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Y:\CONTROLES OFICIALES\3. INFORMES DE RESULTADOS\2022 INFORME DE RESULTADOS ECO\documentos a enviar a AyC\"/>
    </mc:Choice>
  </mc:AlternateContent>
  <bookViews>
    <workbookView xWindow="0" yWindow="0" windowWidth="20496" windowHeight="7152" tabRatio="874"/>
  </bookViews>
  <sheets>
    <sheet name="1.1. CONTROLES OFICIALES" sheetId="1" r:id="rId1"/>
    <sheet name="1.2. MUESTRAS ANALIZADAS" sheetId="4" r:id="rId2"/>
    <sheet name="1.3. NIVEL CUMPLIMIENTO" sheetId="5" r:id="rId3"/>
    <sheet name="2 SUPERVISIÓN Y AUDITORIAS" sheetId="6" r:id="rId4"/>
    <sheet name="3 CONCLUSIONES SI RETIRADA"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0">'1.1. CONTROLES OFICIALES'!$A$1:$AH$54</definedName>
    <definedName name="_xlnm.Print_Area" localSheetId="1">'1.2. MUESTRAS ANALIZADAS'!$A$1:$W$55</definedName>
    <definedName name="_xlnm.Print_Area" localSheetId="2">'1.3. NIVEL CUMPLIMIENTO'!$A$1:$AD$53</definedName>
    <definedName name="_xlnm.Print_Area" localSheetId="3">'2 SUPERVISIÓN Y AUDITORIAS'!$A$1:$AF$53</definedName>
    <definedName name="_xlnm.Print_Area" localSheetId="4">'3 CONCLUSIONES SI RETIRADA'!$A$1:$F$15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4" i="1" l="1"/>
  <c r="K52" i="1" l="1"/>
  <c r="K51" i="1" l="1"/>
  <c r="K50" i="1" l="1"/>
  <c r="K49" i="1" l="1"/>
  <c r="K48" i="1" l="1"/>
  <c r="K47" i="1" l="1"/>
  <c r="K46" i="1" l="1"/>
  <c r="K45" i="1" l="1"/>
  <c r="K44" i="1" l="1"/>
  <c r="K34" i="1" l="1"/>
  <c r="K24" i="1" l="1"/>
  <c r="AD33" i="6" l="1"/>
  <c r="AC33" i="6"/>
  <c r="AB33" i="6"/>
  <c r="AA33" i="6"/>
  <c r="Z33" i="6"/>
  <c r="Y33" i="6"/>
  <c r="W33" i="6"/>
  <c r="V33" i="6"/>
  <c r="U33" i="6"/>
  <c r="T33" i="6"/>
  <c r="S33" i="6"/>
  <c r="R33" i="6"/>
  <c r="P33" i="6"/>
  <c r="O33" i="6"/>
  <c r="N33" i="6"/>
  <c r="M33" i="6"/>
  <c r="L33" i="6"/>
  <c r="K33" i="6"/>
  <c r="AD32" i="6"/>
  <c r="AC32" i="6"/>
  <c r="AB32" i="6"/>
  <c r="AA32" i="6"/>
  <c r="Z32" i="6"/>
  <c r="Y32" i="6"/>
  <c r="W32" i="6"/>
  <c r="V32" i="6"/>
  <c r="U32" i="6"/>
  <c r="T32" i="6"/>
  <c r="S32" i="6"/>
  <c r="R32" i="6"/>
  <c r="P32" i="6"/>
  <c r="O32" i="6"/>
  <c r="N32" i="6"/>
  <c r="M32" i="6"/>
  <c r="L32" i="6"/>
  <c r="K32" i="6"/>
  <c r="AC33" i="5"/>
  <c r="AB33" i="5"/>
  <c r="AA33" i="5"/>
  <c r="Z33" i="5"/>
  <c r="Y33" i="5"/>
  <c r="X33" i="5"/>
  <c r="V33" i="5"/>
  <c r="U33" i="5"/>
  <c r="T33" i="5"/>
  <c r="S33" i="5"/>
  <c r="R33" i="5"/>
  <c r="Q33" i="5"/>
  <c r="O33" i="5"/>
  <c r="N33" i="5"/>
  <c r="M33" i="5"/>
  <c r="L33" i="5"/>
  <c r="K33" i="5"/>
  <c r="J33" i="5"/>
  <c r="AC32" i="5"/>
  <c r="AB32" i="5"/>
  <c r="AA32" i="5"/>
  <c r="Z32" i="5"/>
  <c r="Y32" i="5"/>
  <c r="X32" i="5"/>
  <c r="V32" i="5"/>
  <c r="U32" i="5"/>
  <c r="T32" i="5"/>
  <c r="S32" i="5"/>
  <c r="R32" i="5"/>
  <c r="Q32" i="5"/>
  <c r="O32" i="5"/>
  <c r="N32" i="5"/>
  <c r="M32" i="5"/>
  <c r="L32" i="5"/>
  <c r="K32" i="5"/>
  <c r="J32" i="5"/>
  <c r="V33" i="4"/>
  <c r="U33" i="4"/>
  <c r="T33" i="4"/>
  <c r="S33" i="4"/>
  <c r="R33" i="4"/>
  <c r="Q33" i="4"/>
  <c r="O33" i="4"/>
  <c r="N33" i="4"/>
  <c r="M33" i="4"/>
  <c r="L33" i="4"/>
  <c r="K33" i="4"/>
  <c r="J33" i="4"/>
  <c r="V32" i="4"/>
  <c r="U32" i="4"/>
  <c r="T32" i="4"/>
  <c r="S32" i="4"/>
  <c r="R32" i="4"/>
  <c r="Q32" i="4"/>
  <c r="O32" i="4"/>
  <c r="N32" i="4"/>
  <c r="M32" i="4"/>
  <c r="L32" i="4"/>
  <c r="K32" i="4"/>
  <c r="J32" i="4"/>
  <c r="AH33" i="1"/>
  <c r="AG33" i="1"/>
  <c r="X33" i="1"/>
  <c r="W33" i="1"/>
  <c r="V33" i="1"/>
  <c r="U33" i="1"/>
  <c r="T33" i="1"/>
  <c r="S33" i="1"/>
  <c r="Q33" i="1"/>
  <c r="P33" i="1"/>
  <c r="O33" i="1"/>
  <c r="N33" i="1"/>
  <c r="M33" i="1"/>
  <c r="L33" i="1"/>
  <c r="K25" i="1"/>
  <c r="AC33" i="1" l="1"/>
  <c r="AE33" i="1"/>
  <c r="AB33" i="1"/>
  <c r="P32" i="4"/>
  <c r="W32" i="4"/>
  <c r="P32" i="5"/>
  <c r="W32" i="5"/>
  <c r="Q32" i="6"/>
  <c r="AD32" i="5"/>
  <c r="X32" i="6"/>
  <c r="AE32" i="6"/>
  <c r="Y33" i="1"/>
  <c r="AA33" i="1"/>
  <c r="AD33" i="1"/>
  <c r="R33" i="1"/>
  <c r="Z33" i="1"/>
  <c r="AF32" i="6" l="1"/>
  <c r="AF33" i="1"/>
  <c r="H33" i="1" l="1"/>
  <c r="G33" i="1"/>
  <c r="F33" i="1"/>
  <c r="E33" i="1"/>
  <c r="D33" i="1"/>
  <c r="C33" i="1"/>
  <c r="AH32" i="1"/>
  <c r="AG32" i="1"/>
  <c r="X32" i="1"/>
  <c r="W32" i="1"/>
  <c r="V32" i="1"/>
  <c r="U32" i="1"/>
  <c r="T32" i="1"/>
  <c r="S32" i="1"/>
  <c r="Q32" i="1"/>
  <c r="P32" i="1"/>
  <c r="O32" i="1"/>
  <c r="N32" i="1"/>
  <c r="M32" i="1"/>
  <c r="L32" i="1"/>
  <c r="H32" i="1"/>
  <c r="G32" i="1"/>
  <c r="F32" i="1"/>
  <c r="E32" i="1"/>
  <c r="D32" i="1"/>
  <c r="C32" i="1"/>
  <c r="Y32" i="1" l="1"/>
  <c r="AB32" i="1"/>
  <c r="AD32" i="1"/>
  <c r="D32" i="4"/>
  <c r="E32" i="6"/>
  <c r="D32" i="5"/>
  <c r="I32" i="1"/>
  <c r="D32" i="6"/>
  <c r="C32" i="4"/>
  <c r="C32" i="5"/>
  <c r="G32" i="5"/>
  <c r="G32" i="4"/>
  <c r="H32" i="6"/>
  <c r="Z32" i="1"/>
  <c r="I32" i="6"/>
  <c r="H32" i="5"/>
  <c r="H32" i="4"/>
  <c r="E32" i="4"/>
  <c r="F32" i="6"/>
  <c r="E32" i="5"/>
  <c r="F32" i="4"/>
  <c r="F32" i="5"/>
  <c r="G32" i="6"/>
  <c r="AA32" i="1"/>
  <c r="AE32" i="1"/>
  <c r="AC32" i="1"/>
  <c r="I33" i="1"/>
  <c r="R32" i="1"/>
  <c r="I32" i="4" l="1"/>
  <c r="J32" i="6"/>
  <c r="C32" i="6" s="1"/>
  <c r="I32" i="5"/>
  <c r="AF32" i="1"/>
  <c r="K23" i="1"/>
  <c r="K22" i="1" l="1"/>
  <c r="K21" i="1"/>
  <c r="K16" i="1" l="1"/>
  <c r="K6" i="1" l="1"/>
  <c r="AD52" i="6" l="1"/>
  <c r="AC52" i="6"/>
  <c r="AB52" i="6"/>
  <c r="AA52" i="6"/>
  <c r="Z52" i="6"/>
  <c r="Y52" i="6"/>
  <c r="W52" i="6"/>
  <c r="V52" i="6"/>
  <c r="U52" i="6"/>
  <c r="T52" i="6"/>
  <c r="S52" i="6"/>
  <c r="R52" i="6"/>
  <c r="P52" i="6"/>
  <c r="O52" i="6"/>
  <c r="N52" i="6"/>
  <c r="M52" i="6"/>
  <c r="L52" i="6"/>
  <c r="K52" i="6"/>
  <c r="AD51" i="6"/>
  <c r="AC51" i="6"/>
  <c r="AB51" i="6"/>
  <c r="AA51" i="6"/>
  <c r="Z51" i="6"/>
  <c r="Y51" i="6"/>
  <c r="W51" i="6"/>
  <c r="V51" i="6"/>
  <c r="U51" i="6"/>
  <c r="T51" i="6"/>
  <c r="S51" i="6"/>
  <c r="R51" i="6"/>
  <c r="P51" i="6"/>
  <c r="O51" i="6"/>
  <c r="N51" i="6"/>
  <c r="M51" i="6"/>
  <c r="L51" i="6"/>
  <c r="K51" i="6"/>
  <c r="AD50" i="6"/>
  <c r="AC50" i="6"/>
  <c r="AB50" i="6"/>
  <c r="AA50" i="6"/>
  <c r="Z50" i="6"/>
  <c r="Y50" i="6"/>
  <c r="W50" i="6"/>
  <c r="V50" i="6"/>
  <c r="U50" i="6"/>
  <c r="T50" i="6"/>
  <c r="S50" i="6"/>
  <c r="R50" i="6"/>
  <c r="P50" i="6"/>
  <c r="O50" i="6"/>
  <c r="N50" i="6"/>
  <c r="M50" i="6"/>
  <c r="L50" i="6"/>
  <c r="K50" i="6"/>
  <c r="AD49" i="6"/>
  <c r="AC49" i="6"/>
  <c r="AB49" i="6"/>
  <c r="AA49" i="6"/>
  <c r="Z49" i="6"/>
  <c r="Y49" i="6"/>
  <c r="W49" i="6"/>
  <c r="V49" i="6"/>
  <c r="U49" i="6"/>
  <c r="T49" i="6"/>
  <c r="S49" i="6"/>
  <c r="R49" i="6"/>
  <c r="P49" i="6"/>
  <c r="O49" i="6"/>
  <c r="N49" i="6"/>
  <c r="M49" i="6"/>
  <c r="L49" i="6"/>
  <c r="K49" i="6"/>
  <c r="AD48" i="6"/>
  <c r="AC48" i="6"/>
  <c r="AB48" i="6"/>
  <c r="AA48" i="6"/>
  <c r="Z48" i="6"/>
  <c r="Y48" i="6"/>
  <c r="W48" i="6"/>
  <c r="V48" i="6"/>
  <c r="U48" i="6"/>
  <c r="T48" i="6"/>
  <c r="S48" i="6"/>
  <c r="R48" i="6"/>
  <c r="P48" i="6"/>
  <c r="O48" i="6"/>
  <c r="N48" i="6"/>
  <c r="M48" i="6"/>
  <c r="L48" i="6"/>
  <c r="K48" i="6"/>
  <c r="AD47" i="6"/>
  <c r="AC47" i="6"/>
  <c r="AB47" i="6"/>
  <c r="AA47" i="6"/>
  <c r="Z47" i="6"/>
  <c r="Y47" i="6"/>
  <c r="W47" i="6"/>
  <c r="V47" i="6"/>
  <c r="U47" i="6"/>
  <c r="T47" i="6"/>
  <c r="S47" i="6"/>
  <c r="R47" i="6"/>
  <c r="P47" i="6"/>
  <c r="O47" i="6"/>
  <c r="N47" i="6"/>
  <c r="M47" i="6"/>
  <c r="L47" i="6"/>
  <c r="K47" i="6"/>
  <c r="AD46" i="6"/>
  <c r="AC46" i="6"/>
  <c r="AB46" i="6"/>
  <c r="AA46" i="6"/>
  <c r="Z46" i="6"/>
  <c r="Y46" i="6"/>
  <c r="W46" i="6"/>
  <c r="V46" i="6"/>
  <c r="U46" i="6"/>
  <c r="T46" i="6"/>
  <c r="S46" i="6"/>
  <c r="R46" i="6"/>
  <c r="P46" i="6"/>
  <c r="O46" i="6"/>
  <c r="N46" i="6"/>
  <c r="M46" i="6"/>
  <c r="L46" i="6"/>
  <c r="K46" i="6"/>
  <c r="AD45" i="6"/>
  <c r="AC45" i="6"/>
  <c r="AB45" i="6"/>
  <c r="AA45" i="6"/>
  <c r="Z45" i="6"/>
  <c r="Y45" i="6"/>
  <c r="W45" i="6"/>
  <c r="V45" i="6"/>
  <c r="U45" i="6"/>
  <c r="T45" i="6"/>
  <c r="S45" i="6"/>
  <c r="R45" i="6"/>
  <c r="P45" i="6"/>
  <c r="O45" i="6"/>
  <c r="N45" i="6"/>
  <c r="M45" i="6"/>
  <c r="L45" i="6"/>
  <c r="K45" i="6"/>
  <c r="AD44" i="6"/>
  <c r="AC44" i="6"/>
  <c r="AB44" i="6"/>
  <c r="AA44" i="6"/>
  <c r="Z44" i="6"/>
  <c r="Y44" i="6"/>
  <c r="W44" i="6"/>
  <c r="V44" i="6"/>
  <c r="U44" i="6"/>
  <c r="T44" i="6"/>
  <c r="S44" i="6"/>
  <c r="R44" i="6"/>
  <c r="P44" i="6"/>
  <c r="O44" i="6"/>
  <c r="N44" i="6"/>
  <c r="M44" i="6"/>
  <c r="L44" i="6"/>
  <c r="K44" i="6"/>
  <c r="AD43" i="6"/>
  <c r="AC43" i="6"/>
  <c r="AB43" i="6"/>
  <c r="AA43" i="6"/>
  <c r="Z43" i="6"/>
  <c r="Y43" i="6"/>
  <c r="W43" i="6"/>
  <c r="V43" i="6"/>
  <c r="U43" i="6"/>
  <c r="T43" i="6"/>
  <c r="S43" i="6"/>
  <c r="R43" i="6"/>
  <c r="P43" i="6"/>
  <c r="O43" i="6"/>
  <c r="N43" i="6"/>
  <c r="M43" i="6"/>
  <c r="L43" i="6"/>
  <c r="K43" i="6"/>
  <c r="AD42" i="6"/>
  <c r="AC42" i="6"/>
  <c r="AB42" i="6"/>
  <c r="AA42" i="6"/>
  <c r="Z42" i="6"/>
  <c r="Y42" i="6"/>
  <c r="W42" i="6"/>
  <c r="V42" i="6"/>
  <c r="U42" i="6"/>
  <c r="T42" i="6"/>
  <c r="S42" i="6"/>
  <c r="R42" i="6"/>
  <c r="P42" i="6"/>
  <c r="O42" i="6"/>
  <c r="N42" i="6"/>
  <c r="M42" i="6"/>
  <c r="L42" i="6"/>
  <c r="K42" i="6"/>
  <c r="AD41" i="6"/>
  <c r="AC41" i="6"/>
  <c r="AB41" i="6"/>
  <c r="AA41" i="6"/>
  <c r="Z41" i="6"/>
  <c r="Y41" i="6"/>
  <c r="W41" i="6"/>
  <c r="V41" i="6"/>
  <c r="U41" i="6"/>
  <c r="T41" i="6"/>
  <c r="S41" i="6"/>
  <c r="R41" i="6"/>
  <c r="P41" i="6"/>
  <c r="O41" i="6"/>
  <c r="N41" i="6"/>
  <c r="M41" i="6"/>
  <c r="L41" i="6"/>
  <c r="K41" i="6"/>
  <c r="AD40" i="6"/>
  <c r="AC40" i="6"/>
  <c r="AB40" i="6"/>
  <c r="AA40" i="6"/>
  <c r="Z40" i="6"/>
  <c r="Y40" i="6"/>
  <c r="W40" i="6"/>
  <c r="V40" i="6"/>
  <c r="U40" i="6"/>
  <c r="T40" i="6"/>
  <c r="S40" i="6"/>
  <c r="R40" i="6"/>
  <c r="P40" i="6"/>
  <c r="O40" i="6"/>
  <c r="N40" i="6"/>
  <c r="M40" i="6"/>
  <c r="L40" i="6"/>
  <c r="K40" i="6"/>
  <c r="AD39" i="6"/>
  <c r="AC39" i="6"/>
  <c r="AB39" i="6"/>
  <c r="AA39" i="6"/>
  <c r="Z39" i="6"/>
  <c r="Y39" i="6"/>
  <c r="W39" i="6"/>
  <c r="V39" i="6"/>
  <c r="U39" i="6"/>
  <c r="T39" i="6"/>
  <c r="S39" i="6"/>
  <c r="R39" i="6"/>
  <c r="P39" i="6"/>
  <c r="O39" i="6"/>
  <c r="N39" i="6"/>
  <c r="M39" i="6"/>
  <c r="L39" i="6"/>
  <c r="K39" i="6"/>
  <c r="AD38" i="6"/>
  <c r="AC38" i="6"/>
  <c r="AB38" i="6"/>
  <c r="AA38" i="6"/>
  <c r="Z38" i="6"/>
  <c r="Y38" i="6"/>
  <c r="W38" i="6"/>
  <c r="V38" i="6"/>
  <c r="U38" i="6"/>
  <c r="T38" i="6"/>
  <c r="S38" i="6"/>
  <c r="R38" i="6"/>
  <c r="P38" i="6"/>
  <c r="O38" i="6"/>
  <c r="N38" i="6"/>
  <c r="M38" i="6"/>
  <c r="L38" i="6"/>
  <c r="K38" i="6"/>
  <c r="AD37" i="6"/>
  <c r="AC37" i="6"/>
  <c r="AB37" i="6"/>
  <c r="AA37" i="6"/>
  <c r="Z37" i="6"/>
  <c r="Y37" i="6"/>
  <c r="W37" i="6"/>
  <c r="V37" i="6"/>
  <c r="U37" i="6"/>
  <c r="T37" i="6"/>
  <c r="S37" i="6"/>
  <c r="R37" i="6"/>
  <c r="P37" i="6"/>
  <c r="O37" i="6"/>
  <c r="N37" i="6"/>
  <c r="M37" i="6"/>
  <c r="L37" i="6"/>
  <c r="K37" i="6"/>
  <c r="AD36" i="6"/>
  <c r="AC36" i="6"/>
  <c r="AB36" i="6"/>
  <c r="AA36" i="6"/>
  <c r="Z36" i="6"/>
  <c r="Y36" i="6"/>
  <c r="W36" i="6"/>
  <c r="V36" i="6"/>
  <c r="U36" i="6"/>
  <c r="T36" i="6"/>
  <c r="S36" i="6"/>
  <c r="R36" i="6"/>
  <c r="P36" i="6"/>
  <c r="O36" i="6"/>
  <c r="N36" i="6"/>
  <c r="M36" i="6"/>
  <c r="L36" i="6"/>
  <c r="K36" i="6"/>
  <c r="AD35" i="6"/>
  <c r="AC35" i="6"/>
  <c r="AB35" i="6"/>
  <c r="AA35" i="6"/>
  <c r="Z35" i="6"/>
  <c r="Y35" i="6"/>
  <c r="W35" i="6"/>
  <c r="V35" i="6"/>
  <c r="U35" i="6"/>
  <c r="T35" i="6"/>
  <c r="S35" i="6"/>
  <c r="R35" i="6"/>
  <c r="P35" i="6"/>
  <c r="O35" i="6"/>
  <c r="N35" i="6"/>
  <c r="M35" i="6"/>
  <c r="L35" i="6"/>
  <c r="K35" i="6"/>
  <c r="AD34" i="6"/>
  <c r="AC34" i="6"/>
  <c r="AB34" i="6"/>
  <c r="AA34" i="6"/>
  <c r="Z34" i="6"/>
  <c r="Y34" i="6"/>
  <c r="W34" i="6"/>
  <c r="V34" i="6"/>
  <c r="U34" i="6"/>
  <c r="T34" i="6"/>
  <c r="S34" i="6"/>
  <c r="R34" i="6"/>
  <c r="P34" i="6"/>
  <c r="O34" i="6"/>
  <c r="N34" i="6"/>
  <c r="M34" i="6"/>
  <c r="L34" i="6"/>
  <c r="K34" i="6"/>
  <c r="AD31" i="6"/>
  <c r="AC31" i="6"/>
  <c r="AB31" i="6"/>
  <c r="AA31" i="6"/>
  <c r="Z31" i="6"/>
  <c r="Y31" i="6"/>
  <c r="W31" i="6"/>
  <c r="V31" i="6"/>
  <c r="U31" i="6"/>
  <c r="T31" i="6"/>
  <c r="S31" i="6"/>
  <c r="R31" i="6"/>
  <c r="P31" i="6"/>
  <c r="O31" i="6"/>
  <c r="N31" i="6"/>
  <c r="M31" i="6"/>
  <c r="L31" i="6"/>
  <c r="K31" i="6"/>
  <c r="AD30" i="6"/>
  <c r="AC30" i="6"/>
  <c r="AB30" i="6"/>
  <c r="AA30" i="6"/>
  <c r="Z30" i="6"/>
  <c r="Y30" i="6"/>
  <c r="W30" i="6"/>
  <c r="V30" i="6"/>
  <c r="U30" i="6"/>
  <c r="T30" i="6"/>
  <c r="S30" i="6"/>
  <c r="R30" i="6"/>
  <c r="P30" i="6"/>
  <c r="O30" i="6"/>
  <c r="N30" i="6"/>
  <c r="M30" i="6"/>
  <c r="L30" i="6"/>
  <c r="K30" i="6"/>
  <c r="AD29" i="6"/>
  <c r="AC29" i="6"/>
  <c r="AB29" i="6"/>
  <c r="AA29" i="6"/>
  <c r="Z29" i="6"/>
  <c r="Y29" i="6"/>
  <c r="W29" i="6"/>
  <c r="V29" i="6"/>
  <c r="U29" i="6"/>
  <c r="T29" i="6"/>
  <c r="S29" i="6"/>
  <c r="R29" i="6"/>
  <c r="P29" i="6"/>
  <c r="O29" i="6"/>
  <c r="N29" i="6"/>
  <c r="M29" i="6"/>
  <c r="L29" i="6"/>
  <c r="K29" i="6"/>
  <c r="AD28" i="6"/>
  <c r="AC28" i="6"/>
  <c r="AB28" i="6"/>
  <c r="AA28" i="6"/>
  <c r="Z28" i="6"/>
  <c r="Y28" i="6"/>
  <c r="W28" i="6"/>
  <c r="V28" i="6"/>
  <c r="U28" i="6"/>
  <c r="T28" i="6"/>
  <c r="S28" i="6"/>
  <c r="R28" i="6"/>
  <c r="P28" i="6"/>
  <c r="O28" i="6"/>
  <c r="N28" i="6"/>
  <c r="M28" i="6"/>
  <c r="L28" i="6"/>
  <c r="K28" i="6"/>
  <c r="AD27" i="6"/>
  <c r="AC27" i="6"/>
  <c r="AB27" i="6"/>
  <c r="AA27" i="6"/>
  <c r="Z27" i="6"/>
  <c r="Y27" i="6"/>
  <c r="W27" i="6"/>
  <c r="V27" i="6"/>
  <c r="U27" i="6"/>
  <c r="T27" i="6"/>
  <c r="S27" i="6"/>
  <c r="R27" i="6"/>
  <c r="P27" i="6"/>
  <c r="O27" i="6"/>
  <c r="N27" i="6"/>
  <c r="M27" i="6"/>
  <c r="L27" i="6"/>
  <c r="K27" i="6"/>
  <c r="AD26" i="6"/>
  <c r="AC26" i="6"/>
  <c r="AB26" i="6"/>
  <c r="AA26" i="6"/>
  <c r="Z26" i="6"/>
  <c r="Y26" i="6"/>
  <c r="W26" i="6"/>
  <c r="V26" i="6"/>
  <c r="U26" i="6"/>
  <c r="T26" i="6"/>
  <c r="S26" i="6"/>
  <c r="R26" i="6"/>
  <c r="P26" i="6"/>
  <c r="O26" i="6"/>
  <c r="N26" i="6"/>
  <c r="M26" i="6"/>
  <c r="L26" i="6"/>
  <c r="K26" i="6"/>
  <c r="AD25" i="6"/>
  <c r="AC25" i="6"/>
  <c r="AB25" i="6"/>
  <c r="AA25" i="6"/>
  <c r="Z25" i="6"/>
  <c r="Y25" i="6"/>
  <c r="W25" i="6"/>
  <c r="V25" i="6"/>
  <c r="U25" i="6"/>
  <c r="T25" i="6"/>
  <c r="S25" i="6"/>
  <c r="R25" i="6"/>
  <c r="P25" i="6"/>
  <c r="O25" i="6"/>
  <c r="N25" i="6"/>
  <c r="M25" i="6"/>
  <c r="L25" i="6"/>
  <c r="K25" i="6"/>
  <c r="AD24" i="6"/>
  <c r="AC24" i="6"/>
  <c r="AB24" i="6"/>
  <c r="AA24" i="6"/>
  <c r="Z24" i="6"/>
  <c r="Y24" i="6"/>
  <c r="W24" i="6"/>
  <c r="V24" i="6"/>
  <c r="U24" i="6"/>
  <c r="T24" i="6"/>
  <c r="S24" i="6"/>
  <c r="R24" i="6"/>
  <c r="P24" i="6"/>
  <c r="O24" i="6"/>
  <c r="N24" i="6"/>
  <c r="M24" i="6"/>
  <c r="L24" i="6"/>
  <c r="K24" i="6"/>
  <c r="C24" i="6"/>
  <c r="AD23" i="6"/>
  <c r="AC23" i="6"/>
  <c r="AB23" i="6"/>
  <c r="AA23" i="6"/>
  <c r="Z23" i="6"/>
  <c r="Y23" i="6"/>
  <c r="W23" i="6"/>
  <c r="V23" i="6"/>
  <c r="U23" i="6"/>
  <c r="T23" i="6"/>
  <c r="S23" i="6"/>
  <c r="R23" i="6"/>
  <c r="P23" i="6"/>
  <c r="O23" i="6"/>
  <c r="N23" i="6"/>
  <c r="M23" i="6"/>
  <c r="L23" i="6"/>
  <c r="K23" i="6"/>
  <c r="C23" i="6"/>
  <c r="AD22" i="6"/>
  <c r="AC22" i="6"/>
  <c r="AB22" i="6"/>
  <c r="AA22" i="6"/>
  <c r="Z22" i="6"/>
  <c r="Y22" i="6"/>
  <c r="W22" i="6"/>
  <c r="V22" i="6"/>
  <c r="U22" i="6"/>
  <c r="T22" i="6"/>
  <c r="S22" i="6"/>
  <c r="R22" i="6"/>
  <c r="P22" i="6"/>
  <c r="O22" i="6"/>
  <c r="N22" i="6"/>
  <c r="M22" i="6"/>
  <c r="L22" i="6"/>
  <c r="K22" i="6"/>
  <c r="AD21" i="6"/>
  <c r="AC21" i="6"/>
  <c r="AB21" i="6"/>
  <c r="AA21" i="6"/>
  <c r="Z21" i="6"/>
  <c r="Y21" i="6"/>
  <c r="W21" i="6"/>
  <c r="V21" i="6"/>
  <c r="U21" i="6"/>
  <c r="T21" i="6"/>
  <c r="S21" i="6"/>
  <c r="R21" i="6"/>
  <c r="P21" i="6"/>
  <c r="O21" i="6"/>
  <c r="N21" i="6"/>
  <c r="M21" i="6"/>
  <c r="L21" i="6"/>
  <c r="K21" i="6"/>
  <c r="C21" i="6"/>
  <c r="AD20" i="6"/>
  <c r="AC20" i="6"/>
  <c r="AB20" i="6"/>
  <c r="AA20" i="6"/>
  <c r="Z20" i="6"/>
  <c r="Y20" i="6"/>
  <c r="W20" i="6"/>
  <c r="V20" i="6"/>
  <c r="U20" i="6"/>
  <c r="T20" i="6"/>
  <c r="S20" i="6"/>
  <c r="R20" i="6"/>
  <c r="P20" i="6"/>
  <c r="O20" i="6"/>
  <c r="N20" i="6"/>
  <c r="M20" i="6"/>
  <c r="L20" i="6"/>
  <c r="K20" i="6"/>
  <c r="AD19" i="6"/>
  <c r="AC19" i="6"/>
  <c r="AB19" i="6"/>
  <c r="AA19" i="6"/>
  <c r="Z19" i="6"/>
  <c r="Y19" i="6"/>
  <c r="W19" i="6"/>
  <c r="V19" i="6"/>
  <c r="U19" i="6"/>
  <c r="T19" i="6"/>
  <c r="S19" i="6"/>
  <c r="R19" i="6"/>
  <c r="P19" i="6"/>
  <c r="O19" i="6"/>
  <c r="N19" i="6"/>
  <c r="M19" i="6"/>
  <c r="L19" i="6"/>
  <c r="K19" i="6"/>
  <c r="AD18" i="6"/>
  <c r="AC18" i="6"/>
  <c r="AB18" i="6"/>
  <c r="AA18" i="6"/>
  <c r="Z18" i="6"/>
  <c r="Y18" i="6"/>
  <c r="W18" i="6"/>
  <c r="V18" i="6"/>
  <c r="U18" i="6"/>
  <c r="T18" i="6"/>
  <c r="S18" i="6"/>
  <c r="R18" i="6"/>
  <c r="P18" i="6"/>
  <c r="O18" i="6"/>
  <c r="N18" i="6"/>
  <c r="M18" i="6"/>
  <c r="L18" i="6"/>
  <c r="K18" i="6"/>
  <c r="AD17" i="6"/>
  <c r="AC17" i="6"/>
  <c r="AB17" i="6"/>
  <c r="AA17" i="6"/>
  <c r="Z17" i="6"/>
  <c r="Y17" i="6"/>
  <c r="W17" i="6"/>
  <c r="V17" i="6"/>
  <c r="U17" i="6"/>
  <c r="T17" i="6"/>
  <c r="S17" i="6"/>
  <c r="R17" i="6"/>
  <c r="P17" i="6"/>
  <c r="O17" i="6"/>
  <c r="N17" i="6"/>
  <c r="M17" i="6"/>
  <c r="L17" i="6"/>
  <c r="K17" i="6"/>
  <c r="AD16" i="6"/>
  <c r="AC16" i="6"/>
  <c r="AB16" i="6"/>
  <c r="AA16" i="6"/>
  <c r="Z16" i="6"/>
  <c r="Y16" i="6"/>
  <c r="W16" i="6"/>
  <c r="V16" i="6"/>
  <c r="U16" i="6"/>
  <c r="T16" i="6"/>
  <c r="S16" i="6"/>
  <c r="R16" i="6"/>
  <c r="P16" i="6"/>
  <c r="O16" i="6"/>
  <c r="N16" i="6"/>
  <c r="M16" i="6"/>
  <c r="L16" i="6"/>
  <c r="K16" i="6"/>
  <c r="AD15" i="6"/>
  <c r="AC15" i="6"/>
  <c r="AB15" i="6"/>
  <c r="AA15" i="6"/>
  <c r="Z15" i="6"/>
  <c r="Y15" i="6"/>
  <c r="W15" i="6"/>
  <c r="V15" i="6"/>
  <c r="U15" i="6"/>
  <c r="T15" i="6"/>
  <c r="S15" i="6"/>
  <c r="R15" i="6"/>
  <c r="P15" i="6"/>
  <c r="O15" i="6"/>
  <c r="N15" i="6"/>
  <c r="M15" i="6"/>
  <c r="L15" i="6"/>
  <c r="K15" i="6"/>
  <c r="AD14" i="6"/>
  <c r="AC14" i="6"/>
  <c r="AB14" i="6"/>
  <c r="AA14" i="6"/>
  <c r="Z14" i="6"/>
  <c r="Y14" i="6"/>
  <c r="W14" i="6"/>
  <c r="V14" i="6"/>
  <c r="U14" i="6"/>
  <c r="T14" i="6"/>
  <c r="S14" i="6"/>
  <c r="R14" i="6"/>
  <c r="P14" i="6"/>
  <c r="O14" i="6"/>
  <c r="N14" i="6"/>
  <c r="M14" i="6"/>
  <c r="L14" i="6"/>
  <c r="K14" i="6"/>
  <c r="AD13" i="6"/>
  <c r="AC13" i="6"/>
  <c r="AB13" i="6"/>
  <c r="AA13" i="6"/>
  <c r="Z13" i="6"/>
  <c r="Y13" i="6"/>
  <c r="W13" i="6"/>
  <c r="V13" i="6"/>
  <c r="U13" i="6"/>
  <c r="T13" i="6"/>
  <c r="S13" i="6"/>
  <c r="R13" i="6"/>
  <c r="P13" i="6"/>
  <c r="O13" i="6"/>
  <c r="N13" i="6"/>
  <c r="M13" i="6"/>
  <c r="L13" i="6"/>
  <c r="K13" i="6"/>
  <c r="AD12" i="6"/>
  <c r="AC12" i="6"/>
  <c r="AB12" i="6"/>
  <c r="AA12" i="6"/>
  <c r="Z12" i="6"/>
  <c r="Y12" i="6"/>
  <c r="W12" i="6"/>
  <c r="V12" i="6"/>
  <c r="U12" i="6"/>
  <c r="T12" i="6"/>
  <c r="S12" i="6"/>
  <c r="R12" i="6"/>
  <c r="P12" i="6"/>
  <c r="O12" i="6"/>
  <c r="N12" i="6"/>
  <c r="M12" i="6"/>
  <c r="L12" i="6"/>
  <c r="K12" i="6"/>
  <c r="AD11" i="6"/>
  <c r="AC11" i="6"/>
  <c r="AB11" i="6"/>
  <c r="AA11" i="6"/>
  <c r="Z11" i="6"/>
  <c r="Y11" i="6"/>
  <c r="W11" i="6"/>
  <c r="V11" i="6"/>
  <c r="U11" i="6"/>
  <c r="T11" i="6"/>
  <c r="S11" i="6"/>
  <c r="R11" i="6"/>
  <c r="P11" i="6"/>
  <c r="O11" i="6"/>
  <c r="N11" i="6"/>
  <c r="M11" i="6"/>
  <c r="L11" i="6"/>
  <c r="K11" i="6"/>
  <c r="AD10" i="6"/>
  <c r="AC10" i="6"/>
  <c r="AB10" i="6"/>
  <c r="AA10" i="6"/>
  <c r="Z10" i="6"/>
  <c r="Y10" i="6"/>
  <c r="W10" i="6"/>
  <c r="V10" i="6"/>
  <c r="U10" i="6"/>
  <c r="T10" i="6"/>
  <c r="S10" i="6"/>
  <c r="R10" i="6"/>
  <c r="P10" i="6"/>
  <c r="O10" i="6"/>
  <c r="N10" i="6"/>
  <c r="M10" i="6"/>
  <c r="L10" i="6"/>
  <c r="K10" i="6"/>
  <c r="AD9" i="6"/>
  <c r="AC9" i="6"/>
  <c r="AB9" i="6"/>
  <c r="AA9" i="6"/>
  <c r="Z9" i="6"/>
  <c r="Y9" i="6"/>
  <c r="W9" i="6"/>
  <c r="V9" i="6"/>
  <c r="U9" i="6"/>
  <c r="T9" i="6"/>
  <c r="S9" i="6"/>
  <c r="R9" i="6"/>
  <c r="P9" i="6"/>
  <c r="O9" i="6"/>
  <c r="N9" i="6"/>
  <c r="M9" i="6"/>
  <c r="L9" i="6"/>
  <c r="K9" i="6"/>
  <c r="AD8" i="6"/>
  <c r="AC8" i="6"/>
  <c r="AB8" i="6"/>
  <c r="AA8" i="6"/>
  <c r="Z8" i="6"/>
  <c r="Y8" i="6"/>
  <c r="W8" i="6"/>
  <c r="V8" i="6"/>
  <c r="U8" i="6"/>
  <c r="T8" i="6"/>
  <c r="S8" i="6"/>
  <c r="R8" i="6"/>
  <c r="P8" i="6"/>
  <c r="O8" i="6"/>
  <c r="N8" i="6"/>
  <c r="M8" i="6"/>
  <c r="L8" i="6"/>
  <c r="K8" i="6"/>
  <c r="AD7" i="6"/>
  <c r="AC7" i="6"/>
  <c r="AB7" i="6"/>
  <c r="AA7" i="6"/>
  <c r="Z7" i="6"/>
  <c r="Y7" i="6"/>
  <c r="W7" i="6"/>
  <c r="V7" i="6"/>
  <c r="U7" i="6"/>
  <c r="T7" i="6"/>
  <c r="S7" i="6"/>
  <c r="R7" i="6"/>
  <c r="P7" i="6"/>
  <c r="O7" i="6"/>
  <c r="N7" i="6"/>
  <c r="M7" i="6"/>
  <c r="L7" i="6"/>
  <c r="K7" i="6"/>
  <c r="AD6" i="6"/>
  <c r="AC6" i="6"/>
  <c r="AB6" i="6"/>
  <c r="AA6" i="6"/>
  <c r="Z6" i="6"/>
  <c r="Y6" i="6"/>
  <c r="W6" i="6"/>
  <c r="V6" i="6"/>
  <c r="U6" i="6"/>
  <c r="T6" i="6"/>
  <c r="S6" i="6"/>
  <c r="R6" i="6"/>
  <c r="P6" i="6"/>
  <c r="O6" i="6"/>
  <c r="N6" i="6"/>
  <c r="M6" i="6"/>
  <c r="L6" i="6"/>
  <c r="K6" i="6"/>
  <c r="AC52" i="5"/>
  <c r="AB52" i="5"/>
  <c r="AA52" i="5"/>
  <c r="Z52" i="5"/>
  <c r="Y52" i="5"/>
  <c r="X52" i="5"/>
  <c r="V52" i="5"/>
  <c r="U52" i="5"/>
  <c r="T52" i="5"/>
  <c r="S52" i="5"/>
  <c r="R52" i="5"/>
  <c r="Q52" i="5"/>
  <c r="O52" i="5"/>
  <c r="N52" i="5"/>
  <c r="M52" i="5"/>
  <c r="L52" i="5"/>
  <c r="K52" i="5"/>
  <c r="J52" i="5"/>
  <c r="AC51" i="5"/>
  <c r="AB51" i="5"/>
  <c r="AA51" i="5"/>
  <c r="Z51" i="5"/>
  <c r="Y51" i="5"/>
  <c r="X51" i="5"/>
  <c r="V51" i="5"/>
  <c r="U51" i="5"/>
  <c r="T51" i="5"/>
  <c r="S51" i="5"/>
  <c r="R51" i="5"/>
  <c r="Q51" i="5"/>
  <c r="O51" i="5"/>
  <c r="N51" i="5"/>
  <c r="M51" i="5"/>
  <c r="L51" i="5"/>
  <c r="K51" i="5"/>
  <c r="J51" i="5"/>
  <c r="AC50" i="5"/>
  <c r="AB50" i="5"/>
  <c r="AA50" i="5"/>
  <c r="Z50" i="5"/>
  <c r="Y50" i="5"/>
  <c r="X50" i="5"/>
  <c r="V50" i="5"/>
  <c r="U50" i="5"/>
  <c r="T50" i="5"/>
  <c r="S50" i="5"/>
  <c r="R50" i="5"/>
  <c r="Q50" i="5"/>
  <c r="O50" i="5"/>
  <c r="N50" i="5"/>
  <c r="M50" i="5"/>
  <c r="L50" i="5"/>
  <c r="K50" i="5"/>
  <c r="J50" i="5"/>
  <c r="AC49" i="5"/>
  <c r="AB49" i="5"/>
  <c r="AA49" i="5"/>
  <c r="Z49" i="5"/>
  <c r="Y49" i="5"/>
  <c r="X49" i="5"/>
  <c r="V49" i="5"/>
  <c r="U49" i="5"/>
  <c r="T49" i="5"/>
  <c r="S49" i="5"/>
  <c r="R49" i="5"/>
  <c r="Q49" i="5"/>
  <c r="O49" i="5"/>
  <c r="N49" i="5"/>
  <c r="M49" i="5"/>
  <c r="L49" i="5"/>
  <c r="K49" i="5"/>
  <c r="J49" i="5"/>
  <c r="AC48" i="5"/>
  <c r="AB48" i="5"/>
  <c r="AA48" i="5"/>
  <c r="Z48" i="5"/>
  <c r="Y48" i="5"/>
  <c r="X48" i="5"/>
  <c r="V48" i="5"/>
  <c r="U48" i="5"/>
  <c r="T48" i="5"/>
  <c r="S48" i="5"/>
  <c r="R48" i="5"/>
  <c r="Q48" i="5"/>
  <c r="O48" i="5"/>
  <c r="N48" i="5"/>
  <c r="M48" i="5"/>
  <c r="L48" i="5"/>
  <c r="K48" i="5"/>
  <c r="J48" i="5"/>
  <c r="AC47" i="5"/>
  <c r="AB47" i="5"/>
  <c r="AA47" i="5"/>
  <c r="Z47" i="5"/>
  <c r="Y47" i="5"/>
  <c r="X47" i="5"/>
  <c r="V47" i="5"/>
  <c r="U47" i="5"/>
  <c r="T47" i="5"/>
  <c r="S47" i="5"/>
  <c r="R47" i="5"/>
  <c r="Q47" i="5"/>
  <c r="O47" i="5"/>
  <c r="N47" i="5"/>
  <c r="M47" i="5"/>
  <c r="L47" i="5"/>
  <c r="K47" i="5"/>
  <c r="J47" i="5"/>
  <c r="AC46" i="5"/>
  <c r="AB46" i="5"/>
  <c r="AA46" i="5"/>
  <c r="Z46" i="5"/>
  <c r="Y46" i="5"/>
  <c r="X46" i="5"/>
  <c r="V46" i="5"/>
  <c r="U46" i="5"/>
  <c r="T46" i="5"/>
  <c r="S46" i="5"/>
  <c r="R46" i="5"/>
  <c r="Q46" i="5"/>
  <c r="O46" i="5"/>
  <c r="N46" i="5"/>
  <c r="M46" i="5"/>
  <c r="L46" i="5"/>
  <c r="K46" i="5"/>
  <c r="J46" i="5"/>
  <c r="AC45" i="5"/>
  <c r="AB45" i="5"/>
  <c r="AA45" i="5"/>
  <c r="Z45" i="5"/>
  <c r="Y45" i="5"/>
  <c r="X45" i="5"/>
  <c r="V45" i="5"/>
  <c r="U45" i="5"/>
  <c r="T45" i="5"/>
  <c r="S45" i="5"/>
  <c r="R45" i="5"/>
  <c r="Q45" i="5"/>
  <c r="O45" i="5"/>
  <c r="N45" i="5"/>
  <c r="M45" i="5"/>
  <c r="L45" i="5"/>
  <c r="K45" i="5"/>
  <c r="J45" i="5"/>
  <c r="AC44" i="5"/>
  <c r="AB44" i="5"/>
  <c r="AA44" i="5"/>
  <c r="Z44" i="5"/>
  <c r="Y44" i="5"/>
  <c r="X44" i="5"/>
  <c r="V44" i="5"/>
  <c r="U44" i="5"/>
  <c r="T44" i="5"/>
  <c r="S44" i="5"/>
  <c r="R44" i="5"/>
  <c r="Q44" i="5"/>
  <c r="O44" i="5"/>
  <c r="N44" i="5"/>
  <c r="M44" i="5"/>
  <c r="L44" i="5"/>
  <c r="K44" i="5"/>
  <c r="J44" i="5"/>
  <c r="AC43" i="5"/>
  <c r="AB43" i="5"/>
  <c r="AA43" i="5"/>
  <c r="Z43" i="5"/>
  <c r="Y43" i="5"/>
  <c r="X43" i="5"/>
  <c r="V43" i="5"/>
  <c r="U43" i="5"/>
  <c r="T43" i="5"/>
  <c r="S43" i="5"/>
  <c r="R43" i="5"/>
  <c r="Q43" i="5"/>
  <c r="O43" i="5"/>
  <c r="N43" i="5"/>
  <c r="M43" i="5"/>
  <c r="L43" i="5"/>
  <c r="K43" i="5"/>
  <c r="J43" i="5"/>
  <c r="AC42" i="5"/>
  <c r="AB42" i="5"/>
  <c r="AA42" i="5"/>
  <c r="Z42" i="5"/>
  <c r="Y42" i="5"/>
  <c r="X42" i="5"/>
  <c r="V42" i="5"/>
  <c r="U42" i="5"/>
  <c r="T42" i="5"/>
  <c r="S42" i="5"/>
  <c r="R42" i="5"/>
  <c r="Q42" i="5"/>
  <c r="O42" i="5"/>
  <c r="N42" i="5"/>
  <c r="M42" i="5"/>
  <c r="L42" i="5"/>
  <c r="K42" i="5"/>
  <c r="J42" i="5"/>
  <c r="AC41" i="5"/>
  <c r="AB41" i="5"/>
  <c r="AA41" i="5"/>
  <c r="Z41" i="5"/>
  <c r="Y41" i="5"/>
  <c r="X41" i="5"/>
  <c r="V41" i="5"/>
  <c r="U41" i="5"/>
  <c r="T41" i="5"/>
  <c r="S41" i="5"/>
  <c r="R41" i="5"/>
  <c r="Q41" i="5"/>
  <c r="O41" i="5"/>
  <c r="N41" i="5"/>
  <c r="M41" i="5"/>
  <c r="L41" i="5"/>
  <c r="K41" i="5"/>
  <c r="J41" i="5"/>
  <c r="AC40" i="5"/>
  <c r="AB40" i="5"/>
  <c r="AA40" i="5"/>
  <c r="Z40" i="5"/>
  <c r="Y40" i="5"/>
  <c r="X40" i="5"/>
  <c r="V40" i="5"/>
  <c r="U40" i="5"/>
  <c r="T40" i="5"/>
  <c r="S40" i="5"/>
  <c r="R40" i="5"/>
  <c r="Q40" i="5"/>
  <c r="O40" i="5"/>
  <c r="N40" i="5"/>
  <c r="M40" i="5"/>
  <c r="L40" i="5"/>
  <c r="K40" i="5"/>
  <c r="J40" i="5"/>
  <c r="AC39" i="5"/>
  <c r="AB39" i="5"/>
  <c r="AA39" i="5"/>
  <c r="Z39" i="5"/>
  <c r="Y39" i="5"/>
  <c r="X39" i="5"/>
  <c r="V39" i="5"/>
  <c r="U39" i="5"/>
  <c r="T39" i="5"/>
  <c r="S39" i="5"/>
  <c r="R39" i="5"/>
  <c r="Q39" i="5"/>
  <c r="O39" i="5"/>
  <c r="N39" i="5"/>
  <c r="M39" i="5"/>
  <c r="L39" i="5"/>
  <c r="K39" i="5"/>
  <c r="J39" i="5"/>
  <c r="AC38" i="5"/>
  <c r="AB38" i="5"/>
  <c r="AA38" i="5"/>
  <c r="Z38" i="5"/>
  <c r="Y38" i="5"/>
  <c r="X38" i="5"/>
  <c r="V38" i="5"/>
  <c r="U38" i="5"/>
  <c r="T38" i="5"/>
  <c r="S38" i="5"/>
  <c r="R38" i="5"/>
  <c r="Q38" i="5"/>
  <c r="O38" i="5"/>
  <c r="N38" i="5"/>
  <c r="M38" i="5"/>
  <c r="L38" i="5"/>
  <c r="K38" i="5"/>
  <c r="J38" i="5"/>
  <c r="AC37" i="5"/>
  <c r="AB37" i="5"/>
  <c r="AA37" i="5"/>
  <c r="Z37" i="5"/>
  <c r="Y37" i="5"/>
  <c r="X37" i="5"/>
  <c r="V37" i="5"/>
  <c r="U37" i="5"/>
  <c r="T37" i="5"/>
  <c r="S37" i="5"/>
  <c r="R37" i="5"/>
  <c r="Q37" i="5"/>
  <c r="O37" i="5"/>
  <c r="N37" i="5"/>
  <c r="M37" i="5"/>
  <c r="L37" i="5"/>
  <c r="K37" i="5"/>
  <c r="J37" i="5"/>
  <c r="AC36" i="5"/>
  <c r="AB36" i="5"/>
  <c r="AA36" i="5"/>
  <c r="Z36" i="5"/>
  <c r="Y36" i="5"/>
  <c r="X36" i="5"/>
  <c r="V36" i="5"/>
  <c r="U36" i="5"/>
  <c r="T36" i="5"/>
  <c r="S36" i="5"/>
  <c r="R36" i="5"/>
  <c r="Q36" i="5"/>
  <c r="O36" i="5"/>
  <c r="N36" i="5"/>
  <c r="M36" i="5"/>
  <c r="L36" i="5"/>
  <c r="K36" i="5"/>
  <c r="J36" i="5"/>
  <c r="AC35" i="5"/>
  <c r="AB35" i="5"/>
  <c r="AA35" i="5"/>
  <c r="Z35" i="5"/>
  <c r="Y35" i="5"/>
  <c r="X35" i="5"/>
  <c r="V35" i="5"/>
  <c r="U35" i="5"/>
  <c r="T35" i="5"/>
  <c r="S35" i="5"/>
  <c r="R35" i="5"/>
  <c r="Q35" i="5"/>
  <c r="O35" i="5"/>
  <c r="N35" i="5"/>
  <c r="M35" i="5"/>
  <c r="L35" i="5"/>
  <c r="K35" i="5"/>
  <c r="J35" i="5"/>
  <c r="AC34" i="5"/>
  <c r="AB34" i="5"/>
  <c r="AA34" i="5"/>
  <c r="Z34" i="5"/>
  <c r="Y34" i="5"/>
  <c r="X34" i="5"/>
  <c r="V34" i="5"/>
  <c r="U34" i="5"/>
  <c r="T34" i="5"/>
  <c r="S34" i="5"/>
  <c r="R34" i="5"/>
  <c r="Q34" i="5"/>
  <c r="O34" i="5"/>
  <c r="N34" i="5"/>
  <c r="M34" i="5"/>
  <c r="L34" i="5"/>
  <c r="K34" i="5"/>
  <c r="J34" i="5"/>
  <c r="AC31" i="5"/>
  <c r="AB31" i="5"/>
  <c r="AA31" i="5"/>
  <c r="Z31" i="5"/>
  <c r="Y31" i="5"/>
  <c r="X31" i="5"/>
  <c r="V31" i="5"/>
  <c r="U31" i="5"/>
  <c r="T31" i="5"/>
  <c r="S31" i="5"/>
  <c r="R31" i="5"/>
  <c r="Q31" i="5"/>
  <c r="O31" i="5"/>
  <c r="N31" i="5"/>
  <c r="M31" i="5"/>
  <c r="L31" i="5"/>
  <c r="K31" i="5"/>
  <c r="J31" i="5"/>
  <c r="AC30" i="5"/>
  <c r="AB30" i="5"/>
  <c r="AA30" i="5"/>
  <c r="Z30" i="5"/>
  <c r="Y30" i="5"/>
  <c r="X30" i="5"/>
  <c r="V30" i="5"/>
  <c r="U30" i="5"/>
  <c r="T30" i="5"/>
  <c r="S30" i="5"/>
  <c r="R30" i="5"/>
  <c r="Q30" i="5"/>
  <c r="O30" i="5"/>
  <c r="N30" i="5"/>
  <c r="M30" i="5"/>
  <c r="L30" i="5"/>
  <c r="K30" i="5"/>
  <c r="J30" i="5"/>
  <c r="AC29" i="5"/>
  <c r="AB29" i="5"/>
  <c r="AA29" i="5"/>
  <c r="Z29" i="5"/>
  <c r="Y29" i="5"/>
  <c r="X29" i="5"/>
  <c r="V29" i="5"/>
  <c r="U29" i="5"/>
  <c r="T29" i="5"/>
  <c r="S29" i="5"/>
  <c r="R29" i="5"/>
  <c r="Q29" i="5"/>
  <c r="O29" i="5"/>
  <c r="N29" i="5"/>
  <c r="M29" i="5"/>
  <c r="L29" i="5"/>
  <c r="K29" i="5"/>
  <c r="J29" i="5"/>
  <c r="AC28" i="5"/>
  <c r="AB28" i="5"/>
  <c r="AA28" i="5"/>
  <c r="Z28" i="5"/>
  <c r="Y28" i="5"/>
  <c r="X28" i="5"/>
  <c r="V28" i="5"/>
  <c r="U28" i="5"/>
  <c r="T28" i="5"/>
  <c r="S28" i="5"/>
  <c r="R28" i="5"/>
  <c r="Q28" i="5"/>
  <c r="O28" i="5"/>
  <c r="N28" i="5"/>
  <c r="M28" i="5"/>
  <c r="L28" i="5"/>
  <c r="K28" i="5"/>
  <c r="J28" i="5"/>
  <c r="AC27" i="5"/>
  <c r="AB27" i="5"/>
  <c r="AA27" i="5"/>
  <c r="Z27" i="5"/>
  <c r="Y27" i="5"/>
  <c r="X27" i="5"/>
  <c r="V27" i="5"/>
  <c r="U27" i="5"/>
  <c r="T27" i="5"/>
  <c r="S27" i="5"/>
  <c r="R27" i="5"/>
  <c r="Q27" i="5"/>
  <c r="O27" i="5"/>
  <c r="N27" i="5"/>
  <c r="M27" i="5"/>
  <c r="L27" i="5"/>
  <c r="K27" i="5"/>
  <c r="J27" i="5"/>
  <c r="AC26" i="5"/>
  <c r="AB26" i="5"/>
  <c r="AA26" i="5"/>
  <c r="Z26" i="5"/>
  <c r="Y26" i="5"/>
  <c r="X26" i="5"/>
  <c r="V26" i="5"/>
  <c r="U26" i="5"/>
  <c r="T26" i="5"/>
  <c r="S26" i="5"/>
  <c r="R26" i="5"/>
  <c r="Q26" i="5"/>
  <c r="O26" i="5"/>
  <c r="N26" i="5"/>
  <c r="M26" i="5"/>
  <c r="L26" i="5"/>
  <c r="K26" i="5"/>
  <c r="J26" i="5"/>
  <c r="AC25" i="5"/>
  <c r="AB25" i="5"/>
  <c r="AA25" i="5"/>
  <c r="Z25" i="5"/>
  <c r="Y25" i="5"/>
  <c r="X25" i="5"/>
  <c r="V25" i="5"/>
  <c r="U25" i="5"/>
  <c r="T25" i="5"/>
  <c r="S25" i="5"/>
  <c r="R25" i="5"/>
  <c r="Q25" i="5"/>
  <c r="O25" i="5"/>
  <c r="N25" i="5"/>
  <c r="M25" i="5"/>
  <c r="L25" i="5"/>
  <c r="K25" i="5"/>
  <c r="J25" i="5"/>
  <c r="AC24" i="5"/>
  <c r="AB24" i="5"/>
  <c r="AA24" i="5"/>
  <c r="Z24" i="5"/>
  <c r="Y24" i="5"/>
  <c r="X24" i="5"/>
  <c r="V24" i="5"/>
  <c r="U24" i="5"/>
  <c r="T24" i="5"/>
  <c r="S24" i="5"/>
  <c r="R24" i="5"/>
  <c r="Q24" i="5"/>
  <c r="O24" i="5"/>
  <c r="N24" i="5"/>
  <c r="M24" i="5"/>
  <c r="L24" i="5"/>
  <c r="K24" i="5"/>
  <c r="J24" i="5"/>
  <c r="AC23" i="5"/>
  <c r="AB23" i="5"/>
  <c r="AA23" i="5"/>
  <c r="Z23" i="5"/>
  <c r="Y23" i="5"/>
  <c r="X23" i="5"/>
  <c r="V23" i="5"/>
  <c r="U23" i="5"/>
  <c r="T23" i="5"/>
  <c r="S23" i="5"/>
  <c r="R23" i="5"/>
  <c r="Q23" i="5"/>
  <c r="O23" i="5"/>
  <c r="N23" i="5"/>
  <c r="M23" i="5"/>
  <c r="L23" i="5"/>
  <c r="K23" i="5"/>
  <c r="J23" i="5"/>
  <c r="AC22" i="5"/>
  <c r="AB22" i="5"/>
  <c r="AA22" i="5"/>
  <c r="Z22" i="5"/>
  <c r="Y22" i="5"/>
  <c r="X22" i="5"/>
  <c r="V22" i="5"/>
  <c r="U22" i="5"/>
  <c r="T22" i="5"/>
  <c r="S22" i="5"/>
  <c r="R22" i="5"/>
  <c r="Q22" i="5"/>
  <c r="O22" i="5"/>
  <c r="N22" i="5"/>
  <c r="M22" i="5"/>
  <c r="L22" i="5"/>
  <c r="K22" i="5"/>
  <c r="J22" i="5"/>
  <c r="AC21" i="5"/>
  <c r="AB21" i="5"/>
  <c r="AA21" i="5"/>
  <c r="Z21" i="5"/>
  <c r="Y21" i="5"/>
  <c r="X21" i="5"/>
  <c r="V21" i="5"/>
  <c r="U21" i="5"/>
  <c r="T21" i="5"/>
  <c r="S21" i="5"/>
  <c r="R21" i="5"/>
  <c r="Q21" i="5"/>
  <c r="O21" i="5"/>
  <c r="N21" i="5"/>
  <c r="M21" i="5"/>
  <c r="L21" i="5"/>
  <c r="K21" i="5"/>
  <c r="J21" i="5"/>
  <c r="AC20" i="5"/>
  <c r="AB20" i="5"/>
  <c r="AA20" i="5"/>
  <c r="Z20" i="5"/>
  <c r="Y20" i="5"/>
  <c r="X20" i="5"/>
  <c r="V20" i="5"/>
  <c r="U20" i="5"/>
  <c r="T20" i="5"/>
  <c r="S20" i="5"/>
  <c r="R20" i="5"/>
  <c r="Q20" i="5"/>
  <c r="O20" i="5"/>
  <c r="N20" i="5"/>
  <c r="M20" i="5"/>
  <c r="L20" i="5"/>
  <c r="K20" i="5"/>
  <c r="J20" i="5"/>
  <c r="AC19" i="5"/>
  <c r="AB19" i="5"/>
  <c r="AA19" i="5"/>
  <c r="Z19" i="5"/>
  <c r="Y19" i="5"/>
  <c r="X19" i="5"/>
  <c r="V19" i="5"/>
  <c r="U19" i="5"/>
  <c r="T19" i="5"/>
  <c r="S19" i="5"/>
  <c r="R19" i="5"/>
  <c r="Q19" i="5"/>
  <c r="O19" i="5"/>
  <c r="N19" i="5"/>
  <c r="M19" i="5"/>
  <c r="L19" i="5"/>
  <c r="K19" i="5"/>
  <c r="J19" i="5"/>
  <c r="AC18" i="5"/>
  <c r="AB18" i="5"/>
  <c r="AA18" i="5"/>
  <c r="Z18" i="5"/>
  <c r="Y18" i="5"/>
  <c r="X18" i="5"/>
  <c r="V18" i="5"/>
  <c r="U18" i="5"/>
  <c r="T18" i="5"/>
  <c r="S18" i="5"/>
  <c r="R18" i="5"/>
  <c r="Q18" i="5"/>
  <c r="O18" i="5"/>
  <c r="N18" i="5"/>
  <c r="M18" i="5"/>
  <c r="L18" i="5"/>
  <c r="K18" i="5"/>
  <c r="J18" i="5"/>
  <c r="AC17" i="5"/>
  <c r="AB17" i="5"/>
  <c r="AA17" i="5"/>
  <c r="Z17" i="5"/>
  <c r="Y17" i="5"/>
  <c r="X17" i="5"/>
  <c r="V17" i="5"/>
  <c r="U17" i="5"/>
  <c r="T17" i="5"/>
  <c r="S17" i="5"/>
  <c r="R17" i="5"/>
  <c r="Q17" i="5"/>
  <c r="O17" i="5"/>
  <c r="N17" i="5"/>
  <c r="M17" i="5"/>
  <c r="L17" i="5"/>
  <c r="K17" i="5"/>
  <c r="J17" i="5"/>
  <c r="AC16" i="5"/>
  <c r="AB16" i="5"/>
  <c r="AA16" i="5"/>
  <c r="Z16" i="5"/>
  <c r="Y16" i="5"/>
  <c r="X16" i="5"/>
  <c r="V16" i="5"/>
  <c r="U16" i="5"/>
  <c r="T16" i="5"/>
  <c r="S16" i="5"/>
  <c r="R16" i="5"/>
  <c r="Q16" i="5"/>
  <c r="O16" i="5"/>
  <c r="N16" i="5"/>
  <c r="M16" i="5"/>
  <c r="L16" i="5"/>
  <c r="K16" i="5"/>
  <c r="J16" i="5"/>
  <c r="AC15" i="5"/>
  <c r="AB15" i="5"/>
  <c r="AA15" i="5"/>
  <c r="Z15" i="5"/>
  <c r="Y15" i="5"/>
  <c r="X15" i="5"/>
  <c r="V15" i="5"/>
  <c r="U15" i="5"/>
  <c r="T15" i="5"/>
  <c r="S15" i="5"/>
  <c r="R15" i="5"/>
  <c r="Q15" i="5"/>
  <c r="O15" i="5"/>
  <c r="N15" i="5"/>
  <c r="M15" i="5"/>
  <c r="L15" i="5"/>
  <c r="K15" i="5"/>
  <c r="J15" i="5"/>
  <c r="AC14" i="5"/>
  <c r="AB14" i="5"/>
  <c r="AA14" i="5"/>
  <c r="Z14" i="5"/>
  <c r="Y14" i="5"/>
  <c r="X14" i="5"/>
  <c r="V14" i="5"/>
  <c r="U14" i="5"/>
  <c r="T14" i="5"/>
  <c r="S14" i="5"/>
  <c r="R14" i="5"/>
  <c r="Q14" i="5"/>
  <c r="O14" i="5"/>
  <c r="N14" i="5"/>
  <c r="M14" i="5"/>
  <c r="L14" i="5"/>
  <c r="K14" i="5"/>
  <c r="J14" i="5"/>
  <c r="AC13" i="5"/>
  <c r="AB13" i="5"/>
  <c r="AA13" i="5"/>
  <c r="Z13" i="5"/>
  <c r="Y13" i="5"/>
  <c r="X13" i="5"/>
  <c r="V13" i="5"/>
  <c r="U13" i="5"/>
  <c r="T13" i="5"/>
  <c r="S13" i="5"/>
  <c r="R13" i="5"/>
  <c r="Q13" i="5"/>
  <c r="O13" i="5"/>
  <c r="N13" i="5"/>
  <c r="M13" i="5"/>
  <c r="L13" i="5"/>
  <c r="K13" i="5"/>
  <c r="J13" i="5"/>
  <c r="AC12" i="5"/>
  <c r="AB12" i="5"/>
  <c r="AA12" i="5"/>
  <c r="Z12" i="5"/>
  <c r="Y12" i="5"/>
  <c r="X12" i="5"/>
  <c r="V12" i="5"/>
  <c r="U12" i="5"/>
  <c r="T12" i="5"/>
  <c r="S12" i="5"/>
  <c r="R12" i="5"/>
  <c r="Q12" i="5"/>
  <c r="O12" i="5"/>
  <c r="N12" i="5"/>
  <c r="M12" i="5"/>
  <c r="L12" i="5"/>
  <c r="K12" i="5"/>
  <c r="J12" i="5"/>
  <c r="AC11" i="5"/>
  <c r="AB11" i="5"/>
  <c r="AA11" i="5"/>
  <c r="Z11" i="5"/>
  <c r="Y11" i="5"/>
  <c r="X11" i="5"/>
  <c r="V11" i="5"/>
  <c r="U11" i="5"/>
  <c r="T11" i="5"/>
  <c r="S11" i="5"/>
  <c r="R11" i="5"/>
  <c r="Q11" i="5"/>
  <c r="O11" i="5"/>
  <c r="N11" i="5"/>
  <c r="M11" i="5"/>
  <c r="L11" i="5"/>
  <c r="K11" i="5"/>
  <c r="J11" i="5"/>
  <c r="AC10" i="5"/>
  <c r="AB10" i="5"/>
  <c r="AA10" i="5"/>
  <c r="Z10" i="5"/>
  <c r="Y10" i="5"/>
  <c r="X10" i="5"/>
  <c r="V10" i="5"/>
  <c r="U10" i="5"/>
  <c r="T10" i="5"/>
  <c r="S10" i="5"/>
  <c r="R10" i="5"/>
  <c r="Q10" i="5"/>
  <c r="O10" i="5"/>
  <c r="N10" i="5"/>
  <c r="M10" i="5"/>
  <c r="L10" i="5"/>
  <c r="K10" i="5"/>
  <c r="J10" i="5"/>
  <c r="AC9" i="5"/>
  <c r="AB9" i="5"/>
  <c r="AA9" i="5"/>
  <c r="Z9" i="5"/>
  <c r="Y9" i="5"/>
  <c r="X9" i="5"/>
  <c r="V9" i="5"/>
  <c r="U9" i="5"/>
  <c r="T9" i="5"/>
  <c r="S9" i="5"/>
  <c r="R9" i="5"/>
  <c r="Q9" i="5"/>
  <c r="O9" i="5"/>
  <c r="N9" i="5"/>
  <c r="M9" i="5"/>
  <c r="L9" i="5"/>
  <c r="K9" i="5"/>
  <c r="J9" i="5"/>
  <c r="AC8" i="5"/>
  <c r="AB8" i="5"/>
  <c r="AA8" i="5"/>
  <c r="Z8" i="5"/>
  <c r="Y8" i="5"/>
  <c r="X8" i="5"/>
  <c r="V8" i="5"/>
  <c r="U8" i="5"/>
  <c r="T8" i="5"/>
  <c r="S8" i="5"/>
  <c r="R8" i="5"/>
  <c r="Q8" i="5"/>
  <c r="O8" i="5"/>
  <c r="N8" i="5"/>
  <c r="M8" i="5"/>
  <c r="L8" i="5"/>
  <c r="K8" i="5"/>
  <c r="J8" i="5"/>
  <c r="AC7" i="5"/>
  <c r="AB7" i="5"/>
  <c r="AA7" i="5"/>
  <c r="Z7" i="5"/>
  <c r="Y7" i="5"/>
  <c r="X7" i="5"/>
  <c r="V7" i="5"/>
  <c r="U7" i="5"/>
  <c r="T7" i="5"/>
  <c r="S7" i="5"/>
  <c r="R7" i="5"/>
  <c r="Q7" i="5"/>
  <c r="O7" i="5"/>
  <c r="N7" i="5"/>
  <c r="M7" i="5"/>
  <c r="L7" i="5"/>
  <c r="K7" i="5"/>
  <c r="J7" i="5"/>
  <c r="AC6" i="5"/>
  <c r="AB6" i="5"/>
  <c r="AA6" i="5"/>
  <c r="Z6" i="5"/>
  <c r="Y6" i="5"/>
  <c r="X6" i="5"/>
  <c r="V6" i="5"/>
  <c r="U6" i="5"/>
  <c r="T6" i="5"/>
  <c r="S6" i="5"/>
  <c r="R6" i="5"/>
  <c r="Q6" i="5"/>
  <c r="O6" i="5"/>
  <c r="N6" i="5"/>
  <c r="M6" i="5"/>
  <c r="L6" i="5"/>
  <c r="K6" i="5"/>
  <c r="J6" i="5"/>
  <c r="V52" i="4"/>
  <c r="U52" i="4"/>
  <c r="T52" i="4"/>
  <c r="S52" i="4"/>
  <c r="R52" i="4"/>
  <c r="Q52" i="4"/>
  <c r="O52" i="4"/>
  <c r="N52" i="4"/>
  <c r="M52" i="4"/>
  <c r="L52" i="4"/>
  <c r="K52" i="4"/>
  <c r="J52" i="4"/>
  <c r="V51" i="4"/>
  <c r="U51" i="4"/>
  <c r="T51" i="4"/>
  <c r="S51" i="4"/>
  <c r="R51" i="4"/>
  <c r="Q51" i="4"/>
  <c r="O51" i="4"/>
  <c r="N51" i="4"/>
  <c r="M51" i="4"/>
  <c r="L51" i="4"/>
  <c r="K51" i="4"/>
  <c r="J51" i="4"/>
  <c r="V50" i="4"/>
  <c r="U50" i="4"/>
  <c r="T50" i="4"/>
  <c r="S50" i="4"/>
  <c r="R50" i="4"/>
  <c r="Q50" i="4"/>
  <c r="O50" i="4"/>
  <c r="N50" i="4"/>
  <c r="M50" i="4"/>
  <c r="L50" i="4"/>
  <c r="K50" i="4"/>
  <c r="J50" i="4"/>
  <c r="V49" i="4"/>
  <c r="U49" i="4"/>
  <c r="T49" i="4"/>
  <c r="S49" i="4"/>
  <c r="R49" i="4"/>
  <c r="Q49" i="4"/>
  <c r="O49" i="4"/>
  <c r="N49" i="4"/>
  <c r="M49" i="4"/>
  <c r="L49" i="4"/>
  <c r="K49" i="4"/>
  <c r="J49" i="4"/>
  <c r="V48" i="4"/>
  <c r="U48" i="4"/>
  <c r="T48" i="4"/>
  <c r="S48" i="4"/>
  <c r="R48" i="4"/>
  <c r="Q48" i="4"/>
  <c r="O48" i="4"/>
  <c r="N48" i="4"/>
  <c r="M48" i="4"/>
  <c r="L48" i="4"/>
  <c r="K48" i="4"/>
  <c r="J48" i="4"/>
  <c r="V47" i="4"/>
  <c r="U47" i="4"/>
  <c r="T47" i="4"/>
  <c r="S47" i="4"/>
  <c r="R47" i="4"/>
  <c r="Q47" i="4"/>
  <c r="O47" i="4"/>
  <c r="N47" i="4"/>
  <c r="M47" i="4"/>
  <c r="L47" i="4"/>
  <c r="K47" i="4"/>
  <c r="J47" i="4"/>
  <c r="V46" i="4"/>
  <c r="U46" i="4"/>
  <c r="T46" i="4"/>
  <c r="S46" i="4"/>
  <c r="R46" i="4"/>
  <c r="Q46" i="4"/>
  <c r="O46" i="4"/>
  <c r="N46" i="4"/>
  <c r="M46" i="4"/>
  <c r="L46" i="4"/>
  <c r="K46" i="4"/>
  <c r="J46" i="4"/>
  <c r="V45" i="4"/>
  <c r="U45" i="4"/>
  <c r="T45" i="4"/>
  <c r="S45" i="4"/>
  <c r="R45" i="4"/>
  <c r="Q45" i="4"/>
  <c r="O45" i="4"/>
  <c r="N45" i="4"/>
  <c r="M45" i="4"/>
  <c r="L45" i="4"/>
  <c r="K45" i="4"/>
  <c r="J45" i="4"/>
  <c r="V44" i="4"/>
  <c r="U44" i="4"/>
  <c r="T44" i="4"/>
  <c r="S44" i="4"/>
  <c r="R44" i="4"/>
  <c r="Q44" i="4"/>
  <c r="O44" i="4"/>
  <c r="N44" i="4"/>
  <c r="M44" i="4"/>
  <c r="L44" i="4"/>
  <c r="K44" i="4"/>
  <c r="J44" i="4"/>
  <c r="V43" i="4"/>
  <c r="U43" i="4"/>
  <c r="T43" i="4"/>
  <c r="S43" i="4"/>
  <c r="R43" i="4"/>
  <c r="Q43" i="4"/>
  <c r="O43" i="4"/>
  <c r="N43" i="4"/>
  <c r="M43" i="4"/>
  <c r="L43" i="4"/>
  <c r="K43" i="4"/>
  <c r="J43" i="4"/>
  <c r="V42" i="4"/>
  <c r="U42" i="4"/>
  <c r="T42" i="4"/>
  <c r="S42" i="4"/>
  <c r="R42" i="4"/>
  <c r="Q42" i="4"/>
  <c r="O42" i="4"/>
  <c r="N42" i="4"/>
  <c r="M42" i="4"/>
  <c r="L42" i="4"/>
  <c r="K42" i="4"/>
  <c r="J42" i="4"/>
  <c r="V41" i="4"/>
  <c r="U41" i="4"/>
  <c r="T41" i="4"/>
  <c r="S41" i="4"/>
  <c r="R41" i="4"/>
  <c r="Q41" i="4"/>
  <c r="O41" i="4"/>
  <c r="N41" i="4"/>
  <c r="M41" i="4"/>
  <c r="L41" i="4"/>
  <c r="K41" i="4"/>
  <c r="J41" i="4"/>
  <c r="V40" i="4"/>
  <c r="U40" i="4"/>
  <c r="T40" i="4"/>
  <c r="S40" i="4"/>
  <c r="R40" i="4"/>
  <c r="Q40" i="4"/>
  <c r="O40" i="4"/>
  <c r="N40" i="4"/>
  <c r="M40" i="4"/>
  <c r="L40" i="4"/>
  <c r="K40" i="4"/>
  <c r="J40" i="4"/>
  <c r="V39" i="4"/>
  <c r="U39" i="4"/>
  <c r="T39" i="4"/>
  <c r="S39" i="4"/>
  <c r="R39" i="4"/>
  <c r="Q39" i="4"/>
  <c r="O39" i="4"/>
  <c r="N39" i="4"/>
  <c r="M39" i="4"/>
  <c r="L39" i="4"/>
  <c r="K39" i="4"/>
  <c r="J39" i="4"/>
  <c r="V38" i="4"/>
  <c r="U38" i="4"/>
  <c r="T38" i="4"/>
  <c r="S38" i="4"/>
  <c r="R38" i="4"/>
  <c r="Q38" i="4"/>
  <c r="O38" i="4"/>
  <c r="N38" i="4"/>
  <c r="M38" i="4"/>
  <c r="L38" i="4"/>
  <c r="K38" i="4"/>
  <c r="J38" i="4"/>
  <c r="V37" i="4"/>
  <c r="U37" i="4"/>
  <c r="T37" i="4"/>
  <c r="S37" i="4"/>
  <c r="R37" i="4"/>
  <c r="Q37" i="4"/>
  <c r="O37" i="4"/>
  <c r="N37" i="4"/>
  <c r="M37" i="4"/>
  <c r="L37" i="4"/>
  <c r="K37" i="4"/>
  <c r="J37" i="4"/>
  <c r="V36" i="4"/>
  <c r="U36" i="4"/>
  <c r="T36" i="4"/>
  <c r="S36" i="4"/>
  <c r="R36" i="4"/>
  <c r="Q36" i="4"/>
  <c r="O36" i="4"/>
  <c r="N36" i="4"/>
  <c r="M36" i="4"/>
  <c r="L36" i="4"/>
  <c r="K36" i="4"/>
  <c r="J36" i="4"/>
  <c r="V35" i="4"/>
  <c r="U35" i="4"/>
  <c r="T35" i="4"/>
  <c r="S35" i="4"/>
  <c r="R35" i="4"/>
  <c r="Q35" i="4"/>
  <c r="O35" i="4"/>
  <c r="N35" i="4"/>
  <c r="M35" i="4"/>
  <c r="L35" i="4"/>
  <c r="K35" i="4"/>
  <c r="J35" i="4"/>
  <c r="V34" i="4"/>
  <c r="U34" i="4"/>
  <c r="T34" i="4"/>
  <c r="S34" i="4"/>
  <c r="R34" i="4"/>
  <c r="Q34" i="4"/>
  <c r="O34" i="4"/>
  <c r="N34" i="4"/>
  <c r="M34" i="4"/>
  <c r="L34" i="4"/>
  <c r="K34" i="4"/>
  <c r="J34" i="4"/>
  <c r="V31" i="4"/>
  <c r="U31" i="4"/>
  <c r="T31" i="4"/>
  <c r="S31" i="4"/>
  <c r="R31" i="4"/>
  <c r="Q31" i="4"/>
  <c r="O31" i="4"/>
  <c r="N31" i="4"/>
  <c r="M31" i="4"/>
  <c r="L31" i="4"/>
  <c r="K31" i="4"/>
  <c r="J31" i="4"/>
  <c r="V30" i="4"/>
  <c r="U30" i="4"/>
  <c r="T30" i="4"/>
  <c r="S30" i="4"/>
  <c r="R30" i="4"/>
  <c r="Q30" i="4"/>
  <c r="O30" i="4"/>
  <c r="N30" i="4"/>
  <c r="M30" i="4"/>
  <c r="L30" i="4"/>
  <c r="K30" i="4"/>
  <c r="J30" i="4"/>
  <c r="V29" i="4"/>
  <c r="U29" i="4"/>
  <c r="T29" i="4"/>
  <c r="S29" i="4"/>
  <c r="R29" i="4"/>
  <c r="Q29" i="4"/>
  <c r="O29" i="4"/>
  <c r="N29" i="4"/>
  <c r="M29" i="4"/>
  <c r="L29" i="4"/>
  <c r="K29" i="4"/>
  <c r="J29" i="4"/>
  <c r="V28" i="4"/>
  <c r="U28" i="4"/>
  <c r="T28" i="4"/>
  <c r="S28" i="4"/>
  <c r="R28" i="4"/>
  <c r="Q28" i="4"/>
  <c r="O28" i="4"/>
  <c r="N28" i="4"/>
  <c r="M28" i="4"/>
  <c r="L28" i="4"/>
  <c r="K28" i="4"/>
  <c r="J28" i="4"/>
  <c r="V27" i="4"/>
  <c r="U27" i="4"/>
  <c r="T27" i="4"/>
  <c r="S27" i="4"/>
  <c r="R27" i="4"/>
  <c r="Q27" i="4"/>
  <c r="O27" i="4"/>
  <c r="N27" i="4"/>
  <c r="M27" i="4"/>
  <c r="L27" i="4"/>
  <c r="K27" i="4"/>
  <c r="J27" i="4"/>
  <c r="V26" i="4"/>
  <c r="U26" i="4"/>
  <c r="T26" i="4"/>
  <c r="S26" i="4"/>
  <c r="R26" i="4"/>
  <c r="Q26" i="4"/>
  <c r="O26" i="4"/>
  <c r="N26" i="4"/>
  <c r="M26" i="4"/>
  <c r="L26" i="4"/>
  <c r="K26" i="4"/>
  <c r="J26" i="4"/>
  <c r="V25" i="4"/>
  <c r="U25" i="4"/>
  <c r="T25" i="4"/>
  <c r="S25" i="4"/>
  <c r="R25" i="4"/>
  <c r="Q25" i="4"/>
  <c r="O25" i="4"/>
  <c r="N25" i="4"/>
  <c r="M25" i="4"/>
  <c r="L25" i="4"/>
  <c r="K25" i="4"/>
  <c r="J25" i="4"/>
  <c r="V24" i="4"/>
  <c r="U24" i="4"/>
  <c r="T24" i="4"/>
  <c r="S24" i="4"/>
  <c r="R24" i="4"/>
  <c r="Q24" i="4"/>
  <c r="O24" i="4"/>
  <c r="N24" i="4"/>
  <c r="M24" i="4"/>
  <c r="L24" i="4"/>
  <c r="K24" i="4"/>
  <c r="J24" i="4"/>
  <c r="V23" i="4"/>
  <c r="U23" i="4"/>
  <c r="T23" i="4"/>
  <c r="S23" i="4"/>
  <c r="R23" i="4"/>
  <c r="Q23" i="4"/>
  <c r="O23" i="4"/>
  <c r="N23" i="4"/>
  <c r="M23" i="4"/>
  <c r="L23" i="4"/>
  <c r="K23" i="4"/>
  <c r="J23" i="4"/>
  <c r="V22" i="4"/>
  <c r="U22" i="4"/>
  <c r="T22" i="4"/>
  <c r="S22" i="4"/>
  <c r="R22" i="4"/>
  <c r="Q22" i="4"/>
  <c r="O22" i="4"/>
  <c r="N22" i="4"/>
  <c r="M22" i="4"/>
  <c r="L22" i="4"/>
  <c r="K22" i="4"/>
  <c r="J22" i="4"/>
  <c r="V21" i="4"/>
  <c r="U21" i="4"/>
  <c r="T21" i="4"/>
  <c r="S21" i="4"/>
  <c r="R21" i="4"/>
  <c r="Q21" i="4"/>
  <c r="O21" i="4"/>
  <c r="N21" i="4"/>
  <c r="M21" i="4"/>
  <c r="L21" i="4"/>
  <c r="K21" i="4"/>
  <c r="J21" i="4"/>
  <c r="V20" i="4"/>
  <c r="U20" i="4"/>
  <c r="T20" i="4"/>
  <c r="S20" i="4"/>
  <c r="R20" i="4"/>
  <c r="Q20" i="4"/>
  <c r="O20" i="4"/>
  <c r="N20" i="4"/>
  <c r="M20" i="4"/>
  <c r="L20" i="4"/>
  <c r="K20" i="4"/>
  <c r="J20" i="4"/>
  <c r="V19" i="4"/>
  <c r="U19" i="4"/>
  <c r="T19" i="4"/>
  <c r="S19" i="4"/>
  <c r="R19" i="4"/>
  <c r="Q19" i="4"/>
  <c r="O19" i="4"/>
  <c r="N19" i="4"/>
  <c r="M19" i="4"/>
  <c r="L19" i="4"/>
  <c r="K19" i="4"/>
  <c r="J19" i="4"/>
  <c r="V18" i="4"/>
  <c r="U18" i="4"/>
  <c r="T18" i="4"/>
  <c r="S18" i="4"/>
  <c r="R18" i="4"/>
  <c r="Q18" i="4"/>
  <c r="O18" i="4"/>
  <c r="N18" i="4"/>
  <c r="M18" i="4"/>
  <c r="L18" i="4"/>
  <c r="K18" i="4"/>
  <c r="J18" i="4"/>
  <c r="V17" i="4"/>
  <c r="U17" i="4"/>
  <c r="T17" i="4"/>
  <c r="S17" i="4"/>
  <c r="R17" i="4"/>
  <c r="Q17" i="4"/>
  <c r="O17" i="4"/>
  <c r="N17" i="4"/>
  <c r="M17" i="4"/>
  <c r="L17" i="4"/>
  <c r="K17" i="4"/>
  <c r="J17" i="4"/>
  <c r="V16" i="4"/>
  <c r="U16" i="4"/>
  <c r="T16" i="4"/>
  <c r="S16" i="4"/>
  <c r="R16" i="4"/>
  <c r="Q16" i="4"/>
  <c r="O16" i="4"/>
  <c r="N16" i="4"/>
  <c r="M16" i="4"/>
  <c r="L16" i="4"/>
  <c r="K16" i="4"/>
  <c r="J16" i="4"/>
  <c r="V15" i="4"/>
  <c r="U15" i="4"/>
  <c r="T15" i="4"/>
  <c r="S15" i="4"/>
  <c r="R15" i="4"/>
  <c r="Q15" i="4"/>
  <c r="O15" i="4"/>
  <c r="N15" i="4"/>
  <c r="M15" i="4"/>
  <c r="L15" i="4"/>
  <c r="K15" i="4"/>
  <c r="J15" i="4"/>
  <c r="V14" i="4"/>
  <c r="U14" i="4"/>
  <c r="T14" i="4"/>
  <c r="S14" i="4"/>
  <c r="R14" i="4"/>
  <c r="Q14" i="4"/>
  <c r="O14" i="4"/>
  <c r="N14" i="4"/>
  <c r="M14" i="4"/>
  <c r="L14" i="4"/>
  <c r="K14" i="4"/>
  <c r="J14" i="4"/>
  <c r="V13" i="4"/>
  <c r="U13" i="4"/>
  <c r="T13" i="4"/>
  <c r="S13" i="4"/>
  <c r="R13" i="4"/>
  <c r="Q13" i="4"/>
  <c r="O13" i="4"/>
  <c r="N13" i="4"/>
  <c r="M13" i="4"/>
  <c r="L13" i="4"/>
  <c r="K13" i="4"/>
  <c r="J13" i="4"/>
  <c r="V12" i="4"/>
  <c r="U12" i="4"/>
  <c r="T12" i="4"/>
  <c r="S12" i="4"/>
  <c r="R12" i="4"/>
  <c r="Q12" i="4"/>
  <c r="O12" i="4"/>
  <c r="N12" i="4"/>
  <c r="M12" i="4"/>
  <c r="L12" i="4"/>
  <c r="K12" i="4"/>
  <c r="J12" i="4"/>
  <c r="V11" i="4"/>
  <c r="U11" i="4"/>
  <c r="T11" i="4"/>
  <c r="S11" i="4"/>
  <c r="R11" i="4"/>
  <c r="Q11" i="4"/>
  <c r="O11" i="4"/>
  <c r="N11" i="4"/>
  <c r="M11" i="4"/>
  <c r="L11" i="4"/>
  <c r="K11" i="4"/>
  <c r="J11" i="4"/>
  <c r="V10" i="4"/>
  <c r="U10" i="4"/>
  <c r="T10" i="4"/>
  <c r="S10" i="4"/>
  <c r="R10" i="4"/>
  <c r="Q10" i="4"/>
  <c r="O10" i="4"/>
  <c r="N10" i="4"/>
  <c r="M10" i="4"/>
  <c r="L10" i="4"/>
  <c r="K10" i="4"/>
  <c r="J10" i="4"/>
  <c r="V9" i="4"/>
  <c r="U9" i="4"/>
  <c r="T9" i="4"/>
  <c r="S9" i="4"/>
  <c r="R9" i="4"/>
  <c r="Q9" i="4"/>
  <c r="O9" i="4"/>
  <c r="N9" i="4"/>
  <c r="M9" i="4"/>
  <c r="L9" i="4"/>
  <c r="K9" i="4"/>
  <c r="J9" i="4"/>
  <c r="V8" i="4"/>
  <c r="U8" i="4"/>
  <c r="T8" i="4"/>
  <c r="S8" i="4"/>
  <c r="R8" i="4"/>
  <c r="Q8" i="4"/>
  <c r="O8" i="4"/>
  <c r="N8" i="4"/>
  <c r="M8" i="4"/>
  <c r="L8" i="4"/>
  <c r="K8" i="4"/>
  <c r="J8" i="4"/>
  <c r="V7" i="4"/>
  <c r="U7" i="4"/>
  <c r="T7" i="4"/>
  <c r="S7" i="4"/>
  <c r="R7" i="4"/>
  <c r="Q7" i="4"/>
  <c r="O7" i="4"/>
  <c r="N7" i="4"/>
  <c r="M7" i="4"/>
  <c r="L7" i="4"/>
  <c r="K7" i="4"/>
  <c r="J7" i="4"/>
  <c r="V6" i="4"/>
  <c r="U6" i="4"/>
  <c r="T6" i="4"/>
  <c r="S6" i="4"/>
  <c r="R6" i="4"/>
  <c r="Q6" i="4"/>
  <c r="O6" i="4"/>
  <c r="N6" i="4"/>
  <c r="M6" i="4"/>
  <c r="L6" i="4"/>
  <c r="K6" i="4"/>
  <c r="J6" i="4"/>
  <c r="B4" i="4"/>
  <c r="B4" i="5" s="1"/>
  <c r="B4" i="6" s="1"/>
  <c r="B4" i="7" s="1"/>
  <c r="A2" i="4"/>
  <c r="A2" i="5" s="1"/>
  <c r="A2" i="6" s="1"/>
  <c r="A2" i="7" s="1"/>
  <c r="AH52" i="1"/>
  <c r="AG52" i="1"/>
  <c r="X52" i="1"/>
  <c r="W52" i="1"/>
  <c r="V52" i="1"/>
  <c r="U52" i="1"/>
  <c r="T52" i="1"/>
  <c r="S52" i="1"/>
  <c r="Q52" i="1"/>
  <c r="P52" i="1"/>
  <c r="O52" i="1"/>
  <c r="N52" i="1"/>
  <c r="M52" i="1"/>
  <c r="L52" i="1"/>
  <c r="H52" i="1"/>
  <c r="G52" i="1"/>
  <c r="F52" i="1"/>
  <c r="F52" i="4" s="1"/>
  <c r="E52" i="1"/>
  <c r="D52" i="1"/>
  <c r="C52" i="1"/>
  <c r="AH51" i="1"/>
  <c r="AG51" i="1"/>
  <c r="X51" i="1"/>
  <c r="W51" i="1"/>
  <c r="V51" i="1"/>
  <c r="U51" i="1"/>
  <c r="T51" i="1"/>
  <c r="S51" i="1"/>
  <c r="Q51" i="1"/>
  <c r="P51" i="1"/>
  <c r="O51" i="1"/>
  <c r="N51" i="1"/>
  <c r="M51" i="1"/>
  <c r="L51" i="1"/>
  <c r="H51" i="1"/>
  <c r="G51" i="1"/>
  <c r="F51" i="1"/>
  <c r="F51" i="4" s="1"/>
  <c r="E51" i="1"/>
  <c r="F51" i="6" s="1"/>
  <c r="D51" i="1"/>
  <c r="D51" i="5" s="1"/>
  <c r="C51" i="1"/>
  <c r="AH50" i="1"/>
  <c r="AG50" i="1"/>
  <c r="X50" i="1"/>
  <c r="W50" i="1"/>
  <c r="V50" i="1"/>
  <c r="U50" i="1"/>
  <c r="T50" i="1"/>
  <c r="S50" i="1"/>
  <c r="Q50" i="1"/>
  <c r="P50" i="1"/>
  <c r="O50" i="1"/>
  <c r="N50" i="1"/>
  <c r="M50" i="1"/>
  <c r="L50" i="1"/>
  <c r="H50" i="1"/>
  <c r="G50" i="1"/>
  <c r="F50" i="1"/>
  <c r="F50" i="5" s="1"/>
  <c r="E50" i="1"/>
  <c r="F50" i="6" s="1"/>
  <c r="D50" i="1"/>
  <c r="C50" i="1"/>
  <c r="AH49" i="1"/>
  <c r="AG49" i="1"/>
  <c r="X49" i="1"/>
  <c r="W49" i="1"/>
  <c r="V49" i="1"/>
  <c r="U49" i="1"/>
  <c r="T49" i="1"/>
  <c r="S49" i="1"/>
  <c r="Q49" i="1"/>
  <c r="P49" i="1"/>
  <c r="O49" i="1"/>
  <c r="N49" i="1"/>
  <c r="M49" i="1"/>
  <c r="L49" i="1"/>
  <c r="H49" i="1"/>
  <c r="H49" i="4" s="1"/>
  <c r="G49" i="1"/>
  <c r="F49" i="1"/>
  <c r="F49" i="4" s="1"/>
  <c r="E49" i="1"/>
  <c r="F49" i="6" s="1"/>
  <c r="D49" i="1"/>
  <c r="D49" i="4" s="1"/>
  <c r="C49" i="1"/>
  <c r="AH48" i="1"/>
  <c r="AG48" i="1"/>
  <c r="X48" i="1"/>
  <c r="W48" i="1"/>
  <c r="V48" i="1"/>
  <c r="U48" i="1"/>
  <c r="T48" i="1"/>
  <c r="S48" i="1"/>
  <c r="Q48" i="1"/>
  <c r="P48" i="1"/>
  <c r="O48" i="1"/>
  <c r="N48" i="1"/>
  <c r="M48" i="1"/>
  <c r="L48" i="1"/>
  <c r="H48" i="1"/>
  <c r="G48" i="1"/>
  <c r="F48" i="1"/>
  <c r="F48" i="4" s="1"/>
  <c r="E48" i="1"/>
  <c r="F48" i="6" s="1"/>
  <c r="D48" i="1"/>
  <c r="C48" i="1"/>
  <c r="AH47" i="1"/>
  <c r="AG47" i="1"/>
  <c r="X47" i="1"/>
  <c r="W47" i="1"/>
  <c r="V47" i="1"/>
  <c r="U47" i="1"/>
  <c r="T47" i="1"/>
  <c r="S47" i="1"/>
  <c r="Q47" i="1"/>
  <c r="P47" i="1"/>
  <c r="O47" i="1"/>
  <c r="N47" i="1"/>
  <c r="M47" i="1"/>
  <c r="L47" i="1"/>
  <c r="H47" i="1"/>
  <c r="G47" i="1"/>
  <c r="F47" i="1"/>
  <c r="F47" i="4" s="1"/>
  <c r="E47" i="1"/>
  <c r="F47" i="6" s="1"/>
  <c r="D47" i="1"/>
  <c r="D47" i="5" s="1"/>
  <c r="C47" i="1"/>
  <c r="AH46" i="1"/>
  <c r="AG46" i="1"/>
  <c r="X46" i="1"/>
  <c r="W46" i="1"/>
  <c r="V46" i="1"/>
  <c r="U46" i="1"/>
  <c r="T46" i="1"/>
  <c r="S46" i="1"/>
  <c r="Q46" i="1"/>
  <c r="P46" i="1"/>
  <c r="O46" i="1"/>
  <c r="N46" i="1"/>
  <c r="M46" i="1"/>
  <c r="L46" i="1"/>
  <c r="H46" i="1"/>
  <c r="G46" i="1"/>
  <c r="F46" i="1"/>
  <c r="E46" i="1"/>
  <c r="F46" i="6" s="1"/>
  <c r="D46" i="1"/>
  <c r="C46" i="1"/>
  <c r="C46" i="4" s="1"/>
  <c r="AH45" i="1"/>
  <c r="AG45" i="1"/>
  <c r="X45" i="1"/>
  <c r="W45" i="1"/>
  <c r="V45" i="1"/>
  <c r="U45" i="1"/>
  <c r="T45" i="1"/>
  <c r="S45" i="1"/>
  <c r="Q45" i="1"/>
  <c r="P45" i="1"/>
  <c r="O45" i="1"/>
  <c r="N45" i="1"/>
  <c r="M45" i="1"/>
  <c r="L45" i="1"/>
  <c r="H45" i="1"/>
  <c r="H45" i="4" s="1"/>
  <c r="G45" i="1"/>
  <c r="F45" i="1"/>
  <c r="F45" i="4" s="1"/>
  <c r="E45" i="1"/>
  <c r="F45" i="6" s="1"/>
  <c r="D45" i="1"/>
  <c r="D45" i="4" s="1"/>
  <c r="C45" i="1"/>
  <c r="AH44" i="1"/>
  <c r="AG44" i="1"/>
  <c r="X44" i="1"/>
  <c r="W44" i="1"/>
  <c r="V44" i="1"/>
  <c r="U44" i="1"/>
  <c r="T44" i="1"/>
  <c r="S44" i="1"/>
  <c r="Q44" i="1"/>
  <c r="P44" i="1"/>
  <c r="O44" i="1"/>
  <c r="N44" i="1"/>
  <c r="M44" i="1"/>
  <c r="L44" i="1"/>
  <c r="H44" i="1"/>
  <c r="G44" i="1"/>
  <c r="F44" i="1"/>
  <c r="F44" i="4" s="1"/>
  <c r="E44" i="1"/>
  <c r="F44" i="6" s="1"/>
  <c r="D44" i="1"/>
  <c r="C44" i="1"/>
  <c r="AH43" i="1"/>
  <c r="AG43" i="1"/>
  <c r="X43" i="1"/>
  <c r="W43" i="1"/>
  <c r="V43" i="1"/>
  <c r="U43" i="1"/>
  <c r="T43" i="1"/>
  <c r="S43" i="1"/>
  <c r="Q43" i="1"/>
  <c r="P43" i="1"/>
  <c r="O43" i="1"/>
  <c r="N43" i="1"/>
  <c r="M43" i="1"/>
  <c r="L43" i="1"/>
  <c r="H43" i="1"/>
  <c r="H43" i="5" s="1"/>
  <c r="G43" i="1"/>
  <c r="G43" i="4" s="1"/>
  <c r="F43" i="1"/>
  <c r="F43" i="4" s="1"/>
  <c r="E43" i="1"/>
  <c r="D43" i="1"/>
  <c r="D43" i="4" s="1"/>
  <c r="C43" i="1"/>
  <c r="C43" i="4" s="1"/>
  <c r="AH42" i="1"/>
  <c r="AG42" i="1"/>
  <c r="X42" i="1"/>
  <c r="W42" i="1"/>
  <c r="V42" i="1"/>
  <c r="U42" i="1"/>
  <c r="T42" i="1"/>
  <c r="S42" i="1"/>
  <c r="Q42" i="1"/>
  <c r="P42" i="1"/>
  <c r="O42" i="1"/>
  <c r="N42" i="1"/>
  <c r="M42" i="1"/>
  <c r="L42" i="1"/>
  <c r="H42" i="1"/>
  <c r="G42" i="1"/>
  <c r="G42" i="4" s="1"/>
  <c r="F42" i="1"/>
  <c r="E42" i="1"/>
  <c r="F42" i="6" s="1"/>
  <c r="D42" i="1"/>
  <c r="C42" i="1"/>
  <c r="AH41" i="1"/>
  <c r="AG41" i="1"/>
  <c r="X41" i="1"/>
  <c r="W41" i="1"/>
  <c r="V41" i="1"/>
  <c r="U41" i="1"/>
  <c r="T41" i="1"/>
  <c r="S41" i="1"/>
  <c r="Q41" i="1"/>
  <c r="P41" i="1"/>
  <c r="O41" i="1"/>
  <c r="N41" i="1"/>
  <c r="M41" i="1"/>
  <c r="L41" i="1"/>
  <c r="H41" i="1"/>
  <c r="H41" i="4" s="1"/>
  <c r="G41" i="1"/>
  <c r="F41" i="1"/>
  <c r="E41" i="1"/>
  <c r="D41" i="1"/>
  <c r="D41" i="4" s="1"/>
  <c r="C41" i="1"/>
  <c r="AH40" i="1"/>
  <c r="AG40" i="1"/>
  <c r="X40" i="1"/>
  <c r="W40" i="1"/>
  <c r="V40" i="1"/>
  <c r="U40" i="1"/>
  <c r="T40" i="1"/>
  <c r="S40" i="1"/>
  <c r="Q40" i="1"/>
  <c r="P40" i="1"/>
  <c r="O40" i="1"/>
  <c r="N40" i="1"/>
  <c r="M40" i="1"/>
  <c r="L40" i="1"/>
  <c r="H40" i="1"/>
  <c r="G40" i="1"/>
  <c r="F40" i="1"/>
  <c r="F40" i="5" s="1"/>
  <c r="E40" i="1"/>
  <c r="F40" i="6" s="1"/>
  <c r="D40" i="1"/>
  <c r="C40" i="1"/>
  <c r="AH39" i="1"/>
  <c r="AG39" i="1"/>
  <c r="X39" i="1"/>
  <c r="W39" i="1"/>
  <c r="V39" i="1"/>
  <c r="U39" i="1"/>
  <c r="T39" i="1"/>
  <c r="S39" i="1"/>
  <c r="Q39" i="1"/>
  <c r="P39" i="1"/>
  <c r="O39" i="1"/>
  <c r="N39" i="1"/>
  <c r="M39" i="1"/>
  <c r="L39" i="1"/>
  <c r="H39" i="1"/>
  <c r="I39" i="6" s="1"/>
  <c r="G39" i="1"/>
  <c r="F39" i="1"/>
  <c r="F39" i="5" s="1"/>
  <c r="E39" i="1"/>
  <c r="D39" i="1"/>
  <c r="E39" i="6" s="1"/>
  <c r="C39" i="1"/>
  <c r="D39" i="6" s="1"/>
  <c r="AH38" i="1"/>
  <c r="AG38" i="1"/>
  <c r="X38" i="1"/>
  <c r="W38" i="1"/>
  <c r="V38" i="1"/>
  <c r="U38" i="1"/>
  <c r="T38" i="1"/>
  <c r="S38" i="1"/>
  <c r="Q38" i="1"/>
  <c r="P38" i="1"/>
  <c r="O38" i="1"/>
  <c r="N38" i="1"/>
  <c r="M38" i="1"/>
  <c r="L38" i="1"/>
  <c r="H38" i="1"/>
  <c r="I38" i="6" s="1"/>
  <c r="G38" i="1"/>
  <c r="F38" i="1"/>
  <c r="E38" i="1"/>
  <c r="F38" i="6" s="1"/>
  <c r="D38" i="1"/>
  <c r="C38" i="1"/>
  <c r="AH37" i="1"/>
  <c r="AG37" i="1"/>
  <c r="X37" i="1"/>
  <c r="W37" i="1"/>
  <c r="V37" i="1"/>
  <c r="U37" i="1"/>
  <c r="T37" i="1"/>
  <c r="S37" i="1"/>
  <c r="Q37" i="1"/>
  <c r="P37" i="1"/>
  <c r="O37" i="1"/>
  <c r="N37" i="1"/>
  <c r="M37" i="1"/>
  <c r="L37" i="1"/>
  <c r="H37" i="1"/>
  <c r="I37" i="6" s="1"/>
  <c r="G37" i="1"/>
  <c r="H37" i="6" s="1"/>
  <c r="F37" i="1"/>
  <c r="E37" i="1"/>
  <c r="F37" i="6" s="1"/>
  <c r="D37" i="1"/>
  <c r="E37" i="6" s="1"/>
  <c r="C37" i="1"/>
  <c r="D37" i="6" s="1"/>
  <c r="AH36" i="1"/>
  <c r="AG36" i="1"/>
  <c r="X36" i="1"/>
  <c r="W36" i="1"/>
  <c r="V36" i="1"/>
  <c r="U36" i="1"/>
  <c r="T36" i="1"/>
  <c r="S36" i="1"/>
  <c r="Q36" i="1"/>
  <c r="P36" i="1"/>
  <c r="O36" i="1"/>
  <c r="N36" i="1"/>
  <c r="M36" i="1"/>
  <c r="L36" i="1"/>
  <c r="H36" i="1"/>
  <c r="I36" i="6" s="1"/>
  <c r="G36" i="1"/>
  <c r="F36" i="1"/>
  <c r="F36" i="4" s="1"/>
  <c r="E36" i="1"/>
  <c r="F36" i="6" s="1"/>
  <c r="D36" i="1"/>
  <c r="C36" i="1"/>
  <c r="AH35" i="1"/>
  <c r="AG35" i="1"/>
  <c r="X35" i="1"/>
  <c r="W35" i="1"/>
  <c r="V35" i="1"/>
  <c r="U35" i="1"/>
  <c r="T35" i="1"/>
  <c r="S35" i="1"/>
  <c r="Q35" i="1"/>
  <c r="P35" i="1"/>
  <c r="O35" i="1"/>
  <c r="N35" i="1"/>
  <c r="M35" i="1"/>
  <c r="L35" i="1"/>
  <c r="H35" i="1"/>
  <c r="I35" i="6" s="1"/>
  <c r="G35" i="1"/>
  <c r="F35" i="1"/>
  <c r="F35" i="4" s="1"/>
  <c r="E35" i="1"/>
  <c r="D35" i="1"/>
  <c r="E35" i="6" s="1"/>
  <c r="C35" i="1"/>
  <c r="D35" i="6" s="1"/>
  <c r="AH34" i="1"/>
  <c r="AG34" i="1"/>
  <c r="X34" i="1"/>
  <c r="W34" i="1"/>
  <c r="U34" i="1"/>
  <c r="T34" i="1"/>
  <c r="S34" i="1"/>
  <c r="Q34" i="1"/>
  <c r="P34" i="1"/>
  <c r="O34" i="1"/>
  <c r="N34" i="1"/>
  <c r="M34" i="1"/>
  <c r="L34" i="1"/>
  <c r="H34" i="1"/>
  <c r="I34" i="6" s="1"/>
  <c r="G34" i="1"/>
  <c r="G34" i="5" s="1"/>
  <c r="F34" i="1"/>
  <c r="E34" i="1"/>
  <c r="D34" i="1"/>
  <c r="C34" i="1"/>
  <c r="C34" i="4" s="1"/>
  <c r="I33" i="6"/>
  <c r="G33" i="5"/>
  <c r="F33" i="4"/>
  <c r="E33" i="6"/>
  <c r="AH31" i="1"/>
  <c r="AG31" i="1"/>
  <c r="X31" i="1"/>
  <c r="W31" i="1"/>
  <c r="V31" i="1"/>
  <c r="U31" i="1"/>
  <c r="T31" i="1"/>
  <c r="S31" i="1"/>
  <c r="Q31" i="1"/>
  <c r="P31" i="1"/>
  <c r="O31" i="1"/>
  <c r="N31" i="1"/>
  <c r="M31" i="1"/>
  <c r="L31" i="1"/>
  <c r="H31" i="1"/>
  <c r="I31" i="6" s="1"/>
  <c r="G31" i="1"/>
  <c r="H31" i="6" s="1"/>
  <c r="F31" i="1"/>
  <c r="G31" i="6" s="1"/>
  <c r="E31" i="1"/>
  <c r="D31" i="1"/>
  <c r="E31" i="6" s="1"/>
  <c r="C31" i="1"/>
  <c r="D31" i="6" s="1"/>
  <c r="AH30" i="1"/>
  <c r="AG30" i="1"/>
  <c r="X30" i="1"/>
  <c r="W30" i="1"/>
  <c r="V30" i="1"/>
  <c r="U30" i="1"/>
  <c r="T30" i="1"/>
  <c r="S30" i="1"/>
  <c r="Q30" i="1"/>
  <c r="P30" i="1"/>
  <c r="O30" i="1"/>
  <c r="N30" i="1"/>
  <c r="M30" i="1"/>
  <c r="L30" i="1"/>
  <c r="H30" i="1"/>
  <c r="I30" i="6" s="1"/>
  <c r="G30" i="1"/>
  <c r="F30" i="1"/>
  <c r="G30" i="6" s="1"/>
  <c r="E30" i="1"/>
  <c r="D30" i="1"/>
  <c r="E30" i="6" s="1"/>
  <c r="C30" i="1"/>
  <c r="AH29" i="1"/>
  <c r="AG29" i="1"/>
  <c r="X29" i="1"/>
  <c r="W29" i="1"/>
  <c r="V29" i="1"/>
  <c r="U29" i="1"/>
  <c r="T29" i="1"/>
  <c r="S29" i="1"/>
  <c r="Q29" i="1"/>
  <c r="P29" i="1"/>
  <c r="O29" i="1"/>
  <c r="N29" i="1"/>
  <c r="M29" i="1"/>
  <c r="L29" i="1"/>
  <c r="H29" i="1"/>
  <c r="I29" i="6" s="1"/>
  <c r="G29" i="1"/>
  <c r="G29" i="5" s="1"/>
  <c r="F29" i="1"/>
  <c r="G29" i="6" s="1"/>
  <c r="E29" i="1"/>
  <c r="D29" i="1"/>
  <c r="E29" i="6" s="1"/>
  <c r="C29" i="1"/>
  <c r="AH28" i="1"/>
  <c r="AG28" i="1"/>
  <c r="X28" i="1"/>
  <c r="W28" i="1"/>
  <c r="V28" i="1"/>
  <c r="U28" i="1"/>
  <c r="T28" i="1"/>
  <c r="S28" i="1"/>
  <c r="Q28" i="1"/>
  <c r="P28" i="1"/>
  <c r="O28" i="1"/>
  <c r="N28" i="1"/>
  <c r="M28" i="1"/>
  <c r="L28" i="1"/>
  <c r="H28" i="1"/>
  <c r="I28" i="6" s="1"/>
  <c r="G28" i="1"/>
  <c r="F28" i="1"/>
  <c r="G28" i="6" s="1"/>
  <c r="E28" i="1"/>
  <c r="D28" i="1"/>
  <c r="E28" i="6" s="1"/>
  <c r="C28" i="1"/>
  <c r="AH27" i="1"/>
  <c r="AG27" i="1"/>
  <c r="X27" i="1"/>
  <c r="W27" i="1"/>
  <c r="V27" i="1"/>
  <c r="U27" i="1"/>
  <c r="T27" i="1"/>
  <c r="S27" i="1"/>
  <c r="Q27" i="1"/>
  <c r="P27" i="1"/>
  <c r="O27" i="1"/>
  <c r="N27" i="1"/>
  <c r="M27" i="1"/>
  <c r="L27" i="1"/>
  <c r="H27" i="1"/>
  <c r="I27" i="6" s="1"/>
  <c r="G27" i="1"/>
  <c r="H27" i="6" s="1"/>
  <c r="F27" i="1"/>
  <c r="G27" i="6" s="1"/>
  <c r="E27" i="1"/>
  <c r="D27" i="1"/>
  <c r="E27" i="6" s="1"/>
  <c r="C27" i="1"/>
  <c r="D27" i="6" s="1"/>
  <c r="AH26" i="1"/>
  <c r="AG26" i="1"/>
  <c r="X26" i="1"/>
  <c r="W26" i="1"/>
  <c r="V26" i="1"/>
  <c r="U26" i="1"/>
  <c r="T26" i="1"/>
  <c r="S26" i="1"/>
  <c r="Q26" i="1"/>
  <c r="P26" i="1"/>
  <c r="O26" i="1"/>
  <c r="N26" i="1"/>
  <c r="M26" i="1"/>
  <c r="L26" i="1"/>
  <c r="H26" i="1"/>
  <c r="I26" i="6" s="1"/>
  <c r="G26" i="1"/>
  <c r="F26" i="1"/>
  <c r="G26" i="6" s="1"/>
  <c r="E26" i="1"/>
  <c r="D26" i="1"/>
  <c r="E26" i="6" s="1"/>
  <c r="C26" i="1"/>
  <c r="AH25" i="1"/>
  <c r="AG25" i="1"/>
  <c r="X25" i="1"/>
  <c r="W25" i="1"/>
  <c r="V25" i="1"/>
  <c r="U25" i="1"/>
  <c r="T25" i="1"/>
  <c r="S25" i="1"/>
  <c r="Q25" i="1"/>
  <c r="P25" i="1"/>
  <c r="O25" i="1"/>
  <c r="N25" i="1"/>
  <c r="M25" i="1"/>
  <c r="L25" i="1"/>
  <c r="H25" i="1"/>
  <c r="I25" i="6" s="1"/>
  <c r="G25" i="1"/>
  <c r="G25" i="4" s="1"/>
  <c r="F25" i="1"/>
  <c r="G25" i="6" s="1"/>
  <c r="E25" i="1"/>
  <c r="F25" i="6" s="1"/>
  <c r="D25" i="1"/>
  <c r="E25" i="6" s="1"/>
  <c r="C25" i="1"/>
  <c r="AH24" i="1"/>
  <c r="AG24" i="1"/>
  <c r="X24" i="1"/>
  <c r="W24" i="1"/>
  <c r="V24" i="1"/>
  <c r="U24" i="1"/>
  <c r="T24" i="1"/>
  <c r="S24" i="1"/>
  <c r="Q24" i="1"/>
  <c r="P24" i="1"/>
  <c r="O24" i="1"/>
  <c r="N24" i="1"/>
  <c r="M24" i="1"/>
  <c r="L24" i="1"/>
  <c r="H24" i="1"/>
  <c r="I24" i="6" s="1"/>
  <c r="G24" i="1"/>
  <c r="F24" i="1"/>
  <c r="G24" i="6" s="1"/>
  <c r="E24" i="1"/>
  <c r="D24" i="1"/>
  <c r="E24" i="6" s="1"/>
  <c r="C24" i="1"/>
  <c r="AH23" i="1"/>
  <c r="AG23" i="1"/>
  <c r="X23" i="1"/>
  <c r="W23" i="1"/>
  <c r="V23" i="1"/>
  <c r="U23" i="1"/>
  <c r="T23" i="1"/>
  <c r="S23" i="1"/>
  <c r="Q23" i="1"/>
  <c r="P23" i="1"/>
  <c r="O23" i="1"/>
  <c r="N23" i="1"/>
  <c r="M23" i="1"/>
  <c r="L23" i="1"/>
  <c r="H23" i="1"/>
  <c r="I23" i="6" s="1"/>
  <c r="G23" i="1"/>
  <c r="F23" i="1"/>
  <c r="G23" i="6" s="1"/>
  <c r="E23" i="1"/>
  <c r="E23" i="4" s="1"/>
  <c r="D23" i="1"/>
  <c r="E23" i="6" s="1"/>
  <c r="C23" i="1"/>
  <c r="AH22" i="1"/>
  <c r="AG22" i="1"/>
  <c r="X22" i="1"/>
  <c r="W22" i="1"/>
  <c r="V22" i="1"/>
  <c r="U22" i="1"/>
  <c r="T22" i="1"/>
  <c r="S22" i="1"/>
  <c r="Q22" i="1"/>
  <c r="P22" i="1"/>
  <c r="O22" i="1"/>
  <c r="N22" i="1"/>
  <c r="M22" i="1"/>
  <c r="L22" i="1"/>
  <c r="H22" i="1"/>
  <c r="I22" i="6" s="1"/>
  <c r="G22" i="1"/>
  <c r="F22" i="1"/>
  <c r="G22" i="6" s="1"/>
  <c r="E22" i="1"/>
  <c r="D22" i="1"/>
  <c r="E22" i="6" s="1"/>
  <c r="C22" i="1"/>
  <c r="AH21" i="1"/>
  <c r="AG21" i="1"/>
  <c r="X21" i="1"/>
  <c r="W21" i="1"/>
  <c r="V21" i="1"/>
  <c r="U21" i="1"/>
  <c r="T21" i="1"/>
  <c r="S21" i="1"/>
  <c r="Q21" i="1"/>
  <c r="P21" i="1"/>
  <c r="O21" i="1"/>
  <c r="N21" i="1"/>
  <c r="M21" i="1"/>
  <c r="L21" i="1"/>
  <c r="H21" i="1"/>
  <c r="I21" i="6" s="1"/>
  <c r="G21" i="1"/>
  <c r="F21" i="1"/>
  <c r="G21" i="6" s="1"/>
  <c r="E21" i="1"/>
  <c r="F21" i="6" s="1"/>
  <c r="D21" i="1"/>
  <c r="E21" i="6" s="1"/>
  <c r="C21" i="1"/>
  <c r="AH20" i="1"/>
  <c r="AG20" i="1"/>
  <c r="X20" i="1"/>
  <c r="W20" i="1"/>
  <c r="V20" i="1"/>
  <c r="U20" i="1"/>
  <c r="T20" i="1"/>
  <c r="S20" i="1"/>
  <c r="Q20" i="1"/>
  <c r="P20" i="1"/>
  <c r="O20" i="1"/>
  <c r="N20" i="1"/>
  <c r="M20" i="1"/>
  <c r="L20" i="1"/>
  <c r="H20" i="1"/>
  <c r="G20" i="1"/>
  <c r="G20" i="5" s="1"/>
  <c r="F20" i="1"/>
  <c r="F20" i="4" s="1"/>
  <c r="E20" i="1"/>
  <c r="E20" i="5" s="1"/>
  <c r="D20" i="1"/>
  <c r="C20" i="1"/>
  <c r="C20" i="4" s="1"/>
  <c r="AH19" i="1"/>
  <c r="AG19" i="1"/>
  <c r="X19" i="1"/>
  <c r="W19" i="1"/>
  <c r="V19" i="1"/>
  <c r="U19" i="1"/>
  <c r="T19" i="1"/>
  <c r="S19" i="1"/>
  <c r="Q19" i="1"/>
  <c r="P19" i="1"/>
  <c r="O19" i="1"/>
  <c r="N19" i="1"/>
  <c r="M19" i="1"/>
  <c r="L19" i="1"/>
  <c r="H19" i="1"/>
  <c r="G19" i="1"/>
  <c r="H19" i="6" s="1"/>
  <c r="F19" i="1"/>
  <c r="E19" i="1"/>
  <c r="F19" i="6" s="1"/>
  <c r="D19" i="1"/>
  <c r="E19" i="6" s="1"/>
  <c r="C19" i="1"/>
  <c r="C19" i="5" s="1"/>
  <c r="AH18" i="1"/>
  <c r="AG18" i="1"/>
  <c r="X18" i="1"/>
  <c r="W18" i="1"/>
  <c r="V18" i="1"/>
  <c r="U18" i="1"/>
  <c r="T18" i="1"/>
  <c r="S18" i="1"/>
  <c r="Q18" i="1"/>
  <c r="P18" i="1"/>
  <c r="O18" i="1"/>
  <c r="N18" i="1"/>
  <c r="M18" i="1"/>
  <c r="L18" i="1"/>
  <c r="H18" i="1"/>
  <c r="G18" i="1"/>
  <c r="G18" i="4" s="1"/>
  <c r="F18" i="1"/>
  <c r="E18" i="1"/>
  <c r="D18" i="1"/>
  <c r="E18" i="6" s="1"/>
  <c r="C18" i="1"/>
  <c r="D18" i="6" s="1"/>
  <c r="AH17" i="1"/>
  <c r="AG17" i="1"/>
  <c r="X17" i="1"/>
  <c r="W17" i="1"/>
  <c r="V17" i="1"/>
  <c r="U17" i="1"/>
  <c r="T17" i="1"/>
  <c r="S17" i="1"/>
  <c r="Q17" i="1"/>
  <c r="P17" i="1"/>
  <c r="O17" i="1"/>
  <c r="N17" i="1"/>
  <c r="M17" i="1"/>
  <c r="L17" i="1"/>
  <c r="H17" i="1"/>
  <c r="I17" i="6" s="1"/>
  <c r="G17" i="1"/>
  <c r="F17" i="1"/>
  <c r="F17" i="5" s="1"/>
  <c r="E17" i="1"/>
  <c r="F17" i="6" s="1"/>
  <c r="D17" i="1"/>
  <c r="E17" i="6" s="1"/>
  <c r="C17" i="1"/>
  <c r="C17" i="5" s="1"/>
  <c r="AH16" i="1"/>
  <c r="AG16" i="1"/>
  <c r="X16" i="1"/>
  <c r="W16" i="1"/>
  <c r="V16" i="1"/>
  <c r="U16" i="1"/>
  <c r="T16" i="1"/>
  <c r="S16" i="1"/>
  <c r="Q16" i="1"/>
  <c r="P16" i="1"/>
  <c r="O16" i="1"/>
  <c r="N16" i="1"/>
  <c r="M16" i="1"/>
  <c r="L16" i="1"/>
  <c r="H16" i="1"/>
  <c r="I16" i="6" s="1"/>
  <c r="G16" i="1"/>
  <c r="G16" i="5" s="1"/>
  <c r="F16" i="1"/>
  <c r="F16" i="4" s="1"/>
  <c r="E16" i="1"/>
  <c r="F16" i="6" s="1"/>
  <c r="D16" i="1"/>
  <c r="E16" i="6" s="1"/>
  <c r="C16" i="1"/>
  <c r="C16" i="4" s="1"/>
  <c r="AH15" i="1"/>
  <c r="AG15" i="1"/>
  <c r="X15" i="1"/>
  <c r="W15" i="1"/>
  <c r="V15" i="1"/>
  <c r="U15" i="1"/>
  <c r="T15" i="1"/>
  <c r="S15" i="1"/>
  <c r="Q15" i="1"/>
  <c r="P15" i="1"/>
  <c r="O15" i="1"/>
  <c r="N15" i="1"/>
  <c r="M15" i="1"/>
  <c r="L15" i="1"/>
  <c r="H15" i="1"/>
  <c r="G15" i="1"/>
  <c r="H15" i="6" s="1"/>
  <c r="F15" i="1"/>
  <c r="F15" i="5" s="1"/>
  <c r="E15" i="1"/>
  <c r="F15" i="6" s="1"/>
  <c r="D15" i="1"/>
  <c r="D15" i="4" s="1"/>
  <c r="C15" i="1"/>
  <c r="D15" i="6" s="1"/>
  <c r="AH14" i="1"/>
  <c r="AG14" i="1"/>
  <c r="X14" i="1"/>
  <c r="W14" i="1"/>
  <c r="V14" i="1"/>
  <c r="U14" i="1"/>
  <c r="T14" i="1"/>
  <c r="S14" i="1"/>
  <c r="Q14" i="1"/>
  <c r="P14" i="1"/>
  <c r="O14" i="1"/>
  <c r="N14" i="1"/>
  <c r="M14" i="1"/>
  <c r="L14" i="1"/>
  <c r="H14" i="1"/>
  <c r="G14" i="1"/>
  <c r="H14" i="6" s="1"/>
  <c r="F14" i="1"/>
  <c r="F14" i="5" s="1"/>
  <c r="E14" i="1"/>
  <c r="E14" i="4" s="1"/>
  <c r="D14" i="1"/>
  <c r="C14" i="1"/>
  <c r="D14" i="6" s="1"/>
  <c r="AH13" i="1"/>
  <c r="AG13" i="1"/>
  <c r="X13" i="1"/>
  <c r="W13" i="1"/>
  <c r="V13" i="1"/>
  <c r="U13" i="1"/>
  <c r="T13" i="1"/>
  <c r="S13" i="1"/>
  <c r="Q13" i="1"/>
  <c r="P13" i="1"/>
  <c r="O13" i="1"/>
  <c r="N13" i="1"/>
  <c r="M13" i="1"/>
  <c r="L13" i="1"/>
  <c r="H13" i="1"/>
  <c r="G13" i="1"/>
  <c r="F13" i="1"/>
  <c r="G13" i="6" s="1"/>
  <c r="E13" i="1"/>
  <c r="F13" i="6" s="1"/>
  <c r="D13" i="1"/>
  <c r="C13" i="1"/>
  <c r="AH12" i="1"/>
  <c r="AG12" i="1"/>
  <c r="X12" i="1"/>
  <c r="W12" i="1"/>
  <c r="V12" i="1"/>
  <c r="U12" i="1"/>
  <c r="T12" i="1"/>
  <c r="S12" i="1"/>
  <c r="Q12" i="1"/>
  <c r="P12" i="1"/>
  <c r="O12" i="1"/>
  <c r="N12" i="1"/>
  <c r="M12" i="1"/>
  <c r="L12" i="1"/>
  <c r="H12" i="1"/>
  <c r="G12" i="1"/>
  <c r="H12" i="6" s="1"/>
  <c r="F12" i="1"/>
  <c r="E12" i="1"/>
  <c r="D12" i="1"/>
  <c r="C12" i="1"/>
  <c r="D12" i="6" s="1"/>
  <c r="AH11" i="1"/>
  <c r="AG11" i="1"/>
  <c r="X11" i="1"/>
  <c r="W11" i="1"/>
  <c r="V11" i="1"/>
  <c r="U11" i="1"/>
  <c r="T11" i="1"/>
  <c r="S11" i="1"/>
  <c r="Q11" i="1"/>
  <c r="P11" i="1"/>
  <c r="O11" i="1"/>
  <c r="N11" i="1"/>
  <c r="M11" i="1"/>
  <c r="L11" i="1"/>
  <c r="H11" i="1"/>
  <c r="H11" i="5" s="1"/>
  <c r="G11" i="1"/>
  <c r="F11" i="1"/>
  <c r="E11" i="1"/>
  <c r="D11" i="1"/>
  <c r="C11" i="1"/>
  <c r="AH10" i="1"/>
  <c r="AG10" i="1"/>
  <c r="X10" i="1"/>
  <c r="W10" i="1"/>
  <c r="V10" i="1"/>
  <c r="U10" i="1"/>
  <c r="T10" i="1"/>
  <c r="S10" i="1"/>
  <c r="Q10" i="1"/>
  <c r="P10" i="1"/>
  <c r="O10" i="1"/>
  <c r="N10" i="1"/>
  <c r="M10" i="1"/>
  <c r="L10" i="1"/>
  <c r="H10" i="1"/>
  <c r="G10" i="1"/>
  <c r="F10" i="1"/>
  <c r="F10" i="5" s="1"/>
  <c r="E10" i="1"/>
  <c r="E10" i="4" s="1"/>
  <c r="D10" i="1"/>
  <c r="C10" i="1"/>
  <c r="AH9" i="1"/>
  <c r="AG9" i="1"/>
  <c r="X9" i="1"/>
  <c r="W9" i="1"/>
  <c r="V9" i="1"/>
  <c r="U9" i="1"/>
  <c r="T9" i="1"/>
  <c r="S9" i="1"/>
  <c r="Q9" i="1"/>
  <c r="P9" i="1"/>
  <c r="O9" i="1"/>
  <c r="N9" i="1"/>
  <c r="M9" i="1"/>
  <c r="L9" i="1"/>
  <c r="H9" i="1"/>
  <c r="G9" i="1"/>
  <c r="F9" i="1"/>
  <c r="G9" i="6" s="1"/>
  <c r="E9" i="1"/>
  <c r="D9" i="1"/>
  <c r="C9" i="1"/>
  <c r="AH8" i="1"/>
  <c r="AG8" i="1"/>
  <c r="X8" i="1"/>
  <c r="W8" i="1"/>
  <c r="V8" i="1"/>
  <c r="U8" i="1"/>
  <c r="T8" i="1"/>
  <c r="S8" i="1"/>
  <c r="Q8" i="1"/>
  <c r="P8" i="1"/>
  <c r="O8" i="1"/>
  <c r="N8" i="1"/>
  <c r="M8" i="1"/>
  <c r="L8" i="1"/>
  <c r="H8" i="1"/>
  <c r="G8" i="1"/>
  <c r="F8" i="1"/>
  <c r="F8" i="5" s="1"/>
  <c r="E8" i="1"/>
  <c r="D8" i="1"/>
  <c r="C8" i="1"/>
  <c r="C8" i="4" s="1"/>
  <c r="AH7" i="1"/>
  <c r="AG7" i="1"/>
  <c r="X7" i="1"/>
  <c r="W7" i="1"/>
  <c r="V7" i="1"/>
  <c r="U7" i="1"/>
  <c r="T7" i="1"/>
  <c r="S7" i="1"/>
  <c r="Q7" i="1"/>
  <c r="P7" i="1"/>
  <c r="O7" i="1"/>
  <c r="N7" i="1"/>
  <c r="M7" i="1"/>
  <c r="L7" i="1"/>
  <c r="H7" i="1"/>
  <c r="H7" i="5" s="1"/>
  <c r="G7" i="1"/>
  <c r="F7" i="1"/>
  <c r="E7" i="1"/>
  <c r="D7" i="1"/>
  <c r="D7" i="4" s="1"/>
  <c r="C7" i="1"/>
  <c r="AH6" i="1"/>
  <c r="AG6" i="1"/>
  <c r="X6" i="1"/>
  <c r="W6" i="1"/>
  <c r="V6" i="1"/>
  <c r="U6" i="1"/>
  <c r="T6" i="1"/>
  <c r="S6" i="1"/>
  <c r="Q6" i="1"/>
  <c r="P6" i="1"/>
  <c r="O6" i="1"/>
  <c r="N6" i="1"/>
  <c r="M6" i="1"/>
  <c r="L6" i="1"/>
  <c r="H6" i="1"/>
  <c r="G6" i="1"/>
  <c r="F6" i="1"/>
  <c r="E6" i="1"/>
  <c r="E6" i="4" s="1"/>
  <c r="D6" i="1"/>
  <c r="C6" i="1"/>
  <c r="AA25" i="1" l="1"/>
  <c r="Q44" i="6"/>
  <c r="Q41" i="6"/>
  <c r="Q40" i="6"/>
  <c r="Q43" i="6"/>
  <c r="W50" i="4"/>
  <c r="W24" i="5"/>
  <c r="AA49" i="1"/>
  <c r="P9" i="4"/>
  <c r="H11" i="4"/>
  <c r="P37" i="4"/>
  <c r="W36" i="5"/>
  <c r="X29" i="6"/>
  <c r="Q31" i="6"/>
  <c r="X31" i="6"/>
  <c r="AA39" i="1"/>
  <c r="P26" i="4"/>
  <c r="W29" i="4"/>
  <c r="F30" i="4"/>
  <c r="W28" i="5"/>
  <c r="AC30" i="1"/>
  <c r="AB11" i="1"/>
  <c r="P22" i="4"/>
  <c r="P46" i="4"/>
  <c r="W46" i="4"/>
  <c r="W31" i="5"/>
  <c r="X23" i="6"/>
  <c r="AE48" i="6"/>
  <c r="AE49" i="6"/>
  <c r="AE52" i="6"/>
  <c r="P28" i="4"/>
  <c r="AE26" i="6"/>
  <c r="W31" i="4"/>
  <c r="P43" i="4"/>
  <c r="AE46" i="6"/>
  <c r="AE47" i="6"/>
  <c r="AE50" i="6"/>
  <c r="AE51" i="6"/>
  <c r="AE12" i="1"/>
  <c r="AA21" i="1"/>
  <c r="AC36" i="1"/>
  <c r="AA45" i="1"/>
  <c r="P29" i="4"/>
  <c r="E21" i="5"/>
  <c r="AE15" i="6"/>
  <c r="Q29" i="6"/>
  <c r="X30" i="6"/>
  <c r="Q42" i="6"/>
  <c r="P41" i="4"/>
  <c r="AC6" i="1"/>
  <c r="P52" i="4"/>
  <c r="AE34" i="6"/>
  <c r="AA9" i="1"/>
  <c r="AA16" i="1"/>
  <c r="P6" i="4"/>
  <c r="W48" i="4"/>
  <c r="AE24" i="6"/>
  <c r="AE33" i="6"/>
  <c r="E24" i="4"/>
  <c r="F24" i="6"/>
  <c r="E24" i="5"/>
  <c r="E30" i="4"/>
  <c r="E30" i="5"/>
  <c r="AE46" i="1"/>
  <c r="AE50" i="1"/>
  <c r="D37" i="4"/>
  <c r="AA7" i="1"/>
  <c r="AE9" i="1"/>
  <c r="AD11" i="1"/>
  <c r="AC13" i="1"/>
  <c r="H15" i="5"/>
  <c r="I15" i="6"/>
  <c r="AE18" i="1"/>
  <c r="I19" i="6"/>
  <c r="H19" i="5"/>
  <c r="AE21" i="1"/>
  <c r="F23" i="6"/>
  <c r="E23" i="5"/>
  <c r="AA24" i="1"/>
  <c r="AE25" i="1"/>
  <c r="E28" i="4"/>
  <c r="E28" i="5"/>
  <c r="AC28" i="1"/>
  <c r="F31" i="6"/>
  <c r="E31" i="5"/>
  <c r="AA31" i="1"/>
  <c r="Y34" i="1"/>
  <c r="AC34" i="1"/>
  <c r="AA37" i="1"/>
  <c r="AE39" i="1"/>
  <c r="AC42" i="1"/>
  <c r="AA44" i="1"/>
  <c r="AE45" i="1"/>
  <c r="AA48" i="1"/>
  <c r="AE49" i="1"/>
  <c r="AA52" i="1"/>
  <c r="W6" i="4"/>
  <c r="P7" i="4"/>
  <c r="P10" i="4"/>
  <c r="C12" i="4"/>
  <c r="W13" i="4"/>
  <c r="W14" i="4"/>
  <c r="C19" i="4"/>
  <c r="D24" i="4"/>
  <c r="P24" i="4"/>
  <c r="H28" i="4"/>
  <c r="W28" i="4"/>
  <c r="P30" i="4"/>
  <c r="E31" i="4"/>
  <c r="G34" i="4"/>
  <c r="P36" i="4"/>
  <c r="H37" i="4"/>
  <c r="W39" i="4"/>
  <c r="P45" i="4"/>
  <c r="P47" i="4"/>
  <c r="E48" i="4"/>
  <c r="E25" i="5"/>
  <c r="G37" i="5"/>
  <c r="F28" i="6"/>
  <c r="AE22" i="1"/>
  <c r="C29" i="5"/>
  <c r="D29" i="6"/>
  <c r="F52" i="6"/>
  <c r="E52" i="4"/>
  <c r="D28" i="4"/>
  <c r="AE7" i="1"/>
  <c r="AC10" i="1"/>
  <c r="I12" i="1"/>
  <c r="I12" i="4" s="1"/>
  <c r="AA12" i="1"/>
  <c r="AD15" i="1"/>
  <c r="AD19" i="1"/>
  <c r="AA20" i="1"/>
  <c r="E22" i="4"/>
  <c r="E22" i="5"/>
  <c r="AA23" i="1"/>
  <c r="AE24" i="1"/>
  <c r="E26" i="4"/>
  <c r="E26" i="5"/>
  <c r="AC26" i="1"/>
  <c r="I29" i="1"/>
  <c r="I29" i="5" s="1"/>
  <c r="AA29" i="1"/>
  <c r="AE31" i="1"/>
  <c r="C34" i="5"/>
  <c r="D34" i="6"/>
  <c r="AA35" i="1"/>
  <c r="AE37" i="1"/>
  <c r="D38" i="4"/>
  <c r="E38" i="6"/>
  <c r="D38" i="5"/>
  <c r="H39" i="6"/>
  <c r="G39" i="5"/>
  <c r="AC40" i="1"/>
  <c r="AA43" i="1"/>
  <c r="AE44" i="1"/>
  <c r="AA47" i="1"/>
  <c r="AE48" i="1"/>
  <c r="AA51" i="1"/>
  <c r="AE52" i="1"/>
  <c r="W7" i="4"/>
  <c r="W10" i="4"/>
  <c r="G12" i="4"/>
  <c r="P15" i="4"/>
  <c r="H19" i="4"/>
  <c r="W22" i="4"/>
  <c r="H24" i="4"/>
  <c r="W27" i="4"/>
  <c r="C29" i="4"/>
  <c r="D33" i="4"/>
  <c r="P33" i="4"/>
  <c r="W34" i="4"/>
  <c r="W36" i="4"/>
  <c r="P38" i="4"/>
  <c r="W38" i="4"/>
  <c r="F39" i="4"/>
  <c r="W40" i="4"/>
  <c r="W45" i="4"/>
  <c r="P49" i="4"/>
  <c r="F22" i="6"/>
  <c r="AE27" i="1"/>
  <c r="H35" i="6"/>
  <c r="G35" i="5"/>
  <c r="AE41" i="1"/>
  <c r="E44" i="4"/>
  <c r="AC8" i="1"/>
  <c r="Z11" i="1"/>
  <c r="AB12" i="1"/>
  <c r="AA22" i="1"/>
  <c r="AE23" i="1"/>
  <c r="F27" i="6"/>
  <c r="E27" i="5"/>
  <c r="AA27" i="1"/>
  <c r="AE29" i="1"/>
  <c r="E33" i="5"/>
  <c r="F33" i="6"/>
  <c r="E34" i="6"/>
  <c r="D34" i="5"/>
  <c r="AE35" i="1"/>
  <c r="E36" i="6"/>
  <c r="D36" i="5"/>
  <c r="AC38" i="1"/>
  <c r="AA41" i="1"/>
  <c r="AE43" i="1"/>
  <c r="F46" i="5"/>
  <c r="G46" i="6"/>
  <c r="AA46" i="1"/>
  <c r="AE47" i="1"/>
  <c r="AA50" i="1"/>
  <c r="AE51" i="1"/>
  <c r="W8" i="4"/>
  <c r="F9" i="4"/>
  <c r="P11" i="4"/>
  <c r="P12" i="4"/>
  <c r="W12" i="4"/>
  <c r="P13" i="4"/>
  <c r="W17" i="4"/>
  <c r="P21" i="4"/>
  <c r="W21" i="4"/>
  <c r="F22" i="4"/>
  <c r="W23" i="4"/>
  <c r="W25" i="4"/>
  <c r="F26" i="4"/>
  <c r="G29" i="4"/>
  <c r="W30" i="4"/>
  <c r="P31" i="4"/>
  <c r="H33" i="4"/>
  <c r="W33" i="4"/>
  <c r="P35" i="4"/>
  <c r="E36" i="4"/>
  <c r="P39" i="4"/>
  <c r="E40" i="4"/>
  <c r="W42" i="4"/>
  <c r="W44" i="4"/>
  <c r="W47" i="4"/>
  <c r="P48" i="4"/>
  <c r="W49" i="4"/>
  <c r="W52" i="4"/>
  <c r="W7" i="5"/>
  <c r="AD7" i="5"/>
  <c r="W9" i="5"/>
  <c r="AD9" i="5"/>
  <c r="W11" i="5"/>
  <c r="AD11" i="5"/>
  <c r="W13" i="5"/>
  <c r="AD13" i="5"/>
  <c r="W15" i="5"/>
  <c r="AD15" i="5"/>
  <c r="W23" i="5"/>
  <c r="W27" i="5"/>
  <c r="W30" i="5"/>
  <c r="W33" i="5"/>
  <c r="W37" i="5"/>
  <c r="W41" i="5"/>
  <c r="W43" i="5"/>
  <c r="W45" i="5"/>
  <c r="W47" i="5"/>
  <c r="W49" i="5"/>
  <c r="W51" i="5"/>
  <c r="Q6" i="6"/>
  <c r="Q7" i="6"/>
  <c r="Q8" i="6"/>
  <c r="Q9" i="6"/>
  <c r="Q10" i="6"/>
  <c r="Q11" i="6"/>
  <c r="Q12" i="6"/>
  <c r="Q13" i="6"/>
  <c r="Q14" i="6"/>
  <c r="AE22" i="6"/>
  <c r="Q24" i="6"/>
  <c r="AE28" i="6"/>
  <c r="AE29" i="6"/>
  <c r="Q33" i="6"/>
  <c r="AE35" i="6"/>
  <c r="AE37" i="6"/>
  <c r="X41" i="6"/>
  <c r="Q45" i="6"/>
  <c r="P51" i="4"/>
  <c r="W22" i="5"/>
  <c r="W26" i="5"/>
  <c r="W29" i="5"/>
  <c r="W34" i="5"/>
  <c r="W38" i="5"/>
  <c r="X9" i="6"/>
  <c r="X13" i="6"/>
  <c r="Q15" i="6"/>
  <c r="N53" i="6"/>
  <c r="Q17" i="6"/>
  <c r="Q21" i="6"/>
  <c r="X21" i="6"/>
  <c r="Q22" i="6"/>
  <c r="X24" i="6"/>
  <c r="Q25" i="6"/>
  <c r="X25" i="6"/>
  <c r="X26" i="6"/>
  <c r="Q27" i="6"/>
  <c r="X27" i="6"/>
  <c r="Q28" i="6"/>
  <c r="AE30" i="6"/>
  <c r="X33" i="6"/>
  <c r="Q38" i="6"/>
  <c r="X38" i="6"/>
  <c r="AE38" i="6"/>
  <c r="Q39" i="6"/>
  <c r="X39" i="6"/>
  <c r="X40" i="6"/>
  <c r="AE40" i="6"/>
  <c r="AE41" i="6"/>
  <c r="AE42" i="6"/>
  <c r="AE43" i="6"/>
  <c r="X44" i="6"/>
  <c r="AE44" i="6"/>
  <c r="X45" i="6"/>
  <c r="Q46" i="6"/>
  <c r="Q47" i="6"/>
  <c r="Q48" i="6"/>
  <c r="Q49" i="6"/>
  <c r="Q50" i="6"/>
  <c r="Q51" i="6"/>
  <c r="Q52" i="6"/>
  <c r="W6" i="5"/>
  <c r="Z53" i="5"/>
  <c r="W8" i="5"/>
  <c r="AD8" i="5"/>
  <c r="W10" i="5"/>
  <c r="AD10" i="5"/>
  <c r="W12" i="5"/>
  <c r="AD12" i="5"/>
  <c r="W14" i="5"/>
  <c r="AD14" i="5"/>
  <c r="AB53" i="5"/>
  <c r="W21" i="5"/>
  <c r="W25" i="5"/>
  <c r="W35" i="5"/>
  <c r="W39" i="5"/>
  <c r="AD39" i="5"/>
  <c r="W40" i="5"/>
  <c r="W42" i="5"/>
  <c r="W44" i="5"/>
  <c r="W46" i="5"/>
  <c r="W48" i="5"/>
  <c r="W50" i="5"/>
  <c r="W52" i="5"/>
  <c r="X6" i="6"/>
  <c r="AE6" i="6"/>
  <c r="AE7" i="6"/>
  <c r="X8" i="6"/>
  <c r="AE8" i="6"/>
  <c r="AE9" i="6"/>
  <c r="X10" i="6"/>
  <c r="AE10" i="6"/>
  <c r="AE11" i="6"/>
  <c r="X12" i="6"/>
  <c r="AE12" i="6"/>
  <c r="AE13" i="6"/>
  <c r="AE14" i="6"/>
  <c r="X22" i="6"/>
  <c r="AE25" i="6"/>
  <c r="X28" i="6"/>
  <c r="Q34" i="6"/>
  <c r="X34" i="6"/>
  <c r="Q35" i="6"/>
  <c r="X35" i="6"/>
  <c r="Q36" i="6"/>
  <c r="X36" i="6"/>
  <c r="Q37" i="6"/>
  <c r="X37" i="6"/>
  <c r="AE45" i="6"/>
  <c r="X49" i="6"/>
  <c r="I6" i="1"/>
  <c r="Y6" i="1"/>
  <c r="F7" i="6"/>
  <c r="E7" i="5"/>
  <c r="E7" i="4"/>
  <c r="I7" i="1"/>
  <c r="H8" i="6"/>
  <c r="G8" i="5"/>
  <c r="Y8" i="1"/>
  <c r="F9" i="6"/>
  <c r="E9" i="5"/>
  <c r="E9" i="4"/>
  <c r="I9" i="1"/>
  <c r="D10" i="6"/>
  <c r="C10" i="4"/>
  <c r="C10" i="5"/>
  <c r="Y10" i="1"/>
  <c r="F11" i="6"/>
  <c r="E11" i="5"/>
  <c r="E11" i="4"/>
  <c r="I11" i="1"/>
  <c r="AC12" i="1"/>
  <c r="AB15" i="1"/>
  <c r="AC15" i="1"/>
  <c r="H21" i="6"/>
  <c r="G21" i="5"/>
  <c r="Z22" i="1"/>
  <c r="Y22" i="1"/>
  <c r="AC23" i="1"/>
  <c r="D28" i="6"/>
  <c r="C28" i="4"/>
  <c r="C28" i="5"/>
  <c r="I28" i="1"/>
  <c r="AC29" i="1"/>
  <c r="AE30" i="1"/>
  <c r="AD31" i="1"/>
  <c r="AC39" i="1"/>
  <c r="AD41" i="1"/>
  <c r="AD44" i="1"/>
  <c r="AD48" i="1"/>
  <c r="G6" i="6"/>
  <c r="F6" i="4"/>
  <c r="R6" i="1"/>
  <c r="Z6" i="1"/>
  <c r="AD6" i="1"/>
  <c r="G7" i="6"/>
  <c r="F7" i="4"/>
  <c r="AB7" i="1"/>
  <c r="E8" i="6"/>
  <c r="D8" i="5"/>
  <c r="D8" i="4"/>
  <c r="I8" i="6"/>
  <c r="H8" i="5"/>
  <c r="H8" i="4"/>
  <c r="R8" i="1"/>
  <c r="Z8" i="1"/>
  <c r="AD8" i="1"/>
  <c r="AB9" i="1"/>
  <c r="E10" i="6"/>
  <c r="D10" i="4"/>
  <c r="D10" i="5"/>
  <c r="I10" i="6"/>
  <c r="H10" i="4"/>
  <c r="H10" i="5"/>
  <c r="R10" i="1"/>
  <c r="Z10" i="1"/>
  <c r="AD10" i="1"/>
  <c r="G11" i="6"/>
  <c r="F11" i="4"/>
  <c r="AC11" i="1"/>
  <c r="F12" i="4"/>
  <c r="G12" i="6"/>
  <c r="AD12" i="1"/>
  <c r="AA13" i="1"/>
  <c r="AE13" i="1"/>
  <c r="Y13" i="1"/>
  <c r="AD13" i="1"/>
  <c r="Z14" i="1"/>
  <c r="E15" i="6"/>
  <c r="D15" i="5"/>
  <c r="AB17" i="1"/>
  <c r="Z21" i="1"/>
  <c r="Y21" i="1"/>
  <c r="AD21" i="1"/>
  <c r="AC22" i="1"/>
  <c r="D24" i="6"/>
  <c r="C24" i="4"/>
  <c r="C24" i="5"/>
  <c r="I24" i="1"/>
  <c r="H24" i="6"/>
  <c r="G24" i="4"/>
  <c r="G24" i="5"/>
  <c r="Z25" i="1"/>
  <c r="Y25" i="1"/>
  <c r="AD25" i="1"/>
  <c r="AB26" i="1"/>
  <c r="Y26" i="1"/>
  <c r="D30" i="6"/>
  <c r="C30" i="5"/>
  <c r="I30" i="1"/>
  <c r="C30" i="4"/>
  <c r="H30" i="6"/>
  <c r="G30" i="5"/>
  <c r="G30" i="4"/>
  <c r="I31" i="1"/>
  <c r="AC31" i="1"/>
  <c r="AA34" i="1"/>
  <c r="AE34" i="1"/>
  <c r="Z35" i="1"/>
  <c r="Y35" i="1"/>
  <c r="AD35" i="1"/>
  <c r="AB36" i="1"/>
  <c r="Y36" i="1"/>
  <c r="D40" i="6"/>
  <c r="C40" i="5"/>
  <c r="C40" i="4"/>
  <c r="I40" i="1"/>
  <c r="H40" i="6"/>
  <c r="G40" i="5"/>
  <c r="G40" i="4"/>
  <c r="F41" i="6"/>
  <c r="E41" i="5"/>
  <c r="E41" i="4"/>
  <c r="I41" i="1"/>
  <c r="AC41" i="1"/>
  <c r="AA42" i="1"/>
  <c r="AE42" i="1"/>
  <c r="Z43" i="1"/>
  <c r="Y43" i="1"/>
  <c r="AD43" i="1"/>
  <c r="AC44" i="1"/>
  <c r="D46" i="6"/>
  <c r="C46" i="5"/>
  <c r="I46" i="1"/>
  <c r="H46" i="6"/>
  <c r="G46" i="5"/>
  <c r="Z47" i="1"/>
  <c r="Y47" i="1"/>
  <c r="AD47" i="1"/>
  <c r="AC48" i="1"/>
  <c r="D50" i="6"/>
  <c r="C50" i="5"/>
  <c r="I50" i="1"/>
  <c r="H50" i="6"/>
  <c r="G50" i="5"/>
  <c r="Z51" i="1"/>
  <c r="Y51" i="1"/>
  <c r="AD51" i="1"/>
  <c r="AC52" i="1"/>
  <c r="W11" i="4"/>
  <c r="F13" i="4"/>
  <c r="P14" i="4"/>
  <c r="H15" i="4"/>
  <c r="P23" i="4"/>
  <c r="P25" i="4"/>
  <c r="W26" i="4"/>
  <c r="W37" i="4"/>
  <c r="P40" i="4"/>
  <c r="P42" i="4"/>
  <c r="W43" i="4"/>
  <c r="G46" i="4"/>
  <c r="C50" i="4"/>
  <c r="F6" i="5"/>
  <c r="R53" i="5"/>
  <c r="V53" i="5"/>
  <c r="F7" i="5"/>
  <c r="F9" i="5"/>
  <c r="F11" i="5"/>
  <c r="F12" i="5"/>
  <c r="F13" i="5"/>
  <c r="I11" i="6"/>
  <c r="D8" i="6"/>
  <c r="C8" i="5"/>
  <c r="H10" i="6"/>
  <c r="G10" i="4"/>
  <c r="G10" i="5"/>
  <c r="Y12" i="1"/>
  <c r="G14" i="6"/>
  <c r="F14" i="4"/>
  <c r="AD14" i="1"/>
  <c r="R15" i="1"/>
  <c r="D21" i="6"/>
  <c r="C21" i="5"/>
  <c r="I21" i="1"/>
  <c r="AD22" i="1"/>
  <c r="C25" i="5"/>
  <c r="I25" i="1"/>
  <c r="H28" i="6"/>
  <c r="G28" i="4"/>
  <c r="G28" i="5"/>
  <c r="Z31" i="1"/>
  <c r="Y31" i="1"/>
  <c r="D38" i="6"/>
  <c r="C38" i="5"/>
  <c r="I38" i="1"/>
  <c r="F39" i="6"/>
  <c r="E39" i="5"/>
  <c r="E39" i="4"/>
  <c r="AA40" i="1"/>
  <c r="Z41" i="1"/>
  <c r="Y41" i="1"/>
  <c r="AB42" i="1"/>
  <c r="Z44" i="1"/>
  <c r="Y44" i="1"/>
  <c r="AC45" i="1"/>
  <c r="H47" i="6"/>
  <c r="G47" i="5"/>
  <c r="G47" i="4"/>
  <c r="Z48" i="1"/>
  <c r="Y48" i="1"/>
  <c r="AC49" i="1"/>
  <c r="D51" i="6"/>
  <c r="C51" i="5"/>
  <c r="I51" i="1"/>
  <c r="C51" i="4"/>
  <c r="Z52" i="1"/>
  <c r="Y52" i="1"/>
  <c r="AE6" i="1"/>
  <c r="H7" i="6"/>
  <c r="G7" i="4"/>
  <c r="G7" i="5"/>
  <c r="Y7" i="1"/>
  <c r="F8" i="6"/>
  <c r="E8" i="5"/>
  <c r="E8" i="4"/>
  <c r="AA8" i="1"/>
  <c r="AE8" i="1"/>
  <c r="D9" i="6"/>
  <c r="C9" i="5"/>
  <c r="C9" i="4"/>
  <c r="H9" i="6"/>
  <c r="G9" i="5"/>
  <c r="G9" i="4"/>
  <c r="Y9" i="1"/>
  <c r="AC9" i="1"/>
  <c r="F10" i="6"/>
  <c r="E10" i="5"/>
  <c r="I10" i="1"/>
  <c r="AA10" i="1"/>
  <c r="AE10" i="1"/>
  <c r="D11" i="6"/>
  <c r="C11" i="4"/>
  <c r="C11" i="5"/>
  <c r="H11" i="6"/>
  <c r="G11" i="4"/>
  <c r="G11" i="5"/>
  <c r="AA11" i="1"/>
  <c r="AE11" i="1"/>
  <c r="Y11" i="1"/>
  <c r="Z12" i="1"/>
  <c r="D13" i="6"/>
  <c r="C13" i="5"/>
  <c r="C13" i="4"/>
  <c r="I13" i="1"/>
  <c r="H13" i="6"/>
  <c r="G13" i="5"/>
  <c r="G13" i="4"/>
  <c r="R13" i="1"/>
  <c r="Z13" i="1"/>
  <c r="E14" i="6"/>
  <c r="D14" i="4"/>
  <c r="D14" i="5"/>
  <c r="I14" i="6"/>
  <c r="H14" i="4"/>
  <c r="H14" i="5"/>
  <c r="R14" i="1"/>
  <c r="AA14" i="1"/>
  <c r="Y15" i="1"/>
  <c r="AC21" i="1"/>
  <c r="C23" i="5"/>
  <c r="C23" i="4"/>
  <c r="I23" i="1"/>
  <c r="D23" i="6"/>
  <c r="H23" i="6"/>
  <c r="G23" i="5"/>
  <c r="G23" i="4"/>
  <c r="Z24" i="1"/>
  <c r="Y24" i="1"/>
  <c r="AD24" i="1"/>
  <c r="AC25" i="1"/>
  <c r="AA26" i="1"/>
  <c r="AE26" i="1"/>
  <c r="Z27" i="1"/>
  <c r="Y27" i="1"/>
  <c r="AD27" i="1"/>
  <c r="AB28" i="1"/>
  <c r="Y28" i="1"/>
  <c r="D33" i="6"/>
  <c r="C33" i="4"/>
  <c r="C33" i="5"/>
  <c r="H33" i="6"/>
  <c r="G33" i="4"/>
  <c r="F34" i="6"/>
  <c r="E34" i="4"/>
  <c r="E34" i="5"/>
  <c r="I34" i="1"/>
  <c r="E35" i="5"/>
  <c r="E35" i="4"/>
  <c r="F35" i="6"/>
  <c r="I35" i="1"/>
  <c r="AC35" i="1"/>
  <c r="AA36" i="1"/>
  <c r="AE36" i="1"/>
  <c r="Z37" i="1"/>
  <c r="Y37" i="1"/>
  <c r="AD37" i="1"/>
  <c r="AB38" i="1"/>
  <c r="Y38" i="1"/>
  <c r="D42" i="6"/>
  <c r="C42" i="5"/>
  <c r="I42" i="1"/>
  <c r="H42" i="6"/>
  <c r="G42" i="5"/>
  <c r="F43" i="6"/>
  <c r="E43" i="5"/>
  <c r="E43" i="4"/>
  <c r="I43" i="1"/>
  <c r="AC43" i="1"/>
  <c r="D45" i="6"/>
  <c r="C45" i="5"/>
  <c r="C45" i="4"/>
  <c r="I45" i="1"/>
  <c r="H45" i="6"/>
  <c r="G45" i="5"/>
  <c r="G45" i="4"/>
  <c r="Z46" i="1"/>
  <c r="Y46" i="1"/>
  <c r="AD46" i="1"/>
  <c r="AC47" i="1"/>
  <c r="D49" i="6"/>
  <c r="C49" i="5"/>
  <c r="C49" i="4"/>
  <c r="I49" i="1"/>
  <c r="H49" i="6"/>
  <c r="G49" i="5"/>
  <c r="G49" i="4"/>
  <c r="Z50" i="1"/>
  <c r="Y50" i="1"/>
  <c r="AD50" i="1"/>
  <c r="AC51" i="1"/>
  <c r="G8" i="4"/>
  <c r="W15" i="4"/>
  <c r="C21" i="4"/>
  <c r="W24" i="4"/>
  <c r="P27" i="4"/>
  <c r="C38" i="4"/>
  <c r="W41" i="4"/>
  <c r="P44" i="4"/>
  <c r="G50" i="4"/>
  <c r="P6" i="5"/>
  <c r="P7" i="5"/>
  <c r="P8" i="5"/>
  <c r="P9" i="5"/>
  <c r="P10" i="5"/>
  <c r="P11" i="5"/>
  <c r="P12" i="5"/>
  <c r="P13" i="5"/>
  <c r="P14" i="5"/>
  <c r="P15" i="5"/>
  <c r="W17" i="5"/>
  <c r="AD21" i="5"/>
  <c r="AD22" i="5"/>
  <c r="AD23" i="5"/>
  <c r="AD24" i="5"/>
  <c r="AD25" i="5"/>
  <c r="AD26" i="5"/>
  <c r="AD27" i="5"/>
  <c r="AD28" i="5"/>
  <c r="AD29" i="5"/>
  <c r="AD30" i="5"/>
  <c r="P33" i="5"/>
  <c r="P35" i="5"/>
  <c r="P37" i="5"/>
  <c r="P39" i="5"/>
  <c r="I7" i="6"/>
  <c r="F6" i="6"/>
  <c r="E6" i="5"/>
  <c r="F12" i="6"/>
  <c r="E12" i="5"/>
  <c r="E12" i="4"/>
  <c r="AE14" i="1"/>
  <c r="G25" i="5"/>
  <c r="H25" i="6"/>
  <c r="F29" i="6"/>
  <c r="E29" i="4"/>
  <c r="AA30" i="1"/>
  <c r="AB34" i="1"/>
  <c r="H38" i="6"/>
  <c r="G38" i="5"/>
  <c r="I39" i="1"/>
  <c r="AE40" i="1"/>
  <c r="Y42" i="1"/>
  <c r="D47" i="6"/>
  <c r="C47" i="5"/>
  <c r="I47" i="1"/>
  <c r="C47" i="4"/>
  <c r="H51" i="6"/>
  <c r="G51" i="5"/>
  <c r="G51" i="4"/>
  <c r="AD52" i="1"/>
  <c r="AD6" i="5"/>
  <c r="E29" i="5"/>
  <c r="D25" i="6"/>
  <c r="D6" i="6"/>
  <c r="C6" i="4"/>
  <c r="C6" i="5"/>
  <c r="H6" i="6"/>
  <c r="G6" i="4"/>
  <c r="G6" i="5"/>
  <c r="AA6" i="1"/>
  <c r="D7" i="6"/>
  <c r="C7" i="4"/>
  <c r="C7" i="5"/>
  <c r="AC7" i="1"/>
  <c r="I8" i="1"/>
  <c r="E6" i="6"/>
  <c r="D6" i="4"/>
  <c r="D6" i="5"/>
  <c r="I6" i="6"/>
  <c r="H6" i="4"/>
  <c r="H6" i="5"/>
  <c r="AB6" i="1"/>
  <c r="E7" i="6"/>
  <c r="D7" i="5"/>
  <c r="R7" i="1"/>
  <c r="Z7" i="1"/>
  <c r="AD7" i="1"/>
  <c r="F8" i="4"/>
  <c r="G8" i="6"/>
  <c r="AB8" i="1"/>
  <c r="D9" i="5"/>
  <c r="D9" i="4"/>
  <c r="E9" i="6"/>
  <c r="I9" i="6"/>
  <c r="H9" i="5"/>
  <c r="H9" i="4"/>
  <c r="R9" i="1"/>
  <c r="Z9" i="1"/>
  <c r="AD9" i="1"/>
  <c r="G10" i="6"/>
  <c r="F10" i="4"/>
  <c r="AB10" i="1"/>
  <c r="E11" i="6"/>
  <c r="D11" i="5"/>
  <c r="R11" i="1"/>
  <c r="E12" i="6"/>
  <c r="D12" i="5"/>
  <c r="D12" i="4"/>
  <c r="I12" i="6"/>
  <c r="H12" i="5"/>
  <c r="H12" i="4"/>
  <c r="R12" i="1"/>
  <c r="D13" i="5"/>
  <c r="D13" i="4"/>
  <c r="E13" i="6"/>
  <c r="I13" i="6"/>
  <c r="H13" i="5"/>
  <c r="H13" i="4"/>
  <c r="AB13" i="1"/>
  <c r="F14" i="6"/>
  <c r="E14" i="5"/>
  <c r="I14" i="1"/>
  <c r="AC14" i="1"/>
  <c r="Y14" i="1"/>
  <c r="AB14" i="1"/>
  <c r="G15" i="6"/>
  <c r="F15" i="4"/>
  <c r="Z15" i="1"/>
  <c r="F18" i="6"/>
  <c r="E18" i="4"/>
  <c r="E18" i="5"/>
  <c r="Z18" i="1"/>
  <c r="D22" i="6"/>
  <c r="C22" i="5"/>
  <c r="I22" i="1"/>
  <c r="C22" i="4"/>
  <c r="H22" i="6"/>
  <c r="G22" i="5"/>
  <c r="G22" i="4"/>
  <c r="Z23" i="1"/>
  <c r="Y23" i="1"/>
  <c r="AD23" i="1"/>
  <c r="AC24" i="1"/>
  <c r="D26" i="6"/>
  <c r="C26" i="5"/>
  <c r="I26" i="1"/>
  <c r="C26" i="4"/>
  <c r="H26" i="6"/>
  <c r="G26" i="5"/>
  <c r="G26" i="4"/>
  <c r="I27" i="1"/>
  <c r="AC27" i="1"/>
  <c r="AA28" i="1"/>
  <c r="AE28" i="1"/>
  <c r="Z29" i="1"/>
  <c r="Y29" i="1"/>
  <c r="AD29" i="1"/>
  <c r="AB30" i="1"/>
  <c r="Y30" i="1"/>
  <c r="C36" i="5"/>
  <c r="D36" i="6"/>
  <c r="C36" i="4"/>
  <c r="I36" i="1"/>
  <c r="H36" i="6"/>
  <c r="G36" i="5"/>
  <c r="G36" i="4"/>
  <c r="E37" i="5"/>
  <c r="E37" i="4"/>
  <c r="I37" i="1"/>
  <c r="AC37" i="1"/>
  <c r="AA38" i="1"/>
  <c r="AE38" i="1"/>
  <c r="Z39" i="1"/>
  <c r="Y39" i="1"/>
  <c r="AD39" i="1"/>
  <c r="AB40" i="1"/>
  <c r="Y40" i="1"/>
  <c r="D44" i="6"/>
  <c r="C44" i="5"/>
  <c r="C44" i="4"/>
  <c r="I44" i="1"/>
  <c r="H44" i="6"/>
  <c r="G44" i="5"/>
  <c r="G44" i="4"/>
  <c r="Z45" i="1"/>
  <c r="Y45" i="1"/>
  <c r="AD45" i="1"/>
  <c r="AC46" i="1"/>
  <c r="D48" i="6"/>
  <c r="C48" i="5"/>
  <c r="C48" i="4"/>
  <c r="I48" i="1"/>
  <c r="H48" i="6"/>
  <c r="G48" i="5"/>
  <c r="G48" i="4"/>
  <c r="Z49" i="1"/>
  <c r="Y49" i="1"/>
  <c r="AD49" i="1"/>
  <c r="AC50" i="1"/>
  <c r="D52" i="6"/>
  <c r="C52" i="5"/>
  <c r="C52" i="4"/>
  <c r="I52" i="1"/>
  <c r="H52" i="6"/>
  <c r="G52" i="5"/>
  <c r="G52" i="4"/>
  <c r="H7" i="4"/>
  <c r="P8" i="4"/>
  <c r="W9" i="4"/>
  <c r="D11" i="4"/>
  <c r="M53" i="4"/>
  <c r="G21" i="4"/>
  <c r="C25" i="4"/>
  <c r="E27" i="4"/>
  <c r="P34" i="4"/>
  <c r="W35" i="4"/>
  <c r="G38" i="4"/>
  <c r="C42" i="4"/>
  <c r="P50" i="4"/>
  <c r="W51" i="4"/>
  <c r="AB53" i="6"/>
  <c r="I15" i="1"/>
  <c r="AA15" i="1"/>
  <c r="AE15" i="1"/>
  <c r="AE16" i="1"/>
  <c r="AA18" i="1"/>
  <c r="AE20" i="1"/>
  <c r="AB21" i="1"/>
  <c r="AB22" i="1"/>
  <c r="AB23" i="1"/>
  <c r="AB24" i="1"/>
  <c r="AB25" i="1"/>
  <c r="R26" i="1"/>
  <c r="Z26" i="1"/>
  <c r="AD26" i="1"/>
  <c r="AB27" i="1"/>
  <c r="R28" i="1"/>
  <c r="Z28" i="1"/>
  <c r="AD28" i="1"/>
  <c r="AB29" i="1"/>
  <c r="R30" i="1"/>
  <c r="Z30" i="1"/>
  <c r="AD30" i="1"/>
  <c r="AB31" i="1"/>
  <c r="G34" i="6"/>
  <c r="F34" i="5"/>
  <c r="R34" i="1"/>
  <c r="Z34" i="1"/>
  <c r="AD34" i="1"/>
  <c r="G35" i="6"/>
  <c r="F35" i="5"/>
  <c r="AB35" i="1"/>
  <c r="R36" i="1"/>
  <c r="Z36" i="1"/>
  <c r="AD36" i="1"/>
  <c r="G37" i="6"/>
  <c r="F37" i="5"/>
  <c r="AB37" i="1"/>
  <c r="R38" i="1"/>
  <c r="Z38" i="1"/>
  <c r="AD38" i="1"/>
  <c r="AB39" i="1"/>
  <c r="D40" i="5"/>
  <c r="E40" i="6"/>
  <c r="H40" i="5"/>
  <c r="I40" i="6"/>
  <c r="R40" i="1"/>
  <c r="Z40" i="1"/>
  <c r="AD40" i="1"/>
  <c r="G41" i="6"/>
  <c r="F41" i="5"/>
  <c r="AB41" i="1"/>
  <c r="E42" i="6"/>
  <c r="D42" i="5"/>
  <c r="I42" i="6"/>
  <c r="H42" i="5"/>
  <c r="R42" i="1"/>
  <c r="Z42" i="1"/>
  <c r="AD42" i="1"/>
  <c r="G43" i="6"/>
  <c r="F43" i="5"/>
  <c r="AB43" i="1"/>
  <c r="E44" i="6"/>
  <c r="D44" i="5"/>
  <c r="I44" i="6"/>
  <c r="H44" i="5"/>
  <c r="AB44" i="1"/>
  <c r="D45" i="5"/>
  <c r="E45" i="6"/>
  <c r="I45" i="6"/>
  <c r="H45" i="5"/>
  <c r="AB45" i="1"/>
  <c r="E46" i="6"/>
  <c r="D46" i="5"/>
  <c r="I46" i="6"/>
  <c r="H46" i="5"/>
  <c r="AB46" i="1"/>
  <c r="H47" i="5"/>
  <c r="I47" i="6"/>
  <c r="AB47" i="1"/>
  <c r="E48" i="6"/>
  <c r="D48" i="5"/>
  <c r="I48" i="6"/>
  <c r="H48" i="5"/>
  <c r="AB48" i="1"/>
  <c r="D49" i="5"/>
  <c r="E49" i="6"/>
  <c r="I49" i="6"/>
  <c r="H49" i="5"/>
  <c r="AB49" i="1"/>
  <c r="E50" i="6"/>
  <c r="D50" i="5"/>
  <c r="I50" i="6"/>
  <c r="H50" i="5"/>
  <c r="AB50" i="1"/>
  <c r="H51" i="5"/>
  <c r="I51" i="6"/>
  <c r="AB51" i="1"/>
  <c r="E52" i="6"/>
  <c r="D52" i="5"/>
  <c r="I52" i="6"/>
  <c r="H52" i="5"/>
  <c r="AB52" i="1"/>
  <c r="E15" i="4"/>
  <c r="P16" i="4"/>
  <c r="N53" i="4"/>
  <c r="S53" i="4"/>
  <c r="E17" i="4"/>
  <c r="D19" i="4"/>
  <c r="W19" i="4"/>
  <c r="D21" i="4"/>
  <c r="H21" i="4"/>
  <c r="F23" i="4"/>
  <c r="D25" i="4"/>
  <c r="H25" i="4"/>
  <c r="F27" i="4"/>
  <c r="D29" i="4"/>
  <c r="H29" i="4"/>
  <c r="F31" i="4"/>
  <c r="E33" i="4"/>
  <c r="D34" i="4"/>
  <c r="H34" i="4"/>
  <c r="C35" i="4"/>
  <c r="G35" i="4"/>
  <c r="H38" i="4"/>
  <c r="C39" i="4"/>
  <c r="G39" i="4"/>
  <c r="F40" i="4"/>
  <c r="D42" i="4"/>
  <c r="H42" i="4"/>
  <c r="E45" i="4"/>
  <c r="D46" i="4"/>
  <c r="H46" i="4"/>
  <c r="E49" i="4"/>
  <c r="D50" i="4"/>
  <c r="H50" i="4"/>
  <c r="C12" i="5"/>
  <c r="G12" i="5"/>
  <c r="C14" i="5"/>
  <c r="G14" i="5"/>
  <c r="C15" i="5"/>
  <c r="G15" i="5"/>
  <c r="D16" i="5"/>
  <c r="U53" i="5"/>
  <c r="W19" i="5"/>
  <c r="P20" i="5"/>
  <c r="F21" i="5"/>
  <c r="F22" i="5"/>
  <c r="F23" i="5"/>
  <c r="F24" i="5"/>
  <c r="F25" i="5"/>
  <c r="F26" i="5"/>
  <c r="F27" i="5"/>
  <c r="F28" i="5"/>
  <c r="F29" i="5"/>
  <c r="F30" i="5"/>
  <c r="F31" i="5"/>
  <c r="H33" i="5"/>
  <c r="AD33" i="5"/>
  <c r="C35" i="5"/>
  <c r="H35" i="5"/>
  <c r="AD35" i="5"/>
  <c r="E36" i="5"/>
  <c r="C37" i="5"/>
  <c r="H37" i="5"/>
  <c r="AD37" i="5"/>
  <c r="E38" i="5"/>
  <c r="C39" i="5"/>
  <c r="H39" i="5"/>
  <c r="AD40" i="5"/>
  <c r="AD41" i="5"/>
  <c r="AD42" i="5"/>
  <c r="AD43" i="5"/>
  <c r="AD44" i="5"/>
  <c r="AD45" i="5"/>
  <c r="AD46" i="5"/>
  <c r="AD47" i="5"/>
  <c r="AD48" i="5"/>
  <c r="AD49" i="5"/>
  <c r="AD50" i="5"/>
  <c r="AD51" i="5"/>
  <c r="AD52" i="5"/>
  <c r="X7" i="6"/>
  <c r="X11" i="6"/>
  <c r="X15" i="6"/>
  <c r="AE23" i="6"/>
  <c r="Q26" i="6"/>
  <c r="H29" i="6"/>
  <c r="Q30" i="6"/>
  <c r="H34" i="6"/>
  <c r="G39" i="6"/>
  <c r="AE39" i="6"/>
  <c r="C20" i="5"/>
  <c r="D20" i="6"/>
  <c r="D41" i="6"/>
  <c r="C41" i="5"/>
  <c r="H41" i="6"/>
  <c r="G41" i="5"/>
  <c r="D43" i="6"/>
  <c r="C43" i="5"/>
  <c r="H43" i="6"/>
  <c r="G43" i="5"/>
  <c r="C14" i="4"/>
  <c r="G14" i="4"/>
  <c r="K53" i="4"/>
  <c r="O53" i="4"/>
  <c r="P17" i="4"/>
  <c r="D18" i="4"/>
  <c r="P18" i="4"/>
  <c r="E19" i="4"/>
  <c r="E21" i="4"/>
  <c r="D22" i="4"/>
  <c r="H22" i="4"/>
  <c r="F24" i="4"/>
  <c r="E25" i="4"/>
  <c r="D26" i="4"/>
  <c r="H26" i="4"/>
  <c r="C27" i="4"/>
  <c r="G27" i="4"/>
  <c r="F28" i="4"/>
  <c r="D30" i="4"/>
  <c r="H30" i="4"/>
  <c r="C31" i="4"/>
  <c r="G31" i="4"/>
  <c r="D35" i="4"/>
  <c r="H35" i="4"/>
  <c r="F37" i="4"/>
  <c r="E38" i="4"/>
  <c r="D39" i="4"/>
  <c r="H39" i="4"/>
  <c r="F41" i="4"/>
  <c r="E42" i="4"/>
  <c r="H43" i="4"/>
  <c r="E46" i="4"/>
  <c r="D47" i="4"/>
  <c r="H47" i="4"/>
  <c r="E50" i="4"/>
  <c r="D51" i="4"/>
  <c r="H51" i="4"/>
  <c r="T53" i="5"/>
  <c r="E16" i="5"/>
  <c r="H17" i="5"/>
  <c r="W18" i="5"/>
  <c r="W20" i="5"/>
  <c r="C27" i="5"/>
  <c r="G27" i="5"/>
  <c r="C31" i="5"/>
  <c r="G31" i="5"/>
  <c r="D33" i="5"/>
  <c r="D35" i="5"/>
  <c r="D37" i="5"/>
  <c r="D39" i="5"/>
  <c r="P43" i="5"/>
  <c r="X14" i="6"/>
  <c r="H20" i="6"/>
  <c r="AE21" i="6"/>
  <c r="F26" i="6"/>
  <c r="AE27" i="6"/>
  <c r="F30" i="6"/>
  <c r="AE31" i="6"/>
  <c r="G40" i="6"/>
  <c r="I43" i="6"/>
  <c r="E51" i="6"/>
  <c r="AH53" i="1"/>
  <c r="AC17" i="1"/>
  <c r="AC19" i="1"/>
  <c r="R21" i="1"/>
  <c r="R22" i="1"/>
  <c r="R23" i="1"/>
  <c r="R24" i="1"/>
  <c r="R25" i="1"/>
  <c r="R27" i="1"/>
  <c r="R29" i="1"/>
  <c r="R31" i="1"/>
  <c r="G33" i="6"/>
  <c r="F33" i="5"/>
  <c r="R35" i="1"/>
  <c r="G36" i="6"/>
  <c r="F36" i="5"/>
  <c r="R37" i="1"/>
  <c r="G38" i="6"/>
  <c r="F38" i="5"/>
  <c r="R39" i="1"/>
  <c r="D41" i="5"/>
  <c r="E41" i="6"/>
  <c r="H41" i="5"/>
  <c r="I41" i="6"/>
  <c r="R41" i="1"/>
  <c r="G42" i="6"/>
  <c r="F42" i="5"/>
  <c r="E43" i="6"/>
  <c r="D43" i="5"/>
  <c r="R43" i="1"/>
  <c r="G44" i="6"/>
  <c r="F44" i="5"/>
  <c r="R44" i="1"/>
  <c r="G45" i="6"/>
  <c r="F45" i="5"/>
  <c r="R45" i="1"/>
  <c r="R46" i="1"/>
  <c r="G47" i="6"/>
  <c r="F47" i="5"/>
  <c r="R47" i="1"/>
  <c r="G48" i="6"/>
  <c r="F48" i="5"/>
  <c r="R48" i="1"/>
  <c r="G49" i="6"/>
  <c r="F49" i="5"/>
  <c r="R49" i="1"/>
  <c r="R50" i="1"/>
  <c r="G51" i="6"/>
  <c r="F51" i="5"/>
  <c r="R51" i="1"/>
  <c r="G52" i="6"/>
  <c r="F52" i="5"/>
  <c r="R52" i="1"/>
  <c r="E13" i="4"/>
  <c r="C15" i="4"/>
  <c r="G15" i="4"/>
  <c r="Q53" i="4"/>
  <c r="G19" i="4"/>
  <c r="P19" i="4"/>
  <c r="G20" i="4"/>
  <c r="W20" i="4"/>
  <c r="F21" i="4"/>
  <c r="D23" i="4"/>
  <c r="H23" i="4"/>
  <c r="F25" i="4"/>
  <c r="D27" i="4"/>
  <c r="H27" i="4"/>
  <c r="F29" i="4"/>
  <c r="D31" i="4"/>
  <c r="H31" i="4"/>
  <c r="F34" i="4"/>
  <c r="D36" i="4"/>
  <c r="H36" i="4"/>
  <c r="C37" i="4"/>
  <c r="G37" i="4"/>
  <c r="F38" i="4"/>
  <c r="D40" i="4"/>
  <c r="H40" i="4"/>
  <c r="C41" i="4"/>
  <c r="G41" i="4"/>
  <c r="F42" i="4"/>
  <c r="D44" i="4"/>
  <c r="H44" i="4"/>
  <c r="F46" i="4"/>
  <c r="E47" i="4"/>
  <c r="D48" i="4"/>
  <c r="H48" i="4"/>
  <c r="F50" i="4"/>
  <c r="E51" i="4"/>
  <c r="D52" i="4"/>
  <c r="H52" i="4"/>
  <c r="E13" i="5"/>
  <c r="E15" i="5"/>
  <c r="J53" i="5"/>
  <c r="N53" i="5"/>
  <c r="AA53" i="5"/>
  <c r="G18" i="5"/>
  <c r="G19" i="5"/>
  <c r="D21" i="5"/>
  <c r="H21" i="5"/>
  <c r="P21" i="5"/>
  <c r="D22" i="5"/>
  <c r="H22" i="5"/>
  <c r="P22" i="5"/>
  <c r="D23" i="5"/>
  <c r="H23" i="5"/>
  <c r="P23" i="5"/>
  <c r="D24" i="5"/>
  <c r="H24" i="5"/>
  <c r="P24" i="5"/>
  <c r="D25" i="5"/>
  <c r="H25" i="5"/>
  <c r="P25" i="5"/>
  <c r="D26" i="5"/>
  <c r="H26" i="5"/>
  <c r="P26" i="5"/>
  <c r="D27" i="5"/>
  <c r="H27" i="5"/>
  <c r="P27" i="5"/>
  <c r="D28" i="5"/>
  <c r="H28" i="5"/>
  <c r="P28" i="5"/>
  <c r="D29" i="5"/>
  <c r="H29" i="5"/>
  <c r="P29" i="5"/>
  <c r="D30" i="5"/>
  <c r="H30" i="5"/>
  <c r="P30" i="5"/>
  <c r="D31" i="5"/>
  <c r="H31" i="5"/>
  <c r="P31" i="5"/>
  <c r="AD31" i="5"/>
  <c r="H34" i="5"/>
  <c r="P34" i="5"/>
  <c r="AD34" i="5"/>
  <c r="H36" i="5"/>
  <c r="P36" i="5"/>
  <c r="AD36" i="5"/>
  <c r="H38" i="5"/>
  <c r="P38" i="5"/>
  <c r="AD38" i="5"/>
  <c r="E40" i="5"/>
  <c r="E42" i="5"/>
  <c r="E44" i="5"/>
  <c r="E45" i="5"/>
  <c r="E46" i="5"/>
  <c r="E47" i="5"/>
  <c r="E48" i="5"/>
  <c r="E49" i="5"/>
  <c r="E50" i="5"/>
  <c r="E51" i="5"/>
  <c r="E52" i="5"/>
  <c r="H18" i="6"/>
  <c r="Q23" i="6"/>
  <c r="AE36" i="6"/>
  <c r="E47" i="6"/>
  <c r="G50" i="6"/>
  <c r="L53" i="6"/>
  <c r="K53" i="6"/>
  <c r="O53" i="6"/>
  <c r="AE17" i="6"/>
  <c r="X18" i="6"/>
  <c r="AC53" i="6"/>
  <c r="AE19" i="6"/>
  <c r="X20" i="6"/>
  <c r="X43" i="6"/>
  <c r="X48" i="6"/>
  <c r="X52" i="6"/>
  <c r="Z53" i="6"/>
  <c r="AD53" i="6"/>
  <c r="X17" i="6"/>
  <c r="Q18" i="6"/>
  <c r="Q20" i="6"/>
  <c r="X42" i="6"/>
  <c r="X47" i="6"/>
  <c r="P40" i="5"/>
  <c r="P41" i="5"/>
  <c r="P42" i="5"/>
  <c r="P44" i="5"/>
  <c r="P45" i="5"/>
  <c r="P46" i="5"/>
  <c r="P47" i="5"/>
  <c r="P48" i="5"/>
  <c r="P49" i="5"/>
  <c r="P50" i="5"/>
  <c r="P51" i="5"/>
  <c r="P52" i="5"/>
  <c r="V53" i="6"/>
  <c r="AA53" i="6"/>
  <c r="M53" i="6"/>
  <c r="X46" i="6"/>
  <c r="X50" i="6"/>
  <c r="X51" i="6"/>
  <c r="K53" i="1"/>
  <c r="AB16" i="1"/>
  <c r="AA17" i="1"/>
  <c r="E20" i="6"/>
  <c r="D20" i="4"/>
  <c r="AC16" i="1"/>
  <c r="D17" i="6"/>
  <c r="I17" i="1"/>
  <c r="C17" i="4"/>
  <c r="Z19" i="1"/>
  <c r="R19" i="1"/>
  <c r="I20" i="1"/>
  <c r="S53" i="1"/>
  <c r="P17" i="5"/>
  <c r="L53" i="5"/>
  <c r="D16" i="6"/>
  <c r="C16" i="5"/>
  <c r="I16" i="1"/>
  <c r="L53" i="1"/>
  <c r="T53" i="1"/>
  <c r="H18" i="5"/>
  <c r="I18" i="6"/>
  <c r="AB18" i="1"/>
  <c r="R18" i="1"/>
  <c r="F19" i="5"/>
  <c r="F19" i="4"/>
  <c r="G19" i="6"/>
  <c r="AA19" i="1"/>
  <c r="AE19" i="1"/>
  <c r="AB19" i="1"/>
  <c r="F53" i="1"/>
  <c r="N53" i="1"/>
  <c r="V53" i="1"/>
  <c r="L53" i="4"/>
  <c r="F17" i="4"/>
  <c r="H18" i="4"/>
  <c r="J53" i="4"/>
  <c r="R53" i="4"/>
  <c r="P19" i="5"/>
  <c r="AD19" i="5"/>
  <c r="M53" i="5"/>
  <c r="R16" i="1"/>
  <c r="AE17" i="1"/>
  <c r="I20" i="6"/>
  <c r="H20" i="5"/>
  <c r="H20" i="4"/>
  <c r="AB20" i="1"/>
  <c r="R20" i="1"/>
  <c r="W16" i="4"/>
  <c r="Q53" i="5"/>
  <c r="W16" i="5"/>
  <c r="D20" i="5"/>
  <c r="G17" i="6"/>
  <c r="G16" i="6"/>
  <c r="F16" i="5"/>
  <c r="Y16" i="1"/>
  <c r="AD16" i="1"/>
  <c r="H17" i="6"/>
  <c r="G17" i="4"/>
  <c r="Y19" i="1"/>
  <c r="F20" i="6"/>
  <c r="E20" i="4"/>
  <c r="AC20" i="1"/>
  <c r="Y20" i="1"/>
  <c r="AD20" i="1"/>
  <c r="C53" i="1"/>
  <c r="T53" i="4"/>
  <c r="G17" i="5"/>
  <c r="AD17" i="5"/>
  <c r="M53" i="1"/>
  <c r="Z16" i="1"/>
  <c r="AG53" i="1"/>
  <c r="Z17" i="1"/>
  <c r="R17" i="1"/>
  <c r="AD17" i="1"/>
  <c r="Y17" i="1"/>
  <c r="I18" i="1"/>
  <c r="AC18" i="1"/>
  <c r="Y18" i="1"/>
  <c r="AD18" i="1"/>
  <c r="I19" i="1"/>
  <c r="D19" i="6"/>
  <c r="Z20" i="1"/>
  <c r="G53" i="1"/>
  <c r="O53" i="1"/>
  <c r="W53" i="1"/>
  <c r="G16" i="4"/>
  <c r="V53" i="4"/>
  <c r="W18" i="4"/>
  <c r="P20" i="4"/>
  <c r="Y53" i="5"/>
  <c r="AC53" i="5"/>
  <c r="D18" i="5"/>
  <c r="H16" i="6"/>
  <c r="R53" i="6"/>
  <c r="X16" i="6"/>
  <c r="G18" i="6"/>
  <c r="F18" i="5"/>
  <c r="G20" i="6"/>
  <c r="F20" i="5"/>
  <c r="H53" i="1"/>
  <c r="H16" i="4"/>
  <c r="S53" i="6"/>
  <c r="W53" i="6"/>
  <c r="AE18" i="6"/>
  <c r="Y53" i="6"/>
  <c r="D53" i="1"/>
  <c r="P53" i="1"/>
  <c r="X53" i="1"/>
  <c r="D16" i="4"/>
  <c r="F18" i="4"/>
  <c r="S53" i="5"/>
  <c r="D17" i="5"/>
  <c r="D19" i="5"/>
  <c r="O53" i="5"/>
  <c r="T53" i="6"/>
  <c r="AE20" i="6"/>
  <c r="E53" i="1"/>
  <c r="Q53" i="1"/>
  <c r="U53" i="1"/>
  <c r="E16" i="4"/>
  <c r="U53" i="4"/>
  <c r="D17" i="4"/>
  <c r="H17" i="4"/>
  <c r="C18" i="4"/>
  <c r="H16" i="5"/>
  <c r="P16" i="5"/>
  <c r="X53" i="5"/>
  <c r="AD16" i="5"/>
  <c r="E17" i="5"/>
  <c r="C18" i="5"/>
  <c r="P18" i="5"/>
  <c r="AD18" i="5"/>
  <c r="E19" i="5"/>
  <c r="AD20" i="5"/>
  <c r="K53" i="5"/>
  <c r="Q16" i="6"/>
  <c r="P53" i="6"/>
  <c r="U53" i="6"/>
  <c r="X19" i="6"/>
  <c r="AE16" i="6"/>
  <c r="Q19" i="6"/>
  <c r="I12" i="5" l="1"/>
  <c r="AF52" i="6"/>
  <c r="AF48" i="6"/>
  <c r="AF31" i="6"/>
  <c r="AF51" i="6"/>
  <c r="AF26" i="6"/>
  <c r="AF22" i="6"/>
  <c r="AF42" i="6"/>
  <c r="AF27" i="6"/>
  <c r="AF29" i="6"/>
  <c r="AF49" i="6"/>
  <c r="AF40" i="6"/>
  <c r="AF47" i="6"/>
  <c r="AF46" i="6"/>
  <c r="AF21" i="6"/>
  <c r="AF20" i="6"/>
  <c r="AF30" i="6"/>
  <c r="AF38" i="6"/>
  <c r="AF25" i="6"/>
  <c r="AF13" i="6"/>
  <c r="AF28" i="6"/>
  <c r="AF44" i="6"/>
  <c r="AF50" i="6"/>
  <c r="G53" i="5"/>
  <c r="AF18" i="6"/>
  <c r="AF36" i="6"/>
  <c r="AF14" i="6"/>
  <c r="AF15" i="6"/>
  <c r="I29" i="4"/>
  <c r="AF34" i="6"/>
  <c r="AF33" i="6"/>
  <c r="AF24" i="6"/>
  <c r="AF8" i="6"/>
  <c r="AF43" i="6"/>
  <c r="AF23" i="6"/>
  <c r="AF7" i="6"/>
  <c r="AF37" i="6"/>
  <c r="AF41" i="6"/>
  <c r="AF17" i="6"/>
  <c r="AF35" i="6"/>
  <c r="AF12" i="6"/>
  <c r="J29" i="6"/>
  <c r="C29" i="6" s="1"/>
  <c r="J12" i="6"/>
  <c r="C12" i="6" s="1"/>
  <c r="AF45" i="6"/>
  <c r="AE53" i="6"/>
  <c r="P53" i="4"/>
  <c r="AF10" i="6"/>
  <c r="AF6" i="6"/>
  <c r="H53" i="5"/>
  <c r="W53" i="5"/>
  <c r="AF39" i="6"/>
  <c r="AF11" i="6"/>
  <c r="AF9" i="6"/>
  <c r="E53" i="5"/>
  <c r="D53" i="5"/>
  <c r="J52" i="6"/>
  <c r="C52" i="6" s="1"/>
  <c r="J52" i="1"/>
  <c r="I52" i="5"/>
  <c r="I52" i="4"/>
  <c r="AF49" i="1"/>
  <c r="J44" i="6"/>
  <c r="C44" i="6" s="1"/>
  <c r="J44" i="1"/>
  <c r="I44" i="5"/>
  <c r="I44" i="4"/>
  <c r="AF40" i="1"/>
  <c r="J36" i="6"/>
  <c r="C36" i="6" s="1"/>
  <c r="I36" i="4"/>
  <c r="I36" i="5"/>
  <c r="AF30" i="1"/>
  <c r="AF14" i="1"/>
  <c r="J14" i="6"/>
  <c r="C14" i="6" s="1"/>
  <c r="I14" i="5"/>
  <c r="I14" i="4"/>
  <c r="J39" i="6"/>
  <c r="C39" i="6" s="1"/>
  <c r="I39" i="4"/>
  <c r="I39" i="5"/>
  <c r="AF38" i="1"/>
  <c r="AF28" i="1"/>
  <c r="AF24" i="1"/>
  <c r="J10" i="6"/>
  <c r="C10" i="6" s="1"/>
  <c r="I10" i="5"/>
  <c r="I10" i="4"/>
  <c r="AF9" i="1"/>
  <c r="AF7" i="1"/>
  <c r="J25" i="6"/>
  <c r="C25" i="6" s="1"/>
  <c r="J25" i="1"/>
  <c r="I25" i="4"/>
  <c r="I25" i="5"/>
  <c r="J21" i="6"/>
  <c r="J21" i="1"/>
  <c r="I21" i="4"/>
  <c r="I21" i="5"/>
  <c r="J31" i="6"/>
  <c r="C31" i="6" s="1"/>
  <c r="I31" i="5"/>
  <c r="I31" i="4"/>
  <c r="AF26" i="1"/>
  <c r="AF13" i="1"/>
  <c r="AF39" i="1"/>
  <c r="AF29" i="1"/>
  <c r="I22" i="4"/>
  <c r="J22" i="1"/>
  <c r="J22" i="6"/>
  <c r="C22" i="6" s="1"/>
  <c r="I22" i="5"/>
  <c r="AF42" i="1"/>
  <c r="AF50" i="1"/>
  <c r="J45" i="6"/>
  <c r="C45" i="6" s="1"/>
  <c r="J45" i="1"/>
  <c r="I45" i="4"/>
  <c r="I45" i="5"/>
  <c r="J42" i="6"/>
  <c r="C42" i="6" s="1"/>
  <c r="I42" i="4"/>
  <c r="I42" i="5"/>
  <c r="AF37" i="1"/>
  <c r="I33" i="5"/>
  <c r="J33" i="6"/>
  <c r="C33" i="6" s="1"/>
  <c r="I33" i="4"/>
  <c r="AF27" i="1"/>
  <c r="AF52" i="1"/>
  <c r="J51" i="6"/>
  <c r="C51" i="6" s="1"/>
  <c r="I51" i="4"/>
  <c r="J51" i="1"/>
  <c r="I51" i="5"/>
  <c r="J30" i="6"/>
  <c r="C30" i="6" s="1"/>
  <c r="I30" i="4"/>
  <c r="I30" i="5"/>
  <c r="AF25" i="1"/>
  <c r="J28" i="6"/>
  <c r="C28" i="6" s="1"/>
  <c r="I28" i="4"/>
  <c r="I28" i="5"/>
  <c r="J7" i="6"/>
  <c r="C7" i="6" s="1"/>
  <c r="I7" i="5"/>
  <c r="I7" i="4"/>
  <c r="AF6" i="1"/>
  <c r="J15" i="6"/>
  <c r="C15" i="6" s="1"/>
  <c r="I15" i="5"/>
  <c r="I15" i="4"/>
  <c r="J48" i="6"/>
  <c r="C48" i="6" s="1"/>
  <c r="J48" i="1"/>
  <c r="I48" i="5"/>
  <c r="I48" i="4"/>
  <c r="AF45" i="1"/>
  <c r="I37" i="5"/>
  <c r="J37" i="6"/>
  <c r="C37" i="6" s="1"/>
  <c r="I37" i="4"/>
  <c r="J27" i="6"/>
  <c r="C27" i="6" s="1"/>
  <c r="I27" i="5"/>
  <c r="I27" i="4"/>
  <c r="AF23" i="1"/>
  <c r="J47" i="6"/>
  <c r="C47" i="6" s="1"/>
  <c r="I47" i="4"/>
  <c r="J47" i="1"/>
  <c r="I47" i="5"/>
  <c r="J35" i="6"/>
  <c r="C35" i="6" s="1"/>
  <c r="I35" i="4"/>
  <c r="I35" i="5"/>
  <c r="J34" i="6"/>
  <c r="C34" i="6" s="1"/>
  <c r="I34" i="4"/>
  <c r="J34" i="1"/>
  <c r="I34" i="5"/>
  <c r="J23" i="6"/>
  <c r="J23" i="1"/>
  <c r="I23" i="4"/>
  <c r="I23" i="5"/>
  <c r="J13" i="6"/>
  <c r="C13" i="6" s="1"/>
  <c r="I13" i="5"/>
  <c r="I13" i="4"/>
  <c r="AF48" i="1"/>
  <c r="AF44" i="1"/>
  <c r="AF31" i="1"/>
  <c r="AF51" i="1"/>
  <c r="AF47" i="1"/>
  <c r="AF43" i="1"/>
  <c r="J40" i="6"/>
  <c r="C40" i="6" s="1"/>
  <c r="I40" i="5"/>
  <c r="I40" i="4"/>
  <c r="AF36" i="1"/>
  <c r="J11" i="6"/>
  <c r="C11" i="6" s="1"/>
  <c r="I11" i="5"/>
  <c r="I11" i="4"/>
  <c r="AF10" i="1"/>
  <c r="J9" i="6"/>
  <c r="C9" i="6" s="1"/>
  <c r="I9" i="5"/>
  <c r="I9" i="4"/>
  <c r="AF8" i="1"/>
  <c r="J6" i="6"/>
  <c r="C6" i="6" s="1"/>
  <c r="I6" i="5"/>
  <c r="I6" i="4"/>
  <c r="J6" i="1"/>
  <c r="J26" i="6"/>
  <c r="C26" i="6" s="1"/>
  <c r="I26" i="4"/>
  <c r="I26" i="5"/>
  <c r="J8" i="6"/>
  <c r="C8" i="6" s="1"/>
  <c r="I8" i="5"/>
  <c r="I8" i="4"/>
  <c r="J49" i="6"/>
  <c r="C49" i="6" s="1"/>
  <c r="J49" i="1"/>
  <c r="I49" i="4"/>
  <c r="I49" i="5"/>
  <c r="AF46" i="1"/>
  <c r="J43" i="6"/>
  <c r="C43" i="6" s="1"/>
  <c r="I43" i="4"/>
  <c r="I43" i="5"/>
  <c r="AF15" i="1"/>
  <c r="AF11" i="1"/>
  <c r="AF41" i="1"/>
  <c r="I38" i="4"/>
  <c r="J38" i="6"/>
  <c r="C38" i="6" s="1"/>
  <c r="I38" i="5"/>
  <c r="AF12" i="1"/>
  <c r="J50" i="6"/>
  <c r="C50" i="6" s="1"/>
  <c r="J50" i="1"/>
  <c r="I50" i="4"/>
  <c r="I50" i="5"/>
  <c r="J46" i="6"/>
  <c r="C46" i="6" s="1"/>
  <c r="J46" i="1"/>
  <c r="I46" i="4"/>
  <c r="I46" i="5"/>
  <c r="J41" i="6"/>
  <c r="C41" i="6" s="1"/>
  <c r="I41" i="4"/>
  <c r="I41" i="5"/>
  <c r="AF35" i="1"/>
  <c r="J24" i="1"/>
  <c r="J24" i="6"/>
  <c r="I24" i="4"/>
  <c r="I24" i="5"/>
  <c r="AF21" i="1"/>
  <c r="AF22" i="1"/>
  <c r="AF34" i="1"/>
  <c r="D53" i="6"/>
  <c r="C53" i="4"/>
  <c r="AF19" i="1"/>
  <c r="W53" i="4"/>
  <c r="J20" i="6"/>
  <c r="C20" i="6" s="1"/>
  <c r="I20" i="4"/>
  <c r="I20" i="5"/>
  <c r="F53" i="5"/>
  <c r="G53" i="6"/>
  <c r="F53" i="4"/>
  <c r="J17" i="6"/>
  <c r="C17" i="6" s="1"/>
  <c r="I17" i="5"/>
  <c r="I17" i="4"/>
  <c r="AA53" i="1"/>
  <c r="E53" i="4"/>
  <c r="F53" i="6"/>
  <c r="I53" i="6"/>
  <c r="H53" i="4"/>
  <c r="H53" i="6"/>
  <c r="G53" i="4"/>
  <c r="AF20" i="1"/>
  <c r="R53" i="1"/>
  <c r="C53" i="5"/>
  <c r="AB53" i="1"/>
  <c r="X53" i="6"/>
  <c r="AF17" i="1"/>
  <c r="Y53" i="1"/>
  <c r="AF16" i="1"/>
  <c r="P53" i="5"/>
  <c r="E53" i="6"/>
  <c r="D53" i="4"/>
  <c r="I19" i="4"/>
  <c r="I19" i="5"/>
  <c r="J19" i="6"/>
  <c r="C19" i="6" s="1"/>
  <c r="I16" i="4"/>
  <c r="I53" i="1"/>
  <c r="I16" i="5"/>
  <c r="J16" i="6"/>
  <c r="C16" i="6" s="1"/>
  <c r="J16" i="1"/>
  <c r="AF19" i="6"/>
  <c r="Q53" i="6"/>
  <c r="AF16" i="6"/>
  <c r="AD53" i="5"/>
  <c r="AE53" i="1"/>
  <c r="AF18" i="1"/>
  <c r="J18" i="6"/>
  <c r="C18" i="6" s="1"/>
  <c r="I18" i="4"/>
  <c r="I18" i="5"/>
  <c r="Z53" i="1"/>
  <c r="AD53" i="1"/>
  <c r="AC53" i="1"/>
  <c r="J53" i="1" l="1"/>
  <c r="C53" i="6"/>
  <c r="AF53" i="1"/>
  <c r="AF53" i="6"/>
  <c r="J53" i="6"/>
  <c r="I53" i="4"/>
  <c r="I53" i="5"/>
</calcChain>
</file>

<file path=xl/sharedStrings.xml><?xml version="1.0" encoding="utf-8"?>
<sst xmlns="http://schemas.openxmlformats.org/spreadsheetml/2006/main" count="663" uniqueCount="120">
  <si>
    <t>Productores agrícolas (agrícolas y ganaderos)*</t>
  </si>
  <si>
    <t>Unidades de producción de animales de acuicultura</t>
  </si>
  <si>
    <t>Transformadores</t>
  </si>
  <si>
    <t>Importadores</t>
  </si>
  <si>
    <t>Exportadores</t>
  </si>
  <si>
    <t>Total</t>
  </si>
  <si>
    <t>Anunciadas</t>
  </si>
  <si>
    <t xml:space="preserve"> No anunciadas</t>
  </si>
  <si>
    <t xml:space="preserve">TOTAL </t>
  </si>
  <si>
    <t xml:space="preserve">(1) han de ser al menos el 5% de los operadores sujetos a control </t>
  </si>
  <si>
    <t>Número de operadores registrados</t>
  </si>
  <si>
    <t xml:space="preserve"> TABLA 1.2. INFORMACIÓN RELATIVA AL NUMERO DE MUESTRAS ANALIZADAS</t>
  </si>
  <si>
    <t>Unidades de producción  de acuicultura</t>
  </si>
  <si>
    <t>Número de medidas aplicadas al operador</t>
  </si>
  <si>
    <t>Número de medidas aplicadas al lote o a la producción</t>
  </si>
  <si>
    <t xml:space="preserve">Número de irregularidades o de infracciones observadas </t>
  </si>
  <si>
    <t>Número de código de OOCC, Autoridad de Control, Autoridad Competente</t>
  </si>
  <si>
    <t>Total (2)</t>
  </si>
  <si>
    <t>Total (3)</t>
  </si>
  <si>
    <t>Número de operadores registrados por organismo o autoridad de control</t>
  </si>
  <si>
    <t>Medidas adoptadas para garantizar el buen funcionamiento del sistema de control de la producción ecológica (cumplimiento)</t>
  </si>
  <si>
    <t xml:space="preserve">Desde (fecha) </t>
  </si>
  <si>
    <t>Hasta (fecha)</t>
  </si>
  <si>
    <t>CC. AA.</t>
  </si>
  <si>
    <t>Total (1)</t>
  </si>
  <si>
    <t xml:space="preserve">SI / NO </t>
  </si>
  <si>
    <t>TABLA 1.1. INFORMACIÓN CONTROLES REALIZADOS A LOS OPERADORES</t>
  </si>
  <si>
    <t>TABLA 1.3.  INFORMACIÓN RELATIVA AL NIVEL DE CUMPLIMIENTO DE LOS OPERADORES</t>
  </si>
  <si>
    <t xml:space="preserve"> TABLA 2. INFORMACIÓN RELATIVA A LA SUPERVISIÓN Y A LAS AUDITORÍAS</t>
  </si>
  <si>
    <t xml:space="preserve"> TABLA 3. CONCLUSIONES RELATIVAS AL REGIMEN DE CONTROL DE LA PRODUCCION ECOLOGICA</t>
  </si>
  <si>
    <t>Número de operadores registrados (1)</t>
  </si>
  <si>
    <t>Examen de los documentos y auditorías administrativas ( 2 ) (Número de expedientes de operadores comprobados)</t>
  </si>
  <si>
    <t>Número de auditorías de revisión (3)</t>
  </si>
  <si>
    <t>Número de auditorías por observación directa (4)</t>
  </si>
  <si>
    <t xml:space="preserve">Total (2) </t>
  </si>
  <si>
    <t>Total (4)</t>
  </si>
  <si>
    <t>Número de inspecciones anuales (1)</t>
  </si>
  <si>
    <t>Número de visitas basadas en riesgos adicionales (2)</t>
  </si>
  <si>
    <t>Número total de inspecciones / visitas (3)</t>
  </si>
  <si>
    <t>Total (3)= (1)+ (2)</t>
  </si>
  <si>
    <t>Productores agrícolas *</t>
  </si>
  <si>
    <t>Otros operadores ***</t>
  </si>
  <si>
    <t>Productores agrícolas (agriclolas y ganaderos) *</t>
  </si>
  <si>
    <t>Productores agrícolas (agrícolas y ganaderos) *</t>
  </si>
  <si>
    <t>Número de muestras analizadas</t>
  </si>
  <si>
    <t>TOTAL SUPERVISIONES (5)</t>
  </si>
  <si>
    <t xml:space="preserve">Total (5) = (2) + (3) + (4) </t>
  </si>
  <si>
    <t>ANDALUCIA</t>
  </si>
  <si>
    <t>ARAGÓN</t>
  </si>
  <si>
    <t>CANTABRIA</t>
  </si>
  <si>
    <t>CASTILLA Y LEÓN</t>
  </si>
  <si>
    <t>CASTILLA-LA MANCHA</t>
  </si>
  <si>
    <t>CATALUÑA</t>
  </si>
  <si>
    <t>GALICIA</t>
  </si>
  <si>
    <t>LA RIOJA</t>
  </si>
  <si>
    <t>COMUNIDAD DE MADRID</t>
  </si>
  <si>
    <t>COMUNIDAD VALENCIANA</t>
  </si>
  <si>
    <t>ISLAS BALEARES</t>
  </si>
  <si>
    <t>ISLAS CANARIAS</t>
  </si>
  <si>
    <t>PAÍS VASCO</t>
  </si>
  <si>
    <t>ASTURIAS</t>
  </si>
  <si>
    <t>NAVARRA</t>
  </si>
  <si>
    <t>Retirada Autorización del OOCC, Autoridad de Control o Autoridad Competente (cumplimentar sólo en caso afirmativo)</t>
  </si>
  <si>
    <t xml:space="preserve"> Número de muestras analizadas que indican una infracción del Reglamento(CE) 834/2007 y del Reglamento (CE) 1235/2008</t>
  </si>
  <si>
    <t>REGIÓN DE MURCIA</t>
  </si>
  <si>
    <t>ES-ECO-001-AN</t>
  </si>
  <si>
    <t>ES-ECO-002-AN</t>
  </si>
  <si>
    <t>ES-ECO-003-AN</t>
  </si>
  <si>
    <t>ES-ECO-004-AN</t>
  </si>
  <si>
    <t>ES-ECO-011-AN</t>
  </si>
  <si>
    <t>ES-ECO-010-AN</t>
  </si>
  <si>
    <t>ES-ECO-028-AN</t>
  </si>
  <si>
    <t>ES-ECO-029-AN</t>
  </si>
  <si>
    <t>EXTEMADURA</t>
  </si>
  <si>
    <t>ES-ECO-002-AR</t>
  </si>
  <si>
    <t>ES-ECO-006-AR</t>
  </si>
  <si>
    <t>ES-ECO-010-AR</t>
  </si>
  <si>
    <t>ES-ECO-028-AR</t>
  </si>
  <si>
    <t>ES-ECO-001-CM</t>
  </si>
  <si>
    <t>ES-ECO-002-CM</t>
  </si>
  <si>
    <t>ES-ECO-011-CM</t>
  </si>
  <si>
    <t>ES-ECO-028-CM</t>
  </si>
  <si>
    <t>ES-ECO-029-CM</t>
  </si>
  <si>
    <t>ES-ECO-033-CM</t>
  </si>
  <si>
    <t>ES-ECO-034-CM</t>
  </si>
  <si>
    <t>ES-ECO-001-CL</t>
  </si>
  <si>
    <t>ES-ECO-002-CL</t>
  </si>
  <si>
    <t>ES-ECO-011-CL</t>
  </si>
  <si>
    <t>ES-ECO-028-CL</t>
  </si>
  <si>
    <t>ES-ECO-029-CL</t>
  </si>
  <si>
    <t>ES-ECO-031-CL</t>
  </si>
  <si>
    <t>ES-ECO-032-CL</t>
  </si>
  <si>
    <t>ES-ECO-033-CL</t>
  </si>
  <si>
    <t>ES-ECO-012-AS</t>
  </si>
  <si>
    <t xml:space="preserve">ES-ECO-013-IB </t>
  </si>
  <si>
    <t>ES-ECO-014-IC</t>
  </si>
  <si>
    <t>ES-ECO-015-CN</t>
  </si>
  <si>
    <t>ES-ECO-019-CT</t>
  </si>
  <si>
    <t>ES-ECO-021-EX</t>
  </si>
  <si>
    <t>ES- ECO-022-GA</t>
  </si>
  <si>
    <t>ES-ECO-023-MA</t>
  </si>
  <si>
    <t>ES-ECO-024-MU</t>
  </si>
  <si>
    <t>ES-ECO-025-NA</t>
  </si>
  <si>
    <t>ES-ECO-026-VAS</t>
  </si>
  <si>
    <t>ES-ECO-034-AN</t>
  </si>
  <si>
    <t>Total EJERCICIO ACTUAL OC/AC</t>
  </si>
  <si>
    <r>
      <t xml:space="preserve">Total EJERCICIO </t>
    </r>
    <r>
      <rPr>
        <b/>
        <u/>
        <sz val="12"/>
        <rFont val="Cambria"/>
        <family val="1"/>
      </rPr>
      <t>ACTUAL</t>
    </r>
    <r>
      <rPr>
        <b/>
        <sz val="12"/>
        <rFont val="Cambria"/>
        <family val="1"/>
      </rPr>
      <t xml:space="preserve"> CC.AA.</t>
    </r>
  </si>
  <si>
    <r>
      <t xml:space="preserve">Total EJERCICIO </t>
    </r>
    <r>
      <rPr>
        <b/>
        <u/>
        <sz val="12"/>
        <rFont val="Cambria"/>
        <family val="1"/>
      </rPr>
      <t>ANTERIOR</t>
    </r>
    <r>
      <rPr>
        <b/>
        <sz val="12"/>
        <rFont val="Cambria"/>
        <family val="1"/>
      </rPr>
      <t xml:space="preserve"> CC.AA.</t>
    </r>
  </si>
  <si>
    <t>ES-ECO-003-CM</t>
  </si>
  <si>
    <t>ES-ECO-001-AR</t>
  </si>
  <si>
    <t>ES-ECO-016-CL</t>
  </si>
  <si>
    <t>ES-ECO-032-AN</t>
  </si>
  <si>
    <t>ES-ECO-036-CL</t>
  </si>
  <si>
    <t>NO</t>
  </si>
  <si>
    <t>AÑO: 2021</t>
  </si>
  <si>
    <t>ES-ECO-037-CM</t>
  </si>
  <si>
    <t>si</t>
  </si>
  <si>
    <t>Con fecha 30 de julio de 2021 se ha dictado Resolución de Revocación de la delegación de funciones de control oficial en LGAI TECHNOLÓGICAL CENTER, S.A. como organismo de control para el alcance producción ecológica, por baja voluntaria</t>
  </si>
  <si>
    <t>ES-ECO-035-RI</t>
  </si>
  <si>
    <t>ES-ECO-020-CV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</si>
</sst>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scheme val="minor"/>
    </font>
    <font>
      <b/>
      <sz val="12"/>
      <name val="Cambria"/>
      <family val="1"/>
    </font>
    <font>
      <sz val="10"/>
      <name val="Arial"/>
      <family val="2"/>
    </font>
    <font>
      <sz val="12"/>
      <name val="Cambria"/>
      <family val="1"/>
    </font>
    <font>
      <sz val="12"/>
      <color indexed="55"/>
      <name val="Cambria"/>
      <family val="1"/>
    </font>
    <font>
      <sz val="12"/>
      <color theme="1"/>
      <name val="Cambria"/>
      <family val="1"/>
    </font>
    <font>
      <b/>
      <sz val="12"/>
      <color indexed="55"/>
      <name val="Cambria"/>
      <family val="1"/>
    </font>
    <font>
      <b/>
      <sz val="11"/>
      <name val="Cambria"/>
      <family val="1"/>
    </font>
    <font>
      <b/>
      <u/>
      <sz val="12"/>
      <name val="Cambria"/>
      <family val="1"/>
    </font>
    <fon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31"/>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59999389629810485"/>
        <bgColor indexed="31"/>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9" fontId="9" fillId="0" borderId="0" applyFont="0" applyFill="0" applyBorder="0" applyAlignment="0" applyProtection="0"/>
  </cellStyleXfs>
  <cellXfs count="201">
    <xf numFmtId="0" fontId="0" fillId="0" borderId="0" xfId="0"/>
    <xf numFmtId="0" fontId="3" fillId="0" borderId="0" xfId="0" applyFont="1" applyAlignment="1" applyProtection="1">
      <alignment horizontal="center" vertical="center"/>
    </xf>
    <xf numFmtId="0" fontId="3" fillId="0" borderId="0" xfId="0" applyFont="1" applyAlignment="1" applyProtection="1">
      <alignment horizontal="center" vertical="center" textRotation="90"/>
    </xf>
    <xf numFmtId="0" fontId="1" fillId="0" borderId="0" xfId="0" applyFont="1" applyBorder="1" applyAlignment="1" applyProtection="1">
      <alignment horizontal="center" vertical="center"/>
    </xf>
    <xf numFmtId="0" fontId="3" fillId="2" borderId="4" xfId="0" applyFont="1" applyFill="1" applyBorder="1" applyAlignment="1" applyProtection="1">
      <alignment horizontal="center" textRotation="90" wrapText="1"/>
    </xf>
    <xf numFmtId="0" fontId="3" fillId="2" borderId="5" xfId="0" applyFont="1" applyFill="1" applyBorder="1" applyAlignment="1" applyProtection="1">
      <alignment horizontal="center" textRotation="90" wrapText="1"/>
    </xf>
    <xf numFmtId="0" fontId="3" fillId="2" borderId="37" xfId="0" applyFont="1" applyFill="1" applyBorder="1" applyAlignment="1" applyProtection="1">
      <alignment horizontal="center" textRotation="90" wrapText="1"/>
    </xf>
    <xf numFmtId="0" fontId="1" fillId="2" borderId="38" xfId="0" applyFont="1" applyFill="1" applyBorder="1" applyAlignment="1" applyProtection="1">
      <alignment horizontal="center" textRotation="90" wrapText="1"/>
    </xf>
    <xf numFmtId="0" fontId="3" fillId="2" borderId="56" xfId="0" applyFont="1" applyFill="1" applyBorder="1" applyAlignment="1" applyProtection="1">
      <alignment horizontal="center" textRotation="90" wrapText="1"/>
    </xf>
    <xf numFmtId="0" fontId="3" fillId="2" borderId="57" xfId="0" applyFont="1" applyFill="1" applyBorder="1" applyAlignment="1" applyProtection="1">
      <alignment horizontal="center" textRotation="90" wrapText="1"/>
    </xf>
    <xf numFmtId="49" fontId="3" fillId="5" borderId="32" xfId="0" applyNumberFormat="1" applyFont="1" applyFill="1" applyBorder="1" applyAlignment="1" applyProtection="1">
      <alignment horizontal="center" vertical="center"/>
    </xf>
    <xf numFmtId="1" fontId="3" fillId="5" borderId="32" xfId="0" applyNumberFormat="1" applyFont="1" applyFill="1" applyBorder="1" applyAlignment="1" applyProtection="1">
      <alignment horizontal="center" vertical="center"/>
    </xf>
    <xf numFmtId="49" fontId="3" fillId="5" borderId="49" xfId="0" applyNumberFormat="1" applyFont="1" applyFill="1" applyBorder="1" applyAlignment="1" applyProtection="1">
      <alignment horizontal="center" vertical="center"/>
    </xf>
    <xf numFmtId="0" fontId="3" fillId="5" borderId="0" xfId="0" applyFont="1" applyFill="1" applyAlignment="1" applyProtection="1">
      <alignment horizontal="center" vertical="center"/>
    </xf>
    <xf numFmtId="49" fontId="3" fillId="0" borderId="49"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3" fillId="6" borderId="22" xfId="0" applyFont="1" applyFill="1" applyBorder="1" applyAlignment="1" applyProtection="1">
      <alignment horizontal="center" vertical="center"/>
    </xf>
    <xf numFmtId="0" fontId="3" fillId="0" borderId="0" xfId="0" applyFont="1" applyAlignment="1" applyProtection="1">
      <alignment vertical="center"/>
    </xf>
    <xf numFmtId="0" fontId="1" fillId="0" borderId="18" xfId="0" applyFont="1" applyBorder="1" applyAlignment="1" applyProtection="1">
      <alignment horizontal="center"/>
    </xf>
    <xf numFmtId="0" fontId="1" fillId="0" borderId="0" xfId="0" applyFont="1" applyBorder="1" applyAlignment="1" applyProtection="1">
      <alignment horizontal="center"/>
    </xf>
    <xf numFmtId="0" fontId="3" fillId="0" borderId="0" xfId="0" applyFont="1" applyProtection="1"/>
    <xf numFmtId="49" fontId="3" fillId="5" borderId="23" xfId="0" applyNumberFormat="1" applyFont="1" applyFill="1" applyBorder="1" applyAlignment="1" applyProtection="1">
      <alignment horizontal="center" vertical="center"/>
    </xf>
    <xf numFmtId="0" fontId="3" fillId="0" borderId="0" xfId="0" applyFont="1" applyBorder="1" applyProtection="1"/>
    <xf numFmtId="0" fontId="3" fillId="6" borderId="35" xfId="0" applyFont="1" applyFill="1" applyBorder="1" applyAlignment="1" applyProtection="1">
      <alignment horizontal="center" vertical="center"/>
    </xf>
    <xf numFmtId="0" fontId="3" fillId="0" borderId="0" xfId="0" applyFont="1" applyBorder="1" applyAlignment="1" applyProtection="1">
      <alignment horizontal="left"/>
    </xf>
    <xf numFmtId="0" fontId="3" fillId="0" borderId="0" xfId="0" applyFont="1" applyBorder="1" applyAlignment="1" applyProtection="1">
      <alignment horizontal="center" wrapText="1"/>
    </xf>
    <xf numFmtId="0" fontId="3" fillId="5" borderId="0" xfId="0" applyFont="1" applyFill="1" applyBorder="1" applyAlignment="1" applyProtection="1">
      <alignment horizontal="left" vertical="center"/>
    </xf>
    <xf numFmtId="0" fontId="3" fillId="0" borderId="0" xfId="0" applyFont="1" applyAlignment="1" applyProtection="1">
      <alignment horizontal="center"/>
    </xf>
    <xf numFmtId="0" fontId="5" fillId="0" borderId="0" xfId="0" applyFont="1" applyAlignment="1" applyProtection="1">
      <alignment horizontal="center"/>
    </xf>
    <xf numFmtId="0" fontId="5" fillId="0" borderId="0" xfId="0" applyFont="1" applyBorder="1" applyAlignment="1" applyProtection="1">
      <alignment horizontal="center"/>
    </xf>
    <xf numFmtId="0" fontId="1" fillId="2" borderId="39" xfId="0" applyFont="1" applyFill="1" applyBorder="1" applyAlignment="1" applyProtection="1">
      <alignment horizontal="center" textRotation="90" wrapText="1"/>
    </xf>
    <xf numFmtId="0" fontId="5" fillId="0" borderId="0" xfId="0" applyFont="1" applyProtection="1"/>
    <xf numFmtId="0" fontId="1" fillId="2" borderId="22"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textRotation="90" wrapText="1"/>
    </xf>
    <xf numFmtId="49" fontId="3" fillId="5" borderId="48" xfId="0" applyNumberFormat="1" applyFont="1" applyFill="1" applyBorder="1" applyAlignment="1" applyProtection="1">
      <alignment horizontal="center" vertical="center"/>
    </xf>
    <xf numFmtId="1" fontId="1" fillId="4" borderId="10" xfId="0" applyNumberFormat="1" applyFont="1" applyFill="1" applyBorder="1" applyAlignment="1" applyProtection="1">
      <alignment horizontal="center" vertical="center" wrapText="1"/>
    </xf>
    <xf numFmtId="0" fontId="3" fillId="6" borderId="46" xfId="0" applyFont="1" applyFill="1" applyBorder="1" applyAlignment="1" applyProtection="1">
      <alignment horizontal="center" vertical="center"/>
    </xf>
    <xf numFmtId="3" fontId="3" fillId="5" borderId="6" xfId="0" applyNumberFormat="1" applyFont="1" applyFill="1" applyBorder="1" applyAlignment="1" applyProtection="1">
      <alignment horizontal="center" vertical="center"/>
    </xf>
    <xf numFmtId="3" fontId="3" fillId="5" borderId="7" xfId="0" applyNumberFormat="1" applyFont="1" applyFill="1" applyBorder="1" applyAlignment="1" applyProtection="1">
      <alignment horizontal="center" vertical="center"/>
    </xf>
    <xf numFmtId="3" fontId="3" fillId="5" borderId="52" xfId="0" applyNumberFormat="1" applyFont="1" applyFill="1" applyBorder="1" applyAlignment="1" applyProtection="1">
      <alignment horizontal="center" vertical="center"/>
    </xf>
    <xf numFmtId="3" fontId="1" fillId="0" borderId="32" xfId="0" applyNumberFormat="1" applyFont="1" applyBorder="1" applyAlignment="1" applyProtection="1">
      <alignment horizontal="center" vertical="center" wrapText="1"/>
    </xf>
    <xf numFmtId="3" fontId="3" fillId="5" borderId="6" xfId="0" applyNumberFormat="1" applyFont="1" applyFill="1" applyBorder="1" applyAlignment="1" applyProtection="1">
      <alignment horizontal="center" vertical="center" wrapText="1"/>
    </xf>
    <xf numFmtId="3" fontId="3" fillId="5" borderId="7" xfId="0" applyNumberFormat="1" applyFont="1" applyFill="1" applyBorder="1" applyAlignment="1" applyProtection="1">
      <alignment horizontal="center" vertical="center" wrapText="1"/>
    </xf>
    <xf numFmtId="3" fontId="3" fillId="5" borderId="52" xfId="0" applyNumberFormat="1" applyFont="1" applyFill="1" applyBorder="1" applyAlignment="1" applyProtection="1">
      <alignment horizontal="center" vertical="center" wrapText="1"/>
    </xf>
    <xf numFmtId="3" fontId="3" fillId="5" borderId="43" xfId="0" applyNumberFormat="1" applyFont="1" applyFill="1" applyBorder="1" applyAlignment="1" applyProtection="1">
      <alignment horizontal="center" vertical="center" wrapText="1"/>
    </xf>
    <xf numFmtId="3" fontId="3" fillId="0" borderId="6" xfId="0" applyNumberFormat="1" applyFont="1" applyBorder="1" applyAlignment="1" applyProtection="1">
      <alignment horizontal="center" vertical="center" wrapText="1"/>
    </xf>
    <xf numFmtId="3" fontId="3" fillId="0" borderId="7" xfId="0" applyNumberFormat="1" applyFont="1" applyBorder="1" applyAlignment="1" applyProtection="1">
      <alignment horizontal="center" vertical="center" wrapText="1"/>
    </xf>
    <xf numFmtId="3" fontId="3" fillId="0" borderId="52" xfId="0" applyNumberFormat="1" applyFont="1" applyBorder="1" applyAlignment="1" applyProtection="1">
      <alignment horizontal="center" vertical="center" wrapText="1"/>
    </xf>
    <xf numFmtId="3" fontId="1" fillId="0" borderId="32" xfId="0" applyNumberFormat="1" applyFont="1" applyBorder="1" applyAlignment="1" applyProtection="1">
      <alignment horizontal="center" vertical="center"/>
    </xf>
    <xf numFmtId="3" fontId="3" fillId="5" borderId="13" xfId="0" applyNumberFormat="1" applyFont="1" applyFill="1" applyBorder="1" applyAlignment="1" applyProtection="1">
      <alignment horizontal="center" vertical="center"/>
    </xf>
    <xf numFmtId="3" fontId="3" fillId="5" borderId="43" xfId="0" applyNumberFormat="1" applyFont="1" applyFill="1" applyBorder="1" applyAlignment="1" applyProtection="1">
      <alignment horizontal="center" vertical="center"/>
    </xf>
    <xf numFmtId="3" fontId="3" fillId="5" borderId="50" xfId="0" applyNumberFormat="1" applyFont="1" applyFill="1" applyBorder="1" applyAlignment="1" applyProtection="1">
      <alignment horizontal="center" vertical="center"/>
    </xf>
    <xf numFmtId="3" fontId="3" fillId="5" borderId="13" xfId="0" applyNumberFormat="1" applyFont="1" applyFill="1" applyBorder="1" applyAlignment="1" applyProtection="1">
      <alignment horizontal="center" vertical="center" wrapText="1"/>
    </xf>
    <xf numFmtId="3" fontId="3" fillId="5" borderId="50" xfId="0" applyNumberFormat="1" applyFont="1" applyFill="1" applyBorder="1" applyAlignment="1" applyProtection="1">
      <alignment horizontal="center" vertical="center" wrapText="1"/>
    </xf>
    <xf numFmtId="3" fontId="3" fillId="5" borderId="12" xfId="0" applyNumberFormat="1" applyFont="1" applyFill="1" applyBorder="1" applyAlignment="1" applyProtection="1">
      <alignment horizontal="center" vertical="center" wrapText="1"/>
    </xf>
    <xf numFmtId="3" fontId="3" fillId="5" borderId="53" xfId="0" applyNumberFormat="1" applyFont="1" applyFill="1" applyBorder="1" applyAlignment="1" applyProtection="1">
      <alignment horizontal="center" vertical="center" wrapText="1"/>
    </xf>
    <xf numFmtId="3" fontId="3" fillId="5" borderId="44" xfId="0" applyNumberFormat="1" applyFont="1" applyFill="1" applyBorder="1" applyAlignment="1" applyProtection="1">
      <alignment horizontal="center" vertical="center"/>
    </xf>
    <xf numFmtId="3" fontId="1" fillId="5" borderId="32" xfId="0" applyNumberFormat="1" applyFont="1" applyFill="1" applyBorder="1" applyAlignment="1" applyProtection="1">
      <alignment horizontal="center" vertical="center" wrapText="1"/>
    </xf>
    <xf numFmtId="3" fontId="1" fillId="5" borderId="32" xfId="0" applyNumberFormat="1" applyFont="1" applyFill="1" applyBorder="1" applyAlignment="1" applyProtection="1">
      <alignment horizontal="center" vertical="center"/>
    </xf>
    <xf numFmtId="3" fontId="4" fillId="6" borderId="58" xfId="0" applyNumberFormat="1" applyFont="1" applyFill="1" applyBorder="1" applyAlignment="1" applyProtection="1">
      <alignment horizontal="center" vertical="center"/>
    </xf>
    <xf numFmtId="3" fontId="4" fillId="6" borderId="59" xfId="0" applyNumberFormat="1" applyFont="1" applyFill="1" applyBorder="1" applyAlignment="1" applyProtection="1">
      <alignment horizontal="center" vertical="center"/>
    </xf>
    <xf numFmtId="3" fontId="4" fillId="6" borderId="60" xfId="0" applyNumberFormat="1" applyFont="1" applyFill="1" applyBorder="1" applyAlignment="1" applyProtection="1">
      <alignment horizontal="center" vertical="center"/>
    </xf>
    <xf numFmtId="3" fontId="6" fillId="6" borderId="35" xfId="0" applyNumberFormat="1" applyFont="1" applyFill="1" applyBorder="1" applyAlignment="1" applyProtection="1">
      <alignment horizontal="center" vertical="center"/>
    </xf>
    <xf numFmtId="3" fontId="4" fillId="6" borderId="62" xfId="0" applyNumberFormat="1" applyFont="1" applyFill="1" applyBorder="1" applyAlignment="1" applyProtection="1">
      <alignment horizontal="center" vertical="center"/>
    </xf>
    <xf numFmtId="3" fontId="6" fillId="6" borderId="22" xfId="0" applyNumberFormat="1" applyFont="1" applyFill="1" applyBorder="1" applyAlignment="1" applyProtection="1">
      <alignment horizontal="center" vertical="center"/>
    </xf>
    <xf numFmtId="3" fontId="3" fillId="0" borderId="9" xfId="0" applyNumberFormat="1" applyFont="1" applyBorder="1" applyAlignment="1" applyProtection="1">
      <alignment horizontal="center" vertical="center" wrapText="1"/>
    </xf>
    <xf numFmtId="3" fontId="4" fillId="6" borderId="33" xfId="0" applyNumberFormat="1" applyFont="1" applyFill="1" applyBorder="1" applyAlignment="1" applyProtection="1">
      <alignment horizontal="center" vertical="center"/>
    </xf>
    <xf numFmtId="3" fontId="4" fillId="6" borderId="41" xfId="0" applyNumberFormat="1" applyFont="1" applyFill="1" applyBorder="1" applyAlignment="1" applyProtection="1">
      <alignment horizontal="center" vertical="center"/>
    </xf>
    <xf numFmtId="3" fontId="4" fillId="6" borderId="35" xfId="0" applyNumberFormat="1" applyFont="1" applyFill="1" applyBorder="1" applyAlignment="1" applyProtection="1">
      <alignment horizontal="center" vertical="center"/>
    </xf>
    <xf numFmtId="3" fontId="4" fillId="6" borderId="22" xfId="0" applyNumberFormat="1" applyFont="1" applyFill="1" applyBorder="1" applyAlignment="1" applyProtection="1">
      <alignment horizontal="center" vertical="center"/>
    </xf>
    <xf numFmtId="3" fontId="3" fillId="0" borderId="23" xfId="0" applyNumberFormat="1" applyFont="1" applyBorder="1" applyAlignment="1" applyProtection="1">
      <alignment horizontal="center" vertical="center" wrapText="1"/>
    </xf>
    <xf numFmtId="3" fontId="4" fillId="6" borderId="3" xfId="0" applyNumberFormat="1" applyFont="1" applyFill="1" applyBorder="1" applyAlignment="1" applyProtection="1">
      <alignment horizontal="center" vertical="center"/>
    </xf>
    <xf numFmtId="3" fontId="1" fillId="5" borderId="47" xfId="0" applyNumberFormat="1" applyFont="1" applyFill="1" applyBorder="1" applyAlignment="1" applyProtection="1">
      <alignment horizontal="center" vertical="center" wrapText="1"/>
    </xf>
    <xf numFmtId="49" fontId="3" fillId="7" borderId="26" xfId="0" applyNumberFormat="1" applyFont="1" applyFill="1" applyBorder="1" applyAlignment="1" applyProtection="1">
      <alignment horizontal="center" vertical="center"/>
    </xf>
    <xf numFmtId="49" fontId="3" fillId="7" borderId="55" xfId="0" applyNumberFormat="1" applyFont="1" applyFill="1" applyBorder="1" applyAlignment="1" applyProtection="1">
      <alignment horizontal="center" vertical="center"/>
    </xf>
    <xf numFmtId="3" fontId="3" fillId="7" borderId="17" xfId="0" applyNumberFormat="1" applyFont="1" applyFill="1" applyBorder="1" applyAlignment="1" applyProtection="1">
      <alignment horizontal="center" vertical="center"/>
    </xf>
    <xf numFmtId="3" fontId="3" fillId="7" borderId="16" xfId="0" applyNumberFormat="1" applyFont="1" applyFill="1" applyBorder="1" applyAlignment="1" applyProtection="1">
      <alignment horizontal="center" vertical="center"/>
    </xf>
    <xf numFmtId="3" fontId="3" fillId="7" borderId="51" xfId="0" applyNumberFormat="1" applyFont="1" applyFill="1" applyBorder="1" applyAlignment="1" applyProtection="1">
      <alignment horizontal="center" vertical="center"/>
    </xf>
    <xf numFmtId="3" fontId="1" fillId="7" borderId="26" xfId="0" applyNumberFormat="1" applyFont="1" applyFill="1" applyBorder="1" applyAlignment="1" applyProtection="1">
      <alignment horizontal="center" vertical="center" wrapText="1"/>
    </xf>
    <xf numFmtId="3" fontId="3" fillId="7" borderId="17" xfId="0" applyNumberFormat="1" applyFont="1" applyFill="1" applyBorder="1" applyAlignment="1" applyProtection="1">
      <alignment horizontal="center" vertical="center" wrapText="1"/>
    </xf>
    <xf numFmtId="3" fontId="3" fillId="7" borderId="16" xfId="0" applyNumberFormat="1" applyFont="1" applyFill="1" applyBorder="1" applyAlignment="1" applyProtection="1">
      <alignment horizontal="center" vertical="center" wrapText="1"/>
    </xf>
    <xf numFmtId="3" fontId="3" fillId="7" borderId="51" xfId="0" applyNumberFormat="1" applyFont="1" applyFill="1" applyBorder="1" applyAlignment="1" applyProtection="1">
      <alignment horizontal="center" vertical="center" wrapText="1"/>
    </xf>
    <xf numFmtId="3" fontId="3" fillId="7" borderId="25" xfId="0" applyNumberFormat="1" applyFont="1" applyFill="1" applyBorder="1" applyAlignment="1" applyProtection="1">
      <alignment horizontal="center" vertical="center" wrapText="1"/>
    </xf>
    <xf numFmtId="3" fontId="1" fillId="7" borderId="26" xfId="0" applyNumberFormat="1" applyFont="1" applyFill="1" applyBorder="1" applyAlignment="1" applyProtection="1">
      <alignment horizontal="center" vertical="center"/>
    </xf>
    <xf numFmtId="3" fontId="3" fillId="7" borderId="26" xfId="0" applyNumberFormat="1" applyFont="1" applyFill="1" applyBorder="1" applyAlignment="1" applyProtection="1">
      <alignment horizontal="center" vertical="center"/>
    </xf>
    <xf numFmtId="3" fontId="3" fillId="7" borderId="14" xfId="0" applyNumberFormat="1" applyFont="1" applyFill="1" applyBorder="1" applyAlignment="1" applyProtection="1">
      <alignment horizontal="center" vertical="center"/>
    </xf>
    <xf numFmtId="49" fontId="3" fillId="7" borderId="32" xfId="0" applyNumberFormat="1" applyFont="1" applyFill="1" applyBorder="1" applyAlignment="1" applyProtection="1">
      <alignment horizontal="center" vertical="center"/>
    </xf>
    <xf numFmtId="49" fontId="3" fillId="7" borderId="48" xfId="0" applyNumberFormat="1" applyFont="1" applyFill="1" applyBorder="1" applyAlignment="1" applyProtection="1">
      <alignment horizontal="center" vertical="center"/>
    </xf>
    <xf numFmtId="3" fontId="3" fillId="7" borderId="6" xfId="0" applyNumberFormat="1" applyFont="1" applyFill="1" applyBorder="1" applyAlignment="1" applyProtection="1">
      <alignment horizontal="center" vertical="center"/>
    </xf>
    <xf numFmtId="3" fontId="3" fillId="7" borderId="7" xfId="0" applyNumberFormat="1" applyFont="1" applyFill="1" applyBorder="1" applyAlignment="1" applyProtection="1">
      <alignment horizontal="center" vertical="center"/>
    </xf>
    <xf numFmtId="3" fontId="3" fillId="7" borderId="52" xfId="0" applyNumberFormat="1" applyFont="1" applyFill="1" applyBorder="1" applyAlignment="1" applyProtection="1">
      <alignment horizontal="center" vertical="center"/>
    </xf>
    <xf numFmtId="3" fontId="1" fillId="7" borderId="32" xfId="0" applyNumberFormat="1" applyFont="1" applyFill="1" applyBorder="1" applyAlignment="1" applyProtection="1">
      <alignment horizontal="center" vertical="center" wrapText="1"/>
    </xf>
    <xf numFmtId="3" fontId="3" fillId="7" borderId="6" xfId="0" applyNumberFormat="1" applyFont="1" applyFill="1" applyBorder="1" applyAlignment="1" applyProtection="1">
      <alignment horizontal="center" vertical="center" wrapText="1"/>
    </xf>
    <xf numFmtId="3" fontId="3" fillId="7" borderId="7" xfId="0" applyNumberFormat="1" applyFont="1" applyFill="1" applyBorder="1" applyAlignment="1" applyProtection="1">
      <alignment horizontal="center" vertical="center" wrapText="1"/>
    </xf>
    <xf numFmtId="3" fontId="3" fillId="7" borderId="52" xfId="0" applyNumberFormat="1" applyFont="1" applyFill="1" applyBorder="1" applyAlignment="1" applyProtection="1">
      <alignment horizontal="center" vertical="center" wrapText="1"/>
    </xf>
    <xf numFmtId="3" fontId="3" fillId="7" borderId="43" xfId="0" applyNumberFormat="1" applyFont="1" applyFill="1" applyBorder="1" applyAlignment="1" applyProtection="1">
      <alignment horizontal="center" vertical="center" wrapText="1"/>
    </xf>
    <xf numFmtId="3" fontId="1" fillId="7" borderId="32" xfId="0" applyNumberFormat="1" applyFont="1" applyFill="1" applyBorder="1" applyAlignment="1" applyProtection="1">
      <alignment horizontal="center" vertical="center"/>
    </xf>
    <xf numFmtId="3" fontId="3" fillId="7" borderId="32" xfId="0" applyNumberFormat="1" applyFont="1" applyFill="1" applyBorder="1" applyAlignment="1" applyProtection="1">
      <alignment horizontal="center" vertical="center"/>
    </xf>
    <xf numFmtId="3" fontId="3" fillId="7" borderId="10" xfId="0" applyNumberFormat="1" applyFont="1" applyFill="1" applyBorder="1" applyAlignment="1" applyProtection="1">
      <alignment horizontal="center" vertical="center"/>
    </xf>
    <xf numFmtId="3" fontId="3" fillId="7" borderId="8" xfId="0" applyNumberFormat="1" applyFont="1" applyFill="1" applyBorder="1" applyAlignment="1" applyProtection="1">
      <alignment horizontal="center" vertical="center" wrapText="1"/>
    </xf>
    <xf numFmtId="3" fontId="3" fillId="7" borderId="61" xfId="0" applyNumberFormat="1" applyFont="1" applyFill="1" applyBorder="1" applyAlignment="1" applyProtection="1">
      <alignment horizontal="center" vertical="center" wrapText="1"/>
    </xf>
    <xf numFmtId="49" fontId="3" fillId="7" borderId="23" xfId="0" applyNumberFormat="1" applyFont="1" applyFill="1" applyBorder="1" applyAlignment="1" applyProtection="1">
      <alignment horizontal="center" vertical="center"/>
    </xf>
    <xf numFmtId="49" fontId="3" fillId="7" borderId="49" xfId="0" applyNumberFormat="1" applyFont="1" applyFill="1" applyBorder="1" applyAlignment="1" applyProtection="1">
      <alignment horizontal="center" vertical="center"/>
    </xf>
    <xf numFmtId="3" fontId="3" fillId="7" borderId="13" xfId="0" applyNumberFormat="1" applyFont="1" applyFill="1" applyBorder="1" applyAlignment="1" applyProtection="1">
      <alignment horizontal="center" vertical="center"/>
    </xf>
    <xf numFmtId="3" fontId="3" fillId="7" borderId="43" xfId="0" applyNumberFormat="1" applyFont="1" applyFill="1" applyBorder="1" applyAlignment="1" applyProtection="1">
      <alignment horizontal="center" vertical="center"/>
    </xf>
    <xf numFmtId="3" fontId="3" fillId="7" borderId="50" xfId="0" applyNumberFormat="1" applyFont="1" applyFill="1" applyBorder="1" applyAlignment="1" applyProtection="1">
      <alignment horizontal="center" vertical="center"/>
    </xf>
    <xf numFmtId="3" fontId="1" fillId="7" borderId="47" xfId="0" applyNumberFormat="1" applyFont="1" applyFill="1" applyBorder="1" applyAlignment="1" applyProtection="1">
      <alignment horizontal="center" vertical="center" wrapText="1"/>
    </xf>
    <xf numFmtId="3" fontId="3" fillId="7" borderId="44" xfId="0" applyNumberFormat="1" applyFont="1" applyFill="1" applyBorder="1" applyAlignment="1" applyProtection="1">
      <alignment horizontal="center" vertical="center"/>
    </xf>
    <xf numFmtId="3" fontId="3" fillId="7" borderId="13" xfId="0" applyNumberFormat="1" applyFont="1" applyFill="1" applyBorder="1" applyAlignment="1" applyProtection="1">
      <alignment horizontal="center" vertical="center" wrapText="1"/>
    </xf>
    <xf numFmtId="3" fontId="3" fillId="7" borderId="50" xfId="0" applyNumberFormat="1" applyFont="1" applyFill="1" applyBorder="1" applyAlignment="1" applyProtection="1">
      <alignment horizontal="center" vertical="center" wrapText="1"/>
    </xf>
    <xf numFmtId="3" fontId="3" fillId="7" borderId="12" xfId="0" applyNumberFormat="1" applyFont="1" applyFill="1" applyBorder="1" applyAlignment="1" applyProtection="1">
      <alignment horizontal="center" vertical="center" wrapText="1"/>
    </xf>
    <xf numFmtId="3" fontId="3" fillId="7" borderId="53" xfId="0" applyNumberFormat="1" applyFont="1" applyFill="1" applyBorder="1" applyAlignment="1" applyProtection="1">
      <alignment horizontal="center" vertical="center" wrapText="1"/>
    </xf>
    <xf numFmtId="0" fontId="3" fillId="7" borderId="27" xfId="0" applyFont="1" applyFill="1" applyBorder="1" applyAlignment="1" applyProtection="1">
      <alignment horizontal="center" vertical="center"/>
    </xf>
    <xf numFmtId="3" fontId="3" fillId="7" borderId="11" xfId="0" applyNumberFormat="1" applyFont="1" applyFill="1" applyBorder="1" applyAlignment="1" applyProtection="1">
      <alignment horizontal="center" vertical="center"/>
    </xf>
    <xf numFmtId="3" fontId="3" fillId="7" borderId="21" xfId="0" applyNumberFormat="1" applyFont="1" applyFill="1" applyBorder="1" applyAlignment="1" applyProtection="1">
      <alignment horizontal="center" vertical="center"/>
    </xf>
    <xf numFmtId="3" fontId="3" fillId="7" borderId="36" xfId="0" applyNumberFormat="1" applyFont="1" applyFill="1" applyBorder="1" applyAlignment="1" applyProtection="1">
      <alignment horizontal="center" vertical="center"/>
    </xf>
    <xf numFmtId="3" fontId="1" fillId="7" borderId="27" xfId="0" applyNumberFormat="1" applyFont="1" applyFill="1" applyBorder="1" applyAlignment="1" applyProtection="1">
      <alignment horizontal="center" vertical="center" wrapText="1"/>
    </xf>
    <xf numFmtId="3" fontId="1" fillId="7" borderId="31" xfId="0" applyNumberFormat="1" applyFont="1" applyFill="1" applyBorder="1" applyAlignment="1" applyProtection="1">
      <alignment horizontal="center" vertical="center" wrapText="1"/>
    </xf>
    <xf numFmtId="3" fontId="3" fillId="7" borderId="11" xfId="0" applyNumberFormat="1" applyFont="1" applyFill="1" applyBorder="1" applyAlignment="1" applyProtection="1">
      <alignment horizontal="center" vertical="center" wrapText="1"/>
    </xf>
    <xf numFmtId="3" fontId="3" fillId="7" borderId="20" xfId="0" applyNumberFormat="1" applyFont="1" applyFill="1" applyBorder="1" applyAlignment="1" applyProtection="1">
      <alignment horizontal="center" vertical="center" wrapText="1"/>
    </xf>
    <xf numFmtId="3" fontId="3" fillId="7" borderId="54" xfId="0" applyNumberFormat="1" applyFont="1" applyFill="1" applyBorder="1" applyAlignment="1" applyProtection="1">
      <alignment horizontal="center" vertical="center" wrapText="1"/>
    </xf>
    <xf numFmtId="3" fontId="1" fillId="7" borderId="27" xfId="0" applyNumberFormat="1" applyFont="1" applyFill="1" applyBorder="1" applyAlignment="1" applyProtection="1">
      <alignment horizontal="center" vertical="center"/>
    </xf>
    <xf numFmtId="3" fontId="3" fillId="7" borderId="27" xfId="0" applyNumberFormat="1" applyFont="1" applyFill="1" applyBorder="1" applyAlignment="1" applyProtection="1">
      <alignment horizontal="center" vertical="center"/>
    </xf>
    <xf numFmtId="49" fontId="3" fillId="7" borderId="15" xfId="0" applyNumberFormat="1" applyFont="1" applyFill="1" applyBorder="1" applyAlignment="1" applyProtection="1">
      <alignment horizontal="center" vertical="center"/>
    </xf>
    <xf numFmtId="3" fontId="3" fillId="7" borderId="24" xfId="0" applyNumberFormat="1" applyFont="1" applyFill="1" applyBorder="1" applyAlignment="1" applyProtection="1">
      <alignment horizontal="center" vertical="center" wrapText="1"/>
    </xf>
    <xf numFmtId="3" fontId="3" fillId="7" borderId="15" xfId="0" applyNumberFormat="1" applyFont="1" applyFill="1" applyBorder="1" applyAlignment="1" applyProtection="1">
      <alignment horizontal="center" vertical="center" wrapText="1"/>
    </xf>
    <xf numFmtId="3" fontId="3" fillId="7" borderId="9" xfId="0" applyNumberFormat="1" applyFont="1" applyFill="1" applyBorder="1" applyAlignment="1" applyProtection="1">
      <alignment horizontal="center" vertical="center" wrapText="1"/>
    </xf>
    <xf numFmtId="3" fontId="3" fillId="7" borderId="23" xfId="0" applyNumberFormat="1" applyFont="1" applyFill="1" applyBorder="1" applyAlignment="1" applyProtection="1">
      <alignment horizontal="center" vertical="center" wrapText="1"/>
    </xf>
    <xf numFmtId="49" fontId="3" fillId="7" borderId="27" xfId="0" applyNumberFormat="1" applyFont="1" applyFill="1" applyBorder="1" applyAlignment="1" applyProtection="1">
      <alignment horizontal="center" vertical="center"/>
    </xf>
    <xf numFmtId="49" fontId="3" fillId="7" borderId="31" xfId="0" applyNumberFormat="1" applyFont="1" applyFill="1" applyBorder="1" applyAlignment="1" applyProtection="1">
      <alignment horizontal="center" vertical="center"/>
    </xf>
    <xf numFmtId="3" fontId="3" fillId="7" borderId="34" xfId="0" applyNumberFormat="1" applyFont="1" applyFill="1" applyBorder="1" applyAlignment="1" applyProtection="1">
      <alignment horizontal="center" vertical="center" wrapText="1"/>
    </xf>
    <xf numFmtId="3" fontId="3" fillId="7" borderId="31" xfId="0" applyNumberFormat="1" applyFont="1" applyFill="1" applyBorder="1" applyAlignment="1" applyProtection="1">
      <alignment horizontal="center" vertical="center" wrapText="1"/>
    </xf>
    <xf numFmtId="3" fontId="3" fillId="7" borderId="20" xfId="0" applyNumberFormat="1" applyFont="1" applyFill="1" applyBorder="1" applyAlignment="1" applyProtection="1">
      <alignment horizontal="center" vertical="center"/>
    </xf>
    <xf numFmtId="3" fontId="3" fillId="7" borderId="54" xfId="0" applyNumberFormat="1" applyFont="1" applyFill="1" applyBorder="1" applyAlignment="1" applyProtection="1">
      <alignment horizontal="center" vertical="center"/>
    </xf>
    <xf numFmtId="1" fontId="1" fillId="8" borderId="14" xfId="0" applyNumberFormat="1" applyFont="1" applyFill="1" applyBorder="1" applyAlignment="1" applyProtection="1">
      <alignment horizontal="center" vertical="center" wrapText="1"/>
    </xf>
    <xf numFmtId="1" fontId="3" fillId="7" borderId="32" xfId="0" applyNumberFormat="1" applyFont="1" applyFill="1" applyBorder="1" applyAlignment="1" applyProtection="1">
      <alignment horizontal="center" vertical="center"/>
    </xf>
    <xf numFmtId="1" fontId="1" fillId="8" borderId="10" xfId="0" applyNumberFormat="1" applyFont="1" applyFill="1" applyBorder="1" applyAlignment="1" applyProtection="1">
      <alignment horizontal="center" vertical="center" wrapText="1"/>
    </xf>
    <xf numFmtId="49" fontId="3" fillId="7" borderId="42" xfId="0" applyNumberFormat="1" applyFont="1" applyFill="1" applyBorder="1" applyAlignment="1" applyProtection="1">
      <alignment horizontal="center" vertical="center"/>
    </xf>
    <xf numFmtId="1" fontId="3" fillId="7" borderId="27" xfId="0" applyNumberFormat="1" applyFont="1" applyFill="1" applyBorder="1" applyAlignment="1" applyProtection="1">
      <alignment horizontal="center" vertical="center"/>
    </xf>
    <xf numFmtId="1" fontId="1" fillId="8" borderId="36" xfId="0" applyNumberFormat="1" applyFont="1" applyFill="1" applyBorder="1" applyAlignment="1" applyProtection="1">
      <alignment horizontal="center" vertical="center" wrapText="1"/>
    </xf>
    <xf numFmtId="1" fontId="3" fillId="7" borderId="38" xfId="0" applyNumberFormat="1" applyFont="1" applyFill="1" applyBorder="1" applyAlignment="1" applyProtection="1">
      <alignment horizontal="center" vertical="center"/>
    </xf>
    <xf numFmtId="3" fontId="3" fillId="7" borderId="40" xfId="0" applyNumberFormat="1" applyFont="1" applyFill="1" applyBorder="1" applyAlignment="1" applyProtection="1">
      <alignment horizontal="center" vertical="center" wrapText="1"/>
    </xf>
    <xf numFmtId="3" fontId="3" fillId="7" borderId="5" xfId="0" applyNumberFormat="1" applyFont="1" applyFill="1" applyBorder="1" applyAlignment="1" applyProtection="1">
      <alignment horizontal="center" vertical="center" wrapText="1"/>
    </xf>
    <xf numFmtId="1" fontId="3" fillId="0" borderId="0" xfId="0" applyNumberFormat="1" applyFont="1" applyAlignment="1" applyProtection="1">
      <alignment horizontal="center" vertical="center"/>
    </xf>
    <xf numFmtId="9" fontId="3" fillId="0" borderId="0" xfId="2" applyFont="1" applyAlignment="1" applyProtection="1">
      <alignment horizontal="center" vertical="center"/>
    </xf>
    <xf numFmtId="3" fontId="5" fillId="0" borderId="0" xfId="0" applyNumberFormat="1" applyFont="1" applyAlignment="1" applyProtection="1">
      <alignment horizontal="center"/>
    </xf>
    <xf numFmtId="1" fontId="3" fillId="5" borderId="0" xfId="0" applyNumberFormat="1" applyFont="1" applyFill="1" applyAlignment="1" applyProtection="1">
      <alignment horizontal="center" vertical="center"/>
    </xf>
    <xf numFmtId="1" fontId="3" fillId="0" borderId="0" xfId="0" applyNumberFormat="1" applyFont="1" applyProtection="1"/>
    <xf numFmtId="3" fontId="3" fillId="5" borderId="0" xfId="0" applyNumberFormat="1" applyFont="1" applyFill="1" applyAlignment="1" applyProtection="1">
      <alignment horizontal="center" vertical="center"/>
    </xf>
    <xf numFmtId="3" fontId="3" fillId="0" borderId="0" xfId="0" applyNumberFormat="1" applyFont="1" applyAlignment="1" applyProtection="1">
      <alignment horizontal="center" vertical="center"/>
    </xf>
    <xf numFmtId="0" fontId="1" fillId="0" borderId="18"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19" xfId="0" applyFont="1" applyBorder="1" applyAlignment="1" applyProtection="1">
      <alignment horizontal="center" wrapText="1"/>
    </xf>
    <xf numFmtId="0" fontId="3" fillId="2" borderId="22" xfId="0" applyFont="1" applyFill="1" applyBorder="1" applyAlignment="1" applyProtection="1">
      <alignment horizontal="center" vertical="center" wrapText="1"/>
    </xf>
    <xf numFmtId="49" fontId="3" fillId="5" borderId="38" xfId="0" applyNumberFormat="1" applyFont="1" applyFill="1" applyBorder="1" applyAlignment="1" applyProtection="1">
      <alignment horizontal="center" vertical="center" wrapText="1"/>
    </xf>
    <xf numFmtId="164" fontId="3" fillId="5" borderId="38" xfId="0" applyNumberFormat="1" applyFont="1" applyFill="1" applyBorder="1" applyAlignment="1" applyProtection="1">
      <alignment horizontal="center" vertical="center" wrapText="1"/>
    </xf>
    <xf numFmtId="49" fontId="3" fillId="5" borderId="38" xfId="0" applyNumberFormat="1" applyFont="1" applyFill="1" applyBorder="1" applyAlignment="1" applyProtection="1">
      <alignment horizontal="left" vertical="center" wrapText="1"/>
    </xf>
    <xf numFmtId="0" fontId="5" fillId="0" borderId="0" xfId="0" applyFont="1" applyAlignment="1" applyProtection="1">
      <alignment horizontal="center" vertical="center"/>
    </xf>
    <xf numFmtId="164" fontId="3" fillId="5" borderId="38" xfId="0" applyNumberFormat="1" applyFont="1" applyFill="1" applyBorder="1" applyAlignment="1" applyProtection="1">
      <alignment horizontal="center" wrapText="1"/>
    </xf>
    <xf numFmtId="49" fontId="3" fillId="5" borderId="38" xfId="0" applyNumberFormat="1" applyFont="1" applyFill="1" applyBorder="1" applyAlignment="1" applyProtection="1">
      <alignment horizontal="left" wrapText="1"/>
    </xf>
    <xf numFmtId="164" fontId="3" fillId="5" borderId="22" xfId="0" applyNumberFormat="1" applyFont="1" applyFill="1" applyBorder="1" applyAlignment="1" applyProtection="1">
      <alignment horizontal="center" wrapText="1"/>
    </xf>
    <xf numFmtId="49" fontId="3" fillId="5" borderId="22" xfId="0" applyNumberFormat="1" applyFont="1" applyFill="1" applyBorder="1" applyAlignment="1" applyProtection="1">
      <alignment horizontal="left" wrapText="1"/>
    </xf>
    <xf numFmtId="49" fontId="3" fillId="5" borderId="22" xfId="0" applyNumberFormat="1" applyFont="1" applyFill="1" applyBorder="1" applyAlignment="1" applyProtection="1">
      <alignment horizontal="center" vertical="center" wrapText="1"/>
    </xf>
    <xf numFmtId="3" fontId="1" fillId="5" borderId="44" xfId="0" applyNumberFormat="1" applyFont="1" applyFill="1" applyBorder="1" applyAlignment="1" applyProtection="1">
      <alignment horizontal="center" vertical="center" wrapText="1"/>
    </xf>
    <xf numFmtId="3" fontId="1" fillId="5" borderId="45" xfId="0" applyNumberFormat="1" applyFont="1" applyFill="1" applyBorder="1" applyAlignment="1" applyProtection="1">
      <alignment horizontal="center" vertical="center" wrapText="1"/>
    </xf>
    <xf numFmtId="3" fontId="1" fillId="5" borderId="63" xfId="0" applyNumberFormat="1" applyFont="1" applyFill="1" applyBorder="1" applyAlignment="1" applyProtection="1">
      <alignment horizontal="center" vertical="center" wrapText="1"/>
    </xf>
    <xf numFmtId="3" fontId="1" fillId="7" borderId="38" xfId="0" applyNumberFormat="1" applyFont="1" applyFill="1" applyBorder="1" applyAlignment="1" applyProtection="1">
      <alignment horizontal="center" vertical="center" wrapText="1"/>
    </xf>
    <xf numFmtId="3" fontId="1" fillId="7" borderId="45" xfId="0" applyNumberFormat="1" applyFont="1" applyFill="1" applyBorder="1" applyAlignment="1" applyProtection="1">
      <alignment horizontal="center" vertical="center" wrapText="1"/>
    </xf>
    <xf numFmtId="3" fontId="1" fillId="7" borderId="63" xfId="0" applyNumberFormat="1" applyFont="1" applyFill="1" applyBorder="1" applyAlignment="1" applyProtection="1">
      <alignment horizontal="center" vertical="center" wrapText="1"/>
    </xf>
    <xf numFmtId="3" fontId="1" fillId="7" borderId="44"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2" borderId="14"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17"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xf>
    <xf numFmtId="0" fontId="1" fillId="2" borderId="31"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haredStrings" Target="sharedString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calcChain" Target="calcChain.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ANDALUC&#205;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ISLAS%20CANARI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CANTABRI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CANTABR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CASTILLA-LA%20MANCH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CASTILLA-LA%20MANCH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CASTILLA%20Y%20LE&#211;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CASTILLA%20Y%20LE&#211;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CATALU&#209;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CATALU&#209;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EXTREMADU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ANDALUC&#205;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EXTREMADUR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GALICI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GALICI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COMUNIDAD%20DE%20MADRID.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COMUNIDAD%20DE%20MADRID.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REGION%20DE%20MURCI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REGION%20DE%20MURCI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NAVARR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NAVARRA.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LA%20RIOJ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ARAGON.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LA%20RIOJ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PAIS%20VASCO.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PAIS%20VASCO.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COMUNIDAD%20VALENCIAN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COMUNIDAD%20VALENCIA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ARAG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ASTURI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ASTURI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ISLAS%20BALEAR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NTROLES%20OFICIALES/3.%20INFORMES%20DE%20RESULTADOS/2021%20INFORME%20DE%20RESULTADOS%20ECO/Tablas%20datos%202021/Tablas%20Directrices%20Informe%20de%20resultados_ISLAS%20BALEAR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NTROLES%20OFICIALES/3.%20INFORMES%20DE%20RESULTADOS/2022%20INFORME%20DE%20RESULTADOS%20ECO/Tablas%20datos%202022/Tablas%20Directrices%20Informe%20de%20resultados_ISLAS%20CAN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10614</v>
          </cell>
          <cell r="D6">
            <v>2</v>
          </cell>
          <cell r="E6">
            <v>471</v>
          </cell>
          <cell r="F6">
            <v>15</v>
          </cell>
          <cell r="G6">
            <v>0</v>
          </cell>
          <cell r="H6">
            <v>196</v>
          </cell>
          <cell r="J6">
            <v>12117</v>
          </cell>
          <cell r="K6">
            <v>1</v>
          </cell>
          <cell r="L6">
            <v>404</v>
          </cell>
          <cell r="M6">
            <v>14</v>
          </cell>
          <cell r="N6">
            <v>0</v>
          </cell>
          <cell r="O6">
            <v>183</v>
          </cell>
          <cell r="Q6">
            <v>991</v>
          </cell>
          <cell r="R6">
            <v>0</v>
          </cell>
          <cell r="S6">
            <v>218</v>
          </cell>
          <cell r="T6">
            <v>5</v>
          </cell>
          <cell r="U6">
            <v>0</v>
          </cell>
          <cell r="V6">
            <v>36</v>
          </cell>
          <cell r="AE6">
            <v>13023</v>
          </cell>
          <cell r="AF6">
            <v>946</v>
          </cell>
        </row>
        <row r="7">
          <cell r="C7">
            <v>2094</v>
          </cell>
          <cell r="D7">
            <v>0</v>
          </cell>
          <cell r="E7">
            <v>93</v>
          </cell>
          <cell r="F7">
            <v>1</v>
          </cell>
          <cell r="G7">
            <v>6</v>
          </cell>
          <cell r="H7">
            <v>44</v>
          </cell>
          <cell r="J7">
            <v>2782</v>
          </cell>
          <cell r="K7">
            <v>0</v>
          </cell>
          <cell r="L7">
            <v>104</v>
          </cell>
          <cell r="M7">
            <v>2</v>
          </cell>
          <cell r="N7">
            <v>5</v>
          </cell>
          <cell r="O7">
            <v>49</v>
          </cell>
          <cell r="Q7">
            <v>346</v>
          </cell>
          <cell r="R7">
            <v>0</v>
          </cell>
          <cell r="S7">
            <v>12</v>
          </cell>
          <cell r="T7">
            <v>0</v>
          </cell>
          <cell r="U7">
            <v>0</v>
          </cell>
          <cell r="V7">
            <v>1</v>
          </cell>
          <cell r="AE7">
            <v>2947</v>
          </cell>
          <cell r="AF7">
            <v>354</v>
          </cell>
        </row>
        <row r="8">
          <cell r="C8">
            <v>3222</v>
          </cell>
          <cell r="D8">
            <v>0</v>
          </cell>
          <cell r="E8">
            <v>93</v>
          </cell>
          <cell r="F8">
            <v>4</v>
          </cell>
          <cell r="G8">
            <v>0</v>
          </cell>
          <cell r="H8">
            <v>51</v>
          </cell>
          <cell r="J8">
            <v>4127</v>
          </cell>
          <cell r="K8">
            <v>0</v>
          </cell>
          <cell r="L8">
            <v>93</v>
          </cell>
          <cell r="M8">
            <v>4</v>
          </cell>
          <cell r="N8">
            <v>1</v>
          </cell>
          <cell r="O8">
            <v>62</v>
          </cell>
          <cell r="Q8">
            <v>348</v>
          </cell>
          <cell r="R8">
            <v>0</v>
          </cell>
          <cell r="S8">
            <v>11</v>
          </cell>
          <cell r="T8">
            <v>2</v>
          </cell>
          <cell r="U8">
            <v>0</v>
          </cell>
          <cell r="V8">
            <v>6</v>
          </cell>
          <cell r="AE8">
            <v>4252</v>
          </cell>
          <cell r="AF8">
            <v>402</v>
          </cell>
        </row>
        <row r="9">
          <cell r="C9">
            <v>189</v>
          </cell>
          <cell r="D9">
            <v>0</v>
          </cell>
          <cell r="E9">
            <v>22</v>
          </cell>
          <cell r="F9">
            <v>1</v>
          </cell>
          <cell r="G9">
            <v>0</v>
          </cell>
          <cell r="H9">
            <v>25</v>
          </cell>
          <cell r="J9">
            <v>36</v>
          </cell>
          <cell r="K9">
            <v>0</v>
          </cell>
          <cell r="L9">
            <v>10</v>
          </cell>
          <cell r="M9">
            <v>0</v>
          </cell>
          <cell r="N9">
            <v>0</v>
          </cell>
          <cell r="O9">
            <v>6</v>
          </cell>
          <cell r="Q9">
            <v>1</v>
          </cell>
          <cell r="R9">
            <v>0</v>
          </cell>
          <cell r="S9">
            <v>5</v>
          </cell>
          <cell r="T9">
            <v>0</v>
          </cell>
          <cell r="U9">
            <v>0</v>
          </cell>
          <cell r="V9">
            <v>2</v>
          </cell>
          <cell r="AE9">
            <v>59</v>
          </cell>
          <cell r="AF9">
            <v>1</v>
          </cell>
        </row>
        <row r="10">
          <cell r="C10">
            <v>69</v>
          </cell>
          <cell r="D10">
            <v>0</v>
          </cell>
          <cell r="E10">
            <v>10</v>
          </cell>
          <cell r="F10">
            <v>2</v>
          </cell>
          <cell r="G10">
            <v>0</v>
          </cell>
          <cell r="H10">
            <v>2</v>
          </cell>
          <cell r="J10">
            <v>86</v>
          </cell>
          <cell r="K10">
            <v>0</v>
          </cell>
          <cell r="L10">
            <v>9</v>
          </cell>
          <cell r="M10">
            <v>3</v>
          </cell>
          <cell r="N10">
            <v>0</v>
          </cell>
          <cell r="O10">
            <v>3</v>
          </cell>
          <cell r="Q10">
            <v>3</v>
          </cell>
          <cell r="R10">
            <v>0</v>
          </cell>
          <cell r="S10">
            <v>2</v>
          </cell>
          <cell r="T10">
            <v>1</v>
          </cell>
          <cell r="U10">
            <v>0</v>
          </cell>
          <cell r="V10">
            <v>0</v>
          </cell>
          <cell r="AE10">
            <v>103</v>
          </cell>
          <cell r="AF10">
            <v>4</v>
          </cell>
        </row>
        <row r="11">
          <cell r="C11">
            <v>817</v>
          </cell>
          <cell r="D11">
            <v>0</v>
          </cell>
          <cell r="E11">
            <v>16</v>
          </cell>
          <cell r="F11">
            <v>9</v>
          </cell>
          <cell r="G11">
            <v>1</v>
          </cell>
          <cell r="H11">
            <v>27</v>
          </cell>
          <cell r="J11">
            <v>1078</v>
          </cell>
          <cell r="K11">
            <v>0</v>
          </cell>
          <cell r="L11">
            <v>25</v>
          </cell>
          <cell r="M11">
            <v>12</v>
          </cell>
          <cell r="N11">
            <v>1</v>
          </cell>
          <cell r="O11">
            <v>30</v>
          </cell>
          <cell r="Q11">
            <v>104</v>
          </cell>
          <cell r="R11">
            <v>0</v>
          </cell>
          <cell r="S11">
            <v>8</v>
          </cell>
          <cell r="T11">
            <v>3</v>
          </cell>
          <cell r="U11">
            <v>0</v>
          </cell>
          <cell r="V11">
            <v>1</v>
          </cell>
          <cell r="AE11">
            <v>1165</v>
          </cell>
          <cell r="AF11">
            <v>97</v>
          </cell>
        </row>
        <row r="12">
          <cell r="C12">
            <v>161</v>
          </cell>
          <cell r="D12">
            <v>0</v>
          </cell>
          <cell r="E12">
            <v>18</v>
          </cell>
          <cell r="F12">
            <v>0</v>
          </cell>
          <cell r="G12">
            <v>0</v>
          </cell>
          <cell r="H12">
            <v>2</v>
          </cell>
          <cell r="J12">
            <v>240</v>
          </cell>
          <cell r="K12">
            <v>0</v>
          </cell>
          <cell r="L12">
            <v>16</v>
          </cell>
          <cell r="M12">
            <v>0</v>
          </cell>
          <cell r="N12">
            <v>0</v>
          </cell>
          <cell r="O12">
            <v>4</v>
          </cell>
          <cell r="Q12">
            <v>16</v>
          </cell>
          <cell r="R12">
            <v>0</v>
          </cell>
          <cell r="S12">
            <v>10</v>
          </cell>
          <cell r="T12">
            <v>0</v>
          </cell>
          <cell r="U12">
            <v>0</v>
          </cell>
          <cell r="V12">
            <v>2</v>
          </cell>
          <cell r="AE12">
            <v>260</v>
          </cell>
          <cell r="AF12">
            <v>28</v>
          </cell>
        </row>
        <row r="13">
          <cell r="C13">
            <v>33</v>
          </cell>
          <cell r="D13">
            <v>0</v>
          </cell>
          <cell r="E13">
            <v>17</v>
          </cell>
          <cell r="F13">
            <v>0</v>
          </cell>
          <cell r="G13">
            <v>0</v>
          </cell>
          <cell r="H13">
            <v>3</v>
          </cell>
          <cell r="J13">
            <v>46</v>
          </cell>
          <cell r="K13">
            <v>0</v>
          </cell>
          <cell r="L13">
            <v>18</v>
          </cell>
          <cell r="M13">
            <v>0</v>
          </cell>
          <cell r="N13">
            <v>0</v>
          </cell>
          <cell r="O13">
            <v>3</v>
          </cell>
          <cell r="Q13">
            <v>1</v>
          </cell>
          <cell r="R13">
            <v>0</v>
          </cell>
          <cell r="S13">
            <v>9</v>
          </cell>
          <cell r="T13">
            <v>0</v>
          </cell>
          <cell r="U13">
            <v>0</v>
          </cell>
          <cell r="V13">
            <v>0</v>
          </cell>
          <cell r="AE13">
            <v>74</v>
          </cell>
          <cell r="AF13">
            <v>3</v>
          </cell>
        </row>
        <row r="14">
          <cell r="C14">
            <v>2</v>
          </cell>
          <cell r="D14">
            <v>0</v>
          </cell>
          <cell r="E14">
            <v>1</v>
          </cell>
          <cell r="F14">
            <v>0</v>
          </cell>
          <cell r="G14">
            <v>0</v>
          </cell>
          <cell r="H14">
            <v>0</v>
          </cell>
          <cell r="J14">
            <v>2</v>
          </cell>
          <cell r="K14">
            <v>0</v>
          </cell>
          <cell r="L14">
            <v>2</v>
          </cell>
          <cell r="M14">
            <v>0</v>
          </cell>
          <cell r="N14">
            <v>0</v>
          </cell>
          <cell r="O14">
            <v>0</v>
          </cell>
          <cell r="Q14">
            <v>0</v>
          </cell>
          <cell r="R14">
            <v>0</v>
          </cell>
          <cell r="S14">
            <v>2</v>
          </cell>
          <cell r="T14">
            <v>0</v>
          </cell>
          <cell r="U14">
            <v>0</v>
          </cell>
          <cell r="V14">
            <v>0</v>
          </cell>
          <cell r="AE14">
            <v>4</v>
          </cell>
          <cell r="AF14">
            <v>2</v>
          </cell>
        </row>
        <row r="15">
          <cell r="C15">
            <v>3</v>
          </cell>
          <cell r="D15">
            <v>0</v>
          </cell>
          <cell r="E15">
            <v>0</v>
          </cell>
          <cell r="F15">
            <v>0</v>
          </cell>
          <cell r="G15">
            <v>0</v>
          </cell>
          <cell r="H15">
            <v>2</v>
          </cell>
          <cell r="J15">
            <v>7</v>
          </cell>
          <cell r="K15">
            <v>0</v>
          </cell>
          <cell r="L15">
            <v>0</v>
          </cell>
          <cell r="M15">
            <v>0</v>
          </cell>
          <cell r="N15">
            <v>0</v>
          </cell>
          <cell r="O15">
            <v>2</v>
          </cell>
          <cell r="Q15">
            <v>0</v>
          </cell>
          <cell r="R15">
            <v>0</v>
          </cell>
          <cell r="S15">
            <v>0</v>
          </cell>
          <cell r="T15">
            <v>0</v>
          </cell>
          <cell r="U15">
            <v>0</v>
          </cell>
          <cell r="V15">
            <v>1</v>
          </cell>
          <cell r="AE15">
            <v>9</v>
          </cell>
          <cell r="AF15">
            <v>1</v>
          </cell>
        </row>
      </sheetData>
      <sheetData sheetId="1">
        <row r="6">
          <cell r="J6">
            <v>887</v>
          </cell>
          <cell r="K6">
            <v>0</v>
          </cell>
          <cell r="L6">
            <v>136</v>
          </cell>
          <cell r="M6">
            <v>5</v>
          </cell>
          <cell r="N6">
            <v>0</v>
          </cell>
          <cell r="O6">
            <v>3</v>
          </cell>
          <cell r="Q6">
            <v>150</v>
          </cell>
          <cell r="R6">
            <v>0</v>
          </cell>
          <cell r="S6">
            <v>8</v>
          </cell>
          <cell r="T6">
            <v>0</v>
          </cell>
          <cell r="U6">
            <v>0</v>
          </cell>
          <cell r="V6">
            <v>0</v>
          </cell>
        </row>
        <row r="7">
          <cell r="J7">
            <v>339</v>
          </cell>
          <cell r="K7">
            <v>0</v>
          </cell>
          <cell r="L7">
            <v>21</v>
          </cell>
          <cell r="M7">
            <v>0</v>
          </cell>
          <cell r="N7">
            <v>0</v>
          </cell>
          <cell r="O7">
            <v>0</v>
          </cell>
          <cell r="Q7">
            <v>46</v>
          </cell>
          <cell r="R7">
            <v>0</v>
          </cell>
          <cell r="S7">
            <v>0</v>
          </cell>
          <cell r="T7">
            <v>0</v>
          </cell>
          <cell r="U7">
            <v>0</v>
          </cell>
          <cell r="V7">
            <v>0</v>
          </cell>
        </row>
        <row r="8">
          <cell r="J8">
            <v>542</v>
          </cell>
          <cell r="K8">
            <v>0</v>
          </cell>
          <cell r="L8">
            <v>95</v>
          </cell>
          <cell r="M8">
            <v>0</v>
          </cell>
          <cell r="N8">
            <v>0</v>
          </cell>
          <cell r="O8">
            <v>18</v>
          </cell>
          <cell r="Q8">
            <v>257</v>
          </cell>
          <cell r="R8">
            <v>0</v>
          </cell>
          <cell r="S8">
            <v>3</v>
          </cell>
          <cell r="T8">
            <v>0</v>
          </cell>
          <cell r="U8">
            <v>0</v>
          </cell>
          <cell r="V8">
            <v>0</v>
          </cell>
        </row>
        <row r="9">
          <cell r="J9">
            <v>6</v>
          </cell>
          <cell r="K9">
            <v>0</v>
          </cell>
          <cell r="L9">
            <v>3</v>
          </cell>
          <cell r="M9">
            <v>0</v>
          </cell>
          <cell r="N9">
            <v>0</v>
          </cell>
          <cell r="O9">
            <v>0</v>
          </cell>
          <cell r="Q9">
            <v>0</v>
          </cell>
          <cell r="R9">
            <v>0</v>
          </cell>
          <cell r="S9">
            <v>0</v>
          </cell>
          <cell r="T9">
            <v>0</v>
          </cell>
          <cell r="U9">
            <v>0</v>
          </cell>
          <cell r="V9">
            <v>0</v>
          </cell>
        </row>
        <row r="10">
          <cell r="J10">
            <v>2</v>
          </cell>
          <cell r="K10">
            <v>0</v>
          </cell>
          <cell r="L10">
            <v>2</v>
          </cell>
          <cell r="M10">
            <v>0</v>
          </cell>
          <cell r="N10">
            <v>0</v>
          </cell>
          <cell r="O10">
            <v>0</v>
          </cell>
          <cell r="Q10">
            <v>0</v>
          </cell>
          <cell r="R10">
            <v>0</v>
          </cell>
          <cell r="S10">
            <v>0</v>
          </cell>
          <cell r="T10">
            <v>0</v>
          </cell>
          <cell r="U10">
            <v>0</v>
          </cell>
          <cell r="V10">
            <v>0</v>
          </cell>
        </row>
        <row r="11">
          <cell r="J11">
            <v>111</v>
          </cell>
          <cell r="K11">
            <v>0</v>
          </cell>
          <cell r="L11">
            <v>19</v>
          </cell>
          <cell r="M11">
            <v>0</v>
          </cell>
          <cell r="N11">
            <v>1</v>
          </cell>
          <cell r="O11">
            <v>0</v>
          </cell>
          <cell r="Q11">
            <v>0</v>
          </cell>
          <cell r="R11">
            <v>0</v>
          </cell>
          <cell r="S11">
            <v>0</v>
          </cell>
          <cell r="T11">
            <v>0</v>
          </cell>
          <cell r="U11">
            <v>0</v>
          </cell>
          <cell r="V11">
            <v>0</v>
          </cell>
        </row>
        <row r="12">
          <cell r="J12">
            <v>10</v>
          </cell>
          <cell r="K12">
            <v>0</v>
          </cell>
          <cell r="L12">
            <v>3</v>
          </cell>
          <cell r="M12">
            <v>0</v>
          </cell>
          <cell r="N12">
            <v>0</v>
          </cell>
          <cell r="O12">
            <v>2</v>
          </cell>
          <cell r="Q12">
            <v>2</v>
          </cell>
          <cell r="R12">
            <v>0</v>
          </cell>
          <cell r="S12">
            <v>0</v>
          </cell>
          <cell r="T12">
            <v>0</v>
          </cell>
          <cell r="U12">
            <v>0</v>
          </cell>
          <cell r="V12">
            <v>0</v>
          </cell>
        </row>
        <row r="13">
          <cell r="J13">
            <v>5</v>
          </cell>
          <cell r="K13">
            <v>0</v>
          </cell>
          <cell r="L13">
            <v>4</v>
          </cell>
          <cell r="M13">
            <v>0</v>
          </cell>
          <cell r="N13">
            <v>0</v>
          </cell>
          <cell r="O13">
            <v>0</v>
          </cell>
          <cell r="Q13">
            <v>1</v>
          </cell>
          <cell r="R13">
            <v>0</v>
          </cell>
          <cell r="S13">
            <v>0</v>
          </cell>
          <cell r="T13">
            <v>0</v>
          </cell>
          <cell r="U13">
            <v>0</v>
          </cell>
          <cell r="V13">
            <v>0</v>
          </cell>
        </row>
        <row r="14">
          <cell r="J14">
            <v>0</v>
          </cell>
          <cell r="K14">
            <v>0</v>
          </cell>
          <cell r="L14">
            <v>2</v>
          </cell>
          <cell r="M14">
            <v>0</v>
          </cell>
          <cell r="N14">
            <v>0</v>
          </cell>
          <cell r="O14">
            <v>0</v>
          </cell>
          <cell r="Q14">
            <v>0</v>
          </cell>
          <cell r="R14">
            <v>0</v>
          </cell>
          <cell r="S14">
            <v>0</v>
          </cell>
          <cell r="T14">
            <v>0</v>
          </cell>
          <cell r="U14">
            <v>0</v>
          </cell>
          <cell r="V14">
            <v>0</v>
          </cell>
        </row>
        <row r="15">
          <cell r="J15">
            <v>0</v>
          </cell>
          <cell r="K15">
            <v>0</v>
          </cell>
          <cell r="L15">
            <v>0</v>
          </cell>
          <cell r="M15">
            <v>0</v>
          </cell>
          <cell r="N15">
            <v>0</v>
          </cell>
          <cell r="O15">
            <v>1</v>
          </cell>
          <cell r="Q15">
            <v>0</v>
          </cell>
          <cell r="R15">
            <v>0</v>
          </cell>
          <cell r="S15">
            <v>0</v>
          </cell>
          <cell r="T15">
            <v>0</v>
          </cell>
          <cell r="U15">
            <v>0</v>
          </cell>
          <cell r="V15">
            <v>0</v>
          </cell>
        </row>
      </sheetData>
      <sheetData sheetId="2">
        <row r="6">
          <cell r="J6">
            <v>368</v>
          </cell>
          <cell r="K6">
            <v>0</v>
          </cell>
          <cell r="L6">
            <v>27</v>
          </cell>
          <cell r="M6">
            <v>2</v>
          </cell>
          <cell r="N6">
            <v>0</v>
          </cell>
          <cell r="O6">
            <v>14</v>
          </cell>
          <cell r="Q6">
            <v>237</v>
          </cell>
          <cell r="R6">
            <v>0</v>
          </cell>
          <cell r="S6">
            <v>15</v>
          </cell>
          <cell r="T6">
            <v>2</v>
          </cell>
          <cell r="U6">
            <v>0</v>
          </cell>
          <cell r="V6">
            <v>14</v>
          </cell>
          <cell r="X6">
            <v>131</v>
          </cell>
          <cell r="Y6">
            <v>0</v>
          </cell>
          <cell r="Z6">
            <v>12</v>
          </cell>
          <cell r="AA6">
            <v>0</v>
          </cell>
          <cell r="AB6">
            <v>0</v>
          </cell>
          <cell r="AC6">
            <v>0</v>
          </cell>
        </row>
        <row r="7">
          <cell r="J7">
            <v>54</v>
          </cell>
          <cell r="K7">
            <v>0</v>
          </cell>
          <cell r="L7">
            <v>0</v>
          </cell>
          <cell r="M7">
            <v>0</v>
          </cell>
          <cell r="N7">
            <v>0</v>
          </cell>
          <cell r="O7">
            <v>5</v>
          </cell>
          <cell r="Q7">
            <v>36</v>
          </cell>
          <cell r="R7">
            <v>0</v>
          </cell>
          <cell r="S7">
            <v>0</v>
          </cell>
          <cell r="T7">
            <v>0</v>
          </cell>
          <cell r="U7">
            <v>0</v>
          </cell>
          <cell r="V7">
            <v>5</v>
          </cell>
          <cell r="X7">
            <v>18</v>
          </cell>
          <cell r="Y7">
            <v>0</v>
          </cell>
          <cell r="Z7">
            <v>0</v>
          </cell>
          <cell r="AA7">
            <v>0</v>
          </cell>
          <cell r="AB7">
            <v>0</v>
          </cell>
          <cell r="AC7">
            <v>0</v>
          </cell>
        </row>
        <row r="8">
          <cell r="J8">
            <v>47</v>
          </cell>
          <cell r="K8">
            <v>0</v>
          </cell>
          <cell r="L8">
            <v>7</v>
          </cell>
          <cell r="M8">
            <v>0</v>
          </cell>
          <cell r="N8">
            <v>0</v>
          </cell>
          <cell r="O8">
            <v>1</v>
          </cell>
          <cell r="Q8">
            <v>40</v>
          </cell>
          <cell r="R8">
            <v>0</v>
          </cell>
          <cell r="S8">
            <v>7</v>
          </cell>
          <cell r="T8">
            <v>0</v>
          </cell>
          <cell r="U8">
            <v>0</v>
          </cell>
          <cell r="V8">
            <v>1</v>
          </cell>
          <cell r="X8">
            <v>7</v>
          </cell>
          <cell r="Y8">
            <v>0</v>
          </cell>
          <cell r="Z8">
            <v>0</v>
          </cell>
          <cell r="AA8">
            <v>0</v>
          </cell>
          <cell r="AB8">
            <v>0</v>
          </cell>
          <cell r="AC8">
            <v>0</v>
          </cell>
        </row>
        <row r="9">
          <cell r="J9">
            <v>4</v>
          </cell>
          <cell r="K9">
            <v>0</v>
          </cell>
          <cell r="L9">
            <v>0</v>
          </cell>
          <cell r="M9">
            <v>0</v>
          </cell>
          <cell r="N9">
            <v>0</v>
          </cell>
          <cell r="O9">
            <v>0</v>
          </cell>
          <cell r="Q9">
            <v>4</v>
          </cell>
          <cell r="R9">
            <v>0</v>
          </cell>
          <cell r="S9">
            <v>0</v>
          </cell>
          <cell r="T9">
            <v>0</v>
          </cell>
          <cell r="U9">
            <v>0</v>
          </cell>
          <cell r="V9">
            <v>0</v>
          </cell>
          <cell r="X9">
            <v>0</v>
          </cell>
          <cell r="Y9">
            <v>0</v>
          </cell>
          <cell r="Z9">
            <v>0</v>
          </cell>
          <cell r="AA9">
            <v>0</v>
          </cell>
          <cell r="AB9">
            <v>0</v>
          </cell>
          <cell r="AC9">
            <v>0</v>
          </cell>
        </row>
        <row r="10">
          <cell r="J10">
            <v>3</v>
          </cell>
          <cell r="K10">
            <v>0</v>
          </cell>
          <cell r="L10">
            <v>0</v>
          </cell>
          <cell r="M10">
            <v>0</v>
          </cell>
          <cell r="N10">
            <v>0</v>
          </cell>
          <cell r="O10">
            <v>0</v>
          </cell>
          <cell r="Q10">
            <v>1</v>
          </cell>
          <cell r="R10">
            <v>0</v>
          </cell>
          <cell r="S10">
            <v>0</v>
          </cell>
          <cell r="T10">
            <v>0</v>
          </cell>
          <cell r="U10">
            <v>0</v>
          </cell>
          <cell r="V10">
            <v>0</v>
          </cell>
          <cell r="X10">
            <v>2</v>
          </cell>
          <cell r="Y10">
            <v>0</v>
          </cell>
          <cell r="Z10">
            <v>0</v>
          </cell>
          <cell r="AA10">
            <v>0</v>
          </cell>
          <cell r="AB10">
            <v>0</v>
          </cell>
          <cell r="AC10">
            <v>0</v>
          </cell>
        </row>
        <row r="11">
          <cell r="J11">
            <v>1</v>
          </cell>
          <cell r="K11">
            <v>0</v>
          </cell>
          <cell r="L11">
            <v>0</v>
          </cell>
          <cell r="M11">
            <v>0</v>
          </cell>
          <cell r="N11">
            <v>0</v>
          </cell>
          <cell r="O11">
            <v>0</v>
          </cell>
          <cell r="Q11">
            <v>1</v>
          </cell>
          <cell r="R11">
            <v>0</v>
          </cell>
          <cell r="S11">
            <v>0</v>
          </cell>
          <cell r="T11">
            <v>0</v>
          </cell>
          <cell r="U11">
            <v>0</v>
          </cell>
          <cell r="V11">
            <v>0</v>
          </cell>
          <cell r="X11">
            <v>0</v>
          </cell>
          <cell r="Y11">
            <v>0</v>
          </cell>
          <cell r="Z11">
            <v>0</v>
          </cell>
          <cell r="AA11">
            <v>0</v>
          </cell>
          <cell r="AB11">
            <v>0</v>
          </cell>
          <cell r="AC11">
            <v>0</v>
          </cell>
        </row>
        <row r="12">
          <cell r="J12">
            <v>0</v>
          </cell>
          <cell r="K12">
            <v>0</v>
          </cell>
          <cell r="L12">
            <v>0</v>
          </cell>
          <cell r="M12">
            <v>0</v>
          </cell>
          <cell r="N12">
            <v>0</v>
          </cell>
          <cell r="O12">
            <v>0</v>
          </cell>
          <cell r="Q12">
            <v>0</v>
          </cell>
          <cell r="R12">
            <v>0</v>
          </cell>
          <cell r="S12">
            <v>0</v>
          </cell>
          <cell r="T12">
            <v>0</v>
          </cell>
          <cell r="U12">
            <v>0</v>
          </cell>
          <cell r="V12">
            <v>0</v>
          </cell>
          <cell r="X12">
            <v>0</v>
          </cell>
          <cell r="Y12">
            <v>0</v>
          </cell>
          <cell r="Z12">
            <v>0</v>
          </cell>
          <cell r="AA12">
            <v>0</v>
          </cell>
          <cell r="AB12">
            <v>0</v>
          </cell>
          <cell r="AC12">
            <v>0</v>
          </cell>
        </row>
        <row r="13">
          <cell r="J13">
            <v>0</v>
          </cell>
          <cell r="K13">
            <v>0</v>
          </cell>
          <cell r="L13">
            <v>1</v>
          </cell>
          <cell r="M13">
            <v>0</v>
          </cell>
          <cell r="N13">
            <v>0</v>
          </cell>
          <cell r="O13">
            <v>0</v>
          </cell>
          <cell r="Q13">
            <v>0</v>
          </cell>
          <cell r="R13">
            <v>0</v>
          </cell>
          <cell r="S13">
            <v>0</v>
          </cell>
          <cell r="T13">
            <v>0</v>
          </cell>
          <cell r="U13">
            <v>0</v>
          </cell>
          <cell r="V13">
            <v>0</v>
          </cell>
          <cell r="X13">
            <v>0</v>
          </cell>
          <cell r="Y13">
            <v>0</v>
          </cell>
          <cell r="Z13">
            <v>1</v>
          </cell>
          <cell r="AA13">
            <v>0</v>
          </cell>
          <cell r="AB13">
            <v>0</v>
          </cell>
          <cell r="AC13">
            <v>0</v>
          </cell>
        </row>
        <row r="14">
          <cell r="J14">
            <v>0</v>
          </cell>
          <cell r="K14">
            <v>0</v>
          </cell>
          <cell r="L14">
            <v>0</v>
          </cell>
          <cell r="M14">
            <v>0</v>
          </cell>
          <cell r="N14">
            <v>0</v>
          </cell>
          <cell r="O14">
            <v>0</v>
          </cell>
          <cell r="Q14">
            <v>0</v>
          </cell>
          <cell r="R14">
            <v>0</v>
          </cell>
          <cell r="S14">
            <v>0</v>
          </cell>
          <cell r="T14">
            <v>0</v>
          </cell>
          <cell r="U14">
            <v>0</v>
          </cell>
          <cell r="V14">
            <v>0</v>
          </cell>
          <cell r="X14">
            <v>0</v>
          </cell>
          <cell r="Y14">
            <v>0</v>
          </cell>
          <cell r="Z14">
            <v>0</v>
          </cell>
          <cell r="AA14">
            <v>0</v>
          </cell>
          <cell r="AB14">
            <v>0</v>
          </cell>
          <cell r="AC14">
            <v>0</v>
          </cell>
        </row>
        <row r="15">
          <cell r="J15">
            <v>0</v>
          </cell>
          <cell r="K15">
            <v>0</v>
          </cell>
          <cell r="L15">
            <v>0</v>
          </cell>
          <cell r="M15">
            <v>0</v>
          </cell>
          <cell r="N15">
            <v>0</v>
          </cell>
          <cell r="O15">
            <v>0</v>
          </cell>
          <cell r="Q15">
            <v>0</v>
          </cell>
          <cell r="R15">
            <v>0</v>
          </cell>
          <cell r="S15">
            <v>0</v>
          </cell>
          <cell r="T15">
            <v>0</v>
          </cell>
          <cell r="U15">
            <v>0</v>
          </cell>
          <cell r="V15">
            <v>0</v>
          </cell>
          <cell r="X15">
            <v>0</v>
          </cell>
          <cell r="Y15">
            <v>0</v>
          </cell>
          <cell r="Z15">
            <v>0</v>
          </cell>
          <cell r="AA15">
            <v>0</v>
          </cell>
          <cell r="AB15">
            <v>0</v>
          </cell>
          <cell r="AC15">
            <v>0</v>
          </cell>
        </row>
      </sheetData>
      <sheetData sheetId="3">
        <row r="6">
          <cell r="K6">
            <v>6</v>
          </cell>
          <cell r="L6">
            <v>0</v>
          </cell>
          <cell r="M6">
            <v>1</v>
          </cell>
          <cell r="N6">
            <v>1</v>
          </cell>
          <cell r="O6">
            <v>0</v>
          </cell>
          <cell r="P6">
            <v>2</v>
          </cell>
          <cell r="R6">
            <v>0</v>
          </cell>
          <cell r="S6">
            <v>0</v>
          </cell>
          <cell r="T6">
            <v>0</v>
          </cell>
          <cell r="U6">
            <v>0</v>
          </cell>
          <cell r="V6">
            <v>0</v>
          </cell>
          <cell r="W6">
            <v>0</v>
          </cell>
          <cell r="Y6">
            <v>2</v>
          </cell>
          <cell r="Z6">
            <v>0</v>
          </cell>
          <cell r="AA6">
            <v>1</v>
          </cell>
          <cell r="AB6">
            <v>1</v>
          </cell>
          <cell r="AC6">
            <v>0</v>
          </cell>
          <cell r="AD6">
            <v>1</v>
          </cell>
        </row>
        <row r="7">
          <cell r="K7">
            <v>8</v>
          </cell>
          <cell r="L7">
            <v>0</v>
          </cell>
          <cell r="M7">
            <v>1</v>
          </cell>
          <cell r="N7">
            <v>0</v>
          </cell>
          <cell r="O7">
            <v>0</v>
          </cell>
          <cell r="P7">
            <v>1</v>
          </cell>
          <cell r="R7">
            <v>0</v>
          </cell>
          <cell r="S7">
            <v>0</v>
          </cell>
          <cell r="T7">
            <v>0</v>
          </cell>
          <cell r="U7">
            <v>0</v>
          </cell>
          <cell r="V7">
            <v>0</v>
          </cell>
          <cell r="W7">
            <v>0</v>
          </cell>
          <cell r="Y7">
            <v>3</v>
          </cell>
          <cell r="Z7">
            <v>0</v>
          </cell>
          <cell r="AA7">
            <v>1</v>
          </cell>
          <cell r="AB7">
            <v>0</v>
          </cell>
          <cell r="AC7">
            <v>0</v>
          </cell>
          <cell r="AD7">
            <v>1</v>
          </cell>
        </row>
        <row r="8">
          <cell r="K8">
            <v>8</v>
          </cell>
          <cell r="L8">
            <v>0</v>
          </cell>
          <cell r="M8">
            <v>1</v>
          </cell>
          <cell r="N8">
            <v>0</v>
          </cell>
          <cell r="O8">
            <v>0</v>
          </cell>
          <cell r="P8">
            <v>1</v>
          </cell>
          <cell r="R8">
            <v>0</v>
          </cell>
          <cell r="S8">
            <v>0</v>
          </cell>
          <cell r="T8">
            <v>0</v>
          </cell>
          <cell r="U8">
            <v>0</v>
          </cell>
          <cell r="V8">
            <v>0</v>
          </cell>
          <cell r="W8">
            <v>0</v>
          </cell>
          <cell r="Y8">
            <v>2</v>
          </cell>
          <cell r="Z8">
            <v>0</v>
          </cell>
          <cell r="AA8">
            <v>1</v>
          </cell>
          <cell r="AB8">
            <v>0</v>
          </cell>
          <cell r="AC8">
            <v>0</v>
          </cell>
          <cell r="AD8">
            <v>1</v>
          </cell>
        </row>
        <row r="9">
          <cell r="K9">
            <v>0</v>
          </cell>
          <cell r="L9">
            <v>0</v>
          </cell>
          <cell r="M9">
            <v>0</v>
          </cell>
          <cell r="N9">
            <v>0</v>
          </cell>
          <cell r="O9">
            <v>0</v>
          </cell>
          <cell r="P9">
            <v>0</v>
          </cell>
          <cell r="R9">
            <v>0</v>
          </cell>
          <cell r="S9">
            <v>0</v>
          </cell>
          <cell r="T9">
            <v>0</v>
          </cell>
          <cell r="U9">
            <v>0</v>
          </cell>
          <cell r="V9">
            <v>0</v>
          </cell>
          <cell r="W9">
            <v>0</v>
          </cell>
          <cell r="Y9">
            <v>0</v>
          </cell>
          <cell r="Z9">
            <v>0</v>
          </cell>
          <cell r="AA9">
            <v>0</v>
          </cell>
          <cell r="AB9">
            <v>0</v>
          </cell>
          <cell r="AC9">
            <v>0</v>
          </cell>
          <cell r="AD9">
            <v>0</v>
          </cell>
        </row>
        <row r="10">
          <cell r="K10">
            <v>1</v>
          </cell>
          <cell r="L10">
            <v>0</v>
          </cell>
          <cell r="M10">
            <v>1</v>
          </cell>
          <cell r="N10">
            <v>0</v>
          </cell>
          <cell r="O10">
            <v>0</v>
          </cell>
          <cell r="P10">
            <v>0</v>
          </cell>
          <cell r="R10">
            <v>0</v>
          </cell>
          <cell r="S10">
            <v>0</v>
          </cell>
          <cell r="T10">
            <v>0</v>
          </cell>
          <cell r="U10">
            <v>0</v>
          </cell>
          <cell r="V10">
            <v>0</v>
          </cell>
          <cell r="W10">
            <v>0</v>
          </cell>
          <cell r="Y10">
            <v>1</v>
          </cell>
          <cell r="Z10">
            <v>0</v>
          </cell>
          <cell r="AA10">
            <v>0</v>
          </cell>
          <cell r="AB10">
            <v>0</v>
          </cell>
          <cell r="AC10">
            <v>0</v>
          </cell>
          <cell r="AD10">
            <v>0</v>
          </cell>
        </row>
        <row r="11">
          <cell r="K11">
            <v>4</v>
          </cell>
          <cell r="L11">
            <v>0</v>
          </cell>
          <cell r="M11">
            <v>0</v>
          </cell>
          <cell r="N11">
            <v>0</v>
          </cell>
          <cell r="O11">
            <v>0</v>
          </cell>
          <cell r="P11">
            <v>1</v>
          </cell>
          <cell r="R11">
            <v>0</v>
          </cell>
          <cell r="S11">
            <v>0</v>
          </cell>
          <cell r="T11">
            <v>0</v>
          </cell>
          <cell r="U11">
            <v>0</v>
          </cell>
          <cell r="V11">
            <v>0</v>
          </cell>
          <cell r="W11">
            <v>0</v>
          </cell>
          <cell r="Y11">
            <v>2</v>
          </cell>
          <cell r="Z11">
            <v>0</v>
          </cell>
          <cell r="AA11">
            <v>1</v>
          </cell>
          <cell r="AB11">
            <v>1</v>
          </cell>
          <cell r="AC11">
            <v>0</v>
          </cell>
          <cell r="AD11">
            <v>1</v>
          </cell>
        </row>
        <row r="12">
          <cell r="K12">
            <v>1</v>
          </cell>
          <cell r="L12">
            <v>0</v>
          </cell>
          <cell r="M12">
            <v>1</v>
          </cell>
          <cell r="N12">
            <v>0</v>
          </cell>
          <cell r="O12">
            <v>0</v>
          </cell>
          <cell r="P12">
            <v>0</v>
          </cell>
          <cell r="R12">
            <v>0</v>
          </cell>
          <cell r="S12">
            <v>0</v>
          </cell>
          <cell r="T12">
            <v>0</v>
          </cell>
          <cell r="U12">
            <v>0</v>
          </cell>
          <cell r="V12">
            <v>0</v>
          </cell>
          <cell r="W12">
            <v>0</v>
          </cell>
          <cell r="Y12">
            <v>1</v>
          </cell>
          <cell r="Z12">
            <v>0</v>
          </cell>
          <cell r="AA12">
            <v>0</v>
          </cell>
          <cell r="AB12">
            <v>0</v>
          </cell>
          <cell r="AC12">
            <v>0</v>
          </cell>
          <cell r="AD12">
            <v>0</v>
          </cell>
        </row>
        <row r="13">
          <cell r="K13">
            <v>1</v>
          </cell>
          <cell r="L13">
            <v>0</v>
          </cell>
          <cell r="M13">
            <v>1</v>
          </cell>
          <cell r="N13">
            <v>0</v>
          </cell>
          <cell r="O13">
            <v>0</v>
          </cell>
          <cell r="P13">
            <v>0</v>
          </cell>
          <cell r="R13">
            <v>0</v>
          </cell>
          <cell r="S13">
            <v>0</v>
          </cell>
          <cell r="T13">
            <v>0</v>
          </cell>
          <cell r="U13">
            <v>0</v>
          </cell>
          <cell r="V13">
            <v>0</v>
          </cell>
          <cell r="W13">
            <v>0</v>
          </cell>
          <cell r="Y13">
            <v>0</v>
          </cell>
          <cell r="Z13">
            <v>0</v>
          </cell>
          <cell r="AA13">
            <v>1</v>
          </cell>
          <cell r="AB13">
            <v>0</v>
          </cell>
          <cell r="AC13">
            <v>0</v>
          </cell>
          <cell r="AD13">
            <v>0</v>
          </cell>
        </row>
        <row r="14">
          <cell r="K14">
            <v>0</v>
          </cell>
          <cell r="L14">
            <v>0</v>
          </cell>
          <cell r="M14">
            <v>1</v>
          </cell>
          <cell r="N14">
            <v>0</v>
          </cell>
          <cell r="O14">
            <v>0</v>
          </cell>
          <cell r="P14">
            <v>0</v>
          </cell>
          <cell r="R14">
            <v>0</v>
          </cell>
          <cell r="S14">
            <v>0</v>
          </cell>
          <cell r="T14">
            <v>0</v>
          </cell>
          <cell r="U14">
            <v>0</v>
          </cell>
          <cell r="V14">
            <v>0</v>
          </cell>
          <cell r="W14">
            <v>0</v>
          </cell>
          <cell r="Y14">
            <v>0</v>
          </cell>
          <cell r="Z14">
            <v>0</v>
          </cell>
          <cell r="AA14">
            <v>1</v>
          </cell>
          <cell r="AB14">
            <v>0</v>
          </cell>
          <cell r="AC14">
            <v>0</v>
          </cell>
          <cell r="AD14">
            <v>0</v>
          </cell>
        </row>
        <row r="15">
          <cell r="K15">
            <v>0</v>
          </cell>
          <cell r="L15">
            <v>0</v>
          </cell>
          <cell r="M15">
            <v>0</v>
          </cell>
          <cell r="N15">
            <v>0</v>
          </cell>
          <cell r="O15">
            <v>0</v>
          </cell>
          <cell r="P15">
            <v>1</v>
          </cell>
          <cell r="R15">
            <v>0</v>
          </cell>
          <cell r="S15">
            <v>0</v>
          </cell>
          <cell r="T15">
            <v>0</v>
          </cell>
          <cell r="U15">
            <v>0</v>
          </cell>
          <cell r="V15">
            <v>0</v>
          </cell>
          <cell r="W15">
            <v>0</v>
          </cell>
          <cell r="Y15">
            <v>1</v>
          </cell>
          <cell r="Z15">
            <v>0</v>
          </cell>
          <cell r="AA15">
            <v>0</v>
          </cell>
          <cell r="AB15">
            <v>0</v>
          </cell>
          <cell r="AC15">
            <v>0</v>
          </cell>
          <cell r="AD15">
            <v>0</v>
          </cell>
        </row>
      </sheetData>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1568</v>
          </cell>
        </row>
      </sheetData>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201</v>
          </cell>
          <cell r="D6">
            <v>2</v>
          </cell>
          <cell r="E6">
            <v>57</v>
          </cell>
          <cell r="F6">
            <v>5</v>
          </cell>
          <cell r="G6">
            <v>0</v>
          </cell>
          <cell r="H6">
            <v>13</v>
          </cell>
          <cell r="J6">
            <v>88</v>
          </cell>
          <cell r="K6">
            <v>0</v>
          </cell>
          <cell r="L6">
            <v>8</v>
          </cell>
          <cell r="M6">
            <v>1</v>
          </cell>
          <cell r="N6">
            <v>0</v>
          </cell>
          <cell r="O6">
            <v>0</v>
          </cell>
          <cell r="Q6">
            <v>0</v>
          </cell>
          <cell r="R6">
            <v>0</v>
          </cell>
          <cell r="S6">
            <v>0</v>
          </cell>
          <cell r="T6">
            <v>0</v>
          </cell>
          <cell r="U6">
            <v>0</v>
          </cell>
          <cell r="V6">
            <v>0</v>
          </cell>
          <cell r="AE6">
            <v>92</v>
          </cell>
          <cell r="AF6">
            <v>5</v>
          </cell>
        </row>
      </sheetData>
      <sheetData sheetId="1">
        <row r="6">
          <cell r="J6">
            <v>3</v>
          </cell>
          <cell r="K6">
            <v>0</v>
          </cell>
          <cell r="L6">
            <v>1</v>
          </cell>
          <cell r="M6">
            <v>0</v>
          </cell>
          <cell r="N6">
            <v>0</v>
          </cell>
          <cell r="O6">
            <v>0</v>
          </cell>
          <cell r="Q6">
            <v>0</v>
          </cell>
          <cell r="R6">
            <v>0</v>
          </cell>
          <cell r="S6">
            <v>0</v>
          </cell>
          <cell r="T6">
            <v>0</v>
          </cell>
          <cell r="U6">
            <v>0</v>
          </cell>
          <cell r="V6">
            <v>0</v>
          </cell>
        </row>
      </sheetData>
      <sheetData sheetId="2">
        <row r="6">
          <cell r="J6">
            <v>2</v>
          </cell>
          <cell r="K6">
            <v>0</v>
          </cell>
          <cell r="L6">
            <v>0</v>
          </cell>
          <cell r="M6">
            <v>0</v>
          </cell>
          <cell r="N6">
            <v>0</v>
          </cell>
          <cell r="O6">
            <v>0</v>
          </cell>
          <cell r="Q6">
            <v>1</v>
          </cell>
          <cell r="R6">
            <v>0</v>
          </cell>
          <cell r="S6">
            <v>0</v>
          </cell>
          <cell r="T6">
            <v>0</v>
          </cell>
          <cell r="U6">
            <v>0</v>
          </cell>
          <cell r="V6">
            <v>0</v>
          </cell>
          <cell r="X6">
            <v>1</v>
          </cell>
          <cell r="Y6">
            <v>0</v>
          </cell>
          <cell r="Z6">
            <v>0</v>
          </cell>
          <cell r="AA6">
            <v>0</v>
          </cell>
          <cell r="AB6">
            <v>0</v>
          </cell>
          <cell r="AC6">
            <v>0</v>
          </cell>
        </row>
      </sheetData>
      <sheetData sheetId="3">
        <row r="6">
          <cell r="J6">
            <v>278</v>
          </cell>
          <cell r="K6">
            <v>0</v>
          </cell>
          <cell r="L6">
            <v>0</v>
          </cell>
          <cell r="M6">
            <v>0</v>
          </cell>
          <cell r="N6">
            <v>0</v>
          </cell>
          <cell r="O6">
            <v>0</v>
          </cell>
          <cell r="P6">
            <v>0</v>
          </cell>
          <cell r="R6">
            <v>0</v>
          </cell>
          <cell r="S6">
            <v>0</v>
          </cell>
          <cell r="T6">
            <v>0</v>
          </cell>
          <cell r="U6">
            <v>0</v>
          </cell>
          <cell r="V6">
            <v>0</v>
          </cell>
          <cell r="W6">
            <v>0</v>
          </cell>
          <cell r="Y6">
            <v>0</v>
          </cell>
          <cell r="Z6">
            <v>0</v>
          </cell>
          <cell r="AA6">
            <v>0</v>
          </cell>
          <cell r="AB6">
            <v>0</v>
          </cell>
          <cell r="AC6">
            <v>0</v>
          </cell>
          <cell r="AD6">
            <v>0</v>
          </cell>
        </row>
      </sheetData>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276</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2593</v>
          </cell>
          <cell r="D6">
            <v>1</v>
          </cell>
          <cell r="E6">
            <v>161</v>
          </cell>
          <cell r="F6">
            <v>0</v>
          </cell>
          <cell r="G6">
            <v>0</v>
          </cell>
          <cell r="H6">
            <v>27</v>
          </cell>
          <cell r="J6">
            <v>2751</v>
          </cell>
          <cell r="K6">
            <v>1</v>
          </cell>
          <cell r="L6">
            <v>159</v>
          </cell>
          <cell r="M6">
            <v>0</v>
          </cell>
          <cell r="N6">
            <v>0</v>
          </cell>
          <cell r="O6">
            <v>30</v>
          </cell>
          <cell r="Q6">
            <v>160</v>
          </cell>
          <cell r="R6">
            <v>0</v>
          </cell>
          <cell r="S6">
            <v>44</v>
          </cell>
          <cell r="T6">
            <v>0</v>
          </cell>
          <cell r="U6">
            <v>0</v>
          </cell>
          <cell r="V6">
            <v>2</v>
          </cell>
          <cell r="AE6">
            <v>2969</v>
          </cell>
          <cell r="AF6">
            <v>178</v>
          </cell>
        </row>
        <row r="7">
          <cell r="C7">
            <v>3377</v>
          </cell>
          <cell r="D7"/>
          <cell r="E7">
            <v>241</v>
          </cell>
          <cell r="F7"/>
          <cell r="G7"/>
          <cell r="H7">
            <v>39</v>
          </cell>
          <cell r="J7">
            <v>3670</v>
          </cell>
          <cell r="K7"/>
          <cell r="L7">
            <v>244</v>
          </cell>
          <cell r="M7"/>
          <cell r="N7"/>
          <cell r="O7">
            <v>56</v>
          </cell>
          <cell r="Q7">
            <v>138</v>
          </cell>
          <cell r="R7"/>
          <cell r="S7">
            <v>99</v>
          </cell>
          <cell r="T7"/>
          <cell r="U7"/>
          <cell r="V7">
            <v>2</v>
          </cell>
          <cell r="AE7">
            <v>3889</v>
          </cell>
          <cell r="AF7">
            <v>320</v>
          </cell>
        </row>
        <row r="8">
          <cell r="C8">
            <v>1</v>
          </cell>
          <cell r="D8"/>
          <cell r="E8">
            <v>3</v>
          </cell>
          <cell r="F8"/>
          <cell r="G8"/>
          <cell r="H8"/>
          <cell r="J8">
            <v>1</v>
          </cell>
          <cell r="K8"/>
          <cell r="L8">
            <v>3</v>
          </cell>
          <cell r="M8"/>
          <cell r="N8"/>
          <cell r="O8"/>
          <cell r="Q8"/>
          <cell r="R8"/>
          <cell r="S8"/>
          <cell r="T8"/>
          <cell r="U8"/>
          <cell r="V8"/>
          <cell r="AE8">
            <v>2</v>
          </cell>
          <cell r="AF8">
            <v>2</v>
          </cell>
        </row>
        <row r="9">
          <cell r="C9">
            <v>95</v>
          </cell>
          <cell r="D9">
            <v>0</v>
          </cell>
          <cell r="E9">
            <v>12</v>
          </cell>
          <cell r="F9">
            <v>0</v>
          </cell>
          <cell r="G9">
            <v>0</v>
          </cell>
          <cell r="H9">
            <v>2</v>
          </cell>
          <cell r="J9">
            <v>99</v>
          </cell>
          <cell r="K9">
            <v>0</v>
          </cell>
          <cell r="L9">
            <v>13</v>
          </cell>
          <cell r="M9">
            <v>0</v>
          </cell>
          <cell r="N9">
            <v>0</v>
          </cell>
          <cell r="O9">
            <v>3</v>
          </cell>
          <cell r="Q9">
            <v>8</v>
          </cell>
          <cell r="R9">
            <v>0</v>
          </cell>
          <cell r="S9">
            <v>4</v>
          </cell>
          <cell r="T9">
            <v>0</v>
          </cell>
          <cell r="U9">
            <v>0</v>
          </cell>
          <cell r="V9">
            <v>0</v>
          </cell>
          <cell r="AE9">
            <v>115</v>
          </cell>
          <cell r="AF9">
            <v>12</v>
          </cell>
        </row>
        <row r="10">
          <cell r="C10">
            <v>1322</v>
          </cell>
          <cell r="D10">
            <v>0</v>
          </cell>
          <cell r="E10">
            <v>37</v>
          </cell>
          <cell r="F10">
            <v>0</v>
          </cell>
          <cell r="G10">
            <v>0</v>
          </cell>
          <cell r="H10">
            <v>8</v>
          </cell>
          <cell r="J10">
            <v>1324</v>
          </cell>
          <cell r="K10">
            <v>0</v>
          </cell>
          <cell r="L10">
            <v>49</v>
          </cell>
          <cell r="M10">
            <v>0</v>
          </cell>
          <cell r="N10">
            <v>0</v>
          </cell>
          <cell r="O10">
            <v>15</v>
          </cell>
          <cell r="Q10">
            <v>114</v>
          </cell>
          <cell r="R10">
            <v>0</v>
          </cell>
          <cell r="S10">
            <v>20</v>
          </cell>
          <cell r="T10">
            <v>0</v>
          </cell>
          <cell r="U10">
            <v>0</v>
          </cell>
          <cell r="V10">
            <v>3</v>
          </cell>
          <cell r="AE10">
            <v>1387</v>
          </cell>
          <cell r="AF10">
            <v>138</v>
          </cell>
        </row>
        <row r="11">
          <cell r="C11">
            <v>1</v>
          </cell>
          <cell r="D11"/>
          <cell r="E11">
            <v>3</v>
          </cell>
          <cell r="F11"/>
          <cell r="G11"/>
          <cell r="H11"/>
          <cell r="J11">
            <v>1</v>
          </cell>
          <cell r="K11"/>
          <cell r="L11">
            <v>3</v>
          </cell>
          <cell r="M11"/>
          <cell r="N11"/>
          <cell r="O11"/>
          <cell r="Q11">
            <v>1</v>
          </cell>
          <cell r="R11"/>
          <cell r="S11">
            <v>2</v>
          </cell>
          <cell r="T11"/>
          <cell r="U11"/>
          <cell r="V11"/>
          <cell r="AE11">
            <v>6</v>
          </cell>
          <cell r="AF11">
            <v>1</v>
          </cell>
        </row>
        <row r="12">
          <cell r="C12">
            <v>348</v>
          </cell>
          <cell r="D12"/>
          <cell r="E12">
            <v>20</v>
          </cell>
          <cell r="F12">
            <v>1</v>
          </cell>
          <cell r="G12"/>
          <cell r="H12"/>
          <cell r="J12">
            <v>400</v>
          </cell>
          <cell r="K12">
            <v>21</v>
          </cell>
          <cell r="L12">
            <v>1</v>
          </cell>
          <cell r="M12"/>
          <cell r="N12"/>
          <cell r="O12"/>
          <cell r="Q12">
            <v>20</v>
          </cell>
          <cell r="R12"/>
          <cell r="S12">
            <v>8</v>
          </cell>
          <cell r="T12"/>
          <cell r="U12"/>
          <cell r="V12"/>
          <cell r="AE12">
            <v>405</v>
          </cell>
          <cell r="AF12">
            <v>45</v>
          </cell>
        </row>
        <row r="13">
          <cell r="C13">
            <v>422</v>
          </cell>
          <cell r="D13">
            <v>0</v>
          </cell>
          <cell r="E13">
            <v>13</v>
          </cell>
          <cell r="F13">
            <v>0</v>
          </cell>
          <cell r="G13">
            <v>0</v>
          </cell>
          <cell r="H13">
            <v>0</v>
          </cell>
          <cell r="J13">
            <v>621</v>
          </cell>
          <cell r="K13">
            <v>0</v>
          </cell>
          <cell r="L13">
            <v>20</v>
          </cell>
          <cell r="M13">
            <v>0</v>
          </cell>
          <cell r="N13">
            <v>0</v>
          </cell>
          <cell r="O13">
            <v>0</v>
          </cell>
          <cell r="Q13">
            <v>35</v>
          </cell>
          <cell r="R13">
            <v>0</v>
          </cell>
          <cell r="S13">
            <v>4</v>
          </cell>
          <cell r="T13">
            <v>0</v>
          </cell>
          <cell r="U13">
            <v>0</v>
          </cell>
          <cell r="V13">
            <v>0</v>
          </cell>
          <cell r="AE13">
            <v>645</v>
          </cell>
          <cell r="AF13">
            <v>35</v>
          </cell>
        </row>
        <row r="14">
          <cell r="C14"/>
          <cell r="D14"/>
          <cell r="E14"/>
          <cell r="F14"/>
          <cell r="G14"/>
          <cell r="H14"/>
          <cell r="J14"/>
          <cell r="K14"/>
          <cell r="L14"/>
          <cell r="M14"/>
          <cell r="N14"/>
          <cell r="O14"/>
          <cell r="Q14"/>
          <cell r="R14"/>
          <cell r="S14"/>
          <cell r="T14"/>
          <cell r="U14"/>
          <cell r="V14"/>
          <cell r="AE14"/>
          <cell r="AF14"/>
        </row>
      </sheetData>
      <sheetData sheetId="1">
        <row r="6">
          <cell r="J6">
            <v>270</v>
          </cell>
          <cell r="K6">
            <v>1</v>
          </cell>
          <cell r="L6">
            <v>77</v>
          </cell>
          <cell r="M6">
            <v>0</v>
          </cell>
          <cell r="N6">
            <v>0</v>
          </cell>
          <cell r="O6">
            <v>0</v>
          </cell>
          <cell r="Q6">
            <v>24</v>
          </cell>
          <cell r="R6">
            <v>0</v>
          </cell>
          <cell r="S6">
            <v>6</v>
          </cell>
          <cell r="T6">
            <v>0</v>
          </cell>
          <cell r="U6">
            <v>0</v>
          </cell>
          <cell r="V6">
            <v>0</v>
          </cell>
        </row>
        <row r="7">
          <cell r="J7">
            <v>335</v>
          </cell>
          <cell r="K7"/>
          <cell r="L7">
            <v>18</v>
          </cell>
          <cell r="M7"/>
          <cell r="N7"/>
          <cell r="O7"/>
          <cell r="Q7">
            <v>20</v>
          </cell>
          <cell r="R7"/>
          <cell r="S7">
            <v>5</v>
          </cell>
          <cell r="T7"/>
          <cell r="U7"/>
          <cell r="V7"/>
        </row>
        <row r="8">
          <cell r="J8"/>
          <cell r="K8"/>
          <cell r="L8">
            <v>3</v>
          </cell>
          <cell r="M8"/>
          <cell r="N8"/>
          <cell r="O8"/>
          <cell r="Q8"/>
          <cell r="R8"/>
          <cell r="S8"/>
          <cell r="T8"/>
          <cell r="U8"/>
          <cell r="V8"/>
        </row>
        <row r="9">
          <cell r="J9">
            <v>2</v>
          </cell>
          <cell r="K9">
            <v>0</v>
          </cell>
          <cell r="L9">
            <v>3</v>
          </cell>
          <cell r="M9">
            <v>0</v>
          </cell>
          <cell r="N9">
            <v>0</v>
          </cell>
          <cell r="O9">
            <v>0</v>
          </cell>
          <cell r="Q9">
            <v>0</v>
          </cell>
          <cell r="R9">
            <v>0</v>
          </cell>
          <cell r="S9">
            <v>0</v>
          </cell>
          <cell r="T9">
            <v>0</v>
          </cell>
          <cell r="U9">
            <v>0</v>
          </cell>
          <cell r="V9">
            <v>0</v>
          </cell>
        </row>
        <row r="10">
          <cell r="J10">
            <v>150</v>
          </cell>
          <cell r="K10">
            <v>0</v>
          </cell>
          <cell r="L10">
            <v>25</v>
          </cell>
          <cell r="M10">
            <v>0</v>
          </cell>
          <cell r="N10">
            <v>0</v>
          </cell>
          <cell r="O10">
            <v>2</v>
          </cell>
          <cell r="Q10">
            <v>8</v>
          </cell>
          <cell r="R10">
            <v>0</v>
          </cell>
          <cell r="S10">
            <v>4</v>
          </cell>
          <cell r="T10">
            <v>0</v>
          </cell>
          <cell r="U10">
            <v>0</v>
          </cell>
          <cell r="V10">
            <v>0</v>
          </cell>
        </row>
        <row r="11">
          <cell r="J11">
            <v>1</v>
          </cell>
          <cell r="K11"/>
          <cell r="L11"/>
          <cell r="M11"/>
          <cell r="N11"/>
          <cell r="O11"/>
          <cell r="Q11">
            <v>0</v>
          </cell>
          <cell r="R11"/>
          <cell r="S11"/>
          <cell r="T11"/>
          <cell r="U11"/>
          <cell r="V11"/>
        </row>
        <row r="12">
          <cell r="J12">
            <v>35</v>
          </cell>
          <cell r="K12"/>
          <cell r="L12">
            <v>7</v>
          </cell>
          <cell r="M12"/>
          <cell r="N12"/>
          <cell r="O12"/>
          <cell r="Q12">
            <v>2</v>
          </cell>
          <cell r="R12"/>
          <cell r="S12"/>
          <cell r="T12"/>
          <cell r="U12"/>
          <cell r="V12"/>
        </row>
        <row r="13">
          <cell r="J13">
            <v>65</v>
          </cell>
          <cell r="K13">
            <v>0</v>
          </cell>
          <cell r="L13">
            <v>6</v>
          </cell>
          <cell r="M13">
            <v>0</v>
          </cell>
          <cell r="N13">
            <v>0</v>
          </cell>
          <cell r="O13">
            <v>0</v>
          </cell>
          <cell r="Q13">
            <v>0</v>
          </cell>
          <cell r="R13">
            <v>0</v>
          </cell>
          <cell r="S13">
            <v>0</v>
          </cell>
          <cell r="T13">
            <v>0</v>
          </cell>
          <cell r="U13">
            <v>0</v>
          </cell>
          <cell r="V13">
            <v>0</v>
          </cell>
        </row>
        <row r="14">
          <cell r="J14"/>
          <cell r="K14"/>
          <cell r="L14"/>
          <cell r="M14"/>
          <cell r="N14"/>
          <cell r="O14"/>
          <cell r="Q14"/>
          <cell r="R14"/>
          <cell r="S14"/>
          <cell r="T14"/>
          <cell r="U14"/>
          <cell r="V14"/>
        </row>
      </sheetData>
      <sheetData sheetId="2">
        <row r="6">
          <cell r="J6">
            <v>67</v>
          </cell>
          <cell r="K6">
            <v>0</v>
          </cell>
          <cell r="L6">
            <v>10</v>
          </cell>
          <cell r="M6">
            <v>0</v>
          </cell>
          <cell r="N6">
            <v>0</v>
          </cell>
          <cell r="O6">
            <v>0</v>
          </cell>
          <cell r="Q6">
            <v>6</v>
          </cell>
          <cell r="R6">
            <v>0</v>
          </cell>
          <cell r="S6">
            <v>2</v>
          </cell>
          <cell r="T6">
            <v>0</v>
          </cell>
          <cell r="U6">
            <v>0</v>
          </cell>
          <cell r="V6">
            <v>0</v>
          </cell>
          <cell r="X6">
            <v>61</v>
          </cell>
          <cell r="Y6">
            <v>0</v>
          </cell>
          <cell r="Z6">
            <v>8</v>
          </cell>
          <cell r="AA6">
            <v>0</v>
          </cell>
          <cell r="AB6">
            <v>0</v>
          </cell>
          <cell r="AC6">
            <v>0</v>
          </cell>
        </row>
        <row r="7">
          <cell r="J7">
            <v>45</v>
          </cell>
          <cell r="K7">
            <v>0</v>
          </cell>
          <cell r="L7">
            <v>3</v>
          </cell>
          <cell r="M7">
            <v>0</v>
          </cell>
          <cell r="N7">
            <v>0</v>
          </cell>
          <cell r="O7">
            <v>0</v>
          </cell>
          <cell r="Q7">
            <v>4</v>
          </cell>
          <cell r="R7">
            <v>0</v>
          </cell>
          <cell r="S7">
            <v>0</v>
          </cell>
          <cell r="T7">
            <v>0</v>
          </cell>
          <cell r="U7">
            <v>0</v>
          </cell>
          <cell r="V7">
            <v>0</v>
          </cell>
          <cell r="X7">
            <v>41</v>
          </cell>
          <cell r="Y7">
            <v>0</v>
          </cell>
          <cell r="Z7">
            <v>3</v>
          </cell>
          <cell r="AA7">
            <v>0</v>
          </cell>
          <cell r="AB7">
            <v>0</v>
          </cell>
          <cell r="AC7">
            <v>0</v>
          </cell>
        </row>
        <row r="8">
          <cell r="J8">
            <v>0</v>
          </cell>
          <cell r="K8"/>
          <cell r="L8">
            <v>0</v>
          </cell>
          <cell r="M8"/>
          <cell r="N8"/>
          <cell r="O8"/>
          <cell r="Q8">
            <v>0</v>
          </cell>
          <cell r="R8"/>
          <cell r="S8">
            <v>0</v>
          </cell>
          <cell r="T8"/>
          <cell r="U8"/>
          <cell r="V8"/>
          <cell r="X8">
            <v>0</v>
          </cell>
          <cell r="Y8"/>
          <cell r="Z8">
            <v>0</v>
          </cell>
          <cell r="AA8"/>
          <cell r="AB8"/>
          <cell r="AC8"/>
        </row>
        <row r="9">
          <cell r="J9">
            <v>0</v>
          </cell>
          <cell r="K9">
            <v>0</v>
          </cell>
          <cell r="L9">
            <v>0</v>
          </cell>
          <cell r="M9">
            <v>0</v>
          </cell>
          <cell r="N9">
            <v>0</v>
          </cell>
          <cell r="O9">
            <v>0</v>
          </cell>
          <cell r="Q9">
            <v>0</v>
          </cell>
          <cell r="R9">
            <v>0</v>
          </cell>
          <cell r="S9">
            <v>0</v>
          </cell>
          <cell r="T9">
            <v>0</v>
          </cell>
          <cell r="U9">
            <v>0</v>
          </cell>
          <cell r="V9">
            <v>0</v>
          </cell>
          <cell r="X9">
            <v>0</v>
          </cell>
          <cell r="Y9">
            <v>0</v>
          </cell>
          <cell r="Z9">
            <v>0</v>
          </cell>
          <cell r="AA9">
            <v>0</v>
          </cell>
          <cell r="AB9">
            <v>0</v>
          </cell>
          <cell r="AC9">
            <v>0</v>
          </cell>
        </row>
        <row r="10">
          <cell r="J10">
            <v>8</v>
          </cell>
          <cell r="K10">
            <v>0</v>
          </cell>
          <cell r="L10">
            <v>4</v>
          </cell>
          <cell r="M10">
            <v>0</v>
          </cell>
          <cell r="N10">
            <v>0</v>
          </cell>
          <cell r="O10">
            <v>0</v>
          </cell>
          <cell r="Q10">
            <v>7</v>
          </cell>
          <cell r="R10">
            <v>0</v>
          </cell>
          <cell r="S10">
            <v>3</v>
          </cell>
          <cell r="T10">
            <v>0</v>
          </cell>
          <cell r="U10">
            <v>0</v>
          </cell>
          <cell r="V10">
            <v>0</v>
          </cell>
          <cell r="X10">
            <v>1</v>
          </cell>
          <cell r="Y10">
            <v>0</v>
          </cell>
          <cell r="Z10">
            <v>1</v>
          </cell>
          <cell r="AA10">
            <v>0</v>
          </cell>
          <cell r="AB10">
            <v>0</v>
          </cell>
          <cell r="AC10">
            <v>0</v>
          </cell>
        </row>
        <row r="11">
          <cell r="J11">
            <v>0</v>
          </cell>
          <cell r="K11"/>
          <cell r="L11">
            <v>0</v>
          </cell>
          <cell r="M11">
            <v>0</v>
          </cell>
          <cell r="N11"/>
          <cell r="O11"/>
          <cell r="Q11">
            <v>0</v>
          </cell>
          <cell r="R11"/>
          <cell r="S11">
            <v>0</v>
          </cell>
          <cell r="T11">
            <v>0</v>
          </cell>
          <cell r="U11"/>
          <cell r="V11"/>
          <cell r="X11">
            <v>0</v>
          </cell>
          <cell r="Y11"/>
          <cell r="Z11">
            <v>0</v>
          </cell>
          <cell r="AA11">
            <v>0</v>
          </cell>
          <cell r="AB11"/>
          <cell r="AC11"/>
        </row>
        <row r="12">
          <cell r="J12">
            <v>2</v>
          </cell>
          <cell r="K12"/>
          <cell r="L12"/>
          <cell r="M12"/>
          <cell r="N12"/>
          <cell r="O12"/>
          <cell r="Q12">
            <v>1</v>
          </cell>
          <cell r="R12"/>
          <cell r="S12"/>
          <cell r="T12"/>
          <cell r="U12"/>
          <cell r="V12"/>
          <cell r="X12">
            <v>1</v>
          </cell>
          <cell r="Y12"/>
          <cell r="Z12"/>
          <cell r="AA12"/>
          <cell r="AB12"/>
          <cell r="AC12"/>
        </row>
        <row r="13">
          <cell r="J13">
            <v>0</v>
          </cell>
          <cell r="K13">
            <v>0</v>
          </cell>
          <cell r="L13">
            <v>0</v>
          </cell>
          <cell r="M13">
            <v>0</v>
          </cell>
          <cell r="N13">
            <v>0</v>
          </cell>
          <cell r="O13">
            <v>0</v>
          </cell>
          <cell r="Q13">
            <v>0</v>
          </cell>
          <cell r="R13">
            <v>0</v>
          </cell>
          <cell r="S13">
            <v>0</v>
          </cell>
          <cell r="T13">
            <v>0</v>
          </cell>
          <cell r="U13">
            <v>0</v>
          </cell>
          <cell r="V13">
            <v>0</v>
          </cell>
          <cell r="X13">
            <v>0</v>
          </cell>
          <cell r="Y13">
            <v>0</v>
          </cell>
          <cell r="Z13">
            <v>0</v>
          </cell>
          <cell r="AA13">
            <v>0</v>
          </cell>
          <cell r="AB13">
            <v>0</v>
          </cell>
          <cell r="AC13">
            <v>0</v>
          </cell>
        </row>
        <row r="14">
          <cell r="J14"/>
          <cell r="K14"/>
          <cell r="L14"/>
          <cell r="M14"/>
          <cell r="N14"/>
          <cell r="O14"/>
          <cell r="Q14"/>
          <cell r="R14"/>
          <cell r="S14"/>
          <cell r="T14"/>
          <cell r="U14"/>
          <cell r="V14"/>
          <cell r="X14"/>
          <cell r="Y14"/>
          <cell r="Z14"/>
          <cell r="AA14"/>
          <cell r="AB14"/>
          <cell r="AC14"/>
        </row>
      </sheetData>
      <sheetData sheetId="3">
        <row r="6">
          <cell r="K6">
            <v>28</v>
          </cell>
          <cell r="L6"/>
          <cell r="M6">
            <v>3</v>
          </cell>
          <cell r="N6"/>
          <cell r="O6"/>
          <cell r="P6"/>
          <cell r="R6"/>
          <cell r="S6"/>
          <cell r="T6"/>
          <cell r="U6"/>
          <cell r="V6"/>
          <cell r="W6"/>
          <cell r="Y6">
            <v>24</v>
          </cell>
          <cell r="Z6"/>
          <cell r="AA6">
            <v>5</v>
          </cell>
          <cell r="AB6"/>
          <cell r="AC6"/>
          <cell r="AD6"/>
        </row>
        <row r="7">
          <cell r="K7">
            <v>28</v>
          </cell>
          <cell r="L7"/>
          <cell r="M7">
            <v>5</v>
          </cell>
          <cell r="N7"/>
          <cell r="O7"/>
          <cell r="P7"/>
          <cell r="R7"/>
          <cell r="S7"/>
          <cell r="T7"/>
          <cell r="U7"/>
          <cell r="V7"/>
          <cell r="W7"/>
          <cell r="Y7">
            <v>34</v>
          </cell>
          <cell r="Z7"/>
          <cell r="AA7">
            <v>3</v>
          </cell>
          <cell r="AB7"/>
          <cell r="AC7"/>
          <cell r="AD7"/>
        </row>
        <row r="8">
          <cell r="K8"/>
          <cell r="L8"/>
          <cell r="M8">
            <v>1</v>
          </cell>
          <cell r="N8"/>
          <cell r="O8"/>
          <cell r="P8"/>
          <cell r="R8"/>
          <cell r="S8"/>
          <cell r="T8"/>
          <cell r="U8"/>
          <cell r="V8"/>
          <cell r="W8"/>
          <cell r="Y8">
            <v>0</v>
          </cell>
          <cell r="Z8"/>
          <cell r="AA8"/>
          <cell r="AB8"/>
          <cell r="AC8"/>
          <cell r="AD8"/>
        </row>
        <row r="9">
          <cell r="K9">
            <v>2</v>
          </cell>
          <cell r="L9"/>
          <cell r="M9">
            <v>1</v>
          </cell>
          <cell r="N9"/>
          <cell r="O9"/>
          <cell r="P9"/>
          <cell r="R9"/>
          <cell r="S9"/>
          <cell r="T9"/>
          <cell r="U9"/>
          <cell r="V9"/>
          <cell r="W9"/>
          <cell r="Y9">
            <v>3</v>
          </cell>
          <cell r="Z9"/>
          <cell r="AA9"/>
          <cell r="AB9"/>
          <cell r="AC9"/>
          <cell r="AD9"/>
        </row>
        <row r="10">
          <cell r="K10">
            <v>14</v>
          </cell>
          <cell r="L10"/>
          <cell r="M10">
            <v>1</v>
          </cell>
          <cell r="N10"/>
          <cell r="O10"/>
          <cell r="P10"/>
          <cell r="R10"/>
          <cell r="S10"/>
          <cell r="T10"/>
          <cell r="U10"/>
          <cell r="V10"/>
          <cell r="W10"/>
          <cell r="Y10">
            <v>12</v>
          </cell>
          <cell r="Z10"/>
          <cell r="AA10"/>
          <cell r="AB10"/>
          <cell r="AC10"/>
          <cell r="AD10"/>
        </row>
        <row r="11">
          <cell r="K11"/>
          <cell r="L11"/>
          <cell r="M11">
            <v>1</v>
          </cell>
          <cell r="N11"/>
          <cell r="O11"/>
          <cell r="P11"/>
          <cell r="R11"/>
          <cell r="S11"/>
          <cell r="T11"/>
          <cell r="U11"/>
          <cell r="V11"/>
          <cell r="W11"/>
          <cell r="Y11">
            <v>0</v>
          </cell>
          <cell r="Z11"/>
          <cell r="AA11"/>
          <cell r="AB11"/>
          <cell r="AC11"/>
          <cell r="AD11"/>
        </row>
        <row r="12">
          <cell r="K12">
            <v>5</v>
          </cell>
          <cell r="L12"/>
          <cell r="M12"/>
          <cell r="N12"/>
          <cell r="O12"/>
          <cell r="P12"/>
          <cell r="R12"/>
          <cell r="S12"/>
          <cell r="T12"/>
          <cell r="U12"/>
          <cell r="V12"/>
          <cell r="W12"/>
          <cell r="Y12">
            <v>5</v>
          </cell>
          <cell r="Z12"/>
          <cell r="AA12"/>
          <cell r="AB12"/>
          <cell r="AC12"/>
          <cell r="AD12"/>
        </row>
        <row r="13">
          <cell r="K13">
            <v>4</v>
          </cell>
          <cell r="L13"/>
          <cell r="M13">
            <v>1</v>
          </cell>
          <cell r="N13"/>
          <cell r="O13"/>
          <cell r="P13"/>
          <cell r="R13"/>
          <cell r="S13"/>
          <cell r="T13"/>
          <cell r="U13"/>
          <cell r="V13"/>
          <cell r="W13"/>
          <cell r="Y13">
            <v>5</v>
          </cell>
          <cell r="Z13"/>
          <cell r="AA13"/>
          <cell r="AB13"/>
          <cell r="AC13"/>
          <cell r="AD13"/>
        </row>
        <row r="14">
          <cell r="K14"/>
          <cell r="L14"/>
          <cell r="M14"/>
          <cell r="N14"/>
          <cell r="O14"/>
          <cell r="P14"/>
          <cell r="R14"/>
          <cell r="S14"/>
          <cell r="T14"/>
          <cell r="U14"/>
          <cell r="V14"/>
          <cell r="W14"/>
          <cell r="Y14"/>
          <cell r="Z14"/>
          <cell r="AA14"/>
          <cell r="AB14"/>
          <cell r="AC14"/>
          <cell r="AD14"/>
        </row>
      </sheetData>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14">
          <cell r="I14">
            <v>8260</v>
          </cell>
        </row>
      </sheetData>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141</v>
          </cell>
          <cell r="D6">
            <v>1</v>
          </cell>
          <cell r="E6">
            <v>20</v>
          </cell>
          <cell r="F6">
            <v>1</v>
          </cell>
          <cell r="G6">
            <v>0</v>
          </cell>
          <cell r="H6">
            <v>2</v>
          </cell>
          <cell r="J6">
            <v>184</v>
          </cell>
          <cell r="K6">
            <v>0</v>
          </cell>
          <cell r="L6">
            <v>26</v>
          </cell>
          <cell r="M6">
            <v>0</v>
          </cell>
          <cell r="N6">
            <v>0</v>
          </cell>
          <cell r="O6">
            <v>7</v>
          </cell>
          <cell r="Q6">
            <v>9</v>
          </cell>
          <cell r="R6">
            <v>0</v>
          </cell>
          <cell r="S6">
            <v>7</v>
          </cell>
          <cell r="T6">
            <v>0</v>
          </cell>
          <cell r="U6">
            <v>0</v>
          </cell>
          <cell r="V6">
            <v>0</v>
          </cell>
          <cell r="AE6">
            <v>221</v>
          </cell>
          <cell r="AF6">
            <v>12</v>
          </cell>
        </row>
        <row r="7">
          <cell r="C7">
            <v>123</v>
          </cell>
          <cell r="D7">
            <v>0</v>
          </cell>
          <cell r="E7">
            <v>21</v>
          </cell>
          <cell r="F7">
            <v>0</v>
          </cell>
          <cell r="G7">
            <v>0</v>
          </cell>
          <cell r="H7">
            <v>4</v>
          </cell>
          <cell r="J7">
            <v>152</v>
          </cell>
          <cell r="K7">
            <v>0</v>
          </cell>
          <cell r="L7">
            <v>23</v>
          </cell>
          <cell r="M7">
            <v>0</v>
          </cell>
          <cell r="N7">
            <v>0</v>
          </cell>
          <cell r="O7">
            <v>5</v>
          </cell>
          <cell r="Q7">
            <v>15</v>
          </cell>
          <cell r="R7">
            <v>0</v>
          </cell>
          <cell r="S7">
            <v>2</v>
          </cell>
          <cell r="T7">
            <v>0</v>
          </cell>
          <cell r="U7">
            <v>0</v>
          </cell>
          <cell r="V7">
            <v>1</v>
          </cell>
          <cell r="AE7">
            <v>164</v>
          </cell>
          <cell r="AF7">
            <v>34</v>
          </cell>
        </row>
        <row r="8">
          <cell r="C8">
            <v>13</v>
          </cell>
          <cell r="D8">
            <v>0</v>
          </cell>
          <cell r="E8">
            <v>2</v>
          </cell>
          <cell r="F8">
            <v>0</v>
          </cell>
          <cell r="G8">
            <v>0</v>
          </cell>
          <cell r="H8">
            <v>0</v>
          </cell>
          <cell r="J8">
            <v>12</v>
          </cell>
          <cell r="K8">
            <v>0</v>
          </cell>
          <cell r="L8">
            <v>1</v>
          </cell>
          <cell r="M8">
            <v>0</v>
          </cell>
          <cell r="N8">
            <v>0</v>
          </cell>
          <cell r="O8">
            <v>0</v>
          </cell>
          <cell r="Q8">
            <v>2</v>
          </cell>
          <cell r="R8">
            <v>0</v>
          </cell>
          <cell r="S8">
            <v>0</v>
          </cell>
          <cell r="T8">
            <v>0</v>
          </cell>
          <cell r="U8">
            <v>0</v>
          </cell>
          <cell r="V8">
            <v>0</v>
          </cell>
          <cell r="AE8">
            <v>14</v>
          </cell>
          <cell r="AF8">
            <v>1</v>
          </cell>
        </row>
        <row r="9">
          <cell r="C9">
            <v>837</v>
          </cell>
          <cell r="D9">
            <v>0</v>
          </cell>
          <cell r="E9">
            <v>124</v>
          </cell>
          <cell r="F9">
            <v>3</v>
          </cell>
          <cell r="G9">
            <v>0</v>
          </cell>
          <cell r="H9">
            <v>24</v>
          </cell>
          <cell r="J9">
            <v>940</v>
          </cell>
          <cell r="K9">
            <v>0</v>
          </cell>
          <cell r="L9">
            <v>138</v>
          </cell>
          <cell r="M9">
            <v>3</v>
          </cell>
          <cell r="N9">
            <v>0</v>
          </cell>
          <cell r="O9">
            <v>33</v>
          </cell>
          <cell r="Q9">
            <v>98</v>
          </cell>
          <cell r="R9">
            <v>0</v>
          </cell>
          <cell r="S9">
            <v>19</v>
          </cell>
          <cell r="T9">
            <v>1</v>
          </cell>
          <cell r="U9">
            <v>0</v>
          </cell>
          <cell r="V9">
            <v>7</v>
          </cell>
          <cell r="AE9">
            <v>1105</v>
          </cell>
          <cell r="AF9">
            <v>134</v>
          </cell>
        </row>
        <row r="10">
          <cell r="C10">
            <v>1</v>
          </cell>
          <cell r="D10">
            <v>0</v>
          </cell>
          <cell r="E10">
            <v>1</v>
          </cell>
          <cell r="F10">
            <v>0</v>
          </cell>
          <cell r="G10">
            <v>0</v>
          </cell>
          <cell r="H10">
            <v>0</v>
          </cell>
          <cell r="J10">
            <v>1</v>
          </cell>
          <cell r="K10">
            <v>0</v>
          </cell>
          <cell r="L10">
            <v>1</v>
          </cell>
          <cell r="M10">
            <v>0</v>
          </cell>
          <cell r="N10">
            <v>0</v>
          </cell>
          <cell r="O10">
            <v>0</v>
          </cell>
          <cell r="Q10">
            <v>0</v>
          </cell>
          <cell r="R10">
            <v>0</v>
          </cell>
          <cell r="S10">
            <v>1</v>
          </cell>
          <cell r="T10">
            <v>0</v>
          </cell>
          <cell r="U10">
            <v>0</v>
          </cell>
          <cell r="V10">
            <v>0</v>
          </cell>
          <cell r="AE10">
            <v>2</v>
          </cell>
          <cell r="AF10">
            <v>1</v>
          </cell>
        </row>
        <row r="11">
          <cell r="C11">
            <v>1</v>
          </cell>
          <cell r="D11">
            <v>0</v>
          </cell>
          <cell r="E11">
            <v>4</v>
          </cell>
          <cell r="F11">
            <v>0</v>
          </cell>
          <cell r="G11">
            <v>0</v>
          </cell>
          <cell r="H11">
            <v>0</v>
          </cell>
          <cell r="J11">
            <v>4</v>
          </cell>
          <cell r="K11">
            <v>0</v>
          </cell>
          <cell r="L11">
            <v>7</v>
          </cell>
          <cell r="M11">
            <v>0</v>
          </cell>
          <cell r="N11">
            <v>0</v>
          </cell>
          <cell r="O11">
            <v>0</v>
          </cell>
          <cell r="Q11">
            <v>0</v>
          </cell>
          <cell r="R11">
            <v>0</v>
          </cell>
          <cell r="S11">
            <v>1</v>
          </cell>
          <cell r="T11">
            <v>0</v>
          </cell>
          <cell r="U11">
            <v>0</v>
          </cell>
          <cell r="V11">
            <v>0</v>
          </cell>
          <cell r="AE11">
            <v>11</v>
          </cell>
          <cell r="AF11">
            <v>1</v>
          </cell>
        </row>
        <row r="12">
          <cell r="C12">
            <v>121</v>
          </cell>
          <cell r="D12">
            <v>0</v>
          </cell>
          <cell r="E12">
            <v>22</v>
          </cell>
          <cell r="F12">
            <v>0</v>
          </cell>
          <cell r="G12">
            <v>0</v>
          </cell>
          <cell r="H12">
            <v>1</v>
          </cell>
          <cell r="J12">
            <v>134</v>
          </cell>
          <cell r="K12">
            <v>0</v>
          </cell>
          <cell r="L12">
            <v>26</v>
          </cell>
          <cell r="M12">
            <v>0</v>
          </cell>
          <cell r="N12">
            <v>0</v>
          </cell>
          <cell r="O12">
            <v>1</v>
          </cell>
          <cell r="Q12">
            <v>1</v>
          </cell>
          <cell r="R12">
            <v>0</v>
          </cell>
          <cell r="S12">
            <v>0</v>
          </cell>
          <cell r="T12">
            <v>0</v>
          </cell>
          <cell r="U12">
            <v>0</v>
          </cell>
          <cell r="V12">
            <v>0</v>
          </cell>
          <cell r="AE12">
            <v>144</v>
          </cell>
          <cell r="AF12">
            <v>18</v>
          </cell>
        </row>
        <row r="13">
          <cell r="C13">
            <v>35</v>
          </cell>
          <cell r="D13">
            <v>0</v>
          </cell>
          <cell r="E13">
            <v>9</v>
          </cell>
          <cell r="F13">
            <v>0</v>
          </cell>
          <cell r="G13">
            <v>0</v>
          </cell>
          <cell r="H13">
            <v>1</v>
          </cell>
          <cell r="J13">
            <v>31</v>
          </cell>
          <cell r="K13">
            <v>0</v>
          </cell>
          <cell r="L13">
            <v>7</v>
          </cell>
          <cell r="M13">
            <v>0</v>
          </cell>
          <cell r="N13">
            <v>0</v>
          </cell>
          <cell r="O13">
            <v>1</v>
          </cell>
          <cell r="Q13">
            <v>2</v>
          </cell>
          <cell r="R13">
            <v>0</v>
          </cell>
          <cell r="S13">
            <v>1</v>
          </cell>
          <cell r="T13">
            <v>0</v>
          </cell>
          <cell r="U13">
            <v>0</v>
          </cell>
          <cell r="V13">
            <v>0</v>
          </cell>
          <cell r="AE13">
            <v>37</v>
          </cell>
          <cell r="AF13">
            <v>5</v>
          </cell>
        </row>
        <row r="14">
          <cell r="C14">
            <v>8</v>
          </cell>
          <cell r="D14">
            <v>0</v>
          </cell>
          <cell r="E14">
            <v>3</v>
          </cell>
          <cell r="F14">
            <v>0</v>
          </cell>
          <cell r="G14">
            <v>0</v>
          </cell>
          <cell r="H14">
            <v>0</v>
          </cell>
          <cell r="J14">
            <v>10</v>
          </cell>
          <cell r="K14">
            <v>0</v>
          </cell>
          <cell r="L14">
            <v>3</v>
          </cell>
          <cell r="M14">
            <v>0</v>
          </cell>
          <cell r="N14">
            <v>0</v>
          </cell>
          <cell r="O14">
            <v>1</v>
          </cell>
          <cell r="Q14">
            <v>0</v>
          </cell>
          <cell r="R14">
            <v>0</v>
          </cell>
          <cell r="S14">
            <v>1</v>
          </cell>
          <cell r="T14">
            <v>0</v>
          </cell>
          <cell r="U14">
            <v>0</v>
          </cell>
          <cell r="V14">
            <v>1</v>
          </cell>
          <cell r="AE14">
            <v>14</v>
          </cell>
          <cell r="AF14">
            <v>2</v>
          </cell>
        </row>
        <row r="15">
          <cell r="C15">
            <v>0</v>
          </cell>
          <cell r="D15">
            <v>0</v>
          </cell>
          <cell r="E15">
            <v>0</v>
          </cell>
          <cell r="F15">
            <v>0</v>
          </cell>
          <cell r="G15">
            <v>0</v>
          </cell>
          <cell r="H15">
            <v>0</v>
          </cell>
          <cell r="J15">
            <v>0</v>
          </cell>
          <cell r="K15">
            <v>0</v>
          </cell>
          <cell r="L15">
            <v>0</v>
          </cell>
          <cell r="M15">
            <v>0</v>
          </cell>
          <cell r="N15">
            <v>0</v>
          </cell>
          <cell r="O15">
            <v>0</v>
          </cell>
          <cell r="Q15">
            <v>0</v>
          </cell>
          <cell r="R15">
            <v>0</v>
          </cell>
          <cell r="S15">
            <v>0</v>
          </cell>
          <cell r="T15">
            <v>0</v>
          </cell>
          <cell r="U15">
            <v>0</v>
          </cell>
          <cell r="V15">
            <v>0</v>
          </cell>
          <cell r="AE15">
            <v>0</v>
          </cell>
          <cell r="AF15">
            <v>0</v>
          </cell>
        </row>
      </sheetData>
      <sheetData sheetId="1">
        <row r="6">
          <cell r="J6">
            <v>6</v>
          </cell>
          <cell r="K6">
            <v>0</v>
          </cell>
          <cell r="L6">
            <v>7</v>
          </cell>
          <cell r="M6">
            <v>0</v>
          </cell>
          <cell r="N6">
            <v>0</v>
          </cell>
          <cell r="O6">
            <v>0</v>
          </cell>
          <cell r="Q6">
            <v>3</v>
          </cell>
          <cell r="R6">
            <v>0</v>
          </cell>
          <cell r="S6">
            <v>3</v>
          </cell>
          <cell r="T6">
            <v>0</v>
          </cell>
          <cell r="U6">
            <v>0</v>
          </cell>
          <cell r="V6">
            <v>0</v>
          </cell>
        </row>
        <row r="7">
          <cell r="J7">
            <v>34</v>
          </cell>
          <cell r="K7">
            <v>0</v>
          </cell>
          <cell r="L7">
            <v>6</v>
          </cell>
          <cell r="M7">
            <v>0</v>
          </cell>
          <cell r="N7">
            <v>0</v>
          </cell>
          <cell r="O7">
            <v>1</v>
          </cell>
          <cell r="Q7">
            <v>1</v>
          </cell>
          <cell r="R7">
            <v>0</v>
          </cell>
          <cell r="S7">
            <v>0</v>
          </cell>
          <cell r="T7">
            <v>0</v>
          </cell>
          <cell r="U7">
            <v>0</v>
          </cell>
          <cell r="V7">
            <v>0</v>
          </cell>
        </row>
        <row r="8">
          <cell r="J8">
            <v>2</v>
          </cell>
          <cell r="K8">
            <v>0</v>
          </cell>
          <cell r="L8">
            <v>0</v>
          </cell>
          <cell r="M8">
            <v>0</v>
          </cell>
          <cell r="N8">
            <v>0</v>
          </cell>
          <cell r="O8">
            <v>0</v>
          </cell>
          <cell r="Q8">
            <v>0</v>
          </cell>
          <cell r="R8">
            <v>0</v>
          </cell>
          <cell r="S8">
            <v>0</v>
          </cell>
          <cell r="T8">
            <v>0</v>
          </cell>
          <cell r="U8">
            <v>0</v>
          </cell>
          <cell r="V8">
            <v>0</v>
          </cell>
        </row>
        <row r="9">
          <cell r="J9">
            <v>39</v>
          </cell>
          <cell r="K9">
            <v>0</v>
          </cell>
          <cell r="L9">
            <v>38</v>
          </cell>
          <cell r="M9">
            <v>0</v>
          </cell>
          <cell r="N9">
            <v>0</v>
          </cell>
          <cell r="O9">
            <v>5</v>
          </cell>
          <cell r="Q9">
            <v>0</v>
          </cell>
          <cell r="R9">
            <v>0</v>
          </cell>
          <cell r="S9">
            <v>0</v>
          </cell>
          <cell r="T9">
            <v>0</v>
          </cell>
          <cell r="U9">
            <v>0</v>
          </cell>
          <cell r="V9">
            <v>0</v>
          </cell>
        </row>
        <row r="10">
          <cell r="J10">
            <v>0</v>
          </cell>
          <cell r="K10">
            <v>0</v>
          </cell>
          <cell r="L10">
            <v>1</v>
          </cell>
          <cell r="M10">
            <v>0</v>
          </cell>
          <cell r="N10">
            <v>0</v>
          </cell>
          <cell r="O10">
            <v>0</v>
          </cell>
          <cell r="Q10">
            <v>0</v>
          </cell>
          <cell r="R10">
            <v>0</v>
          </cell>
          <cell r="S10">
            <v>0</v>
          </cell>
          <cell r="T10">
            <v>0</v>
          </cell>
          <cell r="U10">
            <v>0</v>
          </cell>
          <cell r="V10">
            <v>0</v>
          </cell>
        </row>
        <row r="11">
          <cell r="J11">
            <v>0</v>
          </cell>
          <cell r="K11">
            <v>0</v>
          </cell>
          <cell r="L11">
            <v>1</v>
          </cell>
          <cell r="M11">
            <v>0</v>
          </cell>
          <cell r="N11">
            <v>0</v>
          </cell>
          <cell r="O11">
            <v>0</v>
          </cell>
          <cell r="Q11">
            <v>0</v>
          </cell>
          <cell r="R11">
            <v>0</v>
          </cell>
          <cell r="S11">
            <v>0</v>
          </cell>
          <cell r="T11">
            <v>0</v>
          </cell>
          <cell r="U11">
            <v>0</v>
          </cell>
          <cell r="V11">
            <v>0</v>
          </cell>
        </row>
        <row r="12">
          <cell r="J12">
            <v>6</v>
          </cell>
          <cell r="K12">
            <v>0</v>
          </cell>
          <cell r="L12">
            <v>0</v>
          </cell>
          <cell r="M12">
            <v>0</v>
          </cell>
          <cell r="N12">
            <v>0</v>
          </cell>
          <cell r="O12">
            <v>0</v>
          </cell>
          <cell r="Q12">
            <v>0</v>
          </cell>
          <cell r="R12">
            <v>0</v>
          </cell>
          <cell r="S12">
            <v>0</v>
          </cell>
          <cell r="T12">
            <v>0</v>
          </cell>
          <cell r="U12">
            <v>0</v>
          </cell>
          <cell r="V12">
            <v>0</v>
          </cell>
        </row>
        <row r="13">
          <cell r="J13">
            <v>3</v>
          </cell>
          <cell r="K13">
            <v>0</v>
          </cell>
          <cell r="L13">
            <v>3</v>
          </cell>
          <cell r="M13">
            <v>0</v>
          </cell>
          <cell r="N13">
            <v>0</v>
          </cell>
          <cell r="O13">
            <v>0</v>
          </cell>
          <cell r="Q13">
            <v>0</v>
          </cell>
          <cell r="R13">
            <v>0</v>
          </cell>
          <cell r="S13">
            <v>0</v>
          </cell>
          <cell r="T13">
            <v>0</v>
          </cell>
          <cell r="U13">
            <v>0</v>
          </cell>
          <cell r="V13">
            <v>0</v>
          </cell>
        </row>
        <row r="14">
          <cell r="J14">
            <v>6</v>
          </cell>
          <cell r="K14">
            <v>0</v>
          </cell>
          <cell r="L14">
            <v>0</v>
          </cell>
          <cell r="M14">
            <v>0</v>
          </cell>
          <cell r="N14">
            <v>0</v>
          </cell>
          <cell r="O14">
            <v>0</v>
          </cell>
          <cell r="Q14">
            <v>0</v>
          </cell>
          <cell r="R14">
            <v>0</v>
          </cell>
          <cell r="S14">
            <v>0</v>
          </cell>
          <cell r="T14">
            <v>0</v>
          </cell>
          <cell r="U14">
            <v>0</v>
          </cell>
          <cell r="V14">
            <v>0</v>
          </cell>
        </row>
        <row r="15">
          <cell r="J15">
            <v>0</v>
          </cell>
          <cell r="K15">
            <v>0</v>
          </cell>
          <cell r="L15">
            <v>0</v>
          </cell>
          <cell r="M15">
            <v>0</v>
          </cell>
          <cell r="N15">
            <v>0</v>
          </cell>
          <cell r="O15">
            <v>0</v>
          </cell>
          <cell r="Q15">
            <v>0</v>
          </cell>
          <cell r="R15">
            <v>0</v>
          </cell>
          <cell r="S15">
            <v>0</v>
          </cell>
          <cell r="T15">
            <v>0</v>
          </cell>
          <cell r="U15">
            <v>0</v>
          </cell>
          <cell r="V15">
            <v>0</v>
          </cell>
        </row>
      </sheetData>
      <sheetData sheetId="2">
        <row r="6">
          <cell r="J6">
            <v>4</v>
          </cell>
          <cell r="K6">
            <v>0</v>
          </cell>
          <cell r="L6">
            <v>3</v>
          </cell>
          <cell r="M6">
            <v>0</v>
          </cell>
          <cell r="N6">
            <v>0</v>
          </cell>
          <cell r="O6">
            <v>0</v>
          </cell>
          <cell r="Q6">
            <v>0</v>
          </cell>
          <cell r="R6">
            <v>0</v>
          </cell>
          <cell r="S6">
            <v>1</v>
          </cell>
          <cell r="T6">
            <v>0</v>
          </cell>
          <cell r="U6">
            <v>0</v>
          </cell>
          <cell r="V6">
            <v>0</v>
          </cell>
          <cell r="X6">
            <v>4</v>
          </cell>
          <cell r="Y6">
            <v>0</v>
          </cell>
          <cell r="Z6">
            <v>2</v>
          </cell>
          <cell r="AA6">
            <v>0</v>
          </cell>
          <cell r="AB6">
            <v>0</v>
          </cell>
          <cell r="AC6">
            <v>0</v>
          </cell>
        </row>
        <row r="7">
          <cell r="J7">
            <v>3</v>
          </cell>
          <cell r="K7">
            <v>0</v>
          </cell>
          <cell r="L7">
            <v>0</v>
          </cell>
          <cell r="M7">
            <v>0</v>
          </cell>
          <cell r="N7">
            <v>0</v>
          </cell>
          <cell r="O7">
            <v>0</v>
          </cell>
          <cell r="Q7">
            <v>0</v>
          </cell>
          <cell r="R7">
            <v>0</v>
          </cell>
          <cell r="S7">
            <v>0</v>
          </cell>
          <cell r="T7">
            <v>0</v>
          </cell>
          <cell r="U7">
            <v>0</v>
          </cell>
          <cell r="V7">
            <v>0</v>
          </cell>
          <cell r="X7">
            <v>3</v>
          </cell>
          <cell r="Y7">
            <v>0</v>
          </cell>
          <cell r="Z7">
            <v>0</v>
          </cell>
          <cell r="AA7">
            <v>0</v>
          </cell>
          <cell r="AB7">
            <v>0</v>
          </cell>
          <cell r="AC7">
            <v>0</v>
          </cell>
        </row>
        <row r="8">
          <cell r="J8">
            <v>0</v>
          </cell>
          <cell r="K8">
            <v>0</v>
          </cell>
          <cell r="L8">
            <v>0</v>
          </cell>
          <cell r="M8">
            <v>0</v>
          </cell>
          <cell r="N8">
            <v>0</v>
          </cell>
          <cell r="O8">
            <v>0</v>
          </cell>
          <cell r="Q8">
            <v>0</v>
          </cell>
          <cell r="R8">
            <v>0</v>
          </cell>
          <cell r="S8">
            <v>0</v>
          </cell>
          <cell r="T8">
            <v>0</v>
          </cell>
          <cell r="U8">
            <v>0</v>
          </cell>
          <cell r="V8">
            <v>0</v>
          </cell>
          <cell r="X8">
            <v>0</v>
          </cell>
          <cell r="Y8">
            <v>0</v>
          </cell>
          <cell r="Z8">
            <v>0</v>
          </cell>
          <cell r="AA8">
            <v>0</v>
          </cell>
          <cell r="AB8">
            <v>0</v>
          </cell>
          <cell r="AC8">
            <v>0</v>
          </cell>
        </row>
        <row r="9">
          <cell r="J9">
            <v>4</v>
          </cell>
          <cell r="K9">
            <v>0</v>
          </cell>
          <cell r="L9">
            <v>0</v>
          </cell>
          <cell r="M9">
            <v>0</v>
          </cell>
          <cell r="N9">
            <v>0</v>
          </cell>
          <cell r="O9">
            <v>0</v>
          </cell>
          <cell r="Q9">
            <v>4</v>
          </cell>
          <cell r="R9">
            <v>0</v>
          </cell>
          <cell r="S9">
            <v>0</v>
          </cell>
          <cell r="T9">
            <v>0</v>
          </cell>
          <cell r="U9">
            <v>0</v>
          </cell>
          <cell r="V9">
            <v>0</v>
          </cell>
          <cell r="X9">
            <v>0</v>
          </cell>
          <cell r="Y9">
            <v>0</v>
          </cell>
          <cell r="Z9">
            <v>0</v>
          </cell>
          <cell r="AA9">
            <v>0</v>
          </cell>
          <cell r="AB9">
            <v>0</v>
          </cell>
          <cell r="AC9">
            <v>0</v>
          </cell>
        </row>
        <row r="10">
          <cell r="J10">
            <v>0</v>
          </cell>
          <cell r="K10">
            <v>0</v>
          </cell>
          <cell r="L10">
            <v>0</v>
          </cell>
          <cell r="M10">
            <v>0</v>
          </cell>
          <cell r="N10">
            <v>0</v>
          </cell>
          <cell r="O10">
            <v>0</v>
          </cell>
          <cell r="Q10">
            <v>0</v>
          </cell>
          <cell r="R10">
            <v>0</v>
          </cell>
          <cell r="S10">
            <v>0</v>
          </cell>
          <cell r="T10">
            <v>0</v>
          </cell>
          <cell r="U10">
            <v>0</v>
          </cell>
          <cell r="V10">
            <v>0</v>
          </cell>
          <cell r="X10">
            <v>0</v>
          </cell>
          <cell r="Y10">
            <v>0</v>
          </cell>
          <cell r="Z10">
            <v>0</v>
          </cell>
          <cell r="AA10">
            <v>0</v>
          </cell>
          <cell r="AB10">
            <v>0</v>
          </cell>
          <cell r="AC10">
            <v>0</v>
          </cell>
        </row>
        <row r="11">
          <cell r="J11">
            <v>0</v>
          </cell>
          <cell r="K11">
            <v>0</v>
          </cell>
          <cell r="L11">
            <v>0</v>
          </cell>
          <cell r="M11">
            <v>0</v>
          </cell>
          <cell r="N11">
            <v>0</v>
          </cell>
          <cell r="O11">
            <v>0</v>
          </cell>
          <cell r="Q11">
            <v>0</v>
          </cell>
          <cell r="R11">
            <v>0</v>
          </cell>
          <cell r="S11">
            <v>0</v>
          </cell>
          <cell r="T11">
            <v>0</v>
          </cell>
          <cell r="U11">
            <v>0</v>
          </cell>
          <cell r="V11">
            <v>0</v>
          </cell>
          <cell r="X11">
            <v>0</v>
          </cell>
          <cell r="Y11">
            <v>0</v>
          </cell>
          <cell r="Z11">
            <v>0</v>
          </cell>
          <cell r="AA11">
            <v>0</v>
          </cell>
          <cell r="AB11">
            <v>0</v>
          </cell>
          <cell r="AC11">
            <v>0</v>
          </cell>
        </row>
        <row r="12">
          <cell r="J12">
            <v>0</v>
          </cell>
          <cell r="K12">
            <v>0</v>
          </cell>
          <cell r="L12">
            <v>0</v>
          </cell>
          <cell r="M12">
            <v>0</v>
          </cell>
          <cell r="N12">
            <v>0</v>
          </cell>
          <cell r="O12">
            <v>0</v>
          </cell>
          <cell r="Q12">
            <v>0</v>
          </cell>
          <cell r="R12">
            <v>0</v>
          </cell>
          <cell r="S12">
            <v>0</v>
          </cell>
          <cell r="T12">
            <v>0</v>
          </cell>
          <cell r="U12">
            <v>0</v>
          </cell>
          <cell r="V12">
            <v>0</v>
          </cell>
          <cell r="X12">
            <v>0</v>
          </cell>
          <cell r="Y12">
            <v>0</v>
          </cell>
          <cell r="Z12">
            <v>0</v>
          </cell>
          <cell r="AA12">
            <v>0</v>
          </cell>
          <cell r="AB12">
            <v>0</v>
          </cell>
          <cell r="AC12">
            <v>0</v>
          </cell>
        </row>
        <row r="13">
          <cell r="J13">
            <v>1</v>
          </cell>
          <cell r="K13">
            <v>0</v>
          </cell>
          <cell r="L13">
            <v>0</v>
          </cell>
          <cell r="M13">
            <v>0</v>
          </cell>
          <cell r="N13">
            <v>0</v>
          </cell>
          <cell r="O13">
            <v>0</v>
          </cell>
          <cell r="Q13">
            <v>0</v>
          </cell>
          <cell r="R13">
            <v>0</v>
          </cell>
          <cell r="S13">
            <v>0</v>
          </cell>
          <cell r="T13">
            <v>0</v>
          </cell>
          <cell r="U13">
            <v>0</v>
          </cell>
          <cell r="V13">
            <v>0</v>
          </cell>
          <cell r="X13">
            <v>1</v>
          </cell>
          <cell r="Y13">
            <v>0</v>
          </cell>
          <cell r="Z13">
            <v>0</v>
          </cell>
          <cell r="AA13">
            <v>0</v>
          </cell>
          <cell r="AB13">
            <v>0</v>
          </cell>
          <cell r="AC13">
            <v>0</v>
          </cell>
        </row>
        <row r="14">
          <cell r="J14">
            <v>0</v>
          </cell>
          <cell r="K14">
            <v>0</v>
          </cell>
          <cell r="L14">
            <v>0</v>
          </cell>
          <cell r="M14">
            <v>0</v>
          </cell>
          <cell r="N14">
            <v>0</v>
          </cell>
          <cell r="O14">
            <v>0</v>
          </cell>
          <cell r="Q14">
            <v>0</v>
          </cell>
          <cell r="R14">
            <v>0</v>
          </cell>
          <cell r="S14">
            <v>0</v>
          </cell>
          <cell r="T14">
            <v>0</v>
          </cell>
          <cell r="U14">
            <v>0</v>
          </cell>
          <cell r="V14">
            <v>0</v>
          </cell>
          <cell r="X14">
            <v>0</v>
          </cell>
          <cell r="Y14">
            <v>0</v>
          </cell>
          <cell r="Z14">
            <v>0</v>
          </cell>
          <cell r="AA14">
            <v>0</v>
          </cell>
          <cell r="AB14">
            <v>0</v>
          </cell>
          <cell r="AC14">
            <v>0</v>
          </cell>
        </row>
        <row r="15">
          <cell r="J15">
            <v>0</v>
          </cell>
          <cell r="K15">
            <v>0</v>
          </cell>
          <cell r="L15">
            <v>0</v>
          </cell>
          <cell r="M15">
            <v>0</v>
          </cell>
          <cell r="N15">
            <v>0</v>
          </cell>
          <cell r="O15">
            <v>0</v>
          </cell>
          <cell r="Q15">
            <v>0</v>
          </cell>
          <cell r="R15">
            <v>0</v>
          </cell>
          <cell r="S15">
            <v>0</v>
          </cell>
          <cell r="T15">
            <v>0</v>
          </cell>
          <cell r="U15">
            <v>0</v>
          </cell>
          <cell r="V15">
            <v>0</v>
          </cell>
          <cell r="X15">
            <v>0</v>
          </cell>
          <cell r="Y15">
            <v>0</v>
          </cell>
          <cell r="Z15">
            <v>0</v>
          </cell>
          <cell r="AA15">
            <v>0</v>
          </cell>
          <cell r="AB15">
            <v>0</v>
          </cell>
          <cell r="AC15">
            <v>0</v>
          </cell>
        </row>
      </sheetData>
      <sheetData sheetId="3">
        <row r="6">
          <cell r="K6">
            <v>4</v>
          </cell>
          <cell r="L6">
            <v>0</v>
          </cell>
          <cell r="M6">
            <v>1</v>
          </cell>
          <cell r="N6">
            <v>0</v>
          </cell>
          <cell r="O6">
            <v>0</v>
          </cell>
          <cell r="P6">
            <v>0</v>
          </cell>
          <cell r="R6">
            <v>0</v>
          </cell>
          <cell r="S6">
            <v>0</v>
          </cell>
          <cell r="T6">
            <v>0</v>
          </cell>
          <cell r="U6">
            <v>0</v>
          </cell>
          <cell r="V6">
            <v>0</v>
          </cell>
          <cell r="W6">
            <v>0</v>
          </cell>
          <cell r="Y6">
            <v>1</v>
          </cell>
          <cell r="Z6">
            <v>0</v>
          </cell>
          <cell r="AA6">
            <v>0</v>
          </cell>
          <cell r="AB6">
            <v>0</v>
          </cell>
          <cell r="AC6">
            <v>0</v>
          </cell>
          <cell r="AD6">
            <v>0</v>
          </cell>
        </row>
        <row r="7">
          <cell r="K7">
            <v>2</v>
          </cell>
          <cell r="L7">
            <v>0</v>
          </cell>
          <cell r="M7">
            <v>3</v>
          </cell>
          <cell r="N7">
            <v>0</v>
          </cell>
          <cell r="O7">
            <v>0</v>
          </cell>
          <cell r="P7">
            <v>0</v>
          </cell>
          <cell r="R7">
            <v>0</v>
          </cell>
          <cell r="S7">
            <v>0</v>
          </cell>
          <cell r="T7">
            <v>0</v>
          </cell>
          <cell r="U7">
            <v>0</v>
          </cell>
          <cell r="V7">
            <v>0</v>
          </cell>
          <cell r="W7">
            <v>0</v>
          </cell>
          <cell r="Y7">
            <v>1</v>
          </cell>
          <cell r="Z7">
            <v>0</v>
          </cell>
          <cell r="AA7">
            <v>0</v>
          </cell>
          <cell r="AB7">
            <v>0</v>
          </cell>
          <cell r="AC7">
            <v>0</v>
          </cell>
          <cell r="AD7">
            <v>0</v>
          </cell>
        </row>
        <row r="8">
          <cell r="K8">
            <v>4</v>
          </cell>
          <cell r="L8">
            <v>0</v>
          </cell>
          <cell r="M8">
            <v>0</v>
          </cell>
          <cell r="N8">
            <v>0</v>
          </cell>
          <cell r="O8">
            <v>0</v>
          </cell>
          <cell r="P8">
            <v>0</v>
          </cell>
          <cell r="R8">
            <v>0</v>
          </cell>
          <cell r="S8">
            <v>0</v>
          </cell>
          <cell r="T8">
            <v>0</v>
          </cell>
          <cell r="U8">
            <v>0</v>
          </cell>
          <cell r="V8">
            <v>0</v>
          </cell>
          <cell r="W8">
            <v>0</v>
          </cell>
          <cell r="Y8">
            <v>1</v>
          </cell>
          <cell r="Z8">
            <v>0</v>
          </cell>
          <cell r="AA8">
            <v>0</v>
          </cell>
          <cell r="AB8">
            <v>0</v>
          </cell>
          <cell r="AC8">
            <v>0</v>
          </cell>
          <cell r="AD8">
            <v>0</v>
          </cell>
        </row>
        <row r="9">
          <cell r="K9">
            <v>2</v>
          </cell>
          <cell r="L9">
            <v>0</v>
          </cell>
          <cell r="M9">
            <v>1</v>
          </cell>
          <cell r="N9">
            <v>0</v>
          </cell>
          <cell r="O9">
            <v>0</v>
          </cell>
          <cell r="P9">
            <v>0</v>
          </cell>
          <cell r="R9">
            <v>0</v>
          </cell>
          <cell r="S9">
            <v>0</v>
          </cell>
          <cell r="T9">
            <v>0</v>
          </cell>
          <cell r="U9">
            <v>0</v>
          </cell>
          <cell r="V9">
            <v>0</v>
          </cell>
          <cell r="W9">
            <v>0</v>
          </cell>
          <cell r="Y9">
            <v>1</v>
          </cell>
          <cell r="Z9">
            <v>0</v>
          </cell>
          <cell r="AA9">
            <v>0</v>
          </cell>
          <cell r="AB9">
            <v>0</v>
          </cell>
          <cell r="AC9">
            <v>0</v>
          </cell>
          <cell r="AD9">
            <v>0</v>
          </cell>
        </row>
        <row r="10">
          <cell r="K10">
            <v>1</v>
          </cell>
          <cell r="L10">
            <v>0</v>
          </cell>
          <cell r="M10">
            <v>1</v>
          </cell>
          <cell r="N10">
            <v>0</v>
          </cell>
          <cell r="O10">
            <v>0</v>
          </cell>
          <cell r="P10">
            <v>0</v>
          </cell>
          <cell r="R10">
            <v>0</v>
          </cell>
          <cell r="S10">
            <v>0</v>
          </cell>
          <cell r="T10">
            <v>0</v>
          </cell>
          <cell r="U10">
            <v>0</v>
          </cell>
          <cell r="V10">
            <v>0</v>
          </cell>
          <cell r="W10">
            <v>0</v>
          </cell>
          <cell r="Y10">
            <v>1</v>
          </cell>
          <cell r="Z10">
            <v>0</v>
          </cell>
          <cell r="AA10">
            <v>0</v>
          </cell>
          <cell r="AB10">
            <v>0</v>
          </cell>
          <cell r="AC10">
            <v>0</v>
          </cell>
          <cell r="AD10">
            <v>0</v>
          </cell>
        </row>
        <row r="11">
          <cell r="K11">
            <v>0</v>
          </cell>
          <cell r="L11">
            <v>0</v>
          </cell>
          <cell r="M11">
            <v>3</v>
          </cell>
          <cell r="N11">
            <v>0</v>
          </cell>
          <cell r="O11">
            <v>0</v>
          </cell>
          <cell r="P11">
            <v>0</v>
          </cell>
          <cell r="R11">
            <v>0</v>
          </cell>
          <cell r="S11">
            <v>0</v>
          </cell>
          <cell r="T11">
            <v>0</v>
          </cell>
          <cell r="U11">
            <v>0</v>
          </cell>
          <cell r="V11">
            <v>0</v>
          </cell>
          <cell r="W11">
            <v>0</v>
          </cell>
          <cell r="Y11">
            <v>0</v>
          </cell>
          <cell r="Z11">
            <v>0</v>
          </cell>
          <cell r="AA11">
            <v>1</v>
          </cell>
          <cell r="AB11">
            <v>0</v>
          </cell>
          <cell r="AC11">
            <v>0</v>
          </cell>
          <cell r="AD11">
            <v>0</v>
          </cell>
        </row>
        <row r="12">
          <cell r="K12">
            <v>3</v>
          </cell>
          <cell r="L12">
            <v>0</v>
          </cell>
          <cell r="M12">
            <v>2</v>
          </cell>
          <cell r="N12">
            <v>0</v>
          </cell>
          <cell r="O12">
            <v>0</v>
          </cell>
          <cell r="P12">
            <v>0</v>
          </cell>
          <cell r="R12">
            <v>0</v>
          </cell>
          <cell r="S12">
            <v>0</v>
          </cell>
          <cell r="T12">
            <v>0</v>
          </cell>
          <cell r="U12">
            <v>0</v>
          </cell>
          <cell r="V12">
            <v>0</v>
          </cell>
          <cell r="W12">
            <v>0</v>
          </cell>
          <cell r="Y12">
            <v>1</v>
          </cell>
          <cell r="Z12">
            <v>0</v>
          </cell>
          <cell r="AA12">
            <v>0</v>
          </cell>
          <cell r="AB12">
            <v>0</v>
          </cell>
          <cell r="AC12">
            <v>0</v>
          </cell>
          <cell r="AD12">
            <v>0</v>
          </cell>
        </row>
        <row r="13">
          <cell r="K13">
            <v>1</v>
          </cell>
          <cell r="L13">
            <v>0</v>
          </cell>
          <cell r="M13">
            <v>1</v>
          </cell>
          <cell r="N13">
            <v>0</v>
          </cell>
          <cell r="O13">
            <v>0</v>
          </cell>
          <cell r="P13">
            <v>0</v>
          </cell>
          <cell r="R13">
            <v>0</v>
          </cell>
          <cell r="S13">
            <v>0</v>
          </cell>
          <cell r="T13">
            <v>0</v>
          </cell>
          <cell r="U13">
            <v>0</v>
          </cell>
          <cell r="V13">
            <v>0</v>
          </cell>
          <cell r="W13">
            <v>0</v>
          </cell>
          <cell r="Y13">
            <v>1</v>
          </cell>
          <cell r="Z13">
            <v>0</v>
          </cell>
          <cell r="AA13">
            <v>0</v>
          </cell>
          <cell r="AB13">
            <v>0</v>
          </cell>
          <cell r="AC13">
            <v>0</v>
          </cell>
          <cell r="AD13">
            <v>0</v>
          </cell>
        </row>
        <row r="14">
          <cell r="K14">
            <v>2</v>
          </cell>
          <cell r="L14">
            <v>0</v>
          </cell>
          <cell r="M14">
            <v>1</v>
          </cell>
          <cell r="N14">
            <v>0</v>
          </cell>
          <cell r="O14">
            <v>0</v>
          </cell>
          <cell r="P14">
            <v>0</v>
          </cell>
          <cell r="R14">
            <v>0</v>
          </cell>
          <cell r="S14">
            <v>0</v>
          </cell>
          <cell r="T14">
            <v>0</v>
          </cell>
          <cell r="U14">
            <v>0</v>
          </cell>
          <cell r="V14">
            <v>0</v>
          </cell>
          <cell r="W14">
            <v>0</v>
          </cell>
          <cell r="Y14">
            <v>1</v>
          </cell>
          <cell r="Z14">
            <v>0</v>
          </cell>
          <cell r="AA14">
            <v>0</v>
          </cell>
          <cell r="AB14">
            <v>0</v>
          </cell>
          <cell r="AC14">
            <v>0</v>
          </cell>
          <cell r="AD14">
            <v>0</v>
          </cell>
        </row>
        <row r="15">
          <cell r="K15">
            <v>0</v>
          </cell>
          <cell r="L15">
            <v>0</v>
          </cell>
          <cell r="M15">
            <v>0</v>
          </cell>
          <cell r="N15">
            <v>0</v>
          </cell>
          <cell r="O15">
            <v>0</v>
          </cell>
          <cell r="P15">
            <v>0</v>
          </cell>
          <cell r="R15">
            <v>0</v>
          </cell>
          <cell r="S15">
            <v>0</v>
          </cell>
          <cell r="T15">
            <v>0</v>
          </cell>
          <cell r="U15">
            <v>0</v>
          </cell>
          <cell r="V15">
            <v>0</v>
          </cell>
          <cell r="W15">
            <v>0</v>
          </cell>
          <cell r="Y15">
            <v>0</v>
          </cell>
          <cell r="Z15">
            <v>0</v>
          </cell>
          <cell r="AA15">
            <v>0</v>
          </cell>
          <cell r="AB15">
            <v>0</v>
          </cell>
          <cell r="AC15">
            <v>0</v>
          </cell>
          <cell r="AD15">
            <v>0</v>
          </cell>
        </row>
      </sheetData>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16">
          <cell r="I16">
            <v>1314</v>
          </cell>
        </row>
      </sheetData>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3364</v>
          </cell>
          <cell r="D6">
            <v>0</v>
          </cell>
          <cell r="E6">
            <v>832</v>
          </cell>
          <cell r="F6">
            <v>46</v>
          </cell>
          <cell r="G6">
            <v>4</v>
          </cell>
          <cell r="H6">
            <v>250</v>
          </cell>
          <cell r="J6">
            <v>4112</v>
          </cell>
          <cell r="K6">
            <v>0</v>
          </cell>
          <cell r="L6">
            <v>925</v>
          </cell>
          <cell r="M6">
            <v>60.313612099644125</v>
          </cell>
          <cell r="N6">
            <v>4</v>
          </cell>
          <cell r="O6">
            <v>327.79137010676158</v>
          </cell>
          <cell r="Q6">
            <v>411</v>
          </cell>
          <cell r="R6">
            <v>0</v>
          </cell>
          <cell r="S6">
            <v>184.70886075949369</v>
          </cell>
          <cell r="T6">
            <v>5</v>
          </cell>
          <cell r="U6">
            <v>0</v>
          </cell>
          <cell r="V6">
            <v>7</v>
          </cell>
          <cell r="AE6">
            <v>5434.8138429658993</v>
          </cell>
          <cell r="AF6">
            <v>602</v>
          </cell>
        </row>
      </sheetData>
      <sheetData sheetId="1">
        <row r="6">
          <cell r="J6">
            <v>392</v>
          </cell>
          <cell r="K6">
            <v>0</v>
          </cell>
          <cell r="L6">
            <v>132</v>
          </cell>
          <cell r="M6">
            <v>3</v>
          </cell>
          <cell r="N6">
            <v>0</v>
          </cell>
          <cell r="O6">
            <v>3</v>
          </cell>
          <cell r="Q6">
            <v>57</v>
          </cell>
          <cell r="R6">
            <v>0</v>
          </cell>
          <cell r="S6">
            <v>8</v>
          </cell>
          <cell r="T6">
            <v>0</v>
          </cell>
          <cell r="U6">
            <v>0</v>
          </cell>
          <cell r="V6">
            <v>1</v>
          </cell>
        </row>
      </sheetData>
      <sheetData sheetId="2">
        <row r="6">
          <cell r="J6">
            <v>63</v>
          </cell>
          <cell r="K6">
            <v>0</v>
          </cell>
          <cell r="L6">
            <v>21</v>
          </cell>
          <cell r="M6">
            <v>0</v>
          </cell>
          <cell r="N6">
            <v>0</v>
          </cell>
          <cell r="O6">
            <v>2</v>
          </cell>
          <cell r="Q6">
            <v>60</v>
          </cell>
          <cell r="R6">
            <v>0</v>
          </cell>
          <cell r="S6">
            <v>20</v>
          </cell>
          <cell r="T6">
            <v>0</v>
          </cell>
          <cell r="U6">
            <v>0</v>
          </cell>
          <cell r="V6">
            <v>2</v>
          </cell>
          <cell r="X6">
            <v>3</v>
          </cell>
          <cell r="Y6">
            <v>0</v>
          </cell>
          <cell r="Z6">
            <v>1</v>
          </cell>
          <cell r="AA6">
            <v>0</v>
          </cell>
          <cell r="AB6">
            <v>0</v>
          </cell>
          <cell r="AC6">
            <v>0</v>
          </cell>
        </row>
      </sheetData>
      <sheetData sheetId="3">
        <row r="6">
          <cell r="K6">
            <v>540</v>
          </cell>
          <cell r="L6">
            <v>0</v>
          </cell>
          <cell r="M6">
            <v>221</v>
          </cell>
          <cell r="N6">
            <v>20</v>
          </cell>
          <cell r="O6"/>
          <cell r="P6">
            <v>23</v>
          </cell>
          <cell r="R6"/>
          <cell r="S6"/>
          <cell r="T6"/>
          <cell r="U6"/>
          <cell r="V6"/>
          <cell r="W6"/>
          <cell r="Y6"/>
          <cell r="Z6"/>
          <cell r="AA6">
            <v>1</v>
          </cell>
          <cell r="AB6"/>
          <cell r="AC6"/>
          <cell r="AD6"/>
        </row>
      </sheetData>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4148</v>
          </cell>
        </row>
      </sheetData>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Hoja1"/>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2932</v>
          </cell>
          <cell r="D6">
            <v>0</v>
          </cell>
          <cell r="E6">
            <v>150</v>
          </cell>
          <cell r="F6">
            <v>1</v>
          </cell>
          <cell r="G6">
            <v>0</v>
          </cell>
          <cell r="H6">
            <v>82</v>
          </cell>
          <cell r="J6">
            <v>2746</v>
          </cell>
          <cell r="K6">
            <v>0</v>
          </cell>
          <cell r="L6">
            <v>200</v>
          </cell>
          <cell r="M6">
            <v>3</v>
          </cell>
          <cell r="N6">
            <v>0</v>
          </cell>
          <cell r="O6">
            <v>97</v>
          </cell>
          <cell r="Q6">
            <v>122</v>
          </cell>
          <cell r="R6">
            <v>0</v>
          </cell>
          <cell r="S6">
            <v>22</v>
          </cell>
          <cell r="T6">
            <v>1</v>
          </cell>
          <cell r="U6">
            <v>0</v>
          </cell>
          <cell r="V6">
            <v>8</v>
          </cell>
          <cell r="AE6">
            <v>2877</v>
          </cell>
          <cell r="AF6">
            <v>322</v>
          </cell>
        </row>
      </sheetData>
      <sheetData sheetId="1"/>
      <sheetData sheetId="2">
        <row r="6">
          <cell r="J6">
            <v>64</v>
          </cell>
          <cell r="K6">
            <v>0</v>
          </cell>
          <cell r="L6">
            <v>19</v>
          </cell>
          <cell r="M6">
            <v>3</v>
          </cell>
          <cell r="N6">
            <v>0</v>
          </cell>
          <cell r="O6">
            <v>1</v>
          </cell>
          <cell r="Q6">
            <v>10</v>
          </cell>
          <cell r="R6">
            <v>0</v>
          </cell>
          <cell r="S6">
            <v>4</v>
          </cell>
          <cell r="T6">
            <v>3</v>
          </cell>
          <cell r="U6"/>
          <cell r="V6">
            <v>0</v>
          </cell>
        </row>
      </sheetData>
      <sheetData sheetId="3">
        <row r="6">
          <cell r="J6">
            <v>112</v>
          </cell>
          <cell r="K6">
            <v>0</v>
          </cell>
          <cell r="L6">
            <v>7</v>
          </cell>
          <cell r="M6">
            <v>1</v>
          </cell>
          <cell r="N6">
            <v>0</v>
          </cell>
          <cell r="O6">
            <v>1</v>
          </cell>
          <cell r="Q6">
            <v>69</v>
          </cell>
          <cell r="R6">
            <v>0</v>
          </cell>
          <cell r="S6">
            <v>2</v>
          </cell>
          <cell r="T6">
            <v>0</v>
          </cell>
          <cell r="U6">
            <v>0</v>
          </cell>
          <cell r="V6">
            <v>0</v>
          </cell>
          <cell r="X6">
            <v>43</v>
          </cell>
          <cell r="Y6">
            <v>0</v>
          </cell>
          <cell r="Z6">
            <v>5</v>
          </cell>
          <cell r="AA6">
            <v>1</v>
          </cell>
          <cell r="AB6">
            <v>0</v>
          </cell>
          <cell r="AC6">
            <v>1</v>
          </cell>
        </row>
      </sheetData>
      <sheetData sheetId="4">
        <row r="6">
          <cell r="K6">
            <v>34</v>
          </cell>
          <cell r="L6">
            <v>0</v>
          </cell>
          <cell r="M6">
            <v>2</v>
          </cell>
          <cell r="N6">
            <v>0</v>
          </cell>
          <cell r="O6">
            <v>0</v>
          </cell>
          <cell r="P6">
            <v>1</v>
          </cell>
          <cell r="R6">
            <v>0</v>
          </cell>
          <cell r="S6">
            <v>0</v>
          </cell>
          <cell r="T6">
            <v>0</v>
          </cell>
          <cell r="U6">
            <v>0</v>
          </cell>
          <cell r="V6">
            <v>0</v>
          </cell>
          <cell r="W6">
            <v>0</v>
          </cell>
          <cell r="Y6">
            <v>0</v>
          </cell>
          <cell r="Z6">
            <v>0</v>
          </cell>
          <cell r="AA6">
            <v>0</v>
          </cell>
          <cell r="AB6">
            <v>0</v>
          </cell>
          <cell r="AC6">
            <v>0</v>
          </cell>
          <cell r="AD6">
            <v>0</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16">
          <cell r="I16">
            <v>16796</v>
          </cell>
        </row>
      </sheetData>
      <sheetData sheetId="1"/>
      <sheetData sheetId="2"/>
      <sheetData sheetId="3"/>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3293</v>
          </cell>
        </row>
      </sheetData>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720</v>
          </cell>
          <cell r="D6">
            <v>144</v>
          </cell>
          <cell r="E6">
            <v>185</v>
          </cell>
          <cell r="F6">
            <v>8</v>
          </cell>
          <cell r="G6">
            <v>0</v>
          </cell>
          <cell r="H6">
            <v>67</v>
          </cell>
          <cell r="J6">
            <v>761</v>
          </cell>
          <cell r="K6">
            <v>144</v>
          </cell>
          <cell r="L6">
            <v>197</v>
          </cell>
          <cell r="M6">
            <v>7</v>
          </cell>
          <cell r="N6">
            <v>0</v>
          </cell>
          <cell r="O6">
            <v>77</v>
          </cell>
          <cell r="Q6">
            <v>72</v>
          </cell>
          <cell r="R6">
            <v>5</v>
          </cell>
          <cell r="S6">
            <v>66</v>
          </cell>
          <cell r="T6">
            <v>1</v>
          </cell>
          <cell r="U6">
            <v>0</v>
          </cell>
          <cell r="V6">
            <v>16</v>
          </cell>
          <cell r="AE6">
            <v>1197</v>
          </cell>
          <cell r="AF6">
            <v>149</v>
          </cell>
        </row>
      </sheetData>
      <sheetData sheetId="1">
        <row r="6">
          <cell r="J6">
            <v>75</v>
          </cell>
          <cell r="K6">
            <v>0</v>
          </cell>
          <cell r="L6">
            <v>36</v>
          </cell>
          <cell r="M6">
            <v>0</v>
          </cell>
          <cell r="N6">
            <v>0</v>
          </cell>
          <cell r="O6">
            <v>1</v>
          </cell>
          <cell r="Q6">
            <v>9</v>
          </cell>
          <cell r="R6">
            <v>0</v>
          </cell>
          <cell r="S6">
            <v>2</v>
          </cell>
          <cell r="T6">
            <v>0</v>
          </cell>
          <cell r="U6">
            <v>0</v>
          </cell>
          <cell r="V6">
            <v>0</v>
          </cell>
        </row>
      </sheetData>
      <sheetData sheetId="2">
        <row r="6">
          <cell r="J6">
            <v>8</v>
          </cell>
          <cell r="K6">
            <v>1</v>
          </cell>
          <cell r="L6">
            <v>5</v>
          </cell>
          <cell r="M6">
            <v>0</v>
          </cell>
          <cell r="N6">
            <v>0</v>
          </cell>
          <cell r="O6">
            <v>0</v>
          </cell>
          <cell r="Q6">
            <v>2</v>
          </cell>
          <cell r="R6">
            <v>1</v>
          </cell>
          <cell r="S6">
            <v>4</v>
          </cell>
          <cell r="T6">
            <v>0</v>
          </cell>
          <cell r="U6">
            <v>0</v>
          </cell>
          <cell r="V6">
            <v>0</v>
          </cell>
          <cell r="X6">
            <v>6</v>
          </cell>
          <cell r="Y6">
            <v>1</v>
          </cell>
          <cell r="Z6">
            <v>0</v>
          </cell>
          <cell r="AA6">
            <v>0</v>
          </cell>
          <cell r="AB6">
            <v>0</v>
          </cell>
          <cell r="AC6">
            <v>0</v>
          </cell>
        </row>
      </sheetData>
      <sheetData sheetId="3">
        <row r="6">
          <cell r="K6">
            <v>1</v>
          </cell>
          <cell r="L6"/>
          <cell r="M6">
            <v>2</v>
          </cell>
          <cell r="N6">
            <v>1</v>
          </cell>
          <cell r="O6"/>
          <cell r="P6"/>
          <cell r="R6"/>
          <cell r="S6"/>
          <cell r="T6"/>
          <cell r="U6"/>
          <cell r="V6"/>
          <cell r="W6"/>
          <cell r="Y6"/>
          <cell r="Z6"/>
          <cell r="AA6"/>
          <cell r="AB6"/>
          <cell r="AC6"/>
          <cell r="AD6"/>
        </row>
      </sheetData>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1018</v>
          </cell>
        </row>
      </sheetData>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276</v>
          </cell>
          <cell r="D6">
            <v>0</v>
          </cell>
          <cell r="E6">
            <v>104</v>
          </cell>
          <cell r="F6">
            <v>32</v>
          </cell>
          <cell r="G6">
            <v>0</v>
          </cell>
          <cell r="H6">
            <v>34</v>
          </cell>
          <cell r="J6">
            <v>288</v>
          </cell>
          <cell r="K6">
            <v>0</v>
          </cell>
          <cell r="L6">
            <v>116</v>
          </cell>
          <cell r="M6">
            <v>37</v>
          </cell>
          <cell r="N6">
            <v>0</v>
          </cell>
          <cell r="O6">
            <v>36</v>
          </cell>
          <cell r="Q6">
            <v>6</v>
          </cell>
          <cell r="R6">
            <v>0</v>
          </cell>
          <cell r="S6">
            <v>19</v>
          </cell>
          <cell r="T6">
            <v>4</v>
          </cell>
          <cell r="U6">
            <v>0</v>
          </cell>
          <cell r="V6">
            <v>0</v>
          </cell>
          <cell r="AE6">
            <v>387</v>
          </cell>
          <cell r="AF6">
            <v>119</v>
          </cell>
        </row>
      </sheetData>
      <sheetData sheetId="1">
        <row r="6">
          <cell r="J6">
            <v>26</v>
          </cell>
          <cell r="K6">
            <v>0</v>
          </cell>
          <cell r="L6">
            <v>38</v>
          </cell>
          <cell r="M6">
            <v>1</v>
          </cell>
          <cell r="N6">
            <v>0</v>
          </cell>
          <cell r="O6">
            <v>0</v>
          </cell>
          <cell r="Q6">
            <v>1</v>
          </cell>
          <cell r="R6">
            <v>0</v>
          </cell>
          <cell r="S6">
            <v>2</v>
          </cell>
          <cell r="T6">
            <v>0</v>
          </cell>
          <cell r="U6">
            <v>0</v>
          </cell>
          <cell r="V6">
            <v>0</v>
          </cell>
        </row>
      </sheetData>
      <sheetData sheetId="2">
        <row r="6">
          <cell r="J6">
            <v>2</v>
          </cell>
          <cell r="K6">
            <v>0</v>
          </cell>
          <cell r="L6">
            <v>3</v>
          </cell>
          <cell r="M6">
            <v>1</v>
          </cell>
          <cell r="N6">
            <v>0</v>
          </cell>
          <cell r="O6">
            <v>0</v>
          </cell>
          <cell r="Q6">
            <v>1</v>
          </cell>
          <cell r="R6">
            <v>0</v>
          </cell>
          <cell r="S6">
            <v>3</v>
          </cell>
          <cell r="T6">
            <v>1</v>
          </cell>
          <cell r="U6">
            <v>0</v>
          </cell>
          <cell r="V6">
            <v>0</v>
          </cell>
          <cell r="X6">
            <v>2</v>
          </cell>
          <cell r="Y6">
            <v>0</v>
          </cell>
          <cell r="Z6">
            <v>0</v>
          </cell>
          <cell r="AA6">
            <v>0</v>
          </cell>
          <cell r="AB6">
            <v>0</v>
          </cell>
          <cell r="AC6">
            <v>0</v>
          </cell>
        </row>
      </sheetData>
      <sheetData sheetId="3">
        <row r="6">
          <cell r="K6"/>
          <cell r="L6"/>
          <cell r="M6"/>
          <cell r="N6"/>
          <cell r="O6"/>
          <cell r="P6"/>
          <cell r="R6"/>
          <cell r="S6"/>
          <cell r="T6"/>
          <cell r="U6"/>
          <cell r="V6"/>
          <cell r="W6"/>
          <cell r="Y6"/>
          <cell r="Z6"/>
          <cell r="AA6"/>
          <cell r="AB6"/>
          <cell r="AC6"/>
          <cell r="AD6"/>
        </row>
      </sheetData>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449</v>
          </cell>
        </row>
      </sheetData>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3357</v>
          </cell>
          <cell r="D6">
            <v>0</v>
          </cell>
          <cell r="E6">
            <v>308</v>
          </cell>
          <cell r="F6">
            <v>9</v>
          </cell>
          <cell r="G6">
            <v>0</v>
          </cell>
          <cell r="H6">
            <v>95</v>
          </cell>
          <cell r="J6">
            <v>4156</v>
          </cell>
          <cell r="K6">
            <v>0</v>
          </cell>
          <cell r="L6">
            <v>365</v>
          </cell>
          <cell r="M6">
            <v>10</v>
          </cell>
          <cell r="N6">
            <v>0</v>
          </cell>
          <cell r="O6">
            <v>105</v>
          </cell>
          <cell r="Q6">
            <v>300</v>
          </cell>
          <cell r="R6">
            <v>0</v>
          </cell>
          <cell r="S6">
            <v>109</v>
          </cell>
          <cell r="T6">
            <v>1</v>
          </cell>
          <cell r="U6">
            <v>0</v>
          </cell>
          <cell r="V6">
            <v>16</v>
          </cell>
          <cell r="AE6">
            <v>4545</v>
          </cell>
          <cell r="AF6">
            <v>517</v>
          </cell>
        </row>
      </sheetData>
      <sheetData sheetId="1">
        <row r="6">
          <cell r="J6">
            <v>247</v>
          </cell>
          <cell r="K6">
            <v>0</v>
          </cell>
          <cell r="L6">
            <v>79</v>
          </cell>
          <cell r="M6">
            <v>0</v>
          </cell>
          <cell r="N6">
            <v>0</v>
          </cell>
          <cell r="O6">
            <v>0</v>
          </cell>
          <cell r="Q6">
            <v>9</v>
          </cell>
          <cell r="R6">
            <v>0</v>
          </cell>
          <cell r="S6">
            <v>4</v>
          </cell>
          <cell r="T6">
            <v>0</v>
          </cell>
          <cell r="U6">
            <v>0</v>
          </cell>
          <cell r="V6">
            <v>0</v>
          </cell>
        </row>
      </sheetData>
      <sheetData sheetId="2">
        <row r="6">
          <cell r="J6">
            <v>37</v>
          </cell>
          <cell r="K6">
            <v>0</v>
          </cell>
          <cell r="L6">
            <v>2</v>
          </cell>
          <cell r="M6" t="str">
            <v>O</v>
          </cell>
          <cell r="N6">
            <v>0</v>
          </cell>
          <cell r="O6">
            <v>1</v>
          </cell>
          <cell r="Q6">
            <v>12</v>
          </cell>
          <cell r="R6">
            <v>0</v>
          </cell>
          <cell r="S6">
            <v>0</v>
          </cell>
          <cell r="T6">
            <v>0</v>
          </cell>
          <cell r="U6">
            <v>0</v>
          </cell>
          <cell r="V6">
            <v>1</v>
          </cell>
          <cell r="X6">
            <v>25</v>
          </cell>
          <cell r="Y6">
            <v>0</v>
          </cell>
          <cell r="Z6">
            <v>2</v>
          </cell>
          <cell r="AA6">
            <v>0</v>
          </cell>
          <cell r="AB6">
            <v>0</v>
          </cell>
          <cell r="AC6">
            <v>0</v>
          </cell>
        </row>
      </sheetData>
      <sheetData sheetId="3">
        <row r="6">
          <cell r="K6">
            <v>28</v>
          </cell>
          <cell r="L6"/>
          <cell r="M6"/>
          <cell r="N6"/>
          <cell r="O6"/>
          <cell r="P6"/>
          <cell r="R6"/>
          <cell r="S6"/>
          <cell r="T6"/>
          <cell r="U6"/>
          <cell r="V6"/>
          <cell r="W6"/>
          <cell r="Y6">
            <v>1</v>
          </cell>
          <cell r="Z6"/>
          <cell r="AA6"/>
          <cell r="AB6"/>
          <cell r="AC6"/>
          <cell r="AD6"/>
        </row>
      </sheetData>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3551</v>
          </cell>
        </row>
      </sheetData>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533</v>
          </cell>
          <cell r="D6">
            <v>1</v>
          </cell>
          <cell r="E6">
            <v>139</v>
          </cell>
          <cell r="F6">
            <v>2</v>
          </cell>
          <cell r="G6">
            <v>0</v>
          </cell>
          <cell r="H6">
            <v>23</v>
          </cell>
          <cell r="J6">
            <v>592</v>
          </cell>
          <cell r="K6">
            <v>0</v>
          </cell>
          <cell r="L6">
            <v>150</v>
          </cell>
          <cell r="M6">
            <v>2</v>
          </cell>
          <cell r="N6">
            <v>0</v>
          </cell>
          <cell r="O6">
            <v>31</v>
          </cell>
          <cell r="Q6">
            <v>60</v>
          </cell>
          <cell r="R6">
            <v>0</v>
          </cell>
          <cell r="S6">
            <v>13</v>
          </cell>
          <cell r="T6">
            <v>0</v>
          </cell>
          <cell r="U6">
            <v>0</v>
          </cell>
          <cell r="V6">
            <v>0</v>
          </cell>
          <cell r="AE6">
            <v>460</v>
          </cell>
          <cell r="AF6">
            <v>388</v>
          </cell>
        </row>
      </sheetData>
      <sheetData sheetId="1">
        <row r="6">
          <cell r="J6">
            <v>126</v>
          </cell>
          <cell r="K6">
            <v>0</v>
          </cell>
          <cell r="L6">
            <v>42</v>
          </cell>
          <cell r="M6">
            <v>0</v>
          </cell>
          <cell r="N6">
            <v>0</v>
          </cell>
          <cell r="O6">
            <v>0</v>
          </cell>
          <cell r="Q6">
            <v>3</v>
          </cell>
          <cell r="R6">
            <v>0</v>
          </cell>
          <cell r="S6">
            <v>2</v>
          </cell>
          <cell r="T6">
            <v>0</v>
          </cell>
          <cell r="U6">
            <v>0</v>
          </cell>
          <cell r="V6">
            <v>0</v>
          </cell>
        </row>
      </sheetData>
      <sheetData sheetId="2">
        <row r="6">
          <cell r="J6">
            <v>31</v>
          </cell>
          <cell r="K6">
            <v>0</v>
          </cell>
          <cell r="L6">
            <v>5</v>
          </cell>
          <cell r="M6">
            <v>0</v>
          </cell>
          <cell r="N6">
            <v>0</v>
          </cell>
          <cell r="O6">
            <v>0</v>
          </cell>
          <cell r="Q6">
            <v>18</v>
          </cell>
          <cell r="R6">
            <v>0</v>
          </cell>
          <cell r="S6">
            <v>5</v>
          </cell>
          <cell r="T6">
            <v>0</v>
          </cell>
          <cell r="U6">
            <v>0</v>
          </cell>
          <cell r="V6">
            <v>0</v>
          </cell>
          <cell r="X6">
            <v>13</v>
          </cell>
          <cell r="Y6">
            <v>0</v>
          </cell>
          <cell r="Z6">
            <v>0</v>
          </cell>
          <cell r="AA6">
            <v>0</v>
          </cell>
          <cell r="AB6">
            <v>0</v>
          </cell>
          <cell r="AC6">
            <v>0</v>
          </cell>
        </row>
      </sheetData>
      <sheetData sheetId="3">
        <row r="6">
          <cell r="K6">
            <v>10</v>
          </cell>
          <cell r="L6"/>
          <cell r="M6"/>
          <cell r="N6"/>
          <cell r="O6"/>
          <cell r="P6"/>
          <cell r="R6"/>
          <cell r="S6"/>
          <cell r="T6"/>
          <cell r="U6"/>
          <cell r="V6"/>
          <cell r="W6"/>
          <cell r="Y6"/>
          <cell r="Z6"/>
          <cell r="AA6">
            <v>1</v>
          </cell>
          <cell r="AB6"/>
          <cell r="AC6"/>
          <cell r="AD6"/>
        </row>
      </sheetData>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Hoja1"/>
      <sheetName val="5 Grado cumplimiento planific"/>
      <sheetName val="6 Evolución incumplimientos"/>
      <sheetName val="7 Incumplimientos reiterados"/>
    </sheetNames>
    <sheetDataSet>
      <sheetData sheetId="0">
        <row r="6">
          <cell r="I6">
            <v>684</v>
          </cell>
        </row>
      </sheetData>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 val="Hoja1"/>
    </sheetNames>
    <sheetDataSet>
      <sheetData sheetId="0">
        <row r="6">
          <cell r="C6">
            <v>321</v>
          </cell>
          <cell r="D6">
            <v>1</v>
          </cell>
          <cell r="E6">
            <v>75</v>
          </cell>
          <cell r="F6">
            <v>0</v>
          </cell>
          <cell r="G6">
            <v>0</v>
          </cell>
          <cell r="H6">
            <v>18</v>
          </cell>
          <cell r="J6">
            <v>352</v>
          </cell>
          <cell r="K6">
            <v>1</v>
          </cell>
          <cell r="L6">
            <v>77</v>
          </cell>
          <cell r="M6">
            <v>0</v>
          </cell>
          <cell r="N6">
            <v>0</v>
          </cell>
          <cell r="O6">
            <v>14</v>
          </cell>
          <cell r="Q6">
            <v>9</v>
          </cell>
          <cell r="R6">
            <v>0</v>
          </cell>
          <cell r="S6">
            <v>13</v>
          </cell>
          <cell r="T6">
            <v>0</v>
          </cell>
          <cell r="U6">
            <v>0</v>
          </cell>
          <cell r="V6">
            <v>0</v>
          </cell>
          <cell r="AE6">
            <v>436</v>
          </cell>
          <cell r="AF6">
            <v>30</v>
          </cell>
        </row>
      </sheetData>
      <sheetData sheetId="1">
        <row r="6">
          <cell r="J6">
            <v>16</v>
          </cell>
          <cell r="K6">
            <v>0</v>
          </cell>
          <cell r="L6">
            <v>14</v>
          </cell>
          <cell r="M6">
            <v>0</v>
          </cell>
          <cell r="N6">
            <v>0</v>
          </cell>
          <cell r="O6">
            <v>0</v>
          </cell>
          <cell r="Q6">
            <v>0</v>
          </cell>
          <cell r="R6">
            <v>0</v>
          </cell>
          <cell r="S6">
            <v>1</v>
          </cell>
          <cell r="T6">
            <v>0</v>
          </cell>
          <cell r="U6">
            <v>0</v>
          </cell>
          <cell r="V6">
            <v>0</v>
          </cell>
        </row>
      </sheetData>
      <sheetData sheetId="2">
        <row r="6">
          <cell r="J6">
            <v>1</v>
          </cell>
          <cell r="K6">
            <v>0</v>
          </cell>
          <cell r="L6">
            <v>5</v>
          </cell>
          <cell r="M6">
            <v>0</v>
          </cell>
          <cell r="N6">
            <v>0</v>
          </cell>
          <cell r="O6">
            <v>0</v>
          </cell>
          <cell r="Q6">
            <v>0</v>
          </cell>
          <cell r="R6">
            <v>0</v>
          </cell>
          <cell r="S6">
            <v>5</v>
          </cell>
          <cell r="T6">
            <v>0</v>
          </cell>
          <cell r="U6">
            <v>0</v>
          </cell>
          <cell r="V6">
            <v>0</v>
          </cell>
          <cell r="X6">
            <v>1</v>
          </cell>
          <cell r="Y6">
            <v>0</v>
          </cell>
          <cell r="Z6">
            <v>0</v>
          </cell>
          <cell r="AA6">
            <v>0</v>
          </cell>
          <cell r="AB6">
            <v>0</v>
          </cell>
          <cell r="AC6">
            <v>0</v>
          </cell>
        </row>
      </sheetData>
      <sheetData sheetId="3">
        <row r="6">
          <cell r="K6">
            <v>4</v>
          </cell>
          <cell r="L6">
            <v>1</v>
          </cell>
          <cell r="M6">
            <v>2</v>
          </cell>
          <cell r="N6">
            <v>0</v>
          </cell>
          <cell r="O6">
            <v>0</v>
          </cell>
          <cell r="P6">
            <v>1</v>
          </cell>
          <cell r="R6">
            <v>0</v>
          </cell>
          <cell r="S6">
            <v>0</v>
          </cell>
          <cell r="T6">
            <v>0</v>
          </cell>
          <cell r="U6">
            <v>0</v>
          </cell>
          <cell r="V6">
            <v>0</v>
          </cell>
          <cell r="W6">
            <v>0</v>
          </cell>
          <cell r="Y6">
            <v>1</v>
          </cell>
          <cell r="Z6">
            <v>0</v>
          </cell>
          <cell r="AA6">
            <v>1</v>
          </cell>
          <cell r="AB6">
            <v>0</v>
          </cell>
          <cell r="AC6">
            <v>0</v>
          </cell>
          <cell r="AD6">
            <v>1</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3</v>
          </cell>
          <cell r="D6">
            <v>1</v>
          </cell>
          <cell r="E6">
            <v>0</v>
          </cell>
          <cell r="F6">
            <v>0</v>
          </cell>
          <cell r="G6">
            <v>0</v>
          </cell>
          <cell r="H6">
            <v>0</v>
          </cell>
          <cell r="J6">
            <v>4</v>
          </cell>
          <cell r="K6">
            <v>0</v>
          </cell>
          <cell r="L6">
            <v>2</v>
          </cell>
          <cell r="M6">
            <v>0</v>
          </cell>
          <cell r="N6">
            <v>0</v>
          </cell>
          <cell r="O6">
            <v>0</v>
          </cell>
          <cell r="Q6">
            <v>1</v>
          </cell>
          <cell r="R6">
            <v>0</v>
          </cell>
          <cell r="S6">
            <v>1</v>
          </cell>
          <cell r="T6">
            <v>0</v>
          </cell>
          <cell r="U6">
            <v>0</v>
          </cell>
          <cell r="V6">
            <v>0</v>
          </cell>
          <cell r="AE6">
            <v>6</v>
          </cell>
          <cell r="AF6">
            <v>2</v>
          </cell>
        </row>
        <row r="7">
          <cell r="C7">
            <v>89</v>
          </cell>
          <cell r="D7">
            <v>0</v>
          </cell>
          <cell r="E7">
            <v>7</v>
          </cell>
          <cell r="F7">
            <v>0</v>
          </cell>
          <cell r="G7">
            <v>0</v>
          </cell>
          <cell r="H7">
            <v>5</v>
          </cell>
          <cell r="J7">
            <v>124</v>
          </cell>
          <cell r="K7">
            <v>0</v>
          </cell>
          <cell r="L7">
            <v>7</v>
          </cell>
          <cell r="M7">
            <v>0</v>
          </cell>
          <cell r="N7">
            <v>0</v>
          </cell>
          <cell r="O7">
            <v>7</v>
          </cell>
          <cell r="Q7">
            <v>12</v>
          </cell>
          <cell r="R7">
            <v>0</v>
          </cell>
          <cell r="S7">
            <v>0</v>
          </cell>
          <cell r="T7">
            <v>0</v>
          </cell>
          <cell r="U7">
            <v>0</v>
          </cell>
          <cell r="V7">
            <v>1</v>
          </cell>
          <cell r="AE7">
            <v>139</v>
          </cell>
          <cell r="AF7">
            <v>12</v>
          </cell>
        </row>
        <row r="8">
          <cell r="C8">
            <v>848</v>
          </cell>
          <cell r="D8">
            <v>0</v>
          </cell>
          <cell r="E8">
            <v>109</v>
          </cell>
          <cell r="F8">
            <v>1</v>
          </cell>
          <cell r="G8">
            <v>0</v>
          </cell>
          <cell r="H8">
            <v>22</v>
          </cell>
          <cell r="J8">
            <v>1228</v>
          </cell>
          <cell r="K8">
            <v>0</v>
          </cell>
          <cell r="L8">
            <v>126</v>
          </cell>
          <cell r="M8">
            <v>1</v>
          </cell>
          <cell r="N8">
            <v>0</v>
          </cell>
          <cell r="O8">
            <v>29</v>
          </cell>
          <cell r="Q8">
            <v>35</v>
          </cell>
          <cell r="R8">
            <v>0</v>
          </cell>
          <cell r="S8">
            <v>11</v>
          </cell>
          <cell r="T8">
            <v>0</v>
          </cell>
          <cell r="U8">
            <v>0</v>
          </cell>
          <cell r="V8">
            <v>2</v>
          </cell>
          <cell r="AE8">
            <v>593</v>
          </cell>
          <cell r="AF8">
            <v>839</v>
          </cell>
        </row>
        <row r="9">
          <cell r="C9">
            <v>4</v>
          </cell>
          <cell r="D9">
            <v>0</v>
          </cell>
          <cell r="E9">
            <v>6</v>
          </cell>
          <cell r="F9">
            <v>1</v>
          </cell>
          <cell r="G9">
            <v>0</v>
          </cell>
          <cell r="H9">
            <v>2</v>
          </cell>
          <cell r="J9">
            <v>3</v>
          </cell>
          <cell r="K9">
            <v>0</v>
          </cell>
          <cell r="L9">
            <v>6</v>
          </cell>
          <cell r="M9">
            <v>1</v>
          </cell>
          <cell r="N9">
            <v>0</v>
          </cell>
          <cell r="O9">
            <v>1</v>
          </cell>
          <cell r="Q9">
            <v>4</v>
          </cell>
          <cell r="R9">
            <v>0</v>
          </cell>
          <cell r="S9">
            <v>2</v>
          </cell>
          <cell r="T9">
            <v>0</v>
          </cell>
          <cell r="U9">
            <v>0</v>
          </cell>
          <cell r="V9">
            <v>1</v>
          </cell>
          <cell r="AE9">
            <v>14</v>
          </cell>
          <cell r="AF9">
            <v>4</v>
          </cell>
        </row>
        <row r="10">
          <cell r="C10">
            <v>56</v>
          </cell>
          <cell r="D10">
            <v>0</v>
          </cell>
          <cell r="E10">
            <v>11</v>
          </cell>
          <cell r="F10">
            <v>0</v>
          </cell>
          <cell r="G10">
            <v>0</v>
          </cell>
          <cell r="H10">
            <v>1</v>
          </cell>
          <cell r="J10">
            <v>64</v>
          </cell>
          <cell r="K10">
            <v>0</v>
          </cell>
          <cell r="L10">
            <v>11</v>
          </cell>
          <cell r="M10">
            <v>0</v>
          </cell>
          <cell r="N10">
            <v>0</v>
          </cell>
          <cell r="O10">
            <v>3</v>
          </cell>
          <cell r="Q10">
            <v>9</v>
          </cell>
          <cell r="R10">
            <v>0</v>
          </cell>
          <cell r="S10">
            <v>1</v>
          </cell>
          <cell r="T10">
            <v>0</v>
          </cell>
          <cell r="U10">
            <v>0</v>
          </cell>
          <cell r="V10">
            <v>0</v>
          </cell>
          <cell r="AE10">
            <v>81</v>
          </cell>
          <cell r="AF10">
            <v>7</v>
          </cell>
        </row>
      </sheetData>
      <sheetData sheetId="1">
        <row r="6">
          <cell r="J6">
            <v>8</v>
          </cell>
          <cell r="K6">
            <v>0</v>
          </cell>
          <cell r="L6">
            <v>0</v>
          </cell>
          <cell r="M6">
            <v>0</v>
          </cell>
          <cell r="N6">
            <v>0</v>
          </cell>
          <cell r="O6">
            <v>0</v>
          </cell>
          <cell r="Q6">
            <v>0</v>
          </cell>
          <cell r="R6">
            <v>0</v>
          </cell>
          <cell r="S6">
            <v>0</v>
          </cell>
          <cell r="T6">
            <v>0</v>
          </cell>
          <cell r="U6">
            <v>0</v>
          </cell>
          <cell r="V6">
            <v>0</v>
          </cell>
        </row>
        <row r="7">
          <cell r="J7">
            <v>36</v>
          </cell>
          <cell r="K7">
            <v>0</v>
          </cell>
          <cell r="L7">
            <v>5</v>
          </cell>
          <cell r="M7">
            <v>0</v>
          </cell>
          <cell r="N7">
            <v>0</v>
          </cell>
          <cell r="O7">
            <v>0</v>
          </cell>
          <cell r="Q7">
            <v>2</v>
          </cell>
          <cell r="R7">
            <v>0</v>
          </cell>
          <cell r="S7">
            <v>0</v>
          </cell>
          <cell r="T7">
            <v>0</v>
          </cell>
          <cell r="U7">
            <v>0</v>
          </cell>
          <cell r="V7">
            <v>0</v>
          </cell>
        </row>
        <row r="8">
          <cell r="J8">
            <v>274</v>
          </cell>
          <cell r="K8">
            <v>0</v>
          </cell>
          <cell r="L8">
            <v>120</v>
          </cell>
          <cell r="M8">
            <v>0</v>
          </cell>
          <cell r="N8">
            <v>0</v>
          </cell>
          <cell r="O8">
            <v>5</v>
          </cell>
          <cell r="Q8">
            <v>24</v>
          </cell>
          <cell r="R8">
            <v>0</v>
          </cell>
          <cell r="S8">
            <v>7</v>
          </cell>
          <cell r="T8">
            <v>0</v>
          </cell>
          <cell r="U8">
            <v>0</v>
          </cell>
          <cell r="V8">
            <v>0</v>
          </cell>
        </row>
        <row r="9">
          <cell r="J9">
            <v>3</v>
          </cell>
          <cell r="K9">
            <v>0</v>
          </cell>
          <cell r="L9">
            <v>5</v>
          </cell>
          <cell r="M9">
            <v>0</v>
          </cell>
          <cell r="N9">
            <v>0</v>
          </cell>
          <cell r="O9">
            <v>0</v>
          </cell>
          <cell r="Q9">
            <v>1</v>
          </cell>
          <cell r="R9">
            <v>0</v>
          </cell>
          <cell r="S9">
            <v>1</v>
          </cell>
          <cell r="T9">
            <v>0</v>
          </cell>
          <cell r="U9">
            <v>0</v>
          </cell>
          <cell r="V9">
            <v>0</v>
          </cell>
        </row>
        <row r="10">
          <cell r="J10">
            <v>28</v>
          </cell>
          <cell r="K10">
            <v>0</v>
          </cell>
          <cell r="L10">
            <v>9</v>
          </cell>
          <cell r="M10">
            <v>0</v>
          </cell>
          <cell r="N10">
            <v>0</v>
          </cell>
          <cell r="O10">
            <v>0</v>
          </cell>
          <cell r="Q10">
            <v>5</v>
          </cell>
          <cell r="R10">
            <v>0</v>
          </cell>
          <cell r="S10">
            <v>1</v>
          </cell>
          <cell r="T10">
            <v>0</v>
          </cell>
          <cell r="U10">
            <v>0</v>
          </cell>
          <cell r="V10">
            <v>0</v>
          </cell>
        </row>
      </sheetData>
      <sheetData sheetId="2">
        <row r="6">
          <cell r="J6">
            <v>0</v>
          </cell>
          <cell r="K6">
            <v>0</v>
          </cell>
          <cell r="L6">
            <v>1</v>
          </cell>
          <cell r="M6">
            <v>0</v>
          </cell>
          <cell r="N6">
            <v>0</v>
          </cell>
          <cell r="O6">
            <v>0</v>
          </cell>
          <cell r="Q6">
            <v>0</v>
          </cell>
          <cell r="R6">
            <v>0</v>
          </cell>
          <cell r="S6">
            <v>0</v>
          </cell>
          <cell r="T6">
            <v>0</v>
          </cell>
          <cell r="U6">
            <v>0</v>
          </cell>
          <cell r="V6">
            <v>0</v>
          </cell>
          <cell r="X6">
            <v>0</v>
          </cell>
          <cell r="Y6">
            <v>0</v>
          </cell>
          <cell r="Z6">
            <v>1</v>
          </cell>
          <cell r="AA6">
            <v>0</v>
          </cell>
          <cell r="AB6">
            <v>0</v>
          </cell>
          <cell r="AC6">
            <v>0</v>
          </cell>
        </row>
        <row r="7">
          <cell r="J7">
            <v>5</v>
          </cell>
          <cell r="K7">
            <v>0</v>
          </cell>
          <cell r="L7">
            <v>0</v>
          </cell>
          <cell r="M7">
            <v>0</v>
          </cell>
          <cell r="N7">
            <v>0</v>
          </cell>
          <cell r="O7">
            <v>0</v>
          </cell>
          <cell r="Q7">
            <v>2</v>
          </cell>
          <cell r="R7">
            <v>0</v>
          </cell>
          <cell r="S7">
            <v>0</v>
          </cell>
          <cell r="T7">
            <v>0</v>
          </cell>
          <cell r="U7">
            <v>0</v>
          </cell>
          <cell r="V7">
            <v>0</v>
          </cell>
          <cell r="X7">
            <v>3</v>
          </cell>
          <cell r="Y7">
            <v>0</v>
          </cell>
          <cell r="Z7">
            <v>0</v>
          </cell>
          <cell r="AA7">
            <v>0</v>
          </cell>
          <cell r="AB7">
            <v>0</v>
          </cell>
          <cell r="AC7">
            <v>0</v>
          </cell>
        </row>
        <row r="8">
          <cell r="J8">
            <v>107</v>
          </cell>
          <cell r="K8">
            <v>0</v>
          </cell>
          <cell r="L8">
            <v>17</v>
          </cell>
          <cell r="M8">
            <v>0</v>
          </cell>
          <cell r="N8">
            <v>0</v>
          </cell>
          <cell r="O8">
            <v>1</v>
          </cell>
          <cell r="Q8">
            <v>79</v>
          </cell>
          <cell r="R8">
            <v>0</v>
          </cell>
          <cell r="S8">
            <v>11</v>
          </cell>
          <cell r="T8">
            <v>0</v>
          </cell>
          <cell r="U8">
            <v>0</v>
          </cell>
          <cell r="V8">
            <v>0</v>
          </cell>
          <cell r="X8">
            <v>28</v>
          </cell>
          <cell r="Y8">
            <v>0</v>
          </cell>
          <cell r="Z8">
            <v>6</v>
          </cell>
          <cell r="AA8">
            <v>0</v>
          </cell>
          <cell r="AB8">
            <v>0</v>
          </cell>
          <cell r="AC8">
            <v>1</v>
          </cell>
        </row>
        <row r="9">
          <cell r="J9">
            <v>1</v>
          </cell>
          <cell r="K9">
            <v>0</v>
          </cell>
          <cell r="L9">
            <v>1</v>
          </cell>
          <cell r="M9">
            <v>0</v>
          </cell>
          <cell r="N9">
            <v>0</v>
          </cell>
          <cell r="O9">
            <v>0</v>
          </cell>
          <cell r="Q9">
            <v>1</v>
          </cell>
          <cell r="R9">
            <v>0</v>
          </cell>
          <cell r="S9">
            <v>1</v>
          </cell>
          <cell r="T9">
            <v>0</v>
          </cell>
          <cell r="U9">
            <v>0</v>
          </cell>
          <cell r="V9">
            <v>0</v>
          </cell>
          <cell r="X9">
            <v>0</v>
          </cell>
          <cell r="Y9">
            <v>0</v>
          </cell>
          <cell r="Z9">
            <v>0</v>
          </cell>
          <cell r="AA9">
            <v>0</v>
          </cell>
          <cell r="AB9">
            <v>0</v>
          </cell>
          <cell r="AC9">
            <v>0</v>
          </cell>
        </row>
        <row r="10">
          <cell r="J10">
            <v>12</v>
          </cell>
          <cell r="K10">
            <v>0</v>
          </cell>
          <cell r="L10">
            <v>1</v>
          </cell>
          <cell r="M10">
            <v>0</v>
          </cell>
          <cell r="N10">
            <v>0</v>
          </cell>
          <cell r="O10">
            <v>0</v>
          </cell>
          <cell r="Q10">
            <v>11</v>
          </cell>
          <cell r="R10">
            <v>0</v>
          </cell>
          <cell r="S10">
            <v>1</v>
          </cell>
          <cell r="T10">
            <v>0</v>
          </cell>
          <cell r="U10">
            <v>0</v>
          </cell>
          <cell r="V10">
            <v>0</v>
          </cell>
          <cell r="X10">
            <v>1</v>
          </cell>
          <cell r="Y10">
            <v>0</v>
          </cell>
          <cell r="Z10">
            <v>0</v>
          </cell>
          <cell r="AA10">
            <v>0</v>
          </cell>
          <cell r="AB10">
            <v>0</v>
          </cell>
          <cell r="AC10">
            <v>0</v>
          </cell>
        </row>
      </sheetData>
      <sheetData sheetId="3">
        <row r="6">
          <cell r="K6"/>
          <cell r="L6"/>
          <cell r="M6">
            <v>1</v>
          </cell>
          <cell r="N6"/>
          <cell r="O6"/>
          <cell r="P6"/>
          <cell r="R6"/>
          <cell r="S6"/>
          <cell r="T6"/>
          <cell r="U6"/>
          <cell r="V6"/>
          <cell r="W6"/>
          <cell r="Y6"/>
          <cell r="Z6"/>
          <cell r="AA6">
            <v>1</v>
          </cell>
          <cell r="AB6"/>
          <cell r="AC6"/>
          <cell r="AD6"/>
        </row>
        <row r="7">
          <cell r="K7">
            <v>1</v>
          </cell>
          <cell r="L7"/>
          <cell r="M7"/>
          <cell r="N7"/>
          <cell r="O7"/>
          <cell r="P7"/>
          <cell r="R7"/>
          <cell r="S7"/>
          <cell r="T7"/>
          <cell r="U7"/>
          <cell r="V7"/>
          <cell r="W7"/>
          <cell r="Y7">
            <v>1</v>
          </cell>
          <cell r="Z7"/>
          <cell r="AA7"/>
          <cell r="AB7"/>
          <cell r="AC7"/>
          <cell r="AD7"/>
        </row>
        <row r="8">
          <cell r="K8">
            <v>4</v>
          </cell>
          <cell r="L8"/>
          <cell r="M8"/>
          <cell r="N8"/>
          <cell r="O8"/>
          <cell r="P8"/>
          <cell r="R8"/>
          <cell r="S8"/>
          <cell r="T8"/>
          <cell r="U8"/>
          <cell r="V8"/>
          <cell r="W8"/>
          <cell r="Y8">
            <v>2</v>
          </cell>
          <cell r="Z8"/>
          <cell r="AA8"/>
          <cell r="AB8"/>
          <cell r="AC8"/>
          <cell r="AD8"/>
        </row>
        <row r="9">
          <cell r="K9"/>
          <cell r="L9"/>
          <cell r="M9">
            <v>1</v>
          </cell>
          <cell r="N9"/>
          <cell r="O9"/>
          <cell r="P9"/>
          <cell r="R9"/>
          <cell r="S9"/>
          <cell r="T9"/>
          <cell r="U9"/>
          <cell r="V9"/>
          <cell r="W9"/>
          <cell r="Y9"/>
          <cell r="Z9"/>
          <cell r="AA9">
            <v>1</v>
          </cell>
          <cell r="AB9"/>
          <cell r="AC9"/>
          <cell r="AD9"/>
        </row>
        <row r="10">
          <cell r="K10">
            <v>2</v>
          </cell>
          <cell r="L10"/>
          <cell r="M10"/>
          <cell r="N10"/>
          <cell r="O10"/>
          <cell r="P10"/>
          <cell r="R10"/>
          <cell r="S10"/>
          <cell r="T10"/>
          <cell r="U10"/>
          <cell r="V10"/>
          <cell r="W10"/>
          <cell r="Y10">
            <v>2</v>
          </cell>
          <cell r="Z10"/>
          <cell r="AA10"/>
          <cell r="AB10"/>
          <cell r="AC10"/>
          <cell r="AD10"/>
        </row>
      </sheetData>
      <sheetData sheetId="4"/>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392</v>
          </cell>
        </row>
      </sheetData>
      <sheetData sheetId="1"/>
      <sheetData sheetId="2"/>
      <sheetData sheetId="3"/>
      <sheetData sheetId="4"/>
      <sheetData sheetId="5"/>
      <sheetData sheetId="6"/>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472</v>
          </cell>
          <cell r="D6">
            <v>0</v>
          </cell>
          <cell r="E6">
            <v>127</v>
          </cell>
          <cell r="F6">
            <v>12</v>
          </cell>
          <cell r="G6">
            <v>0</v>
          </cell>
          <cell r="H6">
            <v>47</v>
          </cell>
          <cell r="J6">
            <v>604</v>
          </cell>
          <cell r="K6">
            <v>1</v>
          </cell>
          <cell r="L6">
            <v>139</v>
          </cell>
          <cell r="M6">
            <v>11</v>
          </cell>
          <cell r="N6">
            <v>0</v>
          </cell>
          <cell r="O6">
            <v>69</v>
          </cell>
          <cell r="Q6">
            <v>180</v>
          </cell>
          <cell r="R6">
            <v>0</v>
          </cell>
          <cell r="S6">
            <v>79</v>
          </cell>
          <cell r="T6">
            <v>4</v>
          </cell>
          <cell r="U6">
            <v>0</v>
          </cell>
          <cell r="V6">
            <v>17</v>
          </cell>
          <cell r="AE6">
            <v>853</v>
          </cell>
          <cell r="AF6">
            <v>251</v>
          </cell>
        </row>
      </sheetData>
      <sheetData sheetId="1">
        <row r="6">
          <cell r="J6">
            <v>120</v>
          </cell>
          <cell r="K6">
            <v>0</v>
          </cell>
          <cell r="L6">
            <v>42</v>
          </cell>
          <cell r="M6">
            <v>0</v>
          </cell>
          <cell r="N6">
            <v>0</v>
          </cell>
          <cell r="O6">
            <v>8</v>
          </cell>
          <cell r="Q6">
            <v>3</v>
          </cell>
          <cell r="R6">
            <v>0</v>
          </cell>
          <cell r="S6">
            <v>0</v>
          </cell>
          <cell r="T6">
            <v>0</v>
          </cell>
          <cell r="U6">
            <v>0</v>
          </cell>
          <cell r="V6">
            <v>0</v>
          </cell>
        </row>
      </sheetData>
      <sheetData sheetId="2">
        <row r="6">
          <cell r="J6">
            <v>9</v>
          </cell>
          <cell r="K6">
            <v>0</v>
          </cell>
          <cell r="L6">
            <v>0</v>
          </cell>
          <cell r="M6">
            <v>0</v>
          </cell>
          <cell r="N6">
            <v>0</v>
          </cell>
          <cell r="O6">
            <v>0</v>
          </cell>
          <cell r="Q6">
            <v>4</v>
          </cell>
          <cell r="R6">
            <v>0</v>
          </cell>
          <cell r="S6">
            <v>0</v>
          </cell>
          <cell r="T6">
            <v>0</v>
          </cell>
          <cell r="U6">
            <v>0</v>
          </cell>
          <cell r="V6">
            <v>0</v>
          </cell>
          <cell r="X6">
            <v>5</v>
          </cell>
          <cell r="Y6">
            <v>0</v>
          </cell>
          <cell r="Z6">
            <v>0</v>
          </cell>
          <cell r="AA6">
            <v>0</v>
          </cell>
          <cell r="AB6">
            <v>0</v>
          </cell>
          <cell r="AC6">
            <v>0</v>
          </cell>
        </row>
      </sheetData>
      <sheetData sheetId="3">
        <row r="6">
          <cell r="K6"/>
          <cell r="L6"/>
          <cell r="M6"/>
          <cell r="N6"/>
          <cell r="O6"/>
          <cell r="P6"/>
          <cell r="R6"/>
          <cell r="S6"/>
          <cell r="T6"/>
          <cell r="U6"/>
          <cell r="V6"/>
          <cell r="W6"/>
          <cell r="Y6"/>
          <cell r="Z6"/>
          <cell r="AA6"/>
          <cell r="AB6"/>
          <cell r="AC6"/>
          <cell r="AD6"/>
        </row>
      </sheetData>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627</v>
          </cell>
        </row>
      </sheetData>
      <sheetData sheetId="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2667</v>
          </cell>
          <cell r="D6">
            <v>3</v>
          </cell>
          <cell r="E6">
            <v>391</v>
          </cell>
          <cell r="F6">
            <v>33</v>
          </cell>
          <cell r="G6">
            <v>4</v>
          </cell>
          <cell r="H6">
            <v>206</v>
          </cell>
          <cell r="J6">
            <v>3496</v>
          </cell>
          <cell r="K6">
            <v>2</v>
          </cell>
          <cell r="L6">
            <v>414</v>
          </cell>
          <cell r="M6">
            <v>41</v>
          </cell>
          <cell r="N6">
            <v>4</v>
          </cell>
          <cell r="O6">
            <v>242</v>
          </cell>
          <cell r="Q6">
            <v>338</v>
          </cell>
          <cell r="R6">
            <v>0</v>
          </cell>
          <cell r="S6">
            <v>102</v>
          </cell>
          <cell r="T6">
            <v>35</v>
          </cell>
          <cell r="U6">
            <v>0</v>
          </cell>
          <cell r="V6">
            <v>30</v>
          </cell>
          <cell r="AE6">
            <v>4073</v>
          </cell>
          <cell r="AF6">
            <v>631</v>
          </cell>
        </row>
      </sheetData>
      <sheetData sheetId="1">
        <row r="6">
          <cell r="J6">
            <v>179</v>
          </cell>
          <cell r="K6">
            <v>0</v>
          </cell>
          <cell r="L6">
            <v>58</v>
          </cell>
          <cell r="M6">
            <v>3</v>
          </cell>
          <cell r="N6">
            <v>0</v>
          </cell>
          <cell r="O6">
            <v>3</v>
          </cell>
          <cell r="Q6">
            <v>38</v>
          </cell>
          <cell r="R6">
            <v>0</v>
          </cell>
          <cell r="S6">
            <v>5</v>
          </cell>
          <cell r="T6">
            <v>1</v>
          </cell>
          <cell r="U6">
            <v>0</v>
          </cell>
          <cell r="V6">
            <v>0</v>
          </cell>
        </row>
      </sheetData>
      <sheetData sheetId="2">
        <row r="6">
          <cell r="J6">
            <v>30</v>
          </cell>
          <cell r="K6">
            <v>0</v>
          </cell>
          <cell r="L6">
            <v>6</v>
          </cell>
          <cell r="M6">
            <v>0</v>
          </cell>
          <cell r="N6">
            <v>0</v>
          </cell>
          <cell r="O6">
            <v>0</v>
          </cell>
          <cell r="Q6">
            <v>16</v>
          </cell>
          <cell r="R6">
            <v>0</v>
          </cell>
          <cell r="S6">
            <v>5</v>
          </cell>
          <cell r="T6">
            <v>0</v>
          </cell>
          <cell r="U6">
            <v>0</v>
          </cell>
          <cell r="V6">
            <v>0</v>
          </cell>
          <cell r="X6">
            <v>14</v>
          </cell>
          <cell r="Y6">
            <v>0</v>
          </cell>
          <cell r="Z6">
            <v>1</v>
          </cell>
          <cell r="AA6">
            <v>0</v>
          </cell>
          <cell r="AB6">
            <v>0</v>
          </cell>
          <cell r="AC6">
            <v>0</v>
          </cell>
        </row>
      </sheetData>
      <sheetData sheetId="3">
        <row r="6">
          <cell r="K6">
            <v>7</v>
          </cell>
          <cell r="L6">
            <v>0</v>
          </cell>
          <cell r="M6">
            <v>3</v>
          </cell>
          <cell r="N6">
            <v>0</v>
          </cell>
          <cell r="O6">
            <v>0</v>
          </cell>
          <cell r="P6">
            <v>0</v>
          </cell>
          <cell r="R6">
            <v>0</v>
          </cell>
          <cell r="S6">
            <v>0</v>
          </cell>
          <cell r="T6">
            <v>0</v>
          </cell>
          <cell r="U6">
            <v>0</v>
          </cell>
          <cell r="V6">
            <v>0</v>
          </cell>
          <cell r="W6">
            <v>0</v>
          </cell>
          <cell r="Y6">
            <v>0</v>
          </cell>
          <cell r="Z6">
            <v>0</v>
          </cell>
          <cell r="AA6">
            <v>0</v>
          </cell>
          <cell r="AB6">
            <v>0</v>
          </cell>
          <cell r="AC6">
            <v>0</v>
          </cell>
          <cell r="AD6">
            <v>0</v>
          </cell>
        </row>
      </sheetData>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3029</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11">
          <cell r="I11">
            <v>1001</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448</v>
          </cell>
          <cell r="D6">
            <v>2</v>
          </cell>
          <cell r="E6">
            <v>79</v>
          </cell>
          <cell r="F6">
            <v>2</v>
          </cell>
          <cell r="G6">
            <v>0</v>
          </cell>
          <cell r="H6">
            <v>40</v>
          </cell>
          <cell r="J6">
            <v>476</v>
          </cell>
          <cell r="K6">
            <v>2</v>
          </cell>
          <cell r="L6">
            <v>75</v>
          </cell>
          <cell r="M6">
            <v>1</v>
          </cell>
          <cell r="N6">
            <v>0</v>
          </cell>
          <cell r="O6">
            <v>36</v>
          </cell>
          <cell r="Q6">
            <v>45</v>
          </cell>
          <cell r="R6">
            <v>0</v>
          </cell>
          <cell r="S6">
            <v>13</v>
          </cell>
          <cell r="T6">
            <v>0</v>
          </cell>
          <cell r="U6">
            <v>0</v>
          </cell>
          <cell r="V6">
            <v>6</v>
          </cell>
          <cell r="AE6">
            <v>572</v>
          </cell>
          <cell r="AF6">
            <v>82</v>
          </cell>
        </row>
      </sheetData>
      <sheetData sheetId="1">
        <row r="6">
          <cell r="J6">
            <v>36</v>
          </cell>
          <cell r="K6">
            <v>0</v>
          </cell>
          <cell r="L6">
            <v>7</v>
          </cell>
          <cell r="M6">
            <v>0</v>
          </cell>
          <cell r="N6">
            <v>0</v>
          </cell>
          <cell r="O6">
            <v>1</v>
          </cell>
          <cell r="Q6">
            <v>3</v>
          </cell>
          <cell r="R6">
            <v>0</v>
          </cell>
          <cell r="S6">
            <v>1</v>
          </cell>
          <cell r="T6">
            <v>0</v>
          </cell>
          <cell r="U6">
            <v>0</v>
          </cell>
          <cell r="V6">
            <v>0</v>
          </cell>
        </row>
      </sheetData>
      <sheetData sheetId="2">
        <row r="6">
          <cell r="J6">
            <v>2</v>
          </cell>
          <cell r="K6">
            <v>0</v>
          </cell>
          <cell r="L6">
            <v>3</v>
          </cell>
          <cell r="M6">
            <v>0</v>
          </cell>
          <cell r="N6">
            <v>0</v>
          </cell>
          <cell r="O6">
            <v>0</v>
          </cell>
          <cell r="Q6">
            <v>0</v>
          </cell>
          <cell r="R6">
            <v>0</v>
          </cell>
          <cell r="S6">
            <v>1</v>
          </cell>
          <cell r="T6">
            <v>0</v>
          </cell>
          <cell r="U6">
            <v>0</v>
          </cell>
          <cell r="V6">
            <v>0</v>
          </cell>
          <cell r="X6">
            <v>2</v>
          </cell>
          <cell r="Y6">
            <v>0</v>
          </cell>
          <cell r="Z6">
            <v>2</v>
          </cell>
          <cell r="AA6">
            <v>0</v>
          </cell>
          <cell r="AB6">
            <v>0</v>
          </cell>
          <cell r="AC6">
            <v>0</v>
          </cell>
        </row>
      </sheetData>
      <sheetData sheetId="3">
        <row r="6">
          <cell r="C6">
            <v>571</v>
          </cell>
          <cell r="K6"/>
          <cell r="L6"/>
          <cell r="M6"/>
          <cell r="N6"/>
          <cell r="O6"/>
          <cell r="P6"/>
          <cell r="R6"/>
          <cell r="S6"/>
          <cell r="T6"/>
          <cell r="U6"/>
          <cell r="V6"/>
          <cell r="W6"/>
          <cell r="Y6"/>
          <cell r="Z6"/>
          <cell r="AA6"/>
          <cell r="AB6"/>
          <cell r="AC6"/>
          <cell r="AD6"/>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575</v>
          </cell>
        </row>
      </sheetData>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684</v>
          </cell>
          <cell r="D6">
            <v>0</v>
          </cell>
          <cell r="E6">
            <v>97</v>
          </cell>
          <cell r="F6">
            <v>3</v>
          </cell>
          <cell r="G6">
            <v>0</v>
          </cell>
          <cell r="H6">
            <v>66</v>
          </cell>
          <cell r="J6">
            <v>764</v>
          </cell>
          <cell r="K6">
            <v>0</v>
          </cell>
          <cell r="L6">
            <v>128</v>
          </cell>
          <cell r="M6">
            <v>1</v>
          </cell>
          <cell r="N6">
            <v>0</v>
          </cell>
          <cell r="O6">
            <v>69</v>
          </cell>
          <cell r="Q6">
            <v>141</v>
          </cell>
          <cell r="R6">
            <v>0</v>
          </cell>
          <cell r="S6">
            <v>47</v>
          </cell>
          <cell r="T6">
            <v>0</v>
          </cell>
          <cell r="U6">
            <v>0</v>
          </cell>
          <cell r="V6">
            <v>35</v>
          </cell>
          <cell r="AE6">
            <v>1029</v>
          </cell>
          <cell r="AF6">
            <v>156</v>
          </cell>
        </row>
      </sheetData>
      <sheetData sheetId="1">
        <row r="6">
          <cell r="J6">
            <v>30</v>
          </cell>
          <cell r="K6">
            <v>0</v>
          </cell>
          <cell r="L6">
            <v>11</v>
          </cell>
          <cell r="M6">
            <v>0</v>
          </cell>
          <cell r="N6">
            <v>0</v>
          </cell>
          <cell r="O6">
            <v>12</v>
          </cell>
          <cell r="Q6">
            <v>7</v>
          </cell>
          <cell r="R6">
            <v>0</v>
          </cell>
          <cell r="S6">
            <v>2</v>
          </cell>
          <cell r="T6">
            <v>0</v>
          </cell>
          <cell r="U6">
            <v>0</v>
          </cell>
          <cell r="V6">
            <v>1</v>
          </cell>
        </row>
      </sheetData>
      <sheetData sheetId="2">
        <row r="6">
          <cell r="J6">
            <v>35</v>
          </cell>
          <cell r="K6">
            <v>0</v>
          </cell>
          <cell r="L6">
            <v>4</v>
          </cell>
          <cell r="M6">
            <v>0</v>
          </cell>
          <cell r="N6">
            <v>0</v>
          </cell>
          <cell r="O6">
            <v>1</v>
          </cell>
          <cell r="Q6">
            <v>24</v>
          </cell>
          <cell r="R6">
            <v>0</v>
          </cell>
          <cell r="S6">
            <v>1</v>
          </cell>
          <cell r="T6">
            <v>0</v>
          </cell>
          <cell r="U6">
            <v>0</v>
          </cell>
          <cell r="V6">
            <v>1</v>
          </cell>
          <cell r="X6">
            <v>11</v>
          </cell>
          <cell r="Y6">
            <v>0</v>
          </cell>
          <cell r="Z6">
            <v>3</v>
          </cell>
          <cell r="AA6">
            <v>0</v>
          </cell>
          <cell r="AB6">
            <v>0</v>
          </cell>
          <cell r="AC6">
            <v>0</v>
          </cell>
        </row>
      </sheetData>
      <sheetData sheetId="3">
        <row r="6">
          <cell r="K6"/>
          <cell r="L6"/>
          <cell r="M6"/>
          <cell r="N6"/>
          <cell r="O6"/>
          <cell r="P6"/>
          <cell r="R6"/>
          <cell r="S6"/>
          <cell r="T6"/>
          <cell r="U6"/>
          <cell r="V6"/>
          <cell r="W6"/>
          <cell r="Y6"/>
          <cell r="Z6"/>
          <cell r="AA6"/>
          <cell r="AB6"/>
          <cell r="AC6"/>
          <cell r="AD6"/>
        </row>
      </sheetData>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I6">
            <v>802</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ES OFICIALES"/>
      <sheetName val="1.2. MUESTRAS ANALIZADAS"/>
      <sheetName val="1.3. NIVEL CUMPLIMIENTO"/>
      <sheetName val="2 SUPERVISIÓN Y AUDITORIAS"/>
      <sheetName val="3 CONCLUSIONES SI RETIRADA"/>
      <sheetName val="4 Incumplimientos detectados"/>
      <sheetName val="5 Grado cumplimiento planific"/>
      <sheetName val="6 Evolución incumplimientos"/>
      <sheetName val="7 Incumplimientos reiterados"/>
    </sheetNames>
    <sheetDataSet>
      <sheetData sheetId="0">
        <row r="6">
          <cell r="C6">
            <v>1384</v>
          </cell>
          <cell r="D6">
            <v>1</v>
          </cell>
          <cell r="E6">
            <v>108</v>
          </cell>
          <cell r="F6">
            <v>0</v>
          </cell>
          <cell r="G6">
            <v>0</v>
          </cell>
          <cell r="H6">
            <v>160</v>
          </cell>
          <cell r="J6">
            <v>1154</v>
          </cell>
          <cell r="K6">
            <v>1</v>
          </cell>
          <cell r="L6">
            <v>21</v>
          </cell>
          <cell r="M6">
            <v>0</v>
          </cell>
          <cell r="N6">
            <v>0</v>
          </cell>
          <cell r="O6">
            <v>114</v>
          </cell>
          <cell r="Q6">
            <v>250</v>
          </cell>
          <cell r="R6">
            <v>0</v>
          </cell>
          <cell r="S6">
            <v>100</v>
          </cell>
          <cell r="T6">
            <v>0</v>
          </cell>
          <cell r="U6">
            <v>0</v>
          </cell>
          <cell r="V6">
            <v>14</v>
          </cell>
          <cell r="AE6">
            <v>1474</v>
          </cell>
          <cell r="AF6">
            <v>180</v>
          </cell>
        </row>
      </sheetData>
      <sheetData sheetId="1">
        <row r="6">
          <cell r="J6">
            <v>13</v>
          </cell>
          <cell r="K6">
            <v>0</v>
          </cell>
          <cell r="L6">
            <v>40</v>
          </cell>
          <cell r="M6">
            <v>0</v>
          </cell>
          <cell r="N6">
            <v>0</v>
          </cell>
          <cell r="O6">
            <v>15</v>
          </cell>
          <cell r="Q6">
            <v>0</v>
          </cell>
          <cell r="R6">
            <v>0</v>
          </cell>
          <cell r="S6">
            <v>0</v>
          </cell>
          <cell r="T6">
            <v>0</v>
          </cell>
          <cell r="U6">
            <v>0</v>
          </cell>
          <cell r="V6">
            <v>0</v>
          </cell>
        </row>
      </sheetData>
      <sheetData sheetId="2">
        <row r="6">
          <cell r="J6">
            <v>23</v>
          </cell>
          <cell r="K6">
            <v>0</v>
          </cell>
          <cell r="L6">
            <v>0</v>
          </cell>
          <cell r="M6">
            <v>0</v>
          </cell>
          <cell r="N6">
            <v>0</v>
          </cell>
          <cell r="O6">
            <v>0</v>
          </cell>
          <cell r="Q6">
            <v>6</v>
          </cell>
          <cell r="R6">
            <v>0</v>
          </cell>
          <cell r="S6">
            <v>0</v>
          </cell>
          <cell r="T6">
            <v>0</v>
          </cell>
          <cell r="U6">
            <v>0</v>
          </cell>
          <cell r="V6">
            <v>0</v>
          </cell>
          <cell r="X6">
            <v>23</v>
          </cell>
          <cell r="Y6">
            <v>0</v>
          </cell>
          <cell r="Z6">
            <v>0</v>
          </cell>
          <cell r="AA6">
            <v>0</v>
          </cell>
          <cell r="AB6">
            <v>0</v>
          </cell>
          <cell r="AC6">
            <v>0</v>
          </cell>
        </row>
      </sheetData>
      <sheetData sheetId="3">
        <row r="6">
          <cell r="J6">
            <v>1653</v>
          </cell>
          <cell r="K6">
            <v>0</v>
          </cell>
          <cell r="L6">
            <v>0</v>
          </cell>
          <cell r="M6">
            <v>0</v>
          </cell>
          <cell r="N6">
            <v>0</v>
          </cell>
          <cell r="O6">
            <v>0</v>
          </cell>
          <cell r="P6">
            <v>0</v>
          </cell>
          <cell r="R6">
            <v>0</v>
          </cell>
          <cell r="S6">
            <v>0</v>
          </cell>
          <cell r="T6">
            <v>0</v>
          </cell>
          <cell r="U6">
            <v>0</v>
          </cell>
          <cell r="V6">
            <v>0</v>
          </cell>
          <cell r="W6">
            <v>0</v>
          </cell>
          <cell r="Y6">
            <v>0</v>
          </cell>
          <cell r="Z6">
            <v>0</v>
          </cell>
          <cell r="AA6">
            <v>0</v>
          </cell>
          <cell r="AB6">
            <v>0</v>
          </cell>
          <cell r="AC6">
            <v>0</v>
          </cell>
          <cell r="AD6">
            <v>0</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tabSelected="1" topLeftCell="B1" zoomScale="60" zoomScaleNormal="60" workbookViewId="0">
      <pane xSplit="1" ySplit="5" topLeftCell="C45" activePane="bottomRight" state="frozen"/>
      <selection activeCell="B1" sqref="B1"/>
      <selection pane="topRight" activeCell="C1" sqref="C1"/>
      <selection pane="bottomLeft" activeCell="B6" sqref="B6"/>
      <selection pane="bottomRight" activeCell="G48" sqref="G48"/>
    </sheetView>
  </sheetViews>
  <sheetFormatPr baseColWidth="10" defaultColWidth="11.44140625" defaultRowHeight="15" x14ac:dyDescent="0.3"/>
  <cols>
    <col min="1" max="1" width="44.6640625" style="1" bestFit="1" customWidth="1"/>
    <col min="2" max="2" width="31.109375" style="1" customWidth="1"/>
    <col min="3" max="3" width="11.44140625" style="1" customWidth="1"/>
    <col min="4" max="4" width="7.5546875" style="1" customWidth="1"/>
    <col min="5" max="5" width="7.88671875" style="1" customWidth="1"/>
    <col min="6" max="7" width="6.88671875" style="1" customWidth="1"/>
    <col min="8" max="8" width="7.88671875" style="1" customWidth="1"/>
    <col min="9" max="9" width="16.33203125" style="1" customWidth="1"/>
    <col min="10" max="11" width="16.33203125" style="1" hidden="1" customWidth="1"/>
    <col min="12" max="12" width="16.33203125" style="1" customWidth="1"/>
    <col min="13" max="14" width="7.88671875" style="1" customWidth="1"/>
    <col min="15" max="17" width="6.88671875" style="1" customWidth="1"/>
    <col min="18" max="18" width="11" style="1" customWidth="1"/>
    <col min="19" max="19" width="10.44140625" style="1" customWidth="1"/>
    <col min="20" max="20" width="8.5546875" style="1" customWidth="1"/>
    <col min="21" max="22" width="7.5546875" style="1" customWidth="1"/>
    <col min="23" max="23" width="8.109375" style="1" customWidth="1"/>
    <col min="24" max="24" width="7.5546875" style="1" customWidth="1"/>
    <col min="25" max="25" width="11.109375" style="1" customWidth="1"/>
    <col min="26" max="26" width="9.88671875" style="1" customWidth="1"/>
    <col min="27" max="27" width="8" style="1" customWidth="1"/>
    <col min="28" max="28" width="10.109375" style="1" customWidth="1"/>
    <col min="29" max="30" width="6.88671875" style="1" customWidth="1"/>
    <col min="31" max="31" width="10.6640625" style="1" customWidth="1"/>
    <col min="32" max="32" width="13.88671875" style="1" customWidth="1"/>
    <col min="33" max="33" width="11.5546875" style="1" customWidth="1"/>
    <col min="34" max="34" width="9" style="1" customWidth="1"/>
    <col min="35" max="35" width="15.88671875" style="1" bestFit="1" customWidth="1"/>
    <col min="36" max="16384" width="11.44140625" style="1"/>
  </cols>
  <sheetData>
    <row r="1" spans="1:35" ht="49.5" customHeight="1" thickBot="1" x14ac:dyDescent="0.35">
      <c r="A1" s="170" t="s">
        <v>26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spans="1:35" s="2" customFormat="1" ht="27" customHeight="1" thickBot="1" x14ac:dyDescent="0.35">
      <c r="A2" s="173" t="s">
        <v>114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5"/>
    </row>
    <row r="3" spans="1:35" s="2" customFormat="1" ht="12" customHeight="1" thickBot="1" x14ac:dyDescent="0.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36.75" customHeight="1" thickBot="1" x14ac:dyDescent="0.35">
      <c r="A4" s="179" t="s">
        <v>23</v>
      </c>
      <c r="B4" s="181" t="s">
        <v>16</v>
      </c>
      <c r="C4" s="183" t="s">
        <v>10</v>
      </c>
      <c r="D4" s="184"/>
      <c r="E4" s="184"/>
      <c r="F4" s="184"/>
      <c r="G4" s="184"/>
      <c r="H4" s="184"/>
      <c r="I4" s="184"/>
      <c r="J4" s="184"/>
      <c r="K4" s="185"/>
      <c r="L4" s="176" t="s">
        <v>36</v>
      </c>
      <c r="M4" s="177"/>
      <c r="N4" s="177"/>
      <c r="O4" s="177"/>
      <c r="P4" s="177"/>
      <c r="Q4" s="177"/>
      <c r="R4" s="178"/>
      <c r="S4" s="176" t="s">
        <v>37</v>
      </c>
      <c r="T4" s="177"/>
      <c r="U4" s="177"/>
      <c r="V4" s="177"/>
      <c r="W4" s="177"/>
      <c r="X4" s="177"/>
      <c r="Y4" s="178"/>
      <c r="Z4" s="176" t="s">
        <v>38</v>
      </c>
      <c r="AA4" s="177"/>
      <c r="AB4" s="177"/>
      <c r="AC4" s="177"/>
      <c r="AD4" s="177"/>
      <c r="AE4" s="177"/>
      <c r="AF4" s="177"/>
      <c r="AG4" s="177"/>
      <c r="AH4" s="178"/>
    </row>
    <row r="5" spans="1:35" ht="276" customHeight="1" thickBot="1" x14ac:dyDescent="0.35">
      <c r="A5" s="180"/>
      <c r="B5" s="182"/>
      <c r="C5" s="4" t="s">
        <v>0</v>
      </c>
      <c r="D5" s="5" t="s">
        <v>1</v>
      </c>
      <c r="E5" s="5" t="s">
        <v>2</v>
      </c>
      <c r="F5" s="5" t="s">
        <v>3</v>
      </c>
      <c r="G5" s="5" t="s">
        <v>4</v>
      </c>
      <c r="H5" s="6" t="s">
        <v>41</v>
      </c>
      <c r="I5" s="7" t="s">
        <v>105</v>
      </c>
      <c r="J5" s="7" t="s">
        <v>106</v>
      </c>
      <c r="K5" s="7" t="s">
        <v>107</v>
      </c>
      <c r="L5" s="8" t="s">
        <v>40</v>
      </c>
      <c r="M5" s="5" t="s">
        <v>1</v>
      </c>
      <c r="N5" s="5" t="s">
        <v>2</v>
      </c>
      <c r="O5" s="5" t="s">
        <v>3</v>
      </c>
      <c r="P5" s="5" t="s">
        <v>4</v>
      </c>
      <c r="Q5" s="6" t="s">
        <v>41</v>
      </c>
      <c r="R5" s="7" t="s">
        <v>24</v>
      </c>
      <c r="S5" s="8" t="s">
        <v>40</v>
      </c>
      <c r="T5" s="5" t="s">
        <v>1</v>
      </c>
      <c r="U5" s="5" t="s">
        <v>2</v>
      </c>
      <c r="V5" s="5" t="s">
        <v>3</v>
      </c>
      <c r="W5" s="5" t="s">
        <v>4</v>
      </c>
      <c r="X5" s="6" t="s">
        <v>41</v>
      </c>
      <c r="Y5" s="7" t="s">
        <v>17</v>
      </c>
      <c r="Z5" s="8" t="s">
        <v>40</v>
      </c>
      <c r="AA5" s="5" t="s">
        <v>1</v>
      </c>
      <c r="AB5" s="5" t="s">
        <v>2</v>
      </c>
      <c r="AC5" s="5" t="s">
        <v>3</v>
      </c>
      <c r="AD5" s="5" t="s">
        <v>4</v>
      </c>
      <c r="AE5" s="6" t="s">
        <v>41</v>
      </c>
      <c r="AF5" s="7" t="s">
        <v>39</v>
      </c>
      <c r="AG5" s="8" t="s">
        <v>6</v>
      </c>
      <c r="AH5" s="9" t="s">
        <v>7</v>
      </c>
    </row>
    <row r="6" spans="1:35" ht="26.25" customHeight="1" x14ac:dyDescent="0.3">
      <c r="A6" s="73" t="s">
        <v>47</v>
      </c>
      <c r="B6" s="74" t="s">
        <v>65</v>
      </c>
      <c r="C6" s="75">
        <f>+'[1]1.1. CONTROLES OFICIALES'!$C$6</f>
        <v>10614</v>
      </c>
      <c r="D6" s="76">
        <f>+'[1]1.1. CONTROLES OFICIALES'!$D$6</f>
        <v>2</v>
      </c>
      <c r="E6" s="76">
        <f>+'[1]1.1. CONTROLES OFICIALES'!$E$6</f>
        <v>471</v>
      </c>
      <c r="F6" s="76">
        <f>+'[1]1.1. CONTROLES OFICIALES'!$F$6</f>
        <v>15</v>
      </c>
      <c r="G6" s="76">
        <f>+'[1]1.1. CONTROLES OFICIALES'!$G$6</f>
        <v>0</v>
      </c>
      <c r="H6" s="77">
        <f>+'[1]1.1. CONTROLES OFICIALES'!$H$6</f>
        <v>196</v>
      </c>
      <c r="I6" s="78">
        <f t="shared" ref="I6:I52" si="0">SUM(C6:H6)</f>
        <v>11298</v>
      </c>
      <c r="J6" s="166">
        <f>SUM(I6:I15)</f>
        <v>18338</v>
      </c>
      <c r="K6" s="166">
        <f>'[2]1.1. CONTROLES OFICIALES'!$I$16</f>
        <v>16796</v>
      </c>
      <c r="L6" s="79">
        <f>+'[1]1.1. CONTROLES OFICIALES'!$J$6</f>
        <v>12117</v>
      </c>
      <c r="M6" s="80">
        <f>+'[1]1.1. CONTROLES OFICIALES'!$K$6</f>
        <v>1</v>
      </c>
      <c r="N6" s="80">
        <f>+'[1]1.1. CONTROLES OFICIALES'!$L$6</f>
        <v>404</v>
      </c>
      <c r="O6" s="80">
        <f>+'[1]1.1. CONTROLES OFICIALES'!$M$6</f>
        <v>14</v>
      </c>
      <c r="P6" s="80">
        <f>+'[1]1.1. CONTROLES OFICIALES'!$N$6</f>
        <v>0</v>
      </c>
      <c r="Q6" s="81">
        <f>+'[1]1.1. CONTROLES OFICIALES'!$O$6</f>
        <v>183</v>
      </c>
      <c r="R6" s="78">
        <f>SUM(L6:Q6)</f>
        <v>12719</v>
      </c>
      <c r="S6" s="82">
        <f>+'[1]1.1. CONTROLES OFICIALES'!$Q$6</f>
        <v>991</v>
      </c>
      <c r="T6" s="80">
        <f>+'[1]1.1. CONTROLES OFICIALES'!$R$6</f>
        <v>0</v>
      </c>
      <c r="U6" s="80">
        <f>+'[1]1.1. CONTROLES OFICIALES'!$S$6</f>
        <v>218</v>
      </c>
      <c r="V6" s="80">
        <f>+'[1]1.1. CONTROLES OFICIALES'!$T$6</f>
        <v>5</v>
      </c>
      <c r="W6" s="80">
        <f>+'[1]1.1. CONTROLES OFICIALES'!$U$6</f>
        <v>0</v>
      </c>
      <c r="X6" s="81">
        <f>+'[1]1.1. CONTROLES OFICIALES'!$V$6</f>
        <v>36</v>
      </c>
      <c r="Y6" s="78">
        <f t="shared" ref="Y6:Y52" si="1">SUM(S6:X6)</f>
        <v>1250</v>
      </c>
      <c r="Z6" s="79">
        <f>L6+S6</f>
        <v>13108</v>
      </c>
      <c r="AA6" s="80">
        <f>M6+T6</f>
        <v>1</v>
      </c>
      <c r="AB6" s="80">
        <f t="shared" ref="AB6:AE14" si="2">N6+U6</f>
        <v>622</v>
      </c>
      <c r="AC6" s="80">
        <f t="shared" si="2"/>
        <v>19</v>
      </c>
      <c r="AD6" s="80">
        <f t="shared" si="2"/>
        <v>0</v>
      </c>
      <c r="AE6" s="81">
        <f t="shared" si="2"/>
        <v>219</v>
      </c>
      <c r="AF6" s="83">
        <f>Y6+R6</f>
        <v>13969</v>
      </c>
      <c r="AG6" s="84">
        <f>+'[1]1.1. CONTROLES OFICIALES'!$AE$6</f>
        <v>13023</v>
      </c>
      <c r="AH6" s="85">
        <f>+'[1]1.1. CONTROLES OFICIALES'!$AF$6</f>
        <v>946</v>
      </c>
      <c r="AI6" s="143"/>
    </row>
    <row r="7" spans="1:35" ht="23.25" customHeight="1" x14ac:dyDescent="0.3">
      <c r="A7" s="86" t="s">
        <v>47</v>
      </c>
      <c r="B7" s="87" t="s">
        <v>66</v>
      </c>
      <c r="C7" s="88">
        <f>+'[1]1.1. CONTROLES OFICIALES'!$C$7</f>
        <v>2094</v>
      </c>
      <c r="D7" s="89">
        <f>+'[1]1.1. CONTROLES OFICIALES'!$D$7</f>
        <v>0</v>
      </c>
      <c r="E7" s="89">
        <f>+'[1]1.1. CONTROLES OFICIALES'!$E$7</f>
        <v>93</v>
      </c>
      <c r="F7" s="89">
        <f>+'[1]1.1. CONTROLES OFICIALES'!$F$7</f>
        <v>1</v>
      </c>
      <c r="G7" s="89">
        <f>+'[1]1.1. CONTROLES OFICIALES'!$G$7</f>
        <v>6</v>
      </c>
      <c r="H7" s="90">
        <f>+'[1]1.1. CONTROLES OFICIALES'!$H$7</f>
        <v>44</v>
      </c>
      <c r="I7" s="91">
        <f t="shared" si="0"/>
        <v>2238</v>
      </c>
      <c r="J7" s="167"/>
      <c r="K7" s="167"/>
      <c r="L7" s="92">
        <f>+'[1]1.1. CONTROLES OFICIALES'!$J$7</f>
        <v>2782</v>
      </c>
      <c r="M7" s="93">
        <f>+'[1]1.1. CONTROLES OFICIALES'!$K$7</f>
        <v>0</v>
      </c>
      <c r="N7" s="93">
        <f>+'[1]1.1. CONTROLES OFICIALES'!$L$7</f>
        <v>104</v>
      </c>
      <c r="O7" s="93">
        <f>+'[1]1.1. CONTROLES OFICIALES'!$M$7</f>
        <v>2</v>
      </c>
      <c r="P7" s="93">
        <f>+'[1]1.1. CONTROLES OFICIALES'!$N$7</f>
        <v>5</v>
      </c>
      <c r="Q7" s="94">
        <f>+'[1]1.1. CONTROLES OFICIALES'!$O$7</f>
        <v>49</v>
      </c>
      <c r="R7" s="91">
        <f t="shared" ref="R7:R52" si="3">SUM(L7:Q7)</f>
        <v>2942</v>
      </c>
      <c r="S7" s="95">
        <f>+'[1]1.1. CONTROLES OFICIALES'!$Q$7</f>
        <v>346</v>
      </c>
      <c r="T7" s="93">
        <f>+'[1]1.1. CONTROLES OFICIALES'!$R$7</f>
        <v>0</v>
      </c>
      <c r="U7" s="93">
        <f>+'[1]1.1. CONTROLES OFICIALES'!$S$7</f>
        <v>12</v>
      </c>
      <c r="V7" s="93">
        <f>+'[1]1.1. CONTROLES OFICIALES'!$T$7</f>
        <v>0</v>
      </c>
      <c r="W7" s="93">
        <f>+'[1]1.1. CONTROLES OFICIALES'!$U$7</f>
        <v>0</v>
      </c>
      <c r="X7" s="94">
        <f>+'[1]1.1. CONTROLES OFICIALES'!$V$7</f>
        <v>1</v>
      </c>
      <c r="Y7" s="91">
        <f t="shared" si="1"/>
        <v>359</v>
      </c>
      <c r="Z7" s="92">
        <f t="shared" ref="Z7:Z23" si="4">L7+S7</f>
        <v>3128</v>
      </c>
      <c r="AA7" s="93">
        <f t="shared" ref="AA7:AA52" si="5">M7+T7</f>
        <v>0</v>
      </c>
      <c r="AB7" s="93">
        <f t="shared" si="2"/>
        <v>116</v>
      </c>
      <c r="AC7" s="93">
        <f t="shared" si="2"/>
        <v>2</v>
      </c>
      <c r="AD7" s="93">
        <f t="shared" si="2"/>
        <v>5</v>
      </c>
      <c r="AE7" s="94">
        <f t="shared" si="2"/>
        <v>50</v>
      </c>
      <c r="AF7" s="96">
        <f t="shared" ref="AF7:AF52" si="6">Y7+R7</f>
        <v>3301</v>
      </c>
      <c r="AG7" s="97">
        <f>+'[1]1.1. CONTROLES OFICIALES'!$AE$7</f>
        <v>2947</v>
      </c>
      <c r="AH7" s="98">
        <f>+'[1]1.1. CONTROLES OFICIALES'!$AF$7</f>
        <v>354</v>
      </c>
      <c r="AI7" s="143"/>
    </row>
    <row r="8" spans="1:35" ht="21.75" customHeight="1" x14ac:dyDescent="0.3">
      <c r="A8" s="86" t="s">
        <v>47</v>
      </c>
      <c r="B8" s="87" t="s">
        <v>67</v>
      </c>
      <c r="C8" s="88">
        <f>+'[1]1.1. CONTROLES OFICIALES'!$C$8</f>
        <v>3222</v>
      </c>
      <c r="D8" s="89">
        <f>+'[1]1.1. CONTROLES OFICIALES'!$D$8</f>
        <v>0</v>
      </c>
      <c r="E8" s="89">
        <f>+'[1]1.1. CONTROLES OFICIALES'!$E$8</f>
        <v>93</v>
      </c>
      <c r="F8" s="89">
        <f>+'[1]1.1. CONTROLES OFICIALES'!$F$8</f>
        <v>4</v>
      </c>
      <c r="G8" s="89">
        <f>+'[1]1.1. CONTROLES OFICIALES'!$G$8</f>
        <v>0</v>
      </c>
      <c r="H8" s="90">
        <f>+'[1]1.1. CONTROLES OFICIALES'!$H$8</f>
        <v>51</v>
      </c>
      <c r="I8" s="91">
        <f t="shared" si="0"/>
        <v>3370</v>
      </c>
      <c r="J8" s="167"/>
      <c r="K8" s="167"/>
      <c r="L8" s="92">
        <f>+'[1]1.1. CONTROLES OFICIALES'!$J$8</f>
        <v>4127</v>
      </c>
      <c r="M8" s="93">
        <f>+'[1]1.1. CONTROLES OFICIALES'!$K$8</f>
        <v>0</v>
      </c>
      <c r="N8" s="93">
        <f>+'[1]1.1. CONTROLES OFICIALES'!$L$8</f>
        <v>93</v>
      </c>
      <c r="O8" s="93">
        <f>+'[1]1.1. CONTROLES OFICIALES'!$M$8</f>
        <v>4</v>
      </c>
      <c r="P8" s="93">
        <f>+'[1]1.1. CONTROLES OFICIALES'!$N$8</f>
        <v>1</v>
      </c>
      <c r="Q8" s="94">
        <f>+'[1]1.1. CONTROLES OFICIALES'!$O$8</f>
        <v>62</v>
      </c>
      <c r="R8" s="91">
        <f t="shared" si="3"/>
        <v>4287</v>
      </c>
      <c r="S8" s="99">
        <f>+'[1]1.1. CONTROLES OFICIALES'!$Q$8</f>
        <v>348</v>
      </c>
      <c r="T8" s="99">
        <f>+'[1]1.1. CONTROLES OFICIALES'!$R$8</f>
        <v>0</v>
      </c>
      <c r="U8" s="93">
        <f>+'[1]1.1. CONTROLES OFICIALES'!$S$8</f>
        <v>11</v>
      </c>
      <c r="V8" s="93">
        <f>+'[1]1.1. CONTROLES OFICIALES'!$T$8</f>
        <v>2</v>
      </c>
      <c r="W8" s="93">
        <f>+'[1]1.1. CONTROLES OFICIALES'!$U$8</f>
        <v>0</v>
      </c>
      <c r="X8" s="94">
        <f>+'[1]1.1. CONTROLES OFICIALES'!$V$8</f>
        <v>6</v>
      </c>
      <c r="Y8" s="91">
        <f t="shared" si="1"/>
        <v>367</v>
      </c>
      <c r="Z8" s="92">
        <f t="shared" si="4"/>
        <v>4475</v>
      </c>
      <c r="AA8" s="93">
        <f t="shared" si="5"/>
        <v>0</v>
      </c>
      <c r="AB8" s="93">
        <f t="shared" si="2"/>
        <v>104</v>
      </c>
      <c r="AC8" s="93">
        <f t="shared" si="2"/>
        <v>6</v>
      </c>
      <c r="AD8" s="93">
        <f t="shared" si="2"/>
        <v>1</v>
      </c>
      <c r="AE8" s="94">
        <f t="shared" si="2"/>
        <v>68</v>
      </c>
      <c r="AF8" s="96">
        <f t="shared" si="6"/>
        <v>4654</v>
      </c>
      <c r="AG8" s="97">
        <f>+'[1]1.1. CONTROLES OFICIALES'!$AE$8</f>
        <v>4252</v>
      </c>
      <c r="AH8" s="98">
        <f>+'[1]1.1. CONTROLES OFICIALES'!$AF$8</f>
        <v>402</v>
      </c>
      <c r="AI8" s="143"/>
    </row>
    <row r="9" spans="1:35" ht="22.5" customHeight="1" x14ac:dyDescent="0.3">
      <c r="A9" s="86" t="s">
        <v>47</v>
      </c>
      <c r="B9" s="87" t="s">
        <v>68</v>
      </c>
      <c r="C9" s="88">
        <f>+'[1]1.1. CONTROLES OFICIALES'!$C$9</f>
        <v>189</v>
      </c>
      <c r="D9" s="89">
        <f>+'[1]1.1. CONTROLES OFICIALES'!$D$9</f>
        <v>0</v>
      </c>
      <c r="E9" s="89">
        <f>+'[1]1.1. CONTROLES OFICIALES'!$E$9</f>
        <v>22</v>
      </c>
      <c r="F9" s="89">
        <f>+'[1]1.1. CONTROLES OFICIALES'!$F$9</f>
        <v>1</v>
      </c>
      <c r="G9" s="89">
        <f>+'[1]1.1. CONTROLES OFICIALES'!$G$9</f>
        <v>0</v>
      </c>
      <c r="H9" s="90">
        <f>+'[1]1.1. CONTROLES OFICIALES'!$H$9</f>
        <v>25</v>
      </c>
      <c r="I9" s="91">
        <f t="shared" si="0"/>
        <v>237</v>
      </c>
      <c r="J9" s="167"/>
      <c r="K9" s="167"/>
      <c r="L9" s="92">
        <f>+'[1]1.1. CONTROLES OFICIALES'!$J$9</f>
        <v>36</v>
      </c>
      <c r="M9" s="93">
        <f>+'[1]1.1. CONTROLES OFICIALES'!$K$9</f>
        <v>0</v>
      </c>
      <c r="N9" s="93">
        <f>+'[1]1.1. CONTROLES OFICIALES'!$L$9</f>
        <v>10</v>
      </c>
      <c r="O9" s="93">
        <f>+'[1]1.1. CONTROLES OFICIALES'!$M$9</f>
        <v>0</v>
      </c>
      <c r="P9" s="93">
        <f>+'[1]1.1. CONTROLES OFICIALES'!$N$9</f>
        <v>0</v>
      </c>
      <c r="Q9" s="94">
        <f>+'[1]1.1. CONTROLES OFICIALES'!$O$9</f>
        <v>6</v>
      </c>
      <c r="R9" s="91">
        <f t="shared" si="3"/>
        <v>52</v>
      </c>
      <c r="S9" s="99">
        <f>+'[1]1.1. CONTROLES OFICIALES'!$Q$9</f>
        <v>1</v>
      </c>
      <c r="T9" s="99">
        <f>+'[1]1.1. CONTROLES OFICIALES'!$R$9</f>
        <v>0</v>
      </c>
      <c r="U9" s="93">
        <f>+'[1]1.1. CONTROLES OFICIALES'!$S$9</f>
        <v>5</v>
      </c>
      <c r="V9" s="93">
        <f>+'[1]1.1. CONTROLES OFICIALES'!$T$9</f>
        <v>0</v>
      </c>
      <c r="W9" s="93">
        <f>+'[1]1.1. CONTROLES OFICIALES'!$U$9</f>
        <v>0</v>
      </c>
      <c r="X9" s="94">
        <f>+'[1]1.1. CONTROLES OFICIALES'!$V$9</f>
        <v>2</v>
      </c>
      <c r="Y9" s="91">
        <f t="shared" si="1"/>
        <v>8</v>
      </c>
      <c r="Z9" s="92">
        <f t="shared" si="4"/>
        <v>37</v>
      </c>
      <c r="AA9" s="93">
        <f t="shared" si="5"/>
        <v>0</v>
      </c>
      <c r="AB9" s="93">
        <f t="shared" si="2"/>
        <v>15</v>
      </c>
      <c r="AC9" s="93">
        <f t="shared" si="2"/>
        <v>0</v>
      </c>
      <c r="AD9" s="93">
        <f t="shared" si="2"/>
        <v>0</v>
      </c>
      <c r="AE9" s="94">
        <f t="shared" si="2"/>
        <v>8</v>
      </c>
      <c r="AF9" s="96">
        <f t="shared" si="6"/>
        <v>60</v>
      </c>
      <c r="AG9" s="97">
        <f>+'[1]1.1. CONTROLES OFICIALES'!$AE$9</f>
        <v>59</v>
      </c>
      <c r="AH9" s="98">
        <f>+'[1]1.1. CONTROLES OFICIALES'!$AF$9</f>
        <v>1</v>
      </c>
      <c r="AI9" s="143"/>
    </row>
    <row r="10" spans="1:35" ht="24.75" customHeight="1" x14ac:dyDescent="0.3">
      <c r="A10" s="86" t="s">
        <v>47</v>
      </c>
      <c r="B10" s="87" t="s">
        <v>70</v>
      </c>
      <c r="C10" s="88">
        <f>+'[1]1.1. CONTROLES OFICIALES'!$C$10</f>
        <v>69</v>
      </c>
      <c r="D10" s="89">
        <f>+'[1]1.1. CONTROLES OFICIALES'!$D$10</f>
        <v>0</v>
      </c>
      <c r="E10" s="89">
        <f>+'[1]1.1. CONTROLES OFICIALES'!$E$10</f>
        <v>10</v>
      </c>
      <c r="F10" s="89">
        <f>+'[1]1.1. CONTROLES OFICIALES'!$F$10</f>
        <v>2</v>
      </c>
      <c r="G10" s="89">
        <f>+'[1]1.1. CONTROLES OFICIALES'!$G$10</f>
        <v>0</v>
      </c>
      <c r="H10" s="90">
        <f>+'[1]1.1. CONTROLES OFICIALES'!$H$10</f>
        <v>2</v>
      </c>
      <c r="I10" s="91">
        <f t="shared" si="0"/>
        <v>83</v>
      </c>
      <c r="J10" s="167"/>
      <c r="K10" s="167"/>
      <c r="L10" s="92">
        <f>+'[1]1.1. CONTROLES OFICIALES'!$J$10</f>
        <v>86</v>
      </c>
      <c r="M10" s="93">
        <f>+'[1]1.1. CONTROLES OFICIALES'!$K$10</f>
        <v>0</v>
      </c>
      <c r="N10" s="93">
        <f>+'[1]1.1. CONTROLES OFICIALES'!$L$10</f>
        <v>9</v>
      </c>
      <c r="O10" s="93">
        <f>+'[1]1.1. CONTROLES OFICIALES'!$M$10</f>
        <v>3</v>
      </c>
      <c r="P10" s="93">
        <f>+'[1]1.1. CONTROLES OFICIALES'!$N$10</f>
        <v>0</v>
      </c>
      <c r="Q10" s="94">
        <f>+'[1]1.1. CONTROLES OFICIALES'!$O$10</f>
        <v>3</v>
      </c>
      <c r="R10" s="91">
        <f t="shared" si="3"/>
        <v>101</v>
      </c>
      <c r="S10" s="100">
        <f>+'[1]1.1. CONTROLES OFICIALES'!$Q$10</f>
        <v>3</v>
      </c>
      <c r="T10" s="93">
        <f>+'[1]1.1. CONTROLES OFICIALES'!$R$10</f>
        <v>0</v>
      </c>
      <c r="U10" s="93">
        <f>+'[1]1.1. CONTROLES OFICIALES'!$S$10</f>
        <v>2</v>
      </c>
      <c r="V10" s="93">
        <f>+'[1]1.1. CONTROLES OFICIALES'!$T$10</f>
        <v>1</v>
      </c>
      <c r="W10" s="93">
        <f>+'[1]1.1. CONTROLES OFICIALES'!$U$10</f>
        <v>0</v>
      </c>
      <c r="X10" s="94">
        <f>+'[1]1.1. CONTROLES OFICIALES'!$V$10</f>
        <v>0</v>
      </c>
      <c r="Y10" s="91">
        <f t="shared" si="1"/>
        <v>6</v>
      </c>
      <c r="Z10" s="92">
        <f t="shared" si="4"/>
        <v>89</v>
      </c>
      <c r="AA10" s="93">
        <f t="shared" si="5"/>
        <v>0</v>
      </c>
      <c r="AB10" s="93">
        <f t="shared" si="2"/>
        <v>11</v>
      </c>
      <c r="AC10" s="93">
        <f t="shared" si="2"/>
        <v>4</v>
      </c>
      <c r="AD10" s="93">
        <f t="shared" si="2"/>
        <v>0</v>
      </c>
      <c r="AE10" s="94">
        <f t="shared" si="2"/>
        <v>3</v>
      </c>
      <c r="AF10" s="96">
        <f t="shared" si="6"/>
        <v>107</v>
      </c>
      <c r="AG10" s="97">
        <f>+'[1]1.1. CONTROLES OFICIALES'!$AE$10</f>
        <v>103</v>
      </c>
      <c r="AH10" s="98">
        <f>+'[1]1.1. CONTROLES OFICIALES'!$AF$10</f>
        <v>4</v>
      </c>
      <c r="AI10" s="143"/>
    </row>
    <row r="11" spans="1:35" ht="21.75" customHeight="1" x14ac:dyDescent="0.3">
      <c r="A11" s="86" t="s">
        <v>47</v>
      </c>
      <c r="B11" s="87" t="s">
        <v>69</v>
      </c>
      <c r="C11" s="88">
        <f>+'[1]1.1. CONTROLES OFICIALES'!$C$11</f>
        <v>817</v>
      </c>
      <c r="D11" s="89">
        <f>+'[1]1.1. CONTROLES OFICIALES'!$D$11</f>
        <v>0</v>
      </c>
      <c r="E11" s="89">
        <f>+'[1]1.1. CONTROLES OFICIALES'!$E$11</f>
        <v>16</v>
      </c>
      <c r="F11" s="89">
        <f>+'[1]1.1. CONTROLES OFICIALES'!$F$11</f>
        <v>9</v>
      </c>
      <c r="G11" s="89">
        <f>+'[1]1.1. CONTROLES OFICIALES'!$G$11</f>
        <v>1</v>
      </c>
      <c r="H11" s="90">
        <f>+'[1]1.1. CONTROLES OFICIALES'!$H$11</f>
        <v>27</v>
      </c>
      <c r="I11" s="91">
        <f t="shared" si="0"/>
        <v>870</v>
      </c>
      <c r="J11" s="167"/>
      <c r="K11" s="167"/>
      <c r="L11" s="92">
        <f>+'[1]1.1. CONTROLES OFICIALES'!$J$11</f>
        <v>1078</v>
      </c>
      <c r="M11" s="93">
        <f>+'[1]1.1. CONTROLES OFICIALES'!$K$11</f>
        <v>0</v>
      </c>
      <c r="N11" s="93">
        <f>+'[1]1.1. CONTROLES OFICIALES'!$L$11</f>
        <v>25</v>
      </c>
      <c r="O11" s="93">
        <f>+'[1]1.1. CONTROLES OFICIALES'!$M$11</f>
        <v>12</v>
      </c>
      <c r="P11" s="93">
        <f>+'[1]1.1. CONTROLES OFICIALES'!$N$11</f>
        <v>1</v>
      </c>
      <c r="Q11" s="94">
        <f>+'[1]1.1. CONTROLES OFICIALES'!$O$11</f>
        <v>30</v>
      </c>
      <c r="R11" s="91">
        <f t="shared" si="3"/>
        <v>1146</v>
      </c>
      <c r="S11" s="99">
        <f>+'[1]1.1. CONTROLES OFICIALES'!$Q$11</f>
        <v>104</v>
      </c>
      <c r="T11" s="93">
        <f>+'[1]1.1. CONTROLES OFICIALES'!$R$11</f>
        <v>0</v>
      </c>
      <c r="U11" s="93">
        <f>+'[1]1.1. CONTROLES OFICIALES'!$S$11</f>
        <v>8</v>
      </c>
      <c r="V11" s="93">
        <f>+'[1]1.1. CONTROLES OFICIALES'!$T$11</f>
        <v>3</v>
      </c>
      <c r="W11" s="93">
        <f>+'[1]1.1. CONTROLES OFICIALES'!$U$11</f>
        <v>0</v>
      </c>
      <c r="X11" s="94">
        <f>+'[1]1.1. CONTROLES OFICIALES'!$V$11</f>
        <v>1</v>
      </c>
      <c r="Y11" s="91">
        <f t="shared" si="1"/>
        <v>116</v>
      </c>
      <c r="Z11" s="92">
        <f t="shared" si="4"/>
        <v>1182</v>
      </c>
      <c r="AA11" s="93">
        <f t="shared" si="5"/>
        <v>0</v>
      </c>
      <c r="AB11" s="93">
        <f t="shared" si="2"/>
        <v>33</v>
      </c>
      <c r="AC11" s="93">
        <f t="shared" si="2"/>
        <v>15</v>
      </c>
      <c r="AD11" s="93">
        <f t="shared" si="2"/>
        <v>1</v>
      </c>
      <c r="AE11" s="94">
        <f t="shared" si="2"/>
        <v>31</v>
      </c>
      <c r="AF11" s="96">
        <f t="shared" si="6"/>
        <v>1262</v>
      </c>
      <c r="AG11" s="97">
        <f>+'[1]1.1. CONTROLES OFICIALES'!$AE$11</f>
        <v>1165</v>
      </c>
      <c r="AH11" s="98">
        <f>+'[1]1.1. CONTROLES OFICIALES'!$AF$11</f>
        <v>97</v>
      </c>
      <c r="AI11" s="143"/>
    </row>
    <row r="12" spans="1:35" ht="24.75" customHeight="1" x14ac:dyDescent="0.3">
      <c r="A12" s="86" t="s">
        <v>47</v>
      </c>
      <c r="B12" s="87" t="s">
        <v>71</v>
      </c>
      <c r="C12" s="88">
        <f>+'[1]1.1. CONTROLES OFICIALES'!$C$12</f>
        <v>161</v>
      </c>
      <c r="D12" s="89">
        <f>+'[1]1.1. CONTROLES OFICIALES'!$D$12</f>
        <v>0</v>
      </c>
      <c r="E12" s="89">
        <f>+'[1]1.1. CONTROLES OFICIALES'!$E$12</f>
        <v>18</v>
      </c>
      <c r="F12" s="89">
        <f>+'[1]1.1. CONTROLES OFICIALES'!$F$12</f>
        <v>0</v>
      </c>
      <c r="G12" s="89">
        <f>+'[1]1.1. CONTROLES OFICIALES'!$G$12</f>
        <v>0</v>
      </c>
      <c r="H12" s="90">
        <f>+'[1]1.1. CONTROLES OFICIALES'!$H$12</f>
        <v>2</v>
      </c>
      <c r="I12" s="91">
        <f t="shared" si="0"/>
        <v>181</v>
      </c>
      <c r="J12" s="167"/>
      <c r="K12" s="167"/>
      <c r="L12" s="92">
        <f>+'[1]1.1. CONTROLES OFICIALES'!$J$12</f>
        <v>240</v>
      </c>
      <c r="M12" s="93">
        <f>+'[1]1.1. CONTROLES OFICIALES'!$K$12</f>
        <v>0</v>
      </c>
      <c r="N12" s="93">
        <f>+'[1]1.1. CONTROLES OFICIALES'!$L$12</f>
        <v>16</v>
      </c>
      <c r="O12" s="93">
        <f>+'[1]1.1. CONTROLES OFICIALES'!$M$12</f>
        <v>0</v>
      </c>
      <c r="P12" s="93">
        <f>+'[1]1.1. CONTROLES OFICIALES'!$N$12</f>
        <v>0</v>
      </c>
      <c r="Q12" s="94">
        <f>+'[1]1.1. CONTROLES OFICIALES'!$O$12</f>
        <v>4</v>
      </c>
      <c r="R12" s="91">
        <f t="shared" si="3"/>
        <v>260</v>
      </c>
      <c r="S12" s="99">
        <f>+'[1]1.1. CONTROLES OFICIALES'!$Q$12</f>
        <v>16</v>
      </c>
      <c r="T12" s="93">
        <f>+'[1]1.1. CONTROLES OFICIALES'!$R$12</f>
        <v>0</v>
      </c>
      <c r="U12" s="93">
        <f>+'[1]1.1. CONTROLES OFICIALES'!$S$12</f>
        <v>10</v>
      </c>
      <c r="V12" s="93">
        <f>+'[1]1.1. CONTROLES OFICIALES'!$T$12</f>
        <v>0</v>
      </c>
      <c r="W12" s="93">
        <f>+'[1]1.1. CONTROLES OFICIALES'!$U$12</f>
        <v>0</v>
      </c>
      <c r="X12" s="94">
        <f>+'[1]1.1. CONTROLES OFICIALES'!$V$12</f>
        <v>2</v>
      </c>
      <c r="Y12" s="91">
        <f t="shared" si="1"/>
        <v>28</v>
      </c>
      <c r="Z12" s="92">
        <f t="shared" si="4"/>
        <v>256</v>
      </c>
      <c r="AA12" s="93">
        <f t="shared" si="5"/>
        <v>0</v>
      </c>
      <c r="AB12" s="93">
        <f t="shared" si="2"/>
        <v>26</v>
      </c>
      <c r="AC12" s="93">
        <f t="shared" si="2"/>
        <v>0</v>
      </c>
      <c r="AD12" s="93">
        <f t="shared" si="2"/>
        <v>0</v>
      </c>
      <c r="AE12" s="94">
        <f t="shared" si="2"/>
        <v>6</v>
      </c>
      <c r="AF12" s="96">
        <f t="shared" si="6"/>
        <v>288</v>
      </c>
      <c r="AG12" s="97">
        <f>+'[1]1.1. CONTROLES OFICIALES'!$AE$12</f>
        <v>260</v>
      </c>
      <c r="AH12" s="98">
        <f>+'[1]1.1. CONTROLES OFICIALES'!$AF$12</f>
        <v>28</v>
      </c>
      <c r="AI12" s="143"/>
    </row>
    <row r="13" spans="1:35" ht="25.5" customHeight="1" x14ac:dyDescent="0.3">
      <c r="A13" s="86" t="s">
        <v>47</v>
      </c>
      <c r="B13" s="87" t="s">
        <v>72</v>
      </c>
      <c r="C13" s="88">
        <f>+'[1]1.1. CONTROLES OFICIALES'!$C$13</f>
        <v>33</v>
      </c>
      <c r="D13" s="89">
        <f>+'[1]1.1. CONTROLES OFICIALES'!$D$13</f>
        <v>0</v>
      </c>
      <c r="E13" s="89">
        <f>+'[1]1.1. CONTROLES OFICIALES'!$E$13</f>
        <v>17</v>
      </c>
      <c r="F13" s="89">
        <f>+'[1]1.1. CONTROLES OFICIALES'!$F$13</f>
        <v>0</v>
      </c>
      <c r="G13" s="89">
        <f>+'[1]1.1. CONTROLES OFICIALES'!$G$13</f>
        <v>0</v>
      </c>
      <c r="H13" s="90">
        <f>+'[1]1.1. CONTROLES OFICIALES'!$H$13</f>
        <v>3</v>
      </c>
      <c r="I13" s="91">
        <f t="shared" si="0"/>
        <v>53</v>
      </c>
      <c r="J13" s="167"/>
      <c r="K13" s="167"/>
      <c r="L13" s="92">
        <f>+'[1]1.1. CONTROLES OFICIALES'!$J$13</f>
        <v>46</v>
      </c>
      <c r="M13" s="93">
        <f>+'[1]1.1. CONTROLES OFICIALES'!$K$13</f>
        <v>0</v>
      </c>
      <c r="N13" s="93">
        <f>+'[1]1.1. CONTROLES OFICIALES'!$L$13</f>
        <v>18</v>
      </c>
      <c r="O13" s="93">
        <f>+'[1]1.1. CONTROLES OFICIALES'!$M$13</f>
        <v>0</v>
      </c>
      <c r="P13" s="93">
        <f>+'[1]1.1. CONTROLES OFICIALES'!$N$13</f>
        <v>0</v>
      </c>
      <c r="Q13" s="94">
        <f>+'[1]1.1. CONTROLES OFICIALES'!$O$13</f>
        <v>3</v>
      </c>
      <c r="R13" s="91">
        <f t="shared" si="3"/>
        <v>67</v>
      </c>
      <c r="S13" s="99">
        <f>+'[1]1.1. CONTROLES OFICIALES'!$Q$13</f>
        <v>1</v>
      </c>
      <c r="T13" s="93">
        <f>+'[1]1.1. CONTROLES OFICIALES'!$R$13</f>
        <v>0</v>
      </c>
      <c r="U13" s="93">
        <f>+'[1]1.1. CONTROLES OFICIALES'!$S$13</f>
        <v>9</v>
      </c>
      <c r="V13" s="93">
        <f>+'[1]1.1. CONTROLES OFICIALES'!$T$13</f>
        <v>0</v>
      </c>
      <c r="W13" s="93">
        <f>+'[1]1.1. CONTROLES OFICIALES'!$U$13</f>
        <v>0</v>
      </c>
      <c r="X13" s="94">
        <f>+'[1]1.1. CONTROLES OFICIALES'!$V$13</f>
        <v>0</v>
      </c>
      <c r="Y13" s="91">
        <f t="shared" si="1"/>
        <v>10</v>
      </c>
      <c r="Z13" s="92">
        <f t="shared" si="4"/>
        <v>47</v>
      </c>
      <c r="AA13" s="93">
        <f t="shared" si="5"/>
        <v>0</v>
      </c>
      <c r="AB13" s="93">
        <f t="shared" si="2"/>
        <v>27</v>
      </c>
      <c r="AC13" s="93">
        <f t="shared" si="2"/>
        <v>0</v>
      </c>
      <c r="AD13" s="93">
        <f t="shared" si="2"/>
        <v>0</v>
      </c>
      <c r="AE13" s="94">
        <f t="shared" si="2"/>
        <v>3</v>
      </c>
      <c r="AF13" s="96">
        <f t="shared" si="6"/>
        <v>77</v>
      </c>
      <c r="AG13" s="97">
        <f>+'[1]1.1. CONTROLES OFICIALES'!$AE$13</f>
        <v>74</v>
      </c>
      <c r="AH13" s="98">
        <f>+'[1]1.1. CONTROLES OFICIALES'!$AF$13</f>
        <v>3</v>
      </c>
      <c r="AI13" s="144"/>
    </row>
    <row r="14" spans="1:35" ht="25.5" customHeight="1" x14ac:dyDescent="0.3">
      <c r="A14" s="86" t="s">
        <v>47</v>
      </c>
      <c r="B14" s="101" t="s">
        <v>111</v>
      </c>
      <c r="C14" s="88">
        <f>+'[1]1.1. CONTROLES OFICIALES'!$C$14</f>
        <v>2</v>
      </c>
      <c r="D14" s="89">
        <f>+'[1]1.1. CONTROLES OFICIALES'!$D$14</f>
        <v>0</v>
      </c>
      <c r="E14" s="89">
        <f>+'[1]1.1. CONTROLES OFICIALES'!$E$14</f>
        <v>1</v>
      </c>
      <c r="F14" s="89">
        <f>+'[1]1.1. CONTROLES OFICIALES'!$F$14</f>
        <v>0</v>
      </c>
      <c r="G14" s="89">
        <f>+'[1]1.1. CONTROLES OFICIALES'!$G$14</f>
        <v>0</v>
      </c>
      <c r="H14" s="90">
        <f>+'[1]1.1. CONTROLES OFICIALES'!$H$14</f>
        <v>0</v>
      </c>
      <c r="I14" s="91">
        <f t="shared" si="0"/>
        <v>3</v>
      </c>
      <c r="J14" s="167"/>
      <c r="K14" s="167"/>
      <c r="L14" s="92">
        <f>+'[1]1.1. CONTROLES OFICIALES'!$J$14</f>
        <v>2</v>
      </c>
      <c r="M14" s="93">
        <f>+'[1]1.1. CONTROLES OFICIALES'!$K$14</f>
        <v>0</v>
      </c>
      <c r="N14" s="93">
        <f>+'[1]1.1. CONTROLES OFICIALES'!$L$14</f>
        <v>2</v>
      </c>
      <c r="O14" s="93">
        <f>+'[1]1.1. CONTROLES OFICIALES'!$M$14</f>
        <v>0</v>
      </c>
      <c r="P14" s="93">
        <f>+'[1]1.1. CONTROLES OFICIALES'!$N$14</f>
        <v>0</v>
      </c>
      <c r="Q14" s="94">
        <f>+'[1]1.1. CONTROLES OFICIALES'!$O$14</f>
        <v>0</v>
      </c>
      <c r="R14" s="91">
        <f t="shared" si="3"/>
        <v>4</v>
      </c>
      <c r="S14" s="99">
        <f>+'[1]1.1. CONTROLES OFICIALES'!$Q$14</f>
        <v>0</v>
      </c>
      <c r="T14" s="93">
        <f>+'[1]1.1. CONTROLES OFICIALES'!$R$14</f>
        <v>0</v>
      </c>
      <c r="U14" s="93">
        <f>+'[1]1.1. CONTROLES OFICIALES'!$S$14</f>
        <v>2</v>
      </c>
      <c r="V14" s="93">
        <f>+'[1]1.1. CONTROLES OFICIALES'!$T$14</f>
        <v>0</v>
      </c>
      <c r="W14" s="93">
        <f>+'[1]1.1. CONTROLES OFICIALES'!$U$14</f>
        <v>0</v>
      </c>
      <c r="X14" s="94">
        <f>+'[1]1.1. CONTROLES OFICIALES'!$V$14</f>
        <v>0</v>
      </c>
      <c r="Y14" s="91">
        <f t="shared" si="1"/>
        <v>2</v>
      </c>
      <c r="Z14" s="92">
        <f t="shared" si="4"/>
        <v>2</v>
      </c>
      <c r="AA14" s="93">
        <f t="shared" si="5"/>
        <v>0</v>
      </c>
      <c r="AB14" s="93">
        <f t="shared" si="2"/>
        <v>4</v>
      </c>
      <c r="AC14" s="93">
        <f t="shared" si="2"/>
        <v>0</v>
      </c>
      <c r="AD14" s="93">
        <f t="shared" si="2"/>
        <v>0</v>
      </c>
      <c r="AE14" s="94">
        <f t="shared" si="2"/>
        <v>0</v>
      </c>
      <c r="AF14" s="96">
        <f t="shared" si="6"/>
        <v>6</v>
      </c>
      <c r="AG14" s="97">
        <f>+'[1]1.1. CONTROLES OFICIALES'!$AE$14</f>
        <v>4</v>
      </c>
      <c r="AH14" s="98">
        <f>+'[1]1.1. CONTROLES OFICIALES'!$AF$14</f>
        <v>2</v>
      </c>
      <c r="AI14" s="143"/>
    </row>
    <row r="15" spans="1:35" ht="25.5" customHeight="1" x14ac:dyDescent="0.3">
      <c r="A15" s="86" t="s">
        <v>47</v>
      </c>
      <c r="B15" s="101" t="s">
        <v>104</v>
      </c>
      <c r="C15" s="88">
        <f>+'[1]1.1. CONTROLES OFICIALES'!$C$15</f>
        <v>3</v>
      </c>
      <c r="D15" s="89">
        <f>+'[1]1.1. CONTROLES OFICIALES'!$D$15</f>
        <v>0</v>
      </c>
      <c r="E15" s="89">
        <f>+'[1]1.1. CONTROLES OFICIALES'!$E$15</f>
        <v>0</v>
      </c>
      <c r="F15" s="89">
        <f>+'[1]1.1. CONTROLES OFICIALES'!$F$15</f>
        <v>0</v>
      </c>
      <c r="G15" s="89">
        <f>+'[1]1.1. CONTROLES OFICIALES'!$G$15</f>
        <v>0</v>
      </c>
      <c r="H15" s="90">
        <f>+'[1]1.1. CONTROLES OFICIALES'!$H$15</f>
        <v>2</v>
      </c>
      <c r="I15" s="91">
        <f t="shared" si="0"/>
        <v>5</v>
      </c>
      <c r="J15" s="168"/>
      <c r="K15" s="168"/>
      <c r="L15" s="92">
        <f>+'[1]1.1. CONTROLES OFICIALES'!$J$15</f>
        <v>7</v>
      </c>
      <c r="M15" s="93">
        <f>+'[1]1.1. CONTROLES OFICIALES'!$K$15</f>
        <v>0</v>
      </c>
      <c r="N15" s="93">
        <f>+'[1]1.1. CONTROLES OFICIALES'!$L$15</f>
        <v>0</v>
      </c>
      <c r="O15" s="93">
        <f>+'[1]1.1. CONTROLES OFICIALES'!$M$15</f>
        <v>0</v>
      </c>
      <c r="P15" s="93">
        <f>+'[1]1.1. CONTROLES OFICIALES'!$N$15</f>
        <v>0</v>
      </c>
      <c r="Q15" s="94">
        <f>+'[1]1.1. CONTROLES OFICIALES'!$O$15</f>
        <v>2</v>
      </c>
      <c r="R15" s="91">
        <f t="shared" si="3"/>
        <v>9</v>
      </c>
      <c r="S15" s="99">
        <f>+'[1]1.1. CONTROLES OFICIALES'!$Q$15</f>
        <v>0</v>
      </c>
      <c r="T15" s="93">
        <f>+'[1]1.1. CONTROLES OFICIALES'!$R$15</f>
        <v>0</v>
      </c>
      <c r="U15" s="93">
        <f>+'[1]1.1. CONTROLES OFICIALES'!$S$15</f>
        <v>0</v>
      </c>
      <c r="V15" s="93">
        <f>+'[1]1.1. CONTROLES OFICIALES'!$T$15</f>
        <v>0</v>
      </c>
      <c r="W15" s="93">
        <f>+'[1]1.1. CONTROLES OFICIALES'!$U$15</f>
        <v>0</v>
      </c>
      <c r="X15" s="94">
        <f>+'[1]1.1. CONTROLES OFICIALES'!$V$15</f>
        <v>1</v>
      </c>
      <c r="Y15" s="91">
        <f t="shared" si="1"/>
        <v>1</v>
      </c>
      <c r="Z15" s="92">
        <f t="shared" ref="Z15:AE15" si="7">L15+S15</f>
        <v>7</v>
      </c>
      <c r="AA15" s="93">
        <f t="shared" si="7"/>
        <v>0</v>
      </c>
      <c r="AB15" s="93">
        <f t="shared" si="7"/>
        <v>0</v>
      </c>
      <c r="AC15" s="93">
        <f t="shared" si="7"/>
        <v>0</v>
      </c>
      <c r="AD15" s="93">
        <f t="shared" si="7"/>
        <v>0</v>
      </c>
      <c r="AE15" s="94">
        <f t="shared" si="7"/>
        <v>3</v>
      </c>
      <c r="AF15" s="96">
        <f t="shared" si="6"/>
        <v>10</v>
      </c>
      <c r="AG15" s="97">
        <f>+'[1]1.1. CONTROLES OFICIALES'!$AE$15</f>
        <v>9</v>
      </c>
      <c r="AH15" s="98">
        <f>+'[1]1.1. CONTROLES OFICIALES'!$AF$15</f>
        <v>1</v>
      </c>
      <c r="AI15" s="143"/>
    </row>
    <row r="16" spans="1:35" s="13" customFormat="1" ht="25.5" customHeight="1" x14ac:dyDescent="0.3">
      <c r="A16" s="10" t="s">
        <v>48</v>
      </c>
      <c r="B16" s="12" t="s">
        <v>109</v>
      </c>
      <c r="C16" s="49">
        <f>+'[3]1.1. CONTROLES OFICIALES'!C6</f>
        <v>3</v>
      </c>
      <c r="D16" s="50">
        <f>+'[3]1.1. CONTROLES OFICIALES'!D6</f>
        <v>1</v>
      </c>
      <c r="E16" s="50">
        <f>+'[3]1.1. CONTROLES OFICIALES'!E6</f>
        <v>0</v>
      </c>
      <c r="F16" s="50">
        <f>+'[3]1.1. CONTROLES OFICIALES'!F6</f>
        <v>0</v>
      </c>
      <c r="G16" s="50">
        <f>+'[3]1.1. CONTROLES OFICIALES'!G6</f>
        <v>0</v>
      </c>
      <c r="H16" s="51">
        <f>+'[3]1.1. CONTROLES OFICIALES'!H6</f>
        <v>0</v>
      </c>
      <c r="I16" s="40">
        <f t="shared" si="0"/>
        <v>4</v>
      </c>
      <c r="J16" s="163">
        <f>SUM(I16:I20)</f>
        <v>1166</v>
      </c>
      <c r="K16" s="163">
        <f>'[4]1.1. CONTROLES OFICIALES'!$I$11</f>
        <v>1001</v>
      </c>
      <c r="L16" s="52">
        <f>'[3]1.1. CONTROLES OFICIALES'!J6</f>
        <v>4</v>
      </c>
      <c r="M16" s="44">
        <f>'[3]1.1. CONTROLES OFICIALES'!K6</f>
        <v>0</v>
      </c>
      <c r="N16" s="44">
        <f>'[3]1.1. CONTROLES OFICIALES'!L6</f>
        <v>2</v>
      </c>
      <c r="O16" s="44">
        <f>'[3]1.1. CONTROLES OFICIALES'!M6</f>
        <v>0</v>
      </c>
      <c r="P16" s="44">
        <f>'[3]1.1. CONTROLES OFICIALES'!N6</f>
        <v>0</v>
      </c>
      <c r="Q16" s="53">
        <f>'[3]1.1. CONTROLES OFICIALES'!O6</f>
        <v>0</v>
      </c>
      <c r="R16" s="40">
        <f t="shared" si="3"/>
        <v>6</v>
      </c>
      <c r="S16" s="44">
        <f>'[3]1.1. CONTROLES OFICIALES'!Q6</f>
        <v>1</v>
      </c>
      <c r="T16" s="54">
        <f>'[3]1.1. CONTROLES OFICIALES'!R6</f>
        <v>0</v>
      </c>
      <c r="U16" s="54">
        <f>'[3]1.1. CONTROLES OFICIALES'!S6</f>
        <v>1</v>
      </c>
      <c r="V16" s="54">
        <f>'[3]1.1. CONTROLES OFICIALES'!T6</f>
        <v>0</v>
      </c>
      <c r="W16" s="54">
        <f>'[3]1.1. CONTROLES OFICIALES'!U6</f>
        <v>0</v>
      </c>
      <c r="X16" s="55">
        <f>'[3]1.1. CONTROLES OFICIALES'!V6</f>
        <v>0</v>
      </c>
      <c r="Y16" s="40">
        <f t="shared" si="1"/>
        <v>2</v>
      </c>
      <c r="Z16" s="45">
        <f t="shared" si="4"/>
        <v>5</v>
      </c>
      <c r="AA16" s="46">
        <f t="shared" si="5"/>
        <v>0</v>
      </c>
      <c r="AB16" s="46">
        <f t="shared" ref="AB16:AB52" si="8">N16+U16</f>
        <v>3</v>
      </c>
      <c r="AC16" s="46">
        <f t="shared" ref="AC16:AC52" si="9">O16+V16</f>
        <v>0</v>
      </c>
      <c r="AD16" s="46">
        <f t="shared" ref="AD16:AD52" si="10">P16+W16</f>
        <v>0</v>
      </c>
      <c r="AE16" s="47">
        <f t="shared" ref="AE16:AE52" si="11">Q16+X16</f>
        <v>0</v>
      </c>
      <c r="AF16" s="48">
        <f t="shared" si="6"/>
        <v>8</v>
      </c>
      <c r="AG16" s="56">
        <f>'[3]1.1. CONTROLES OFICIALES'!AE6</f>
        <v>6</v>
      </c>
      <c r="AH16" s="51">
        <f>'[3]1.1. CONTROLES OFICIALES'!AF6</f>
        <v>2</v>
      </c>
      <c r="AI16" s="146"/>
    </row>
    <row r="17" spans="1:35" s="13" customFormat="1" ht="25.5" customHeight="1" x14ac:dyDescent="0.3">
      <c r="A17" s="10" t="s">
        <v>48</v>
      </c>
      <c r="B17" s="12" t="s">
        <v>74</v>
      </c>
      <c r="C17" s="49">
        <f>+'[3]1.1. CONTROLES OFICIALES'!C7</f>
        <v>89</v>
      </c>
      <c r="D17" s="50">
        <f>+'[3]1.1. CONTROLES OFICIALES'!D7</f>
        <v>0</v>
      </c>
      <c r="E17" s="50">
        <f>+'[3]1.1. CONTROLES OFICIALES'!E7</f>
        <v>7</v>
      </c>
      <c r="F17" s="50">
        <f>+'[3]1.1. CONTROLES OFICIALES'!F7</f>
        <v>0</v>
      </c>
      <c r="G17" s="50">
        <f>+'[3]1.1. CONTROLES OFICIALES'!G7</f>
        <v>0</v>
      </c>
      <c r="H17" s="51">
        <f>+'[3]1.1. CONTROLES OFICIALES'!H7</f>
        <v>5</v>
      </c>
      <c r="I17" s="40">
        <f t="shared" si="0"/>
        <v>101</v>
      </c>
      <c r="J17" s="164"/>
      <c r="K17" s="164"/>
      <c r="L17" s="52">
        <f>'[3]1.1. CONTROLES OFICIALES'!J7</f>
        <v>124</v>
      </c>
      <c r="M17" s="44">
        <f>'[3]1.1. CONTROLES OFICIALES'!K7</f>
        <v>0</v>
      </c>
      <c r="N17" s="44">
        <f>'[3]1.1. CONTROLES OFICIALES'!L7</f>
        <v>7</v>
      </c>
      <c r="O17" s="44">
        <f>'[3]1.1. CONTROLES OFICIALES'!M7</f>
        <v>0</v>
      </c>
      <c r="P17" s="44">
        <f>'[3]1.1. CONTROLES OFICIALES'!N7</f>
        <v>0</v>
      </c>
      <c r="Q17" s="53">
        <f>'[3]1.1. CONTROLES OFICIALES'!O7</f>
        <v>7</v>
      </c>
      <c r="R17" s="40">
        <f t="shared" si="3"/>
        <v>138</v>
      </c>
      <c r="S17" s="44">
        <f>'[3]1.1. CONTROLES OFICIALES'!Q7</f>
        <v>12</v>
      </c>
      <c r="T17" s="54">
        <f>'[3]1.1. CONTROLES OFICIALES'!R7</f>
        <v>0</v>
      </c>
      <c r="U17" s="54">
        <f>'[3]1.1. CONTROLES OFICIALES'!S7</f>
        <v>0</v>
      </c>
      <c r="V17" s="54">
        <f>'[3]1.1. CONTROLES OFICIALES'!T7</f>
        <v>0</v>
      </c>
      <c r="W17" s="54">
        <f>'[3]1.1. CONTROLES OFICIALES'!U7</f>
        <v>0</v>
      </c>
      <c r="X17" s="55">
        <f>'[3]1.1. CONTROLES OFICIALES'!V7</f>
        <v>1</v>
      </c>
      <c r="Y17" s="40">
        <f t="shared" si="1"/>
        <v>13</v>
      </c>
      <c r="Z17" s="45">
        <f t="shared" si="4"/>
        <v>136</v>
      </c>
      <c r="AA17" s="46">
        <f t="shared" si="5"/>
        <v>0</v>
      </c>
      <c r="AB17" s="46">
        <f t="shared" si="8"/>
        <v>7</v>
      </c>
      <c r="AC17" s="46">
        <f t="shared" si="9"/>
        <v>0</v>
      </c>
      <c r="AD17" s="46">
        <f t="shared" si="10"/>
        <v>0</v>
      </c>
      <c r="AE17" s="47">
        <f t="shared" si="11"/>
        <v>8</v>
      </c>
      <c r="AF17" s="48">
        <f t="shared" si="6"/>
        <v>151</v>
      </c>
      <c r="AG17" s="56">
        <f>'[3]1.1. CONTROLES OFICIALES'!AE7</f>
        <v>139</v>
      </c>
      <c r="AH17" s="51">
        <f>'[3]1.1. CONTROLES OFICIALES'!AF7</f>
        <v>12</v>
      </c>
      <c r="AI17" s="146"/>
    </row>
    <row r="18" spans="1:35" s="13" customFormat="1" ht="25.5" customHeight="1" x14ac:dyDescent="0.3">
      <c r="A18" s="10" t="s">
        <v>48</v>
      </c>
      <c r="B18" s="12" t="s">
        <v>75</v>
      </c>
      <c r="C18" s="49">
        <f>+'[3]1.1. CONTROLES OFICIALES'!C8</f>
        <v>848</v>
      </c>
      <c r="D18" s="50">
        <f>+'[3]1.1. CONTROLES OFICIALES'!D8</f>
        <v>0</v>
      </c>
      <c r="E18" s="50">
        <f>+'[3]1.1. CONTROLES OFICIALES'!E8</f>
        <v>109</v>
      </c>
      <c r="F18" s="50">
        <f>+'[3]1.1. CONTROLES OFICIALES'!F8</f>
        <v>1</v>
      </c>
      <c r="G18" s="50">
        <f>+'[3]1.1. CONTROLES OFICIALES'!G8</f>
        <v>0</v>
      </c>
      <c r="H18" s="51">
        <f>+'[3]1.1. CONTROLES OFICIALES'!H8</f>
        <v>22</v>
      </c>
      <c r="I18" s="40">
        <f t="shared" si="0"/>
        <v>980</v>
      </c>
      <c r="J18" s="164"/>
      <c r="K18" s="164"/>
      <c r="L18" s="52">
        <f>'[3]1.1. CONTROLES OFICIALES'!J8</f>
        <v>1228</v>
      </c>
      <c r="M18" s="44">
        <f>'[3]1.1. CONTROLES OFICIALES'!K8</f>
        <v>0</v>
      </c>
      <c r="N18" s="44">
        <f>'[3]1.1. CONTROLES OFICIALES'!L8</f>
        <v>126</v>
      </c>
      <c r="O18" s="44">
        <f>'[3]1.1. CONTROLES OFICIALES'!M8</f>
        <v>1</v>
      </c>
      <c r="P18" s="44">
        <f>'[3]1.1. CONTROLES OFICIALES'!N8</f>
        <v>0</v>
      </c>
      <c r="Q18" s="53">
        <f>'[3]1.1. CONTROLES OFICIALES'!O8</f>
        <v>29</v>
      </c>
      <c r="R18" s="40">
        <f t="shared" si="3"/>
        <v>1384</v>
      </c>
      <c r="S18" s="44">
        <f>'[3]1.1. CONTROLES OFICIALES'!Q8</f>
        <v>35</v>
      </c>
      <c r="T18" s="54">
        <f>'[3]1.1. CONTROLES OFICIALES'!R8</f>
        <v>0</v>
      </c>
      <c r="U18" s="54">
        <f>'[3]1.1. CONTROLES OFICIALES'!S8</f>
        <v>11</v>
      </c>
      <c r="V18" s="54">
        <f>'[3]1.1. CONTROLES OFICIALES'!T8</f>
        <v>0</v>
      </c>
      <c r="W18" s="54">
        <f>'[3]1.1. CONTROLES OFICIALES'!U8</f>
        <v>0</v>
      </c>
      <c r="X18" s="55">
        <f>'[3]1.1. CONTROLES OFICIALES'!V8</f>
        <v>2</v>
      </c>
      <c r="Y18" s="40">
        <f t="shared" si="1"/>
        <v>48</v>
      </c>
      <c r="Z18" s="45">
        <f t="shared" si="4"/>
        <v>1263</v>
      </c>
      <c r="AA18" s="46">
        <f t="shared" si="5"/>
        <v>0</v>
      </c>
      <c r="AB18" s="46">
        <f t="shared" si="8"/>
        <v>137</v>
      </c>
      <c r="AC18" s="46">
        <f t="shared" si="9"/>
        <v>1</v>
      </c>
      <c r="AD18" s="46">
        <f t="shared" si="10"/>
        <v>0</v>
      </c>
      <c r="AE18" s="47">
        <f t="shared" si="11"/>
        <v>31</v>
      </c>
      <c r="AF18" s="48">
        <f t="shared" si="6"/>
        <v>1432</v>
      </c>
      <c r="AG18" s="56">
        <f>'[3]1.1. CONTROLES OFICIALES'!AE8</f>
        <v>593</v>
      </c>
      <c r="AH18" s="51">
        <f>'[3]1.1. CONTROLES OFICIALES'!AF8</f>
        <v>839</v>
      </c>
      <c r="AI18" s="146"/>
    </row>
    <row r="19" spans="1:35" s="13" customFormat="1" ht="25.5" customHeight="1" x14ac:dyDescent="0.3">
      <c r="A19" s="10" t="s">
        <v>48</v>
      </c>
      <c r="B19" s="12" t="s">
        <v>76</v>
      </c>
      <c r="C19" s="49">
        <f>+'[3]1.1. CONTROLES OFICIALES'!C9</f>
        <v>4</v>
      </c>
      <c r="D19" s="50">
        <f>+'[3]1.1. CONTROLES OFICIALES'!D9</f>
        <v>0</v>
      </c>
      <c r="E19" s="50">
        <f>+'[3]1.1. CONTROLES OFICIALES'!E9</f>
        <v>6</v>
      </c>
      <c r="F19" s="50">
        <f>+'[3]1.1. CONTROLES OFICIALES'!F9</f>
        <v>1</v>
      </c>
      <c r="G19" s="50">
        <f>+'[3]1.1. CONTROLES OFICIALES'!G9</f>
        <v>0</v>
      </c>
      <c r="H19" s="51">
        <f>+'[3]1.1. CONTROLES OFICIALES'!H9</f>
        <v>2</v>
      </c>
      <c r="I19" s="40">
        <f t="shared" si="0"/>
        <v>13</v>
      </c>
      <c r="J19" s="164"/>
      <c r="K19" s="164"/>
      <c r="L19" s="52">
        <f>'[3]1.1. CONTROLES OFICIALES'!J9</f>
        <v>3</v>
      </c>
      <c r="M19" s="44">
        <f>'[3]1.1. CONTROLES OFICIALES'!K9</f>
        <v>0</v>
      </c>
      <c r="N19" s="44">
        <f>'[3]1.1. CONTROLES OFICIALES'!L9</f>
        <v>6</v>
      </c>
      <c r="O19" s="44">
        <f>'[3]1.1. CONTROLES OFICIALES'!M9</f>
        <v>1</v>
      </c>
      <c r="P19" s="44">
        <f>'[3]1.1. CONTROLES OFICIALES'!N9</f>
        <v>0</v>
      </c>
      <c r="Q19" s="53">
        <f>'[3]1.1. CONTROLES OFICIALES'!O9</f>
        <v>1</v>
      </c>
      <c r="R19" s="40">
        <f t="shared" si="3"/>
        <v>11</v>
      </c>
      <c r="S19" s="44">
        <f>'[3]1.1. CONTROLES OFICIALES'!Q9</f>
        <v>4</v>
      </c>
      <c r="T19" s="54">
        <f>'[3]1.1. CONTROLES OFICIALES'!R9</f>
        <v>0</v>
      </c>
      <c r="U19" s="54">
        <f>'[3]1.1. CONTROLES OFICIALES'!S9</f>
        <v>2</v>
      </c>
      <c r="V19" s="54">
        <f>'[3]1.1. CONTROLES OFICIALES'!T9</f>
        <v>0</v>
      </c>
      <c r="W19" s="54">
        <f>'[3]1.1. CONTROLES OFICIALES'!U9</f>
        <v>0</v>
      </c>
      <c r="X19" s="55">
        <f>'[3]1.1. CONTROLES OFICIALES'!V9</f>
        <v>1</v>
      </c>
      <c r="Y19" s="40">
        <f t="shared" si="1"/>
        <v>7</v>
      </c>
      <c r="Z19" s="45">
        <f t="shared" si="4"/>
        <v>7</v>
      </c>
      <c r="AA19" s="46">
        <f t="shared" si="5"/>
        <v>0</v>
      </c>
      <c r="AB19" s="46">
        <f t="shared" si="8"/>
        <v>8</v>
      </c>
      <c r="AC19" s="46">
        <f t="shared" si="9"/>
        <v>1</v>
      </c>
      <c r="AD19" s="46">
        <f t="shared" si="10"/>
        <v>0</v>
      </c>
      <c r="AE19" s="47">
        <f t="shared" si="11"/>
        <v>2</v>
      </c>
      <c r="AF19" s="48">
        <f t="shared" si="6"/>
        <v>18</v>
      </c>
      <c r="AG19" s="56">
        <f>'[3]1.1. CONTROLES OFICIALES'!AE9</f>
        <v>14</v>
      </c>
      <c r="AH19" s="51">
        <f>'[3]1.1. CONTROLES OFICIALES'!AF9</f>
        <v>4</v>
      </c>
      <c r="AI19" s="146"/>
    </row>
    <row r="20" spans="1:35" s="13" customFormat="1" ht="25.5" customHeight="1" x14ac:dyDescent="0.3">
      <c r="A20" s="10"/>
      <c r="B20" s="12" t="s">
        <v>77</v>
      </c>
      <c r="C20" s="49">
        <f>+'[3]1.1. CONTROLES OFICIALES'!C10</f>
        <v>56</v>
      </c>
      <c r="D20" s="50">
        <f>+'[3]1.1. CONTROLES OFICIALES'!D10</f>
        <v>0</v>
      </c>
      <c r="E20" s="50">
        <f>+'[3]1.1. CONTROLES OFICIALES'!E10</f>
        <v>11</v>
      </c>
      <c r="F20" s="50">
        <f>+'[3]1.1. CONTROLES OFICIALES'!F10</f>
        <v>0</v>
      </c>
      <c r="G20" s="50">
        <f>+'[3]1.1. CONTROLES OFICIALES'!G10</f>
        <v>0</v>
      </c>
      <c r="H20" s="51">
        <f>+'[3]1.1. CONTROLES OFICIALES'!H10</f>
        <v>1</v>
      </c>
      <c r="I20" s="40">
        <f t="shared" si="0"/>
        <v>68</v>
      </c>
      <c r="J20" s="165"/>
      <c r="K20" s="165"/>
      <c r="L20" s="52">
        <f>'[3]1.1. CONTROLES OFICIALES'!J10</f>
        <v>64</v>
      </c>
      <c r="M20" s="44">
        <f>'[3]1.1. CONTROLES OFICIALES'!K10</f>
        <v>0</v>
      </c>
      <c r="N20" s="44">
        <f>'[3]1.1. CONTROLES OFICIALES'!L10</f>
        <v>11</v>
      </c>
      <c r="O20" s="44">
        <f>'[3]1.1. CONTROLES OFICIALES'!M10</f>
        <v>0</v>
      </c>
      <c r="P20" s="44">
        <f>'[3]1.1. CONTROLES OFICIALES'!N10</f>
        <v>0</v>
      </c>
      <c r="Q20" s="53">
        <f>'[3]1.1. CONTROLES OFICIALES'!O10</f>
        <v>3</v>
      </c>
      <c r="R20" s="40">
        <f t="shared" si="3"/>
        <v>78</v>
      </c>
      <c r="S20" s="44">
        <f>'[3]1.1. CONTROLES OFICIALES'!Q10</f>
        <v>9</v>
      </c>
      <c r="T20" s="54">
        <f>'[3]1.1. CONTROLES OFICIALES'!R10</f>
        <v>0</v>
      </c>
      <c r="U20" s="54">
        <f>'[3]1.1. CONTROLES OFICIALES'!S10</f>
        <v>1</v>
      </c>
      <c r="V20" s="54">
        <f>'[3]1.1. CONTROLES OFICIALES'!T10</f>
        <v>0</v>
      </c>
      <c r="W20" s="54">
        <f>'[3]1.1. CONTROLES OFICIALES'!U10</f>
        <v>0</v>
      </c>
      <c r="X20" s="55">
        <f>'[3]1.1. CONTROLES OFICIALES'!V10</f>
        <v>0</v>
      </c>
      <c r="Y20" s="40">
        <f t="shared" si="1"/>
        <v>10</v>
      </c>
      <c r="Z20" s="45">
        <f t="shared" ref="Z20:AE20" si="12">L20+S20</f>
        <v>73</v>
      </c>
      <c r="AA20" s="46">
        <f t="shared" si="12"/>
        <v>0</v>
      </c>
      <c r="AB20" s="46">
        <f t="shared" si="12"/>
        <v>12</v>
      </c>
      <c r="AC20" s="46">
        <f t="shared" si="12"/>
        <v>0</v>
      </c>
      <c r="AD20" s="46">
        <f t="shared" si="12"/>
        <v>0</v>
      </c>
      <c r="AE20" s="47">
        <f t="shared" si="12"/>
        <v>3</v>
      </c>
      <c r="AF20" s="48">
        <f t="shared" si="6"/>
        <v>88</v>
      </c>
      <c r="AG20" s="56">
        <f>'[3]1.1. CONTROLES OFICIALES'!AE10</f>
        <v>81</v>
      </c>
      <c r="AH20" s="51">
        <f>'[3]1.1. CONTROLES OFICIALES'!AF10</f>
        <v>7</v>
      </c>
      <c r="AI20" s="146"/>
    </row>
    <row r="21" spans="1:35" ht="25.5" customHeight="1" x14ac:dyDescent="0.3">
      <c r="A21" s="86" t="s">
        <v>60</v>
      </c>
      <c r="B21" s="102" t="s">
        <v>93</v>
      </c>
      <c r="C21" s="103">
        <f>+'[5]1.1. CONTROLES OFICIALES'!$C$6</f>
        <v>448</v>
      </c>
      <c r="D21" s="104">
        <f>+'[5]1.1. CONTROLES OFICIALES'!$D$6</f>
        <v>2</v>
      </c>
      <c r="E21" s="104">
        <f>+'[5]1.1. CONTROLES OFICIALES'!$E$6</f>
        <v>79</v>
      </c>
      <c r="F21" s="104">
        <f>+'[5]1.1. CONTROLES OFICIALES'!$F$6</f>
        <v>2</v>
      </c>
      <c r="G21" s="104">
        <f>+'[5]1.1. CONTROLES OFICIALES'!$G$6</f>
        <v>0</v>
      </c>
      <c r="H21" s="105">
        <f>+'[5]1.1. CONTROLES OFICIALES'!$H$6</f>
        <v>40</v>
      </c>
      <c r="I21" s="91">
        <f t="shared" si="0"/>
        <v>571</v>
      </c>
      <c r="J21" s="106">
        <f>+I21</f>
        <v>571</v>
      </c>
      <c r="K21" s="106">
        <f>'[6]1.1. CONTROLES OFICIALES'!$I$6</f>
        <v>575</v>
      </c>
      <c r="L21" s="103">
        <f>+'[5]1.1. CONTROLES OFICIALES'!$J$6</f>
        <v>476</v>
      </c>
      <c r="M21" s="104">
        <f>+'[5]1.1. CONTROLES OFICIALES'!$K$6</f>
        <v>2</v>
      </c>
      <c r="N21" s="104">
        <f>+'[5]1.1. CONTROLES OFICIALES'!$L$6</f>
        <v>75</v>
      </c>
      <c r="O21" s="104">
        <f>+'[5]1.1. CONTROLES OFICIALES'!$M$6</f>
        <v>1</v>
      </c>
      <c r="P21" s="104">
        <f>+'[5]1.1. CONTROLES OFICIALES'!$N$6</f>
        <v>0</v>
      </c>
      <c r="Q21" s="105">
        <f>+'[5]1.1. CONTROLES OFICIALES'!$O$6</f>
        <v>36</v>
      </c>
      <c r="R21" s="91">
        <f t="shared" si="3"/>
        <v>590</v>
      </c>
      <c r="S21" s="104">
        <f>+'[5]1.1. CONTROLES OFICIALES'!$Q$6</f>
        <v>45</v>
      </c>
      <c r="T21" s="104">
        <f>+'[5]1.1. CONTROLES OFICIALES'!$R$6</f>
        <v>0</v>
      </c>
      <c r="U21" s="104">
        <f>+'[5]1.1. CONTROLES OFICIALES'!$S$6</f>
        <v>13</v>
      </c>
      <c r="V21" s="104">
        <f>+'[5]1.1. CONTROLES OFICIALES'!$T$6</f>
        <v>0</v>
      </c>
      <c r="W21" s="104">
        <f>+'[5]1.1. CONTROLES OFICIALES'!$U$6</f>
        <v>0</v>
      </c>
      <c r="X21" s="105">
        <f>+'[5]1.1. CONTROLES OFICIALES'!$V$6</f>
        <v>6</v>
      </c>
      <c r="Y21" s="91">
        <f t="shared" si="1"/>
        <v>64</v>
      </c>
      <c r="Z21" s="92">
        <f t="shared" si="4"/>
        <v>521</v>
      </c>
      <c r="AA21" s="93">
        <f t="shared" si="5"/>
        <v>2</v>
      </c>
      <c r="AB21" s="93">
        <f t="shared" si="8"/>
        <v>88</v>
      </c>
      <c r="AC21" s="93">
        <f t="shared" si="9"/>
        <v>1</v>
      </c>
      <c r="AD21" s="93">
        <f t="shared" si="10"/>
        <v>0</v>
      </c>
      <c r="AE21" s="94">
        <f t="shared" si="11"/>
        <v>42</v>
      </c>
      <c r="AF21" s="96">
        <f t="shared" si="6"/>
        <v>654</v>
      </c>
      <c r="AG21" s="107">
        <f>+'[5]1.1. CONTROLES OFICIALES'!$AE$6</f>
        <v>572</v>
      </c>
      <c r="AH21" s="105">
        <f>+'[5]1.1. CONTROLES OFICIALES'!$AF$6</f>
        <v>82</v>
      </c>
      <c r="AI21" s="143"/>
    </row>
    <row r="22" spans="1:35" ht="25.5" customHeight="1" x14ac:dyDescent="0.3">
      <c r="A22" s="10" t="s">
        <v>57</v>
      </c>
      <c r="B22" s="14" t="s">
        <v>94</v>
      </c>
      <c r="C22" s="49">
        <f>+'[7]1.1. CONTROLES OFICIALES'!$C$6</f>
        <v>684</v>
      </c>
      <c r="D22" s="50">
        <f>+'[7]1.1. CONTROLES OFICIALES'!$D$6</f>
        <v>0</v>
      </c>
      <c r="E22" s="50">
        <f>+'[7]1.1. CONTROLES OFICIALES'!$E$6</f>
        <v>97</v>
      </c>
      <c r="F22" s="50">
        <f>+'[7]1.1. CONTROLES OFICIALES'!$F$6</f>
        <v>3</v>
      </c>
      <c r="G22" s="50">
        <f>+'[7]1.1. CONTROLES OFICIALES'!$G$6</f>
        <v>0</v>
      </c>
      <c r="H22" s="51">
        <f>+'[7]1.1. CONTROLES OFICIALES'!$H$6</f>
        <v>66</v>
      </c>
      <c r="I22" s="57">
        <f t="shared" si="0"/>
        <v>850</v>
      </c>
      <c r="J22" s="72">
        <f>+I22</f>
        <v>850</v>
      </c>
      <c r="K22" s="72">
        <f>'[8]1.1. CONTROLES OFICIALES'!$I$6</f>
        <v>802</v>
      </c>
      <c r="L22" s="49">
        <f>+'[7]1.1. CONTROLES OFICIALES'!$J$6</f>
        <v>764</v>
      </c>
      <c r="M22" s="50">
        <f>+'[7]1.1. CONTROLES OFICIALES'!$K$6</f>
        <v>0</v>
      </c>
      <c r="N22" s="50">
        <f>+'[7]1.1. CONTROLES OFICIALES'!$L$6</f>
        <v>128</v>
      </c>
      <c r="O22" s="50">
        <f>+'[7]1.1. CONTROLES OFICIALES'!$M$6</f>
        <v>1</v>
      </c>
      <c r="P22" s="50">
        <f>+'[7]1.1. CONTROLES OFICIALES'!$N$6</f>
        <v>0</v>
      </c>
      <c r="Q22" s="51">
        <f>+'[7]1.1. CONTROLES OFICIALES'!$O$6</f>
        <v>69</v>
      </c>
      <c r="R22" s="57">
        <f t="shared" si="3"/>
        <v>962</v>
      </c>
      <c r="S22" s="50">
        <f>+'[7]1.1. CONTROLES OFICIALES'!$Q$6</f>
        <v>141</v>
      </c>
      <c r="T22" s="50">
        <f>+'[7]1.1. CONTROLES OFICIALES'!$R$6</f>
        <v>0</v>
      </c>
      <c r="U22" s="50">
        <f>+'[7]1.1. CONTROLES OFICIALES'!$S$6</f>
        <v>47</v>
      </c>
      <c r="V22" s="50">
        <f>+'[7]1.1. CONTROLES OFICIALES'!$T$6</f>
        <v>0</v>
      </c>
      <c r="W22" s="50">
        <f>+'[7]1.1. CONTROLES OFICIALES'!$U$6</f>
        <v>0</v>
      </c>
      <c r="X22" s="51">
        <f>+'[7]1.1. CONTROLES OFICIALES'!$V$6</f>
        <v>35</v>
      </c>
      <c r="Y22" s="57">
        <f t="shared" si="1"/>
        <v>223</v>
      </c>
      <c r="Z22" s="41">
        <f t="shared" si="4"/>
        <v>905</v>
      </c>
      <c r="AA22" s="46">
        <f t="shared" si="5"/>
        <v>0</v>
      </c>
      <c r="AB22" s="42">
        <f t="shared" si="8"/>
        <v>175</v>
      </c>
      <c r="AC22" s="42">
        <f t="shared" si="9"/>
        <v>1</v>
      </c>
      <c r="AD22" s="42">
        <f t="shared" si="10"/>
        <v>0</v>
      </c>
      <c r="AE22" s="43">
        <f t="shared" si="11"/>
        <v>104</v>
      </c>
      <c r="AF22" s="58">
        <f t="shared" si="6"/>
        <v>1185</v>
      </c>
      <c r="AG22" s="56">
        <f>+'[7]1.1. CONTROLES OFICIALES'!$AE$6</f>
        <v>1029</v>
      </c>
      <c r="AH22" s="51">
        <f>+'[7]1.1. CONTROLES OFICIALES'!$AF$6</f>
        <v>156</v>
      </c>
      <c r="AI22" s="149"/>
    </row>
    <row r="23" spans="1:35" ht="25.5" customHeight="1" x14ac:dyDescent="0.3">
      <c r="A23" s="86" t="s">
        <v>58</v>
      </c>
      <c r="B23" s="102" t="s">
        <v>95</v>
      </c>
      <c r="C23" s="103">
        <f>+'[9]1.1. CONTROLES OFICIALES'!$C$6</f>
        <v>1384</v>
      </c>
      <c r="D23" s="104">
        <f>+'[9]1.1. CONTROLES OFICIALES'!$D$6</f>
        <v>1</v>
      </c>
      <c r="E23" s="104">
        <f>+'[9]1.1. CONTROLES OFICIALES'!$E$6</f>
        <v>108</v>
      </c>
      <c r="F23" s="104">
        <f>+'[9]1.1. CONTROLES OFICIALES'!$F$6</f>
        <v>0</v>
      </c>
      <c r="G23" s="104">
        <f>+'[9]1.1. CONTROLES OFICIALES'!$G$6</f>
        <v>0</v>
      </c>
      <c r="H23" s="105">
        <f>+'[9]1.1. CONTROLES OFICIALES'!$H$6</f>
        <v>160</v>
      </c>
      <c r="I23" s="91">
        <f t="shared" si="0"/>
        <v>1653</v>
      </c>
      <c r="J23" s="106">
        <f>+I23</f>
        <v>1653</v>
      </c>
      <c r="K23" s="106">
        <f>'[10]1.1. CONTROLES OFICIALES'!$I$6</f>
        <v>1568</v>
      </c>
      <c r="L23" s="103">
        <f>+'[9]1.1. CONTROLES OFICIALES'!$J$6</f>
        <v>1154</v>
      </c>
      <c r="M23" s="104">
        <f>+'[9]1.1. CONTROLES OFICIALES'!$K$6</f>
        <v>1</v>
      </c>
      <c r="N23" s="104">
        <f>+'[9]1.1. CONTROLES OFICIALES'!$L$6</f>
        <v>21</v>
      </c>
      <c r="O23" s="104">
        <f>+'[9]1.1. CONTROLES OFICIALES'!$M$6</f>
        <v>0</v>
      </c>
      <c r="P23" s="104">
        <f>+'[9]1.1. CONTROLES OFICIALES'!$N$6</f>
        <v>0</v>
      </c>
      <c r="Q23" s="105">
        <f>+'[9]1.1. CONTROLES OFICIALES'!$O$6</f>
        <v>114</v>
      </c>
      <c r="R23" s="91">
        <f t="shared" si="3"/>
        <v>1290</v>
      </c>
      <c r="S23" s="104">
        <f>+'[9]1.1. CONTROLES OFICIALES'!$Q$6</f>
        <v>250</v>
      </c>
      <c r="T23" s="104">
        <f>+'[9]1.1. CONTROLES OFICIALES'!$R$6</f>
        <v>0</v>
      </c>
      <c r="U23" s="104">
        <f>+'[9]1.1. CONTROLES OFICIALES'!$S$6</f>
        <v>100</v>
      </c>
      <c r="V23" s="104">
        <f>+'[9]1.1. CONTROLES OFICIALES'!$T$6</f>
        <v>0</v>
      </c>
      <c r="W23" s="104">
        <f>+'[9]1.1. CONTROLES OFICIALES'!$U$6</f>
        <v>0</v>
      </c>
      <c r="X23" s="105">
        <f>+'[9]1.1. CONTROLES OFICIALES'!$V$6</f>
        <v>14</v>
      </c>
      <c r="Y23" s="91">
        <f t="shared" si="1"/>
        <v>364</v>
      </c>
      <c r="Z23" s="92">
        <f t="shared" si="4"/>
        <v>1404</v>
      </c>
      <c r="AA23" s="93">
        <f t="shared" si="5"/>
        <v>1</v>
      </c>
      <c r="AB23" s="93">
        <f t="shared" si="8"/>
        <v>121</v>
      </c>
      <c r="AC23" s="93">
        <f t="shared" si="9"/>
        <v>0</v>
      </c>
      <c r="AD23" s="93">
        <f t="shared" si="10"/>
        <v>0</v>
      </c>
      <c r="AE23" s="94">
        <f t="shared" si="11"/>
        <v>128</v>
      </c>
      <c r="AF23" s="96">
        <f t="shared" si="6"/>
        <v>1654</v>
      </c>
      <c r="AG23" s="107">
        <f>+'[9]1.1. CONTROLES OFICIALES'!$AE$6</f>
        <v>1474</v>
      </c>
      <c r="AH23" s="105">
        <f>+'[9]1.1. CONTROLES OFICIALES'!$AF$6</f>
        <v>180</v>
      </c>
      <c r="AI23" s="143"/>
    </row>
    <row r="24" spans="1:35" ht="25.5" customHeight="1" x14ac:dyDescent="0.3">
      <c r="A24" s="10" t="s">
        <v>49</v>
      </c>
      <c r="B24" s="14" t="s">
        <v>96</v>
      </c>
      <c r="C24" s="49">
        <f>+'[11]1.1. CONTROLES OFICIALES'!$C$6</f>
        <v>201</v>
      </c>
      <c r="D24" s="50">
        <f>+'[11]1.1. CONTROLES OFICIALES'!$D$6</f>
        <v>2</v>
      </c>
      <c r="E24" s="50">
        <f>+'[11]1.1. CONTROLES OFICIALES'!$E$6</f>
        <v>57</v>
      </c>
      <c r="F24" s="50">
        <f>+'[11]1.1. CONTROLES OFICIALES'!$F$6</f>
        <v>5</v>
      </c>
      <c r="G24" s="50">
        <f>+'[11]1.1. CONTROLES OFICIALES'!$G$6</f>
        <v>0</v>
      </c>
      <c r="H24" s="51">
        <f>+'[11]1.1. CONTROLES OFICIALES'!$H$6</f>
        <v>13</v>
      </c>
      <c r="I24" s="57">
        <f t="shared" si="0"/>
        <v>278</v>
      </c>
      <c r="J24" s="72">
        <f>+I24</f>
        <v>278</v>
      </c>
      <c r="K24" s="72">
        <f>'[12]1.1. CONTROLES OFICIALES'!$I$6</f>
        <v>276</v>
      </c>
      <c r="L24" s="49">
        <f>+'[11]1.1. CONTROLES OFICIALES'!$J$6</f>
        <v>88</v>
      </c>
      <c r="M24" s="50">
        <f>+'[11]1.1. CONTROLES OFICIALES'!$K$6</f>
        <v>0</v>
      </c>
      <c r="N24" s="50">
        <f>+'[11]1.1. CONTROLES OFICIALES'!$L$6</f>
        <v>8</v>
      </c>
      <c r="O24" s="50">
        <f>+'[11]1.1. CONTROLES OFICIALES'!$M$6</f>
        <v>1</v>
      </c>
      <c r="P24" s="50">
        <f>+'[11]1.1. CONTROLES OFICIALES'!$N$6</f>
        <v>0</v>
      </c>
      <c r="Q24" s="51">
        <f>+'[11]1.1. CONTROLES OFICIALES'!$O$6</f>
        <v>0</v>
      </c>
      <c r="R24" s="57">
        <f t="shared" si="3"/>
        <v>97</v>
      </c>
      <c r="S24" s="50">
        <f>+'[11]1.1. CONTROLES OFICIALES'!$Q$6</f>
        <v>0</v>
      </c>
      <c r="T24" s="50">
        <f>+'[11]1.1. CONTROLES OFICIALES'!$R$6</f>
        <v>0</v>
      </c>
      <c r="U24" s="50">
        <f>+'[11]1.1. CONTROLES OFICIALES'!$S$6</f>
        <v>0</v>
      </c>
      <c r="V24" s="50">
        <f>+'[11]1.1. CONTROLES OFICIALES'!$T$6</f>
        <v>0</v>
      </c>
      <c r="W24" s="50">
        <f>+'[11]1.1. CONTROLES OFICIALES'!$U$6</f>
        <v>0</v>
      </c>
      <c r="X24" s="51">
        <f>+'[11]1.1. CONTROLES OFICIALES'!$V$6</f>
        <v>0</v>
      </c>
      <c r="Y24" s="57">
        <f t="shared" si="1"/>
        <v>0</v>
      </c>
      <c r="Z24" s="41">
        <f t="shared" ref="Z24:Z52" si="13">L24+S24</f>
        <v>88</v>
      </c>
      <c r="AA24" s="46">
        <f t="shared" si="5"/>
        <v>0</v>
      </c>
      <c r="AB24" s="42">
        <f t="shared" si="8"/>
        <v>8</v>
      </c>
      <c r="AC24" s="42">
        <f t="shared" si="9"/>
        <v>1</v>
      </c>
      <c r="AD24" s="42">
        <f t="shared" si="10"/>
        <v>0</v>
      </c>
      <c r="AE24" s="43">
        <f t="shared" si="11"/>
        <v>0</v>
      </c>
      <c r="AF24" s="58">
        <f t="shared" si="6"/>
        <v>97</v>
      </c>
      <c r="AG24" s="56">
        <f>+'[11]1.1. CONTROLES OFICIALES'!$AE$6</f>
        <v>92</v>
      </c>
      <c r="AH24" s="51">
        <f>+'[11]1.1. CONTROLES OFICIALES'!$AF$6</f>
        <v>5</v>
      </c>
      <c r="AI24" s="143"/>
    </row>
    <row r="25" spans="1:35" s="13" customFormat="1" ht="25.5" customHeight="1" x14ac:dyDescent="0.3">
      <c r="A25" s="86" t="s">
        <v>51</v>
      </c>
      <c r="B25" s="102" t="s">
        <v>78</v>
      </c>
      <c r="C25" s="103">
        <f>+'[13]1.1. CONTROLES OFICIALES'!$C$6</f>
        <v>2593</v>
      </c>
      <c r="D25" s="104">
        <f>+'[13]1.1. CONTROLES OFICIALES'!$D$6</f>
        <v>1</v>
      </c>
      <c r="E25" s="104">
        <f>+'[13]1.1. CONTROLES OFICIALES'!$E$6</f>
        <v>161</v>
      </c>
      <c r="F25" s="104">
        <f>+'[13]1.1. CONTROLES OFICIALES'!$F$6</f>
        <v>0</v>
      </c>
      <c r="G25" s="104">
        <f>+'[13]1.1. CONTROLES OFICIALES'!$G$6</f>
        <v>0</v>
      </c>
      <c r="H25" s="105">
        <f>+'[13]1.1. CONTROLES OFICIALES'!$H$6</f>
        <v>27</v>
      </c>
      <c r="I25" s="91">
        <f t="shared" si="0"/>
        <v>2782</v>
      </c>
      <c r="J25" s="169">
        <f>SUM(I25:I33)</f>
        <v>8727</v>
      </c>
      <c r="K25" s="169">
        <f>'[14]1.1. CONTROLES OFICIALES'!$I$14</f>
        <v>8260</v>
      </c>
      <c r="L25" s="108">
        <f>+'[13]1.1. CONTROLES OFICIALES'!$J$6</f>
        <v>2751</v>
      </c>
      <c r="M25" s="95">
        <f>+'[13]1.1. CONTROLES OFICIALES'!$K$6</f>
        <v>1</v>
      </c>
      <c r="N25" s="95">
        <f>+'[13]1.1. CONTROLES OFICIALES'!$L$6</f>
        <v>159</v>
      </c>
      <c r="O25" s="95">
        <f>+'[13]1.1. CONTROLES OFICIALES'!$M$6</f>
        <v>0</v>
      </c>
      <c r="P25" s="95">
        <f>+'[13]1.1. CONTROLES OFICIALES'!$N$6</f>
        <v>0</v>
      </c>
      <c r="Q25" s="109">
        <f>+'[13]1.1. CONTROLES OFICIALES'!$O$6</f>
        <v>30</v>
      </c>
      <c r="R25" s="91">
        <f t="shared" si="3"/>
        <v>2941</v>
      </c>
      <c r="S25" s="95">
        <f>+'[13]1.1. CONTROLES OFICIALES'!$Q$6</f>
        <v>160</v>
      </c>
      <c r="T25" s="110">
        <f>+'[13]1.1. CONTROLES OFICIALES'!$R$6</f>
        <v>0</v>
      </c>
      <c r="U25" s="110">
        <f>+'[13]1.1. CONTROLES OFICIALES'!$S$6</f>
        <v>44</v>
      </c>
      <c r="V25" s="110">
        <f>+'[13]1.1. CONTROLES OFICIALES'!$T$6</f>
        <v>0</v>
      </c>
      <c r="W25" s="110">
        <f>+'[13]1.1. CONTROLES OFICIALES'!$U$6</f>
        <v>0</v>
      </c>
      <c r="X25" s="111">
        <f>+'[13]1.1. CONTROLES OFICIALES'!$V$6</f>
        <v>2</v>
      </c>
      <c r="Y25" s="91">
        <f t="shared" si="1"/>
        <v>206</v>
      </c>
      <c r="Z25" s="92">
        <f t="shared" si="13"/>
        <v>2911</v>
      </c>
      <c r="AA25" s="93">
        <f t="shared" si="5"/>
        <v>1</v>
      </c>
      <c r="AB25" s="93">
        <f t="shared" si="8"/>
        <v>203</v>
      </c>
      <c r="AC25" s="93">
        <f t="shared" si="9"/>
        <v>0</v>
      </c>
      <c r="AD25" s="93">
        <f t="shared" si="10"/>
        <v>0</v>
      </c>
      <c r="AE25" s="94">
        <f t="shared" si="11"/>
        <v>32</v>
      </c>
      <c r="AF25" s="96">
        <f t="shared" si="6"/>
        <v>3147</v>
      </c>
      <c r="AG25" s="107">
        <f>+'[13]1.1. CONTROLES OFICIALES'!$AE$6</f>
        <v>2969</v>
      </c>
      <c r="AH25" s="105">
        <f>+'[13]1.1. CONTROLES OFICIALES'!$AF$6</f>
        <v>178</v>
      </c>
      <c r="AI25" s="148"/>
    </row>
    <row r="26" spans="1:35" s="13" customFormat="1" ht="25.5" customHeight="1" x14ac:dyDescent="0.3">
      <c r="A26" s="86" t="s">
        <v>51</v>
      </c>
      <c r="B26" s="102" t="s">
        <v>79</v>
      </c>
      <c r="C26" s="103">
        <f>+'[13]1.1. CONTROLES OFICIALES'!$C$7</f>
        <v>3377</v>
      </c>
      <c r="D26" s="104">
        <f>+'[13]1.1. CONTROLES OFICIALES'!$D$7</f>
        <v>0</v>
      </c>
      <c r="E26" s="104">
        <f>+'[13]1.1. CONTROLES OFICIALES'!$E$7</f>
        <v>241</v>
      </c>
      <c r="F26" s="104">
        <f>+'[13]1.1. CONTROLES OFICIALES'!$F$7</f>
        <v>0</v>
      </c>
      <c r="G26" s="104">
        <f>+'[13]1.1. CONTROLES OFICIALES'!$G$7</f>
        <v>0</v>
      </c>
      <c r="H26" s="105">
        <f>+'[13]1.1. CONTROLES OFICIALES'!$H$7</f>
        <v>39</v>
      </c>
      <c r="I26" s="91">
        <f t="shared" si="0"/>
        <v>3657</v>
      </c>
      <c r="J26" s="167"/>
      <c r="K26" s="167"/>
      <c r="L26" s="108">
        <f>+'[13]1.1. CONTROLES OFICIALES'!$J$7</f>
        <v>3670</v>
      </c>
      <c r="M26" s="95">
        <f>+'[13]1.1. CONTROLES OFICIALES'!$K$7</f>
        <v>0</v>
      </c>
      <c r="N26" s="95">
        <f>+'[13]1.1. CONTROLES OFICIALES'!$L$7</f>
        <v>244</v>
      </c>
      <c r="O26" s="95">
        <f>+'[13]1.1. CONTROLES OFICIALES'!$M$7</f>
        <v>0</v>
      </c>
      <c r="P26" s="95">
        <f>+'[13]1.1. CONTROLES OFICIALES'!$N$7</f>
        <v>0</v>
      </c>
      <c r="Q26" s="109">
        <f>+'[13]1.1. CONTROLES OFICIALES'!$O$7</f>
        <v>56</v>
      </c>
      <c r="R26" s="91">
        <f t="shared" si="3"/>
        <v>3970</v>
      </c>
      <c r="S26" s="95">
        <f>+'[13]1.1. CONTROLES OFICIALES'!$Q$7</f>
        <v>138</v>
      </c>
      <c r="T26" s="110">
        <f>+'[13]1.1. CONTROLES OFICIALES'!$R$7</f>
        <v>0</v>
      </c>
      <c r="U26" s="110">
        <f>+'[13]1.1. CONTROLES OFICIALES'!$S$7</f>
        <v>99</v>
      </c>
      <c r="V26" s="110">
        <f>+'[13]1.1. CONTROLES OFICIALES'!$T$7</f>
        <v>0</v>
      </c>
      <c r="W26" s="110">
        <f>+'[13]1.1. CONTROLES OFICIALES'!$U$7</f>
        <v>0</v>
      </c>
      <c r="X26" s="111">
        <f>+'[13]1.1. CONTROLES OFICIALES'!$V$7</f>
        <v>2</v>
      </c>
      <c r="Y26" s="91">
        <f t="shared" si="1"/>
        <v>239</v>
      </c>
      <c r="Z26" s="92">
        <f t="shared" si="13"/>
        <v>3808</v>
      </c>
      <c r="AA26" s="93">
        <f t="shared" si="5"/>
        <v>0</v>
      </c>
      <c r="AB26" s="93">
        <f t="shared" si="8"/>
        <v>343</v>
      </c>
      <c r="AC26" s="93">
        <f t="shared" si="9"/>
        <v>0</v>
      </c>
      <c r="AD26" s="93">
        <f t="shared" si="10"/>
        <v>0</v>
      </c>
      <c r="AE26" s="94">
        <f t="shared" si="11"/>
        <v>58</v>
      </c>
      <c r="AF26" s="96">
        <f t="shared" si="6"/>
        <v>4209</v>
      </c>
      <c r="AG26" s="107">
        <f>+'[13]1.1. CONTROLES OFICIALES'!$AE$7</f>
        <v>3889</v>
      </c>
      <c r="AH26" s="105">
        <f>+'[13]1.1. CONTROLES OFICIALES'!$AF$7</f>
        <v>320</v>
      </c>
      <c r="AI26" s="148"/>
    </row>
    <row r="27" spans="1:35" s="13" customFormat="1" ht="25.5" customHeight="1" x14ac:dyDescent="0.3">
      <c r="A27" s="86" t="s">
        <v>51</v>
      </c>
      <c r="B27" s="102" t="s">
        <v>108</v>
      </c>
      <c r="C27" s="103">
        <f>+'[13]1.1. CONTROLES OFICIALES'!$C$8</f>
        <v>1</v>
      </c>
      <c r="D27" s="104">
        <f>+'[13]1.1. CONTROLES OFICIALES'!$D$8</f>
        <v>0</v>
      </c>
      <c r="E27" s="104">
        <f>+'[13]1.1. CONTROLES OFICIALES'!$E$8</f>
        <v>3</v>
      </c>
      <c r="F27" s="104">
        <f>+'[13]1.1. CONTROLES OFICIALES'!$F$8</f>
        <v>0</v>
      </c>
      <c r="G27" s="104">
        <f>+'[13]1.1. CONTROLES OFICIALES'!$G$8</f>
        <v>0</v>
      </c>
      <c r="H27" s="105">
        <f>+'[13]1.1. CONTROLES OFICIALES'!$H$8</f>
        <v>0</v>
      </c>
      <c r="I27" s="91">
        <f t="shared" si="0"/>
        <v>4</v>
      </c>
      <c r="J27" s="167"/>
      <c r="K27" s="167"/>
      <c r="L27" s="108">
        <f>+'[13]1.1. CONTROLES OFICIALES'!$J$8</f>
        <v>1</v>
      </c>
      <c r="M27" s="95">
        <f>+'[13]1.1. CONTROLES OFICIALES'!$K$8</f>
        <v>0</v>
      </c>
      <c r="N27" s="95">
        <f>+'[13]1.1. CONTROLES OFICIALES'!$L$8</f>
        <v>3</v>
      </c>
      <c r="O27" s="95">
        <f>+'[13]1.1. CONTROLES OFICIALES'!$M$8</f>
        <v>0</v>
      </c>
      <c r="P27" s="95">
        <f>+'[13]1.1. CONTROLES OFICIALES'!$N$8</f>
        <v>0</v>
      </c>
      <c r="Q27" s="109">
        <f>+'[13]1.1. CONTROLES OFICIALES'!$O$8</f>
        <v>0</v>
      </c>
      <c r="R27" s="91">
        <f t="shared" si="3"/>
        <v>4</v>
      </c>
      <c r="S27" s="95">
        <f>+'[13]1.1. CONTROLES OFICIALES'!$Q$8</f>
        <v>0</v>
      </c>
      <c r="T27" s="110">
        <f>+'[13]1.1. CONTROLES OFICIALES'!$R$8</f>
        <v>0</v>
      </c>
      <c r="U27" s="110">
        <f>+'[13]1.1. CONTROLES OFICIALES'!$S$8</f>
        <v>0</v>
      </c>
      <c r="V27" s="110">
        <f>+'[13]1.1. CONTROLES OFICIALES'!$T$8</f>
        <v>0</v>
      </c>
      <c r="W27" s="110">
        <f>+'[13]1.1. CONTROLES OFICIALES'!$U$8</f>
        <v>0</v>
      </c>
      <c r="X27" s="111">
        <f>+'[13]1.1. CONTROLES OFICIALES'!$V$8</f>
        <v>0</v>
      </c>
      <c r="Y27" s="91">
        <f t="shared" si="1"/>
        <v>0</v>
      </c>
      <c r="Z27" s="92">
        <f t="shared" ref="Z27:AE27" si="14">L27+S27</f>
        <v>1</v>
      </c>
      <c r="AA27" s="93">
        <f t="shared" si="14"/>
        <v>0</v>
      </c>
      <c r="AB27" s="93">
        <f t="shared" si="14"/>
        <v>3</v>
      </c>
      <c r="AC27" s="93">
        <f t="shared" si="14"/>
        <v>0</v>
      </c>
      <c r="AD27" s="93">
        <f t="shared" si="14"/>
        <v>0</v>
      </c>
      <c r="AE27" s="94">
        <f t="shared" si="14"/>
        <v>0</v>
      </c>
      <c r="AF27" s="96">
        <f t="shared" si="6"/>
        <v>4</v>
      </c>
      <c r="AG27" s="107">
        <f>+'[13]1.1. CONTROLES OFICIALES'!$AE$8</f>
        <v>2</v>
      </c>
      <c r="AH27" s="105">
        <f>+'[13]1.1. CONTROLES OFICIALES'!$AF$8</f>
        <v>2</v>
      </c>
      <c r="AI27" s="148"/>
    </row>
    <row r="28" spans="1:35" s="13" customFormat="1" ht="25.5" customHeight="1" x14ac:dyDescent="0.3">
      <c r="A28" s="86" t="s">
        <v>51</v>
      </c>
      <c r="B28" s="102" t="s">
        <v>80</v>
      </c>
      <c r="C28" s="103">
        <f>+'[13]1.1. CONTROLES OFICIALES'!$C$9</f>
        <v>95</v>
      </c>
      <c r="D28" s="104">
        <f>+'[13]1.1. CONTROLES OFICIALES'!$D$9</f>
        <v>0</v>
      </c>
      <c r="E28" s="104">
        <f>+'[13]1.1. CONTROLES OFICIALES'!$E$9</f>
        <v>12</v>
      </c>
      <c r="F28" s="104">
        <f>+'[13]1.1. CONTROLES OFICIALES'!$F$9</f>
        <v>0</v>
      </c>
      <c r="G28" s="104">
        <f>+'[13]1.1. CONTROLES OFICIALES'!$G$9</f>
        <v>0</v>
      </c>
      <c r="H28" s="105">
        <f>+'[13]1.1. CONTROLES OFICIALES'!$H$9</f>
        <v>2</v>
      </c>
      <c r="I28" s="91">
        <f t="shared" si="0"/>
        <v>109</v>
      </c>
      <c r="J28" s="167"/>
      <c r="K28" s="167"/>
      <c r="L28" s="108">
        <f>+'[13]1.1. CONTROLES OFICIALES'!$J$9</f>
        <v>99</v>
      </c>
      <c r="M28" s="95">
        <f>+'[13]1.1. CONTROLES OFICIALES'!$K$9</f>
        <v>0</v>
      </c>
      <c r="N28" s="95">
        <f>+'[13]1.1. CONTROLES OFICIALES'!$L$9</f>
        <v>13</v>
      </c>
      <c r="O28" s="95">
        <f>+'[13]1.1. CONTROLES OFICIALES'!$M$9</f>
        <v>0</v>
      </c>
      <c r="P28" s="95">
        <f>+'[13]1.1. CONTROLES OFICIALES'!$N$9</f>
        <v>0</v>
      </c>
      <c r="Q28" s="109">
        <f>+'[13]1.1. CONTROLES OFICIALES'!$O$9</f>
        <v>3</v>
      </c>
      <c r="R28" s="91">
        <f t="shared" si="3"/>
        <v>115</v>
      </c>
      <c r="S28" s="95">
        <f>+'[13]1.1. CONTROLES OFICIALES'!$Q$9</f>
        <v>8</v>
      </c>
      <c r="T28" s="110">
        <f>+'[13]1.1. CONTROLES OFICIALES'!$R$9</f>
        <v>0</v>
      </c>
      <c r="U28" s="110">
        <f>+'[13]1.1. CONTROLES OFICIALES'!$S$9</f>
        <v>4</v>
      </c>
      <c r="V28" s="110">
        <f>+'[13]1.1. CONTROLES OFICIALES'!$T$9</f>
        <v>0</v>
      </c>
      <c r="W28" s="110">
        <f>+'[13]1.1. CONTROLES OFICIALES'!$U$9</f>
        <v>0</v>
      </c>
      <c r="X28" s="111">
        <f>+'[13]1.1. CONTROLES OFICIALES'!$V$9</f>
        <v>0</v>
      </c>
      <c r="Y28" s="91">
        <f t="shared" si="1"/>
        <v>12</v>
      </c>
      <c r="Z28" s="92">
        <f t="shared" si="13"/>
        <v>107</v>
      </c>
      <c r="AA28" s="93">
        <f t="shared" si="5"/>
        <v>0</v>
      </c>
      <c r="AB28" s="93">
        <f t="shared" si="8"/>
        <v>17</v>
      </c>
      <c r="AC28" s="93">
        <f t="shared" si="9"/>
        <v>0</v>
      </c>
      <c r="AD28" s="93">
        <f t="shared" si="10"/>
        <v>0</v>
      </c>
      <c r="AE28" s="94">
        <f t="shared" si="11"/>
        <v>3</v>
      </c>
      <c r="AF28" s="96">
        <f t="shared" si="6"/>
        <v>127</v>
      </c>
      <c r="AG28" s="107">
        <f>+'[13]1.1. CONTROLES OFICIALES'!$AE$9</f>
        <v>115</v>
      </c>
      <c r="AH28" s="105">
        <f>+'[13]1.1. CONTROLES OFICIALES'!$AF$9</f>
        <v>12</v>
      </c>
      <c r="AI28" s="148"/>
    </row>
    <row r="29" spans="1:35" s="13" customFormat="1" ht="25.5" customHeight="1" x14ac:dyDescent="0.3">
      <c r="A29" s="86" t="s">
        <v>51</v>
      </c>
      <c r="B29" s="102" t="s">
        <v>81</v>
      </c>
      <c r="C29" s="103">
        <f>+'[13]1.1. CONTROLES OFICIALES'!$C$10</f>
        <v>1322</v>
      </c>
      <c r="D29" s="104">
        <f>+'[13]1.1. CONTROLES OFICIALES'!$D$10</f>
        <v>0</v>
      </c>
      <c r="E29" s="104">
        <f>+'[13]1.1. CONTROLES OFICIALES'!$E$10</f>
        <v>37</v>
      </c>
      <c r="F29" s="104">
        <f>+'[13]1.1. CONTROLES OFICIALES'!$F$10</f>
        <v>0</v>
      </c>
      <c r="G29" s="104">
        <f>+'[13]1.1. CONTROLES OFICIALES'!$G$10</f>
        <v>0</v>
      </c>
      <c r="H29" s="105">
        <f>+'[13]1.1. CONTROLES OFICIALES'!$H$10</f>
        <v>8</v>
      </c>
      <c r="I29" s="91">
        <f t="shared" si="0"/>
        <v>1367</v>
      </c>
      <c r="J29" s="167"/>
      <c r="K29" s="167"/>
      <c r="L29" s="108">
        <f>+'[13]1.1. CONTROLES OFICIALES'!$J$10</f>
        <v>1324</v>
      </c>
      <c r="M29" s="95">
        <f>+'[13]1.1. CONTROLES OFICIALES'!$K$10</f>
        <v>0</v>
      </c>
      <c r="N29" s="95">
        <f>+'[13]1.1. CONTROLES OFICIALES'!$L$10</f>
        <v>49</v>
      </c>
      <c r="O29" s="95">
        <f>+'[13]1.1. CONTROLES OFICIALES'!$M$10</f>
        <v>0</v>
      </c>
      <c r="P29" s="95">
        <f>+'[13]1.1. CONTROLES OFICIALES'!$N$10</f>
        <v>0</v>
      </c>
      <c r="Q29" s="109">
        <f>+'[13]1.1. CONTROLES OFICIALES'!$O$10</f>
        <v>15</v>
      </c>
      <c r="R29" s="91">
        <f t="shared" si="3"/>
        <v>1388</v>
      </c>
      <c r="S29" s="95">
        <f>+'[13]1.1. CONTROLES OFICIALES'!$Q$10</f>
        <v>114</v>
      </c>
      <c r="T29" s="110">
        <f>+'[13]1.1. CONTROLES OFICIALES'!$R$10</f>
        <v>0</v>
      </c>
      <c r="U29" s="110">
        <f>+'[13]1.1. CONTROLES OFICIALES'!$S$10</f>
        <v>20</v>
      </c>
      <c r="V29" s="110">
        <f>+'[13]1.1. CONTROLES OFICIALES'!$T$10</f>
        <v>0</v>
      </c>
      <c r="W29" s="110">
        <f>+'[13]1.1. CONTROLES OFICIALES'!$U$10</f>
        <v>0</v>
      </c>
      <c r="X29" s="111">
        <f>+'[13]1.1. CONTROLES OFICIALES'!$V$10</f>
        <v>3</v>
      </c>
      <c r="Y29" s="91">
        <f t="shared" si="1"/>
        <v>137</v>
      </c>
      <c r="Z29" s="92">
        <f t="shared" si="13"/>
        <v>1438</v>
      </c>
      <c r="AA29" s="93">
        <f t="shared" si="5"/>
        <v>0</v>
      </c>
      <c r="AB29" s="93">
        <f t="shared" si="8"/>
        <v>69</v>
      </c>
      <c r="AC29" s="93">
        <f t="shared" si="9"/>
        <v>0</v>
      </c>
      <c r="AD29" s="93">
        <f t="shared" si="10"/>
        <v>0</v>
      </c>
      <c r="AE29" s="94">
        <f t="shared" si="11"/>
        <v>18</v>
      </c>
      <c r="AF29" s="96">
        <f t="shared" si="6"/>
        <v>1525</v>
      </c>
      <c r="AG29" s="107">
        <f>+'[13]1.1. CONTROLES OFICIALES'!$AE$10</f>
        <v>1387</v>
      </c>
      <c r="AH29" s="105">
        <f>+'[13]1.1. CONTROLES OFICIALES'!$AF$10</f>
        <v>138</v>
      </c>
      <c r="AI29" s="148"/>
    </row>
    <row r="30" spans="1:35" s="13" customFormat="1" ht="25.5" customHeight="1" x14ac:dyDescent="0.3">
      <c r="A30" s="86" t="s">
        <v>51</v>
      </c>
      <c r="B30" s="102" t="s">
        <v>82</v>
      </c>
      <c r="C30" s="103">
        <f>+'[13]1.1. CONTROLES OFICIALES'!$C$11</f>
        <v>1</v>
      </c>
      <c r="D30" s="104">
        <f>+'[13]1.1. CONTROLES OFICIALES'!$D$11</f>
        <v>0</v>
      </c>
      <c r="E30" s="104">
        <f>+'[13]1.1. CONTROLES OFICIALES'!$E$11</f>
        <v>3</v>
      </c>
      <c r="F30" s="104">
        <f>+'[13]1.1. CONTROLES OFICIALES'!$F$11</f>
        <v>0</v>
      </c>
      <c r="G30" s="104">
        <f>+'[13]1.1. CONTROLES OFICIALES'!$G$11</f>
        <v>0</v>
      </c>
      <c r="H30" s="105">
        <f>+'[13]1.1. CONTROLES OFICIALES'!$H$11</f>
        <v>0</v>
      </c>
      <c r="I30" s="91">
        <f t="shared" si="0"/>
        <v>4</v>
      </c>
      <c r="J30" s="167"/>
      <c r="K30" s="167"/>
      <c r="L30" s="108">
        <f>+'[13]1.1. CONTROLES OFICIALES'!$J$11</f>
        <v>1</v>
      </c>
      <c r="M30" s="95">
        <f>+'[13]1.1. CONTROLES OFICIALES'!$K$11</f>
        <v>0</v>
      </c>
      <c r="N30" s="95">
        <f>+'[13]1.1. CONTROLES OFICIALES'!$L$11</f>
        <v>3</v>
      </c>
      <c r="O30" s="95">
        <f>+'[13]1.1. CONTROLES OFICIALES'!$M$11</f>
        <v>0</v>
      </c>
      <c r="P30" s="95">
        <f>+'[13]1.1. CONTROLES OFICIALES'!$N$11</f>
        <v>0</v>
      </c>
      <c r="Q30" s="109">
        <f>+'[13]1.1. CONTROLES OFICIALES'!$O$11</f>
        <v>0</v>
      </c>
      <c r="R30" s="91">
        <f t="shared" si="3"/>
        <v>4</v>
      </c>
      <c r="S30" s="95">
        <f>+'[13]1.1. CONTROLES OFICIALES'!$Q$11</f>
        <v>1</v>
      </c>
      <c r="T30" s="110">
        <f>+'[13]1.1. CONTROLES OFICIALES'!$R$11</f>
        <v>0</v>
      </c>
      <c r="U30" s="110">
        <f>+'[13]1.1. CONTROLES OFICIALES'!$S$11</f>
        <v>2</v>
      </c>
      <c r="V30" s="110">
        <f>+'[13]1.1. CONTROLES OFICIALES'!$T$11</f>
        <v>0</v>
      </c>
      <c r="W30" s="110">
        <f>+'[13]1.1. CONTROLES OFICIALES'!$U$11</f>
        <v>0</v>
      </c>
      <c r="X30" s="111">
        <f>+'[13]1.1. CONTROLES OFICIALES'!$V$11</f>
        <v>0</v>
      </c>
      <c r="Y30" s="91">
        <f t="shared" si="1"/>
        <v>3</v>
      </c>
      <c r="Z30" s="92">
        <f t="shared" si="13"/>
        <v>2</v>
      </c>
      <c r="AA30" s="93">
        <f t="shared" si="5"/>
        <v>0</v>
      </c>
      <c r="AB30" s="93">
        <f t="shared" si="8"/>
        <v>5</v>
      </c>
      <c r="AC30" s="93">
        <f t="shared" si="9"/>
        <v>0</v>
      </c>
      <c r="AD30" s="93">
        <f t="shared" si="10"/>
        <v>0</v>
      </c>
      <c r="AE30" s="94">
        <f t="shared" si="11"/>
        <v>0</v>
      </c>
      <c r="AF30" s="96">
        <f t="shared" si="6"/>
        <v>7</v>
      </c>
      <c r="AG30" s="107">
        <f>+'[13]1.1. CONTROLES OFICIALES'!$AE$11</f>
        <v>6</v>
      </c>
      <c r="AH30" s="105">
        <f>+'[13]1.1. CONTROLES OFICIALES'!$AF$11</f>
        <v>1</v>
      </c>
      <c r="AI30" s="148"/>
    </row>
    <row r="31" spans="1:35" s="13" customFormat="1" ht="25.5" customHeight="1" x14ac:dyDescent="0.3">
      <c r="A31" s="86" t="s">
        <v>51</v>
      </c>
      <c r="B31" s="102" t="s">
        <v>83</v>
      </c>
      <c r="C31" s="103">
        <f>+'[13]1.1. CONTROLES OFICIALES'!$C$12</f>
        <v>348</v>
      </c>
      <c r="D31" s="104">
        <f>+'[13]1.1. CONTROLES OFICIALES'!$D$12</f>
        <v>0</v>
      </c>
      <c r="E31" s="104">
        <f>+'[13]1.1. CONTROLES OFICIALES'!$E$12</f>
        <v>20</v>
      </c>
      <c r="F31" s="104">
        <f>+'[13]1.1. CONTROLES OFICIALES'!$F$12</f>
        <v>1</v>
      </c>
      <c r="G31" s="104">
        <f>+'[13]1.1. CONTROLES OFICIALES'!$G$12</f>
        <v>0</v>
      </c>
      <c r="H31" s="105">
        <f>+'[13]1.1. CONTROLES OFICIALES'!$H$12</f>
        <v>0</v>
      </c>
      <c r="I31" s="91">
        <f t="shared" si="0"/>
        <v>369</v>
      </c>
      <c r="J31" s="167"/>
      <c r="K31" s="167"/>
      <c r="L31" s="108">
        <f>+'[13]1.1. CONTROLES OFICIALES'!$J$12</f>
        <v>400</v>
      </c>
      <c r="M31" s="95">
        <f>+'[13]1.1. CONTROLES OFICIALES'!$K$12</f>
        <v>21</v>
      </c>
      <c r="N31" s="95">
        <f>+'[13]1.1. CONTROLES OFICIALES'!$L$12</f>
        <v>1</v>
      </c>
      <c r="O31" s="95">
        <f>+'[13]1.1. CONTROLES OFICIALES'!$M$12</f>
        <v>0</v>
      </c>
      <c r="P31" s="95">
        <f>+'[13]1.1. CONTROLES OFICIALES'!$N$12</f>
        <v>0</v>
      </c>
      <c r="Q31" s="109">
        <f>+'[13]1.1. CONTROLES OFICIALES'!$O$12</f>
        <v>0</v>
      </c>
      <c r="R31" s="91">
        <f t="shared" si="3"/>
        <v>422</v>
      </c>
      <c r="S31" s="95">
        <f>+'[13]1.1. CONTROLES OFICIALES'!$Q$12</f>
        <v>20</v>
      </c>
      <c r="T31" s="110">
        <f>+'[13]1.1. CONTROLES OFICIALES'!$R$12</f>
        <v>0</v>
      </c>
      <c r="U31" s="110">
        <f>+'[13]1.1. CONTROLES OFICIALES'!$S$12</f>
        <v>8</v>
      </c>
      <c r="V31" s="110">
        <f>+'[13]1.1. CONTROLES OFICIALES'!$T$12</f>
        <v>0</v>
      </c>
      <c r="W31" s="110">
        <f>+'[13]1.1. CONTROLES OFICIALES'!$U$12</f>
        <v>0</v>
      </c>
      <c r="X31" s="111">
        <f>+'[13]1.1. CONTROLES OFICIALES'!$V$12</f>
        <v>0</v>
      </c>
      <c r="Y31" s="91">
        <f t="shared" si="1"/>
        <v>28</v>
      </c>
      <c r="Z31" s="92">
        <f t="shared" si="13"/>
        <v>420</v>
      </c>
      <c r="AA31" s="93">
        <f t="shared" si="5"/>
        <v>21</v>
      </c>
      <c r="AB31" s="93">
        <f t="shared" si="8"/>
        <v>9</v>
      </c>
      <c r="AC31" s="93">
        <f t="shared" si="9"/>
        <v>0</v>
      </c>
      <c r="AD31" s="93">
        <f t="shared" si="10"/>
        <v>0</v>
      </c>
      <c r="AE31" s="94">
        <f t="shared" si="11"/>
        <v>0</v>
      </c>
      <c r="AF31" s="96">
        <f t="shared" si="6"/>
        <v>450</v>
      </c>
      <c r="AG31" s="107">
        <f>+'[13]1.1. CONTROLES OFICIALES'!$AE$12</f>
        <v>405</v>
      </c>
      <c r="AH31" s="105">
        <f>+'[13]1.1. CONTROLES OFICIALES'!$AF$12</f>
        <v>45</v>
      </c>
      <c r="AI31" s="148"/>
    </row>
    <row r="32" spans="1:35" s="13" customFormat="1" ht="25.5" customHeight="1" x14ac:dyDescent="0.3">
      <c r="A32" s="86"/>
      <c r="B32" s="102" t="s">
        <v>84</v>
      </c>
      <c r="C32" s="103">
        <f>+'[13]1.1. CONTROLES OFICIALES'!$C$13</f>
        <v>422</v>
      </c>
      <c r="D32" s="104">
        <f>+'[13]1.1. CONTROLES OFICIALES'!$D$13</f>
        <v>0</v>
      </c>
      <c r="E32" s="104">
        <f>+'[13]1.1. CONTROLES OFICIALES'!$E$13</f>
        <v>13</v>
      </c>
      <c r="F32" s="104">
        <f>+'[13]1.1. CONTROLES OFICIALES'!$F$13</f>
        <v>0</v>
      </c>
      <c r="G32" s="104">
        <f>+'[13]1.1. CONTROLES OFICIALES'!$G$13</f>
        <v>0</v>
      </c>
      <c r="H32" s="105">
        <f>+'[13]1.1. CONTROLES OFICIALES'!$H$13</f>
        <v>0</v>
      </c>
      <c r="I32" s="91">
        <f>SUM(C32:H32)</f>
        <v>435</v>
      </c>
      <c r="J32" s="167"/>
      <c r="K32" s="167"/>
      <c r="L32" s="108">
        <f>+'[13]1.1. CONTROLES OFICIALES'!$J$13</f>
        <v>621</v>
      </c>
      <c r="M32" s="95">
        <f>+'[13]1.1. CONTROLES OFICIALES'!$K$13</f>
        <v>0</v>
      </c>
      <c r="N32" s="95">
        <f>+'[13]1.1. CONTROLES OFICIALES'!$L$13</f>
        <v>20</v>
      </c>
      <c r="O32" s="95">
        <f>+'[13]1.1. CONTROLES OFICIALES'!$M$13</f>
        <v>0</v>
      </c>
      <c r="P32" s="95">
        <f>+'[13]1.1. CONTROLES OFICIALES'!$N$13</f>
        <v>0</v>
      </c>
      <c r="Q32" s="109">
        <f>+'[13]1.1. CONTROLES OFICIALES'!$O$13</f>
        <v>0</v>
      </c>
      <c r="R32" s="91">
        <f t="shared" ref="R32" si="15">SUM(L32:Q32)</f>
        <v>641</v>
      </c>
      <c r="S32" s="95">
        <f>+'[13]1.1. CONTROLES OFICIALES'!$Q$13</f>
        <v>35</v>
      </c>
      <c r="T32" s="110">
        <f>+'[13]1.1. CONTROLES OFICIALES'!$R$13</f>
        <v>0</v>
      </c>
      <c r="U32" s="110">
        <f>+'[13]1.1. CONTROLES OFICIALES'!$S$13</f>
        <v>4</v>
      </c>
      <c r="V32" s="110">
        <f>+'[13]1.1. CONTROLES OFICIALES'!$T$13</f>
        <v>0</v>
      </c>
      <c r="W32" s="110">
        <f>+'[13]1.1. CONTROLES OFICIALES'!$U$13</f>
        <v>0</v>
      </c>
      <c r="X32" s="111">
        <f>+'[13]1.1. CONTROLES OFICIALES'!$V$13</f>
        <v>0</v>
      </c>
      <c r="Y32" s="91">
        <f t="shared" ref="Y32" si="16">SUM(S32:X32)</f>
        <v>39</v>
      </c>
      <c r="Z32" s="92">
        <f t="shared" ref="Z32" si="17">L32+S32</f>
        <v>656</v>
      </c>
      <c r="AA32" s="93">
        <f t="shared" ref="AA32" si="18">M32+T32</f>
        <v>0</v>
      </c>
      <c r="AB32" s="93">
        <f t="shared" ref="AB32" si="19">N32+U32</f>
        <v>24</v>
      </c>
      <c r="AC32" s="93">
        <f t="shared" ref="AC32" si="20">O32+V32</f>
        <v>0</v>
      </c>
      <c r="AD32" s="93">
        <f t="shared" ref="AD32" si="21">P32+W32</f>
        <v>0</v>
      </c>
      <c r="AE32" s="94">
        <f t="shared" ref="AE32" si="22">Q32+X32</f>
        <v>0</v>
      </c>
      <c r="AF32" s="96">
        <f t="shared" ref="AF32" si="23">Y32+R32</f>
        <v>680</v>
      </c>
      <c r="AG32" s="107">
        <f>+'[13]1.1. CONTROLES OFICIALES'!$AE$13</f>
        <v>645</v>
      </c>
      <c r="AH32" s="105">
        <f>+'[13]1.1. CONTROLES OFICIALES'!$AF$13</f>
        <v>35</v>
      </c>
      <c r="AI32" s="148"/>
    </row>
    <row r="33" spans="1:35" s="13" customFormat="1" ht="25.5" customHeight="1" x14ac:dyDescent="0.3">
      <c r="A33" s="86" t="s">
        <v>51</v>
      </c>
      <c r="B33" s="102" t="s">
        <v>115</v>
      </c>
      <c r="C33" s="103">
        <f>+'[13]1.1. CONTROLES OFICIALES'!$C$14</f>
        <v>0</v>
      </c>
      <c r="D33" s="104">
        <f>+'[13]1.1. CONTROLES OFICIALES'!$D$14</f>
        <v>0</v>
      </c>
      <c r="E33" s="104">
        <f>+'[13]1.1. CONTROLES OFICIALES'!$E$14</f>
        <v>0</v>
      </c>
      <c r="F33" s="104">
        <f>+'[13]1.1. CONTROLES OFICIALES'!$F$14</f>
        <v>0</v>
      </c>
      <c r="G33" s="104">
        <f>+'[13]1.1. CONTROLES OFICIALES'!$G$14</f>
        <v>0</v>
      </c>
      <c r="H33" s="105">
        <f>+'[13]1.1. CONTROLES OFICIALES'!$H$14</f>
        <v>0</v>
      </c>
      <c r="I33" s="91">
        <f>SUM(C33:H33)</f>
        <v>0</v>
      </c>
      <c r="J33" s="168"/>
      <c r="K33" s="168"/>
      <c r="L33" s="108">
        <f>+'[13]1.1. CONTROLES OFICIALES'!$J$14</f>
        <v>0</v>
      </c>
      <c r="M33" s="95">
        <f>+'[13]1.1. CONTROLES OFICIALES'!$K$14</f>
        <v>0</v>
      </c>
      <c r="N33" s="95">
        <f>+'[13]1.1. CONTROLES OFICIALES'!$L$14</f>
        <v>0</v>
      </c>
      <c r="O33" s="95">
        <f>+'[13]1.1. CONTROLES OFICIALES'!$M$14</f>
        <v>0</v>
      </c>
      <c r="P33" s="95">
        <f>+'[13]1.1. CONTROLES OFICIALES'!$N$14</f>
        <v>0</v>
      </c>
      <c r="Q33" s="109">
        <f>+'[13]1.1. CONTROLES OFICIALES'!$O$14</f>
        <v>0</v>
      </c>
      <c r="R33" s="91">
        <f t="shared" ref="R33" si="24">SUM(L33:Q33)</f>
        <v>0</v>
      </c>
      <c r="S33" s="95">
        <f>+'[13]1.1. CONTROLES OFICIALES'!$Q$14</f>
        <v>0</v>
      </c>
      <c r="T33" s="110">
        <f>+'[13]1.1. CONTROLES OFICIALES'!$R$14</f>
        <v>0</v>
      </c>
      <c r="U33" s="110">
        <f>+'[13]1.1. CONTROLES OFICIALES'!$S$14</f>
        <v>0</v>
      </c>
      <c r="V33" s="110">
        <f>+'[13]1.1. CONTROLES OFICIALES'!$T$14</f>
        <v>0</v>
      </c>
      <c r="W33" s="110">
        <f>+'[13]1.1. CONTROLES OFICIALES'!$U$14</f>
        <v>0</v>
      </c>
      <c r="X33" s="111">
        <f>+'[13]1.1. CONTROLES OFICIALES'!$V$14</f>
        <v>0</v>
      </c>
      <c r="Y33" s="91">
        <f t="shared" ref="Y33" si="25">SUM(S33:X33)</f>
        <v>0</v>
      </c>
      <c r="Z33" s="92">
        <f t="shared" ref="Z33" si="26">L33+S33</f>
        <v>0</v>
      </c>
      <c r="AA33" s="93">
        <f t="shared" ref="AA33" si="27">M33+T33</f>
        <v>0</v>
      </c>
      <c r="AB33" s="93">
        <f>N33+U33</f>
        <v>0</v>
      </c>
      <c r="AC33" s="93">
        <f t="shared" ref="AC33" si="28">O33+V33</f>
        <v>0</v>
      </c>
      <c r="AD33" s="93">
        <f t="shared" ref="AD33" si="29">P33+W33</f>
        <v>0</v>
      </c>
      <c r="AE33" s="94">
        <f t="shared" ref="AE33" si="30">Q33+X33</f>
        <v>0</v>
      </c>
      <c r="AF33" s="96">
        <f t="shared" ref="AF33" si="31">Y33+R33</f>
        <v>0</v>
      </c>
      <c r="AG33" s="107">
        <f>+'[13]1.1. CONTROLES OFICIALES'!$AE$14</f>
        <v>0</v>
      </c>
      <c r="AH33" s="105">
        <f>+'[13]1.1. CONTROLES OFICIALES'!$AF$14</f>
        <v>0</v>
      </c>
      <c r="AI33" s="148"/>
    </row>
    <row r="34" spans="1:35" s="13" customFormat="1" ht="25.5" customHeight="1" x14ac:dyDescent="0.3">
      <c r="A34" s="10" t="s">
        <v>50</v>
      </c>
      <c r="B34" s="12" t="s">
        <v>85</v>
      </c>
      <c r="C34" s="49">
        <f>+'[15]1.1. CONTROLES OFICIALES'!C6</f>
        <v>141</v>
      </c>
      <c r="D34" s="50">
        <f>+'[15]1.1. CONTROLES OFICIALES'!D6</f>
        <v>1</v>
      </c>
      <c r="E34" s="50">
        <f>+'[15]1.1. CONTROLES OFICIALES'!E6</f>
        <v>20</v>
      </c>
      <c r="F34" s="50">
        <f>+'[15]1.1. CONTROLES OFICIALES'!F6</f>
        <v>1</v>
      </c>
      <c r="G34" s="50">
        <f>+'[15]1.1. CONTROLES OFICIALES'!G6</f>
        <v>0</v>
      </c>
      <c r="H34" s="51">
        <f>+'[15]1.1. CONTROLES OFICIALES'!H6</f>
        <v>2</v>
      </c>
      <c r="I34" s="57">
        <f t="shared" si="0"/>
        <v>165</v>
      </c>
      <c r="J34" s="163">
        <f>SUM(I34:I43)</f>
        <v>1523</v>
      </c>
      <c r="K34" s="163">
        <f>'[16]1.1. CONTROLES OFICIALES'!$I$16</f>
        <v>1314</v>
      </c>
      <c r="L34" s="52">
        <f>+'[15]1.1. CONTROLES OFICIALES'!J6</f>
        <v>184</v>
      </c>
      <c r="M34" s="54">
        <f>+'[15]1.1. CONTROLES OFICIALES'!K6</f>
        <v>0</v>
      </c>
      <c r="N34" s="54">
        <f>+'[15]1.1. CONTROLES OFICIALES'!L6</f>
        <v>26</v>
      </c>
      <c r="O34" s="54">
        <f>+'[15]1.1. CONTROLES OFICIALES'!M6</f>
        <v>0</v>
      </c>
      <c r="P34" s="54">
        <f>+'[15]1.1. CONTROLES OFICIALES'!N6</f>
        <v>0</v>
      </c>
      <c r="Q34" s="55">
        <f>+'[15]1.1. CONTROLES OFICIALES'!O6</f>
        <v>7</v>
      </c>
      <c r="R34" s="57">
        <f t="shared" si="3"/>
        <v>217</v>
      </c>
      <c r="S34" s="44">
        <f>+'[15]1.1. CONTROLES OFICIALES'!Q6</f>
        <v>9</v>
      </c>
      <c r="T34" s="54">
        <f>+'[15]1.1. CONTROLES OFICIALES'!R6</f>
        <v>0</v>
      </c>
      <c r="U34" s="54">
        <f>+'[15]1.1. CONTROLES OFICIALES'!S6</f>
        <v>7</v>
      </c>
      <c r="V34" s="54">
        <f>+'[15]1.1. CONTROLES OFICIALES'!T6</f>
        <v>0</v>
      </c>
      <c r="W34" s="54">
        <f>+'[15]1.1. CONTROLES OFICIALES'!U6</f>
        <v>0</v>
      </c>
      <c r="X34" s="55">
        <f>+'[15]1.1. CONTROLES OFICIALES'!V6</f>
        <v>0</v>
      </c>
      <c r="Y34" s="57">
        <f t="shared" si="1"/>
        <v>16</v>
      </c>
      <c r="Z34" s="41">
        <f t="shared" si="13"/>
        <v>193</v>
      </c>
      <c r="AA34" s="46">
        <f t="shared" si="5"/>
        <v>0</v>
      </c>
      <c r="AB34" s="42">
        <f t="shared" si="8"/>
        <v>33</v>
      </c>
      <c r="AC34" s="42">
        <f t="shared" si="9"/>
        <v>0</v>
      </c>
      <c r="AD34" s="42">
        <f t="shared" si="10"/>
        <v>0</v>
      </c>
      <c r="AE34" s="43">
        <f t="shared" si="11"/>
        <v>7</v>
      </c>
      <c r="AF34" s="58">
        <f t="shared" si="6"/>
        <v>233</v>
      </c>
      <c r="AG34" s="56">
        <f>+'[15]1.1. CONTROLES OFICIALES'!AE6</f>
        <v>221</v>
      </c>
      <c r="AH34" s="51">
        <f>+'[15]1.1. CONTROLES OFICIALES'!AF6</f>
        <v>12</v>
      </c>
      <c r="AI34" s="148"/>
    </row>
    <row r="35" spans="1:35" s="13" customFormat="1" ht="25.5" customHeight="1" x14ac:dyDescent="0.3">
      <c r="A35" s="10" t="s">
        <v>50</v>
      </c>
      <c r="B35" s="12" t="s">
        <v>86</v>
      </c>
      <c r="C35" s="49">
        <f>+'[15]1.1. CONTROLES OFICIALES'!C7</f>
        <v>123</v>
      </c>
      <c r="D35" s="50">
        <f>+'[15]1.1. CONTROLES OFICIALES'!D7</f>
        <v>0</v>
      </c>
      <c r="E35" s="50">
        <f>+'[15]1.1. CONTROLES OFICIALES'!E7</f>
        <v>21</v>
      </c>
      <c r="F35" s="50">
        <f>+'[15]1.1. CONTROLES OFICIALES'!F7</f>
        <v>0</v>
      </c>
      <c r="G35" s="50">
        <f>+'[15]1.1. CONTROLES OFICIALES'!G7</f>
        <v>0</v>
      </c>
      <c r="H35" s="51">
        <f>+'[15]1.1. CONTROLES OFICIALES'!H7</f>
        <v>4</v>
      </c>
      <c r="I35" s="57">
        <f t="shared" si="0"/>
        <v>148</v>
      </c>
      <c r="J35" s="164"/>
      <c r="K35" s="164"/>
      <c r="L35" s="52">
        <f>+'[15]1.1. CONTROLES OFICIALES'!J7</f>
        <v>152</v>
      </c>
      <c r="M35" s="54">
        <f>+'[15]1.1. CONTROLES OFICIALES'!K7</f>
        <v>0</v>
      </c>
      <c r="N35" s="54">
        <f>+'[15]1.1. CONTROLES OFICIALES'!L7</f>
        <v>23</v>
      </c>
      <c r="O35" s="54">
        <f>+'[15]1.1. CONTROLES OFICIALES'!M7</f>
        <v>0</v>
      </c>
      <c r="P35" s="54">
        <f>+'[15]1.1. CONTROLES OFICIALES'!N7</f>
        <v>0</v>
      </c>
      <c r="Q35" s="55">
        <f>+'[15]1.1. CONTROLES OFICIALES'!O7</f>
        <v>5</v>
      </c>
      <c r="R35" s="57">
        <f t="shared" si="3"/>
        <v>180</v>
      </c>
      <c r="S35" s="44">
        <f>+'[15]1.1. CONTROLES OFICIALES'!Q7</f>
        <v>15</v>
      </c>
      <c r="T35" s="54">
        <f>+'[15]1.1. CONTROLES OFICIALES'!R7</f>
        <v>0</v>
      </c>
      <c r="U35" s="54">
        <f>+'[15]1.1. CONTROLES OFICIALES'!S7</f>
        <v>2</v>
      </c>
      <c r="V35" s="54">
        <f>+'[15]1.1. CONTROLES OFICIALES'!T7</f>
        <v>0</v>
      </c>
      <c r="W35" s="54">
        <f>+'[15]1.1. CONTROLES OFICIALES'!U7</f>
        <v>0</v>
      </c>
      <c r="X35" s="55">
        <f>+'[15]1.1. CONTROLES OFICIALES'!V7</f>
        <v>1</v>
      </c>
      <c r="Y35" s="57">
        <f t="shared" si="1"/>
        <v>18</v>
      </c>
      <c r="Z35" s="41">
        <f t="shared" si="13"/>
        <v>167</v>
      </c>
      <c r="AA35" s="46">
        <f t="shared" si="5"/>
        <v>0</v>
      </c>
      <c r="AB35" s="42">
        <f t="shared" si="8"/>
        <v>25</v>
      </c>
      <c r="AC35" s="42">
        <f t="shared" si="9"/>
        <v>0</v>
      </c>
      <c r="AD35" s="42">
        <f t="shared" si="10"/>
        <v>0</v>
      </c>
      <c r="AE35" s="43">
        <f t="shared" si="11"/>
        <v>6</v>
      </c>
      <c r="AF35" s="58">
        <f t="shared" si="6"/>
        <v>198</v>
      </c>
      <c r="AG35" s="56">
        <f>+'[15]1.1. CONTROLES OFICIALES'!AE7</f>
        <v>164</v>
      </c>
      <c r="AH35" s="51">
        <f>+'[15]1.1. CONTROLES OFICIALES'!AF7</f>
        <v>34</v>
      </c>
      <c r="AI35" s="148"/>
    </row>
    <row r="36" spans="1:35" s="13" customFormat="1" ht="25.5" customHeight="1" x14ac:dyDescent="0.3">
      <c r="A36" s="10" t="s">
        <v>50</v>
      </c>
      <c r="B36" s="12" t="s">
        <v>87</v>
      </c>
      <c r="C36" s="49">
        <f>+'[15]1.1. CONTROLES OFICIALES'!C8</f>
        <v>13</v>
      </c>
      <c r="D36" s="50">
        <f>+'[15]1.1. CONTROLES OFICIALES'!D8</f>
        <v>0</v>
      </c>
      <c r="E36" s="50">
        <f>+'[15]1.1. CONTROLES OFICIALES'!E8</f>
        <v>2</v>
      </c>
      <c r="F36" s="50">
        <f>+'[15]1.1. CONTROLES OFICIALES'!F8</f>
        <v>0</v>
      </c>
      <c r="G36" s="50">
        <f>+'[15]1.1. CONTROLES OFICIALES'!G8</f>
        <v>0</v>
      </c>
      <c r="H36" s="51">
        <f>+'[15]1.1. CONTROLES OFICIALES'!H8</f>
        <v>0</v>
      </c>
      <c r="I36" s="57">
        <f t="shared" si="0"/>
        <v>15</v>
      </c>
      <c r="J36" s="164"/>
      <c r="K36" s="164"/>
      <c r="L36" s="52">
        <f>+'[15]1.1. CONTROLES OFICIALES'!J8</f>
        <v>12</v>
      </c>
      <c r="M36" s="54">
        <f>+'[15]1.1. CONTROLES OFICIALES'!K8</f>
        <v>0</v>
      </c>
      <c r="N36" s="54">
        <f>+'[15]1.1. CONTROLES OFICIALES'!L8</f>
        <v>1</v>
      </c>
      <c r="O36" s="54">
        <f>+'[15]1.1. CONTROLES OFICIALES'!M8</f>
        <v>0</v>
      </c>
      <c r="P36" s="54">
        <f>+'[15]1.1. CONTROLES OFICIALES'!N8</f>
        <v>0</v>
      </c>
      <c r="Q36" s="55">
        <f>+'[15]1.1. CONTROLES OFICIALES'!O8</f>
        <v>0</v>
      </c>
      <c r="R36" s="57">
        <f t="shared" si="3"/>
        <v>13</v>
      </c>
      <c r="S36" s="44">
        <f>+'[15]1.1. CONTROLES OFICIALES'!Q8</f>
        <v>2</v>
      </c>
      <c r="T36" s="54">
        <f>+'[15]1.1. CONTROLES OFICIALES'!R8</f>
        <v>0</v>
      </c>
      <c r="U36" s="54">
        <f>+'[15]1.1. CONTROLES OFICIALES'!S8</f>
        <v>0</v>
      </c>
      <c r="V36" s="54">
        <f>+'[15]1.1. CONTROLES OFICIALES'!T8</f>
        <v>0</v>
      </c>
      <c r="W36" s="54">
        <f>+'[15]1.1. CONTROLES OFICIALES'!U8</f>
        <v>0</v>
      </c>
      <c r="X36" s="55">
        <f>+'[15]1.1. CONTROLES OFICIALES'!V8</f>
        <v>0</v>
      </c>
      <c r="Y36" s="57">
        <f t="shared" si="1"/>
        <v>2</v>
      </c>
      <c r="Z36" s="41">
        <f t="shared" si="13"/>
        <v>14</v>
      </c>
      <c r="AA36" s="46">
        <f t="shared" si="5"/>
        <v>0</v>
      </c>
      <c r="AB36" s="42">
        <f t="shared" si="8"/>
        <v>1</v>
      </c>
      <c r="AC36" s="42">
        <f t="shared" si="9"/>
        <v>0</v>
      </c>
      <c r="AD36" s="42">
        <f t="shared" si="10"/>
        <v>0</v>
      </c>
      <c r="AE36" s="43">
        <f t="shared" si="11"/>
        <v>0</v>
      </c>
      <c r="AF36" s="58">
        <f t="shared" si="6"/>
        <v>15</v>
      </c>
      <c r="AG36" s="56">
        <f>+'[15]1.1. CONTROLES OFICIALES'!AE8</f>
        <v>14</v>
      </c>
      <c r="AH36" s="51">
        <f>+'[15]1.1. CONTROLES OFICIALES'!AF8</f>
        <v>1</v>
      </c>
      <c r="AI36" s="148"/>
    </row>
    <row r="37" spans="1:35" s="13" customFormat="1" ht="25.5" customHeight="1" x14ac:dyDescent="0.3">
      <c r="A37" s="10" t="s">
        <v>50</v>
      </c>
      <c r="B37" s="12" t="s">
        <v>110</v>
      </c>
      <c r="C37" s="49">
        <f>+'[15]1.1. CONTROLES OFICIALES'!C9</f>
        <v>837</v>
      </c>
      <c r="D37" s="50">
        <f>+'[15]1.1. CONTROLES OFICIALES'!D9</f>
        <v>0</v>
      </c>
      <c r="E37" s="50">
        <f>+'[15]1.1. CONTROLES OFICIALES'!E9</f>
        <v>124</v>
      </c>
      <c r="F37" s="50">
        <f>+'[15]1.1. CONTROLES OFICIALES'!F9</f>
        <v>3</v>
      </c>
      <c r="G37" s="50">
        <f>+'[15]1.1. CONTROLES OFICIALES'!G9</f>
        <v>0</v>
      </c>
      <c r="H37" s="51">
        <f>+'[15]1.1. CONTROLES OFICIALES'!H9</f>
        <v>24</v>
      </c>
      <c r="I37" s="57">
        <f t="shared" si="0"/>
        <v>988</v>
      </c>
      <c r="J37" s="164"/>
      <c r="K37" s="164"/>
      <c r="L37" s="52">
        <f>+'[15]1.1. CONTROLES OFICIALES'!J9</f>
        <v>940</v>
      </c>
      <c r="M37" s="54">
        <f>+'[15]1.1. CONTROLES OFICIALES'!K9</f>
        <v>0</v>
      </c>
      <c r="N37" s="54">
        <f>+'[15]1.1. CONTROLES OFICIALES'!L9</f>
        <v>138</v>
      </c>
      <c r="O37" s="54">
        <f>+'[15]1.1. CONTROLES OFICIALES'!M9</f>
        <v>3</v>
      </c>
      <c r="P37" s="54">
        <f>+'[15]1.1. CONTROLES OFICIALES'!N9</f>
        <v>0</v>
      </c>
      <c r="Q37" s="55">
        <f>+'[15]1.1. CONTROLES OFICIALES'!O9</f>
        <v>33</v>
      </c>
      <c r="R37" s="57">
        <f t="shared" si="3"/>
        <v>1114</v>
      </c>
      <c r="S37" s="44">
        <f>+'[15]1.1. CONTROLES OFICIALES'!Q9</f>
        <v>98</v>
      </c>
      <c r="T37" s="54">
        <f>+'[15]1.1. CONTROLES OFICIALES'!R9</f>
        <v>0</v>
      </c>
      <c r="U37" s="54">
        <f>+'[15]1.1. CONTROLES OFICIALES'!S9</f>
        <v>19</v>
      </c>
      <c r="V37" s="54">
        <f>+'[15]1.1. CONTROLES OFICIALES'!T9</f>
        <v>1</v>
      </c>
      <c r="W37" s="54">
        <f>+'[15]1.1. CONTROLES OFICIALES'!U9</f>
        <v>0</v>
      </c>
      <c r="X37" s="55">
        <f>+'[15]1.1. CONTROLES OFICIALES'!V9</f>
        <v>7</v>
      </c>
      <c r="Y37" s="57">
        <f t="shared" si="1"/>
        <v>125</v>
      </c>
      <c r="Z37" s="41">
        <f t="shared" si="13"/>
        <v>1038</v>
      </c>
      <c r="AA37" s="46">
        <f t="shared" si="5"/>
        <v>0</v>
      </c>
      <c r="AB37" s="42">
        <f t="shared" si="8"/>
        <v>157</v>
      </c>
      <c r="AC37" s="42">
        <f t="shared" si="9"/>
        <v>4</v>
      </c>
      <c r="AD37" s="42">
        <f t="shared" si="10"/>
        <v>0</v>
      </c>
      <c r="AE37" s="43">
        <f t="shared" si="11"/>
        <v>40</v>
      </c>
      <c r="AF37" s="58">
        <f t="shared" si="6"/>
        <v>1239</v>
      </c>
      <c r="AG37" s="56">
        <f>+'[15]1.1. CONTROLES OFICIALES'!AE9</f>
        <v>1105</v>
      </c>
      <c r="AH37" s="51">
        <f>+'[15]1.1. CONTROLES OFICIALES'!AF9</f>
        <v>134</v>
      </c>
      <c r="AI37" s="148"/>
    </row>
    <row r="38" spans="1:35" s="13" customFormat="1" ht="25.5" customHeight="1" x14ac:dyDescent="0.3">
      <c r="A38" s="10" t="s">
        <v>50</v>
      </c>
      <c r="B38" s="12" t="s">
        <v>88</v>
      </c>
      <c r="C38" s="49">
        <f>+'[15]1.1. CONTROLES OFICIALES'!C10</f>
        <v>1</v>
      </c>
      <c r="D38" s="50">
        <f>+'[15]1.1. CONTROLES OFICIALES'!D10</f>
        <v>0</v>
      </c>
      <c r="E38" s="50">
        <f>+'[15]1.1. CONTROLES OFICIALES'!E10</f>
        <v>1</v>
      </c>
      <c r="F38" s="50">
        <f>+'[15]1.1. CONTROLES OFICIALES'!F10</f>
        <v>0</v>
      </c>
      <c r="G38" s="50">
        <f>+'[15]1.1. CONTROLES OFICIALES'!G10</f>
        <v>0</v>
      </c>
      <c r="H38" s="51">
        <f>+'[15]1.1. CONTROLES OFICIALES'!H10</f>
        <v>0</v>
      </c>
      <c r="I38" s="57">
        <f t="shared" si="0"/>
        <v>2</v>
      </c>
      <c r="J38" s="164"/>
      <c r="K38" s="164"/>
      <c r="L38" s="52">
        <f>+'[15]1.1. CONTROLES OFICIALES'!J10</f>
        <v>1</v>
      </c>
      <c r="M38" s="54">
        <f>+'[15]1.1. CONTROLES OFICIALES'!K10</f>
        <v>0</v>
      </c>
      <c r="N38" s="54">
        <f>+'[15]1.1. CONTROLES OFICIALES'!L10</f>
        <v>1</v>
      </c>
      <c r="O38" s="54">
        <f>+'[15]1.1. CONTROLES OFICIALES'!M10</f>
        <v>0</v>
      </c>
      <c r="P38" s="54">
        <f>+'[15]1.1. CONTROLES OFICIALES'!N10</f>
        <v>0</v>
      </c>
      <c r="Q38" s="55">
        <f>+'[15]1.1. CONTROLES OFICIALES'!O10</f>
        <v>0</v>
      </c>
      <c r="R38" s="57">
        <f t="shared" si="3"/>
        <v>2</v>
      </c>
      <c r="S38" s="44">
        <f>+'[15]1.1. CONTROLES OFICIALES'!Q10</f>
        <v>0</v>
      </c>
      <c r="T38" s="54">
        <f>+'[15]1.1. CONTROLES OFICIALES'!R10</f>
        <v>0</v>
      </c>
      <c r="U38" s="54">
        <f>+'[15]1.1. CONTROLES OFICIALES'!S10</f>
        <v>1</v>
      </c>
      <c r="V38" s="54">
        <f>+'[15]1.1. CONTROLES OFICIALES'!T10</f>
        <v>0</v>
      </c>
      <c r="W38" s="54">
        <f>+'[15]1.1. CONTROLES OFICIALES'!U10</f>
        <v>0</v>
      </c>
      <c r="X38" s="55">
        <f>+'[15]1.1. CONTROLES OFICIALES'!V10</f>
        <v>0</v>
      </c>
      <c r="Y38" s="57">
        <f t="shared" si="1"/>
        <v>1</v>
      </c>
      <c r="Z38" s="41">
        <f t="shared" si="13"/>
        <v>1</v>
      </c>
      <c r="AA38" s="46">
        <f t="shared" si="5"/>
        <v>0</v>
      </c>
      <c r="AB38" s="42">
        <f t="shared" si="8"/>
        <v>2</v>
      </c>
      <c r="AC38" s="42">
        <f t="shared" si="9"/>
        <v>0</v>
      </c>
      <c r="AD38" s="42">
        <f t="shared" si="10"/>
        <v>0</v>
      </c>
      <c r="AE38" s="43">
        <f t="shared" si="11"/>
        <v>0</v>
      </c>
      <c r="AF38" s="58">
        <f t="shared" si="6"/>
        <v>3</v>
      </c>
      <c r="AG38" s="56">
        <f>+'[15]1.1. CONTROLES OFICIALES'!AE10</f>
        <v>2</v>
      </c>
      <c r="AH38" s="51">
        <f>+'[15]1.1. CONTROLES OFICIALES'!AF10</f>
        <v>1</v>
      </c>
      <c r="AI38" s="148"/>
    </row>
    <row r="39" spans="1:35" s="13" customFormat="1" ht="25.5" customHeight="1" x14ac:dyDescent="0.3">
      <c r="A39" s="10" t="s">
        <v>50</v>
      </c>
      <c r="B39" s="12" t="s">
        <v>89</v>
      </c>
      <c r="C39" s="49">
        <f>+'[15]1.1. CONTROLES OFICIALES'!C11</f>
        <v>1</v>
      </c>
      <c r="D39" s="50">
        <f>+'[15]1.1. CONTROLES OFICIALES'!D11</f>
        <v>0</v>
      </c>
      <c r="E39" s="50">
        <f>+'[15]1.1. CONTROLES OFICIALES'!E11</f>
        <v>4</v>
      </c>
      <c r="F39" s="50">
        <f>+'[15]1.1. CONTROLES OFICIALES'!F11</f>
        <v>0</v>
      </c>
      <c r="G39" s="50">
        <f>+'[15]1.1. CONTROLES OFICIALES'!G11</f>
        <v>0</v>
      </c>
      <c r="H39" s="51">
        <f>+'[15]1.1. CONTROLES OFICIALES'!H11</f>
        <v>0</v>
      </c>
      <c r="I39" s="57">
        <f t="shared" si="0"/>
        <v>5</v>
      </c>
      <c r="J39" s="164"/>
      <c r="K39" s="164"/>
      <c r="L39" s="52">
        <f>+'[15]1.1. CONTROLES OFICIALES'!J11</f>
        <v>4</v>
      </c>
      <c r="M39" s="54">
        <f>+'[15]1.1. CONTROLES OFICIALES'!K11</f>
        <v>0</v>
      </c>
      <c r="N39" s="54">
        <f>+'[15]1.1. CONTROLES OFICIALES'!L11</f>
        <v>7</v>
      </c>
      <c r="O39" s="54">
        <f>+'[15]1.1. CONTROLES OFICIALES'!M11</f>
        <v>0</v>
      </c>
      <c r="P39" s="54">
        <f>+'[15]1.1. CONTROLES OFICIALES'!N11</f>
        <v>0</v>
      </c>
      <c r="Q39" s="55">
        <f>+'[15]1.1. CONTROLES OFICIALES'!O11</f>
        <v>0</v>
      </c>
      <c r="R39" s="57">
        <f t="shared" si="3"/>
        <v>11</v>
      </c>
      <c r="S39" s="44">
        <f>+'[15]1.1. CONTROLES OFICIALES'!Q11</f>
        <v>0</v>
      </c>
      <c r="T39" s="54">
        <f>+'[15]1.1. CONTROLES OFICIALES'!R11</f>
        <v>0</v>
      </c>
      <c r="U39" s="54">
        <f>+'[15]1.1. CONTROLES OFICIALES'!S11</f>
        <v>1</v>
      </c>
      <c r="V39" s="54">
        <f>+'[15]1.1. CONTROLES OFICIALES'!T11</f>
        <v>0</v>
      </c>
      <c r="W39" s="54">
        <f>+'[15]1.1. CONTROLES OFICIALES'!U11</f>
        <v>0</v>
      </c>
      <c r="X39" s="55">
        <f>+'[15]1.1. CONTROLES OFICIALES'!V11</f>
        <v>0</v>
      </c>
      <c r="Y39" s="57">
        <f t="shared" si="1"/>
        <v>1</v>
      </c>
      <c r="Z39" s="41">
        <f t="shared" si="13"/>
        <v>4</v>
      </c>
      <c r="AA39" s="46">
        <f t="shared" si="5"/>
        <v>0</v>
      </c>
      <c r="AB39" s="42">
        <f t="shared" si="8"/>
        <v>8</v>
      </c>
      <c r="AC39" s="42">
        <f t="shared" si="9"/>
        <v>0</v>
      </c>
      <c r="AD39" s="42">
        <f t="shared" si="10"/>
        <v>0</v>
      </c>
      <c r="AE39" s="43">
        <f t="shared" si="11"/>
        <v>0</v>
      </c>
      <c r="AF39" s="58">
        <f t="shared" si="6"/>
        <v>12</v>
      </c>
      <c r="AG39" s="56">
        <f>+'[15]1.1. CONTROLES OFICIALES'!AE11</f>
        <v>11</v>
      </c>
      <c r="AH39" s="51">
        <f>+'[15]1.1. CONTROLES OFICIALES'!AF11</f>
        <v>1</v>
      </c>
      <c r="AI39" s="148"/>
    </row>
    <row r="40" spans="1:35" s="13" customFormat="1" ht="25.5" customHeight="1" x14ac:dyDescent="0.3">
      <c r="A40" s="10" t="s">
        <v>50</v>
      </c>
      <c r="B40" s="12" t="s">
        <v>90</v>
      </c>
      <c r="C40" s="49">
        <f>+'[15]1.1. CONTROLES OFICIALES'!C12</f>
        <v>121</v>
      </c>
      <c r="D40" s="50">
        <f>+'[15]1.1. CONTROLES OFICIALES'!D12</f>
        <v>0</v>
      </c>
      <c r="E40" s="50">
        <f>+'[15]1.1. CONTROLES OFICIALES'!E12</f>
        <v>22</v>
      </c>
      <c r="F40" s="50">
        <f>+'[15]1.1. CONTROLES OFICIALES'!F12</f>
        <v>0</v>
      </c>
      <c r="G40" s="50">
        <f>+'[15]1.1. CONTROLES OFICIALES'!G12</f>
        <v>0</v>
      </c>
      <c r="H40" s="51">
        <f>+'[15]1.1. CONTROLES OFICIALES'!H12</f>
        <v>1</v>
      </c>
      <c r="I40" s="57">
        <f t="shared" si="0"/>
        <v>144</v>
      </c>
      <c r="J40" s="164"/>
      <c r="K40" s="164"/>
      <c r="L40" s="52">
        <f>+'[15]1.1. CONTROLES OFICIALES'!J12</f>
        <v>134</v>
      </c>
      <c r="M40" s="54">
        <f>+'[15]1.1. CONTROLES OFICIALES'!K12</f>
        <v>0</v>
      </c>
      <c r="N40" s="54">
        <f>+'[15]1.1. CONTROLES OFICIALES'!L12</f>
        <v>26</v>
      </c>
      <c r="O40" s="54">
        <f>+'[15]1.1. CONTROLES OFICIALES'!M12</f>
        <v>0</v>
      </c>
      <c r="P40" s="54">
        <f>+'[15]1.1. CONTROLES OFICIALES'!N12</f>
        <v>0</v>
      </c>
      <c r="Q40" s="55">
        <f>+'[15]1.1. CONTROLES OFICIALES'!O12</f>
        <v>1</v>
      </c>
      <c r="R40" s="57">
        <f t="shared" si="3"/>
        <v>161</v>
      </c>
      <c r="S40" s="44">
        <f>+'[15]1.1. CONTROLES OFICIALES'!Q12</f>
        <v>1</v>
      </c>
      <c r="T40" s="54">
        <f>+'[15]1.1. CONTROLES OFICIALES'!R12</f>
        <v>0</v>
      </c>
      <c r="U40" s="54">
        <f>+'[15]1.1. CONTROLES OFICIALES'!S12</f>
        <v>0</v>
      </c>
      <c r="V40" s="54">
        <f>+'[15]1.1. CONTROLES OFICIALES'!T12</f>
        <v>0</v>
      </c>
      <c r="W40" s="54">
        <f>+'[15]1.1. CONTROLES OFICIALES'!U12</f>
        <v>0</v>
      </c>
      <c r="X40" s="55">
        <f>+'[15]1.1. CONTROLES OFICIALES'!V12</f>
        <v>0</v>
      </c>
      <c r="Y40" s="57">
        <f t="shared" si="1"/>
        <v>1</v>
      </c>
      <c r="Z40" s="41">
        <f t="shared" si="13"/>
        <v>135</v>
      </c>
      <c r="AA40" s="46">
        <f t="shared" si="5"/>
        <v>0</v>
      </c>
      <c r="AB40" s="42">
        <f t="shared" si="8"/>
        <v>26</v>
      </c>
      <c r="AC40" s="42">
        <f t="shared" si="9"/>
        <v>0</v>
      </c>
      <c r="AD40" s="42">
        <f t="shared" si="10"/>
        <v>0</v>
      </c>
      <c r="AE40" s="43">
        <f t="shared" si="11"/>
        <v>1</v>
      </c>
      <c r="AF40" s="58">
        <f t="shared" si="6"/>
        <v>162</v>
      </c>
      <c r="AG40" s="56">
        <f>+'[15]1.1. CONTROLES OFICIALES'!AE12</f>
        <v>144</v>
      </c>
      <c r="AH40" s="51">
        <f>+'[15]1.1. CONTROLES OFICIALES'!AF12</f>
        <v>18</v>
      </c>
      <c r="AI40" s="148"/>
    </row>
    <row r="41" spans="1:35" s="13" customFormat="1" ht="25.5" customHeight="1" x14ac:dyDescent="0.3">
      <c r="A41" s="10" t="s">
        <v>50</v>
      </c>
      <c r="B41" s="12" t="s">
        <v>91</v>
      </c>
      <c r="C41" s="49">
        <f>+'[15]1.1. CONTROLES OFICIALES'!C13</f>
        <v>35</v>
      </c>
      <c r="D41" s="50">
        <f>+'[15]1.1. CONTROLES OFICIALES'!D13</f>
        <v>0</v>
      </c>
      <c r="E41" s="50">
        <f>+'[15]1.1. CONTROLES OFICIALES'!E13</f>
        <v>9</v>
      </c>
      <c r="F41" s="50">
        <f>+'[15]1.1. CONTROLES OFICIALES'!F13</f>
        <v>0</v>
      </c>
      <c r="G41" s="50">
        <f>+'[15]1.1. CONTROLES OFICIALES'!G13</f>
        <v>0</v>
      </c>
      <c r="H41" s="51">
        <f>+'[15]1.1. CONTROLES OFICIALES'!H13</f>
        <v>1</v>
      </c>
      <c r="I41" s="57">
        <f t="shared" si="0"/>
        <v>45</v>
      </c>
      <c r="J41" s="164"/>
      <c r="K41" s="164"/>
      <c r="L41" s="52">
        <f>+'[15]1.1. CONTROLES OFICIALES'!J13</f>
        <v>31</v>
      </c>
      <c r="M41" s="54">
        <f>+'[15]1.1. CONTROLES OFICIALES'!K13</f>
        <v>0</v>
      </c>
      <c r="N41" s="54">
        <f>+'[15]1.1. CONTROLES OFICIALES'!L13</f>
        <v>7</v>
      </c>
      <c r="O41" s="54">
        <f>+'[15]1.1. CONTROLES OFICIALES'!M13</f>
        <v>0</v>
      </c>
      <c r="P41" s="54">
        <f>+'[15]1.1. CONTROLES OFICIALES'!N13</f>
        <v>0</v>
      </c>
      <c r="Q41" s="55">
        <f>+'[15]1.1. CONTROLES OFICIALES'!O13</f>
        <v>1</v>
      </c>
      <c r="R41" s="57">
        <f t="shared" si="3"/>
        <v>39</v>
      </c>
      <c r="S41" s="44">
        <f>+'[15]1.1. CONTROLES OFICIALES'!Q13</f>
        <v>2</v>
      </c>
      <c r="T41" s="54">
        <f>+'[15]1.1. CONTROLES OFICIALES'!R13</f>
        <v>0</v>
      </c>
      <c r="U41" s="54">
        <f>+'[15]1.1. CONTROLES OFICIALES'!S13</f>
        <v>1</v>
      </c>
      <c r="V41" s="54">
        <f>+'[15]1.1. CONTROLES OFICIALES'!T13</f>
        <v>0</v>
      </c>
      <c r="W41" s="54">
        <f>+'[15]1.1. CONTROLES OFICIALES'!U13</f>
        <v>0</v>
      </c>
      <c r="X41" s="55">
        <f>+'[15]1.1. CONTROLES OFICIALES'!V13</f>
        <v>0</v>
      </c>
      <c r="Y41" s="57">
        <f t="shared" si="1"/>
        <v>3</v>
      </c>
      <c r="Z41" s="41">
        <f t="shared" si="13"/>
        <v>33</v>
      </c>
      <c r="AA41" s="46">
        <f t="shared" si="5"/>
        <v>0</v>
      </c>
      <c r="AB41" s="42">
        <f t="shared" si="8"/>
        <v>8</v>
      </c>
      <c r="AC41" s="42">
        <f t="shared" si="9"/>
        <v>0</v>
      </c>
      <c r="AD41" s="42">
        <f t="shared" si="10"/>
        <v>0</v>
      </c>
      <c r="AE41" s="43">
        <f t="shared" si="11"/>
        <v>1</v>
      </c>
      <c r="AF41" s="58">
        <f t="shared" si="6"/>
        <v>42</v>
      </c>
      <c r="AG41" s="56">
        <f>+'[15]1.1. CONTROLES OFICIALES'!AE13</f>
        <v>37</v>
      </c>
      <c r="AH41" s="51">
        <f>+'[15]1.1. CONTROLES OFICIALES'!AF13</f>
        <v>5</v>
      </c>
      <c r="AI41" s="148"/>
    </row>
    <row r="42" spans="1:35" s="13" customFormat="1" ht="25.5" customHeight="1" x14ac:dyDescent="0.3">
      <c r="A42" s="10"/>
      <c r="B42" s="12" t="s">
        <v>92</v>
      </c>
      <c r="C42" s="49">
        <f>+'[15]1.1. CONTROLES OFICIALES'!C14</f>
        <v>8</v>
      </c>
      <c r="D42" s="50">
        <f>+'[15]1.1. CONTROLES OFICIALES'!D14</f>
        <v>0</v>
      </c>
      <c r="E42" s="50">
        <f>+'[15]1.1. CONTROLES OFICIALES'!E14</f>
        <v>3</v>
      </c>
      <c r="F42" s="50">
        <f>+'[15]1.1. CONTROLES OFICIALES'!F14</f>
        <v>0</v>
      </c>
      <c r="G42" s="50">
        <f>+'[15]1.1. CONTROLES OFICIALES'!G14</f>
        <v>0</v>
      </c>
      <c r="H42" s="51">
        <f>+'[15]1.1. CONTROLES OFICIALES'!H14</f>
        <v>0</v>
      </c>
      <c r="I42" s="57">
        <f t="shared" si="0"/>
        <v>11</v>
      </c>
      <c r="J42" s="164"/>
      <c r="K42" s="164"/>
      <c r="L42" s="52">
        <f>+'[15]1.1. CONTROLES OFICIALES'!J14</f>
        <v>10</v>
      </c>
      <c r="M42" s="54">
        <f>+'[15]1.1. CONTROLES OFICIALES'!K14</f>
        <v>0</v>
      </c>
      <c r="N42" s="54">
        <f>+'[15]1.1. CONTROLES OFICIALES'!L14</f>
        <v>3</v>
      </c>
      <c r="O42" s="54">
        <f>+'[15]1.1. CONTROLES OFICIALES'!M14</f>
        <v>0</v>
      </c>
      <c r="P42" s="54">
        <f>+'[15]1.1. CONTROLES OFICIALES'!N14</f>
        <v>0</v>
      </c>
      <c r="Q42" s="55">
        <f>+'[15]1.1. CONTROLES OFICIALES'!O14</f>
        <v>1</v>
      </c>
      <c r="R42" s="57">
        <f t="shared" si="3"/>
        <v>14</v>
      </c>
      <c r="S42" s="44">
        <f>+'[15]1.1. CONTROLES OFICIALES'!Q14</f>
        <v>0</v>
      </c>
      <c r="T42" s="54">
        <f>+'[15]1.1. CONTROLES OFICIALES'!R14</f>
        <v>0</v>
      </c>
      <c r="U42" s="54">
        <f>+'[15]1.1. CONTROLES OFICIALES'!S14</f>
        <v>1</v>
      </c>
      <c r="V42" s="54">
        <f>+'[15]1.1. CONTROLES OFICIALES'!T14</f>
        <v>0</v>
      </c>
      <c r="W42" s="54">
        <f>+'[15]1.1. CONTROLES OFICIALES'!U14</f>
        <v>0</v>
      </c>
      <c r="X42" s="55">
        <f>+'[15]1.1. CONTROLES OFICIALES'!V14</f>
        <v>1</v>
      </c>
      <c r="Y42" s="57">
        <f t="shared" si="1"/>
        <v>2</v>
      </c>
      <c r="Z42" s="41">
        <f t="shared" ref="Z42:AE43" si="32">L42+S42</f>
        <v>10</v>
      </c>
      <c r="AA42" s="46">
        <f t="shared" si="32"/>
        <v>0</v>
      </c>
      <c r="AB42" s="42">
        <f t="shared" si="32"/>
        <v>4</v>
      </c>
      <c r="AC42" s="42">
        <f t="shared" si="32"/>
        <v>0</v>
      </c>
      <c r="AD42" s="42">
        <f t="shared" si="32"/>
        <v>0</v>
      </c>
      <c r="AE42" s="43">
        <f t="shared" si="32"/>
        <v>2</v>
      </c>
      <c r="AF42" s="58">
        <f t="shared" si="6"/>
        <v>16</v>
      </c>
      <c r="AG42" s="56">
        <f>+'[15]1.1. CONTROLES OFICIALES'!AE14</f>
        <v>14</v>
      </c>
      <c r="AH42" s="51">
        <f>+'[15]1.1. CONTROLES OFICIALES'!AF14</f>
        <v>2</v>
      </c>
      <c r="AI42" s="148"/>
    </row>
    <row r="43" spans="1:35" s="13" customFormat="1" ht="25.5" customHeight="1" x14ac:dyDescent="0.3">
      <c r="A43" s="10"/>
      <c r="B43" s="12" t="s">
        <v>112</v>
      </c>
      <c r="C43" s="49">
        <f>+'[15]1.1. CONTROLES OFICIALES'!C15</f>
        <v>0</v>
      </c>
      <c r="D43" s="50">
        <f>+'[15]1.1. CONTROLES OFICIALES'!D15</f>
        <v>0</v>
      </c>
      <c r="E43" s="50">
        <f>+'[15]1.1. CONTROLES OFICIALES'!E15</f>
        <v>0</v>
      </c>
      <c r="F43" s="50">
        <f>+'[15]1.1. CONTROLES OFICIALES'!F15</f>
        <v>0</v>
      </c>
      <c r="G43" s="50">
        <f>+'[15]1.1. CONTROLES OFICIALES'!G15</f>
        <v>0</v>
      </c>
      <c r="H43" s="51">
        <f>+'[15]1.1. CONTROLES OFICIALES'!H15</f>
        <v>0</v>
      </c>
      <c r="I43" s="57">
        <f>SUM(C43:H43)</f>
        <v>0</v>
      </c>
      <c r="J43" s="165"/>
      <c r="K43" s="165"/>
      <c r="L43" s="52">
        <f>+'[15]1.1. CONTROLES OFICIALES'!J15</f>
        <v>0</v>
      </c>
      <c r="M43" s="54">
        <f>+'[15]1.1. CONTROLES OFICIALES'!K15</f>
        <v>0</v>
      </c>
      <c r="N43" s="54">
        <f>+'[15]1.1. CONTROLES OFICIALES'!L15</f>
        <v>0</v>
      </c>
      <c r="O43" s="54">
        <f>+'[15]1.1. CONTROLES OFICIALES'!M15</f>
        <v>0</v>
      </c>
      <c r="P43" s="54">
        <f>+'[15]1.1. CONTROLES OFICIALES'!N15</f>
        <v>0</v>
      </c>
      <c r="Q43" s="55">
        <f>+'[15]1.1. CONTROLES OFICIALES'!O15</f>
        <v>0</v>
      </c>
      <c r="R43" s="57">
        <f>SUM(L43:Q43)</f>
        <v>0</v>
      </c>
      <c r="S43" s="44">
        <f>+'[15]1.1. CONTROLES OFICIALES'!Q15</f>
        <v>0</v>
      </c>
      <c r="T43" s="54">
        <f>+'[15]1.1. CONTROLES OFICIALES'!R15</f>
        <v>0</v>
      </c>
      <c r="U43" s="54">
        <f>+'[15]1.1. CONTROLES OFICIALES'!S15</f>
        <v>0</v>
      </c>
      <c r="V43" s="54">
        <f>+'[15]1.1. CONTROLES OFICIALES'!T15</f>
        <v>0</v>
      </c>
      <c r="W43" s="54">
        <f>+'[15]1.1. CONTROLES OFICIALES'!U15</f>
        <v>0</v>
      </c>
      <c r="X43" s="55">
        <f>+'[15]1.1. CONTROLES OFICIALES'!V15</f>
        <v>0</v>
      </c>
      <c r="Y43" s="57">
        <f>SUM(S43:X43)</f>
        <v>0</v>
      </c>
      <c r="Z43" s="41">
        <f t="shared" si="32"/>
        <v>0</v>
      </c>
      <c r="AA43" s="46">
        <f t="shared" si="32"/>
        <v>0</v>
      </c>
      <c r="AB43" s="42">
        <f t="shared" si="32"/>
        <v>0</v>
      </c>
      <c r="AC43" s="42">
        <f t="shared" si="32"/>
        <v>0</v>
      </c>
      <c r="AD43" s="42">
        <f t="shared" si="32"/>
        <v>0</v>
      </c>
      <c r="AE43" s="43">
        <f t="shared" si="32"/>
        <v>0</v>
      </c>
      <c r="AF43" s="58">
        <f>Y43+R43</f>
        <v>0</v>
      </c>
      <c r="AG43" s="56">
        <f>+'[15]1.1. CONTROLES OFICIALES'!AE15</f>
        <v>0</v>
      </c>
      <c r="AH43" s="51">
        <f>+'[15]1.1. CONTROLES OFICIALES'!AF15</f>
        <v>0</v>
      </c>
      <c r="AI43" s="148"/>
    </row>
    <row r="44" spans="1:35" ht="25.5" customHeight="1" x14ac:dyDescent="0.3">
      <c r="A44" s="86" t="s">
        <v>52</v>
      </c>
      <c r="B44" s="102" t="s">
        <v>97</v>
      </c>
      <c r="C44" s="103">
        <f>+'[17]1.1. CONTROLES OFICIALES'!$C$6</f>
        <v>3364</v>
      </c>
      <c r="D44" s="104">
        <f>+'[17]1.1. CONTROLES OFICIALES'!$D$6</f>
        <v>0</v>
      </c>
      <c r="E44" s="104">
        <f>+'[17]1.1. CONTROLES OFICIALES'!$E$6</f>
        <v>832</v>
      </c>
      <c r="F44" s="104">
        <f>+'[17]1.1. CONTROLES OFICIALES'!$F$6</f>
        <v>46</v>
      </c>
      <c r="G44" s="104">
        <f>+'[17]1.1. CONTROLES OFICIALES'!$G$6</f>
        <v>4</v>
      </c>
      <c r="H44" s="105">
        <f>+'[17]1.1. CONTROLES OFICIALES'!$H$6</f>
        <v>250</v>
      </c>
      <c r="I44" s="91">
        <f t="shared" si="0"/>
        <v>4496</v>
      </c>
      <c r="J44" s="106">
        <f t="shared" ref="J44:J52" si="33">+I44</f>
        <v>4496</v>
      </c>
      <c r="K44" s="106">
        <f>'[18]1.1. CONTROLES OFICIALES'!$I$6</f>
        <v>4148</v>
      </c>
      <c r="L44" s="103">
        <f>+'[17]1.1. CONTROLES OFICIALES'!$J$6</f>
        <v>4112</v>
      </c>
      <c r="M44" s="104">
        <f>+'[17]1.1. CONTROLES OFICIALES'!$K$6</f>
        <v>0</v>
      </c>
      <c r="N44" s="104">
        <f>+'[17]1.1. CONTROLES OFICIALES'!$L$6</f>
        <v>925</v>
      </c>
      <c r="O44" s="104">
        <f>+'[17]1.1. CONTROLES OFICIALES'!$M$6</f>
        <v>60.313612099644125</v>
      </c>
      <c r="P44" s="104">
        <f>+'[17]1.1. CONTROLES OFICIALES'!$N$6</f>
        <v>4</v>
      </c>
      <c r="Q44" s="105">
        <f>+'[17]1.1. CONTROLES OFICIALES'!$O$6</f>
        <v>327.79137010676158</v>
      </c>
      <c r="R44" s="91">
        <f t="shared" si="3"/>
        <v>5429.104982206406</v>
      </c>
      <c r="S44" s="104">
        <f>+'[17]1.1. CONTROLES OFICIALES'!$Q$6</f>
        <v>411</v>
      </c>
      <c r="T44" s="104">
        <f>+'[17]1.1. CONTROLES OFICIALES'!$R$6</f>
        <v>0</v>
      </c>
      <c r="U44" s="104">
        <f>+'[17]1.1. CONTROLES OFICIALES'!$S$6</f>
        <v>184.70886075949369</v>
      </c>
      <c r="V44" s="104">
        <f>+'[17]1.1. CONTROLES OFICIALES'!$T$6</f>
        <v>5</v>
      </c>
      <c r="W44" s="104">
        <f>+'[17]1.1. CONTROLES OFICIALES'!$U$6</f>
        <v>0</v>
      </c>
      <c r="X44" s="105">
        <f>+'[17]1.1. CONTROLES OFICIALES'!$V$6</f>
        <v>7</v>
      </c>
      <c r="Y44" s="91">
        <f t="shared" si="1"/>
        <v>607.70886075949375</v>
      </c>
      <c r="Z44" s="92">
        <f t="shared" si="13"/>
        <v>4523</v>
      </c>
      <c r="AA44" s="93">
        <f t="shared" si="5"/>
        <v>0</v>
      </c>
      <c r="AB44" s="93">
        <f t="shared" si="8"/>
        <v>1109.7088607594937</v>
      </c>
      <c r="AC44" s="93">
        <f t="shared" si="9"/>
        <v>65.313612099644132</v>
      </c>
      <c r="AD44" s="93">
        <f t="shared" si="10"/>
        <v>4</v>
      </c>
      <c r="AE44" s="94">
        <f t="shared" si="11"/>
        <v>334.79137010676158</v>
      </c>
      <c r="AF44" s="96">
        <f t="shared" si="6"/>
        <v>6036.8138429658993</v>
      </c>
      <c r="AG44" s="107">
        <f>+'[17]1.1. CONTROLES OFICIALES'!$AE$6</f>
        <v>5434.8138429658993</v>
      </c>
      <c r="AH44" s="105">
        <f>+'[17]1.1. CONTROLES OFICIALES'!$AF$6</f>
        <v>602</v>
      </c>
      <c r="AI44" s="149"/>
    </row>
    <row r="45" spans="1:35" ht="25.5" customHeight="1" x14ac:dyDescent="0.3">
      <c r="A45" s="10" t="s">
        <v>73</v>
      </c>
      <c r="B45" s="14" t="s">
        <v>98</v>
      </c>
      <c r="C45" s="49">
        <f>'[19]1.1. CONTROLES OFICIALES'!$C$6</f>
        <v>2932</v>
      </c>
      <c r="D45" s="50">
        <f>+'[19]1.1. CONTROLES OFICIALES'!$D$6</f>
        <v>0</v>
      </c>
      <c r="E45" s="50">
        <f>+'[19]1.1. CONTROLES OFICIALES'!$E$6</f>
        <v>150</v>
      </c>
      <c r="F45" s="50">
        <f>+'[19]1.1. CONTROLES OFICIALES'!$F$6</f>
        <v>1</v>
      </c>
      <c r="G45" s="50">
        <f>+'[19]1.1. CONTROLES OFICIALES'!$G$6</f>
        <v>0</v>
      </c>
      <c r="H45" s="51">
        <f>+'[19]1.1. CONTROLES OFICIALES'!$H$6</f>
        <v>82</v>
      </c>
      <c r="I45" s="57">
        <f t="shared" si="0"/>
        <v>3165</v>
      </c>
      <c r="J45" s="72">
        <f t="shared" si="33"/>
        <v>3165</v>
      </c>
      <c r="K45" s="72">
        <f>'[20]1.1. CONTROLES OFICIALES'!$I$6</f>
        <v>3293</v>
      </c>
      <c r="L45" s="49">
        <f>+'[19]1.1. CONTROLES OFICIALES'!$J$6</f>
        <v>2746</v>
      </c>
      <c r="M45" s="50">
        <f>+'[19]1.1. CONTROLES OFICIALES'!$K$6</f>
        <v>0</v>
      </c>
      <c r="N45" s="50">
        <f>+'[19]1.1. CONTROLES OFICIALES'!$L$6</f>
        <v>200</v>
      </c>
      <c r="O45" s="50">
        <f>+'[19]1.1. CONTROLES OFICIALES'!$M$6</f>
        <v>3</v>
      </c>
      <c r="P45" s="50">
        <f>+'[19]1.1. CONTROLES OFICIALES'!$N$6</f>
        <v>0</v>
      </c>
      <c r="Q45" s="51">
        <f>+'[19]1.1. CONTROLES OFICIALES'!$O$6</f>
        <v>97</v>
      </c>
      <c r="R45" s="57">
        <f t="shared" si="3"/>
        <v>3046</v>
      </c>
      <c r="S45" s="50">
        <f>+'[19]1.1. CONTROLES OFICIALES'!$Q$6</f>
        <v>122</v>
      </c>
      <c r="T45" s="50">
        <f>+'[19]1.1. CONTROLES OFICIALES'!$R$6</f>
        <v>0</v>
      </c>
      <c r="U45" s="50">
        <f>+'[19]1.1. CONTROLES OFICIALES'!$S$6</f>
        <v>22</v>
      </c>
      <c r="V45" s="50">
        <f>+'[19]1.1. CONTROLES OFICIALES'!$T$6</f>
        <v>1</v>
      </c>
      <c r="W45" s="50">
        <f>+'[19]1.1. CONTROLES OFICIALES'!$U$6</f>
        <v>0</v>
      </c>
      <c r="X45" s="51">
        <f>+'[19]1.1. CONTROLES OFICIALES'!$V$6</f>
        <v>8</v>
      </c>
      <c r="Y45" s="57">
        <f t="shared" si="1"/>
        <v>153</v>
      </c>
      <c r="Z45" s="41">
        <f t="shared" si="13"/>
        <v>2868</v>
      </c>
      <c r="AA45" s="46">
        <f t="shared" si="5"/>
        <v>0</v>
      </c>
      <c r="AB45" s="42">
        <f t="shared" si="8"/>
        <v>222</v>
      </c>
      <c r="AC45" s="42">
        <f t="shared" si="9"/>
        <v>4</v>
      </c>
      <c r="AD45" s="42">
        <f t="shared" si="10"/>
        <v>0</v>
      </c>
      <c r="AE45" s="43">
        <f t="shared" si="11"/>
        <v>105</v>
      </c>
      <c r="AF45" s="58">
        <f t="shared" si="6"/>
        <v>3199</v>
      </c>
      <c r="AG45" s="56">
        <f>'[19]1.1. CONTROLES OFICIALES'!$AE$6</f>
        <v>2877</v>
      </c>
      <c r="AH45" s="51">
        <f>+'[19]1.1. CONTROLES OFICIALES'!$AF$6</f>
        <v>322</v>
      </c>
      <c r="AI45" s="143"/>
    </row>
    <row r="46" spans="1:35" ht="25.5" customHeight="1" x14ac:dyDescent="0.3">
      <c r="A46" s="86" t="s">
        <v>53</v>
      </c>
      <c r="B46" s="102" t="s">
        <v>99</v>
      </c>
      <c r="C46" s="103">
        <f>+'[21]1.1. CONTROLES OFICIALES'!$C$6</f>
        <v>720</v>
      </c>
      <c r="D46" s="104">
        <f>+'[21]1.1. CONTROLES OFICIALES'!$D$6</f>
        <v>144</v>
      </c>
      <c r="E46" s="104">
        <f>+'[21]1.1. CONTROLES OFICIALES'!$E$6</f>
        <v>185</v>
      </c>
      <c r="F46" s="104">
        <f>+'[21]1.1. CONTROLES OFICIALES'!$F$6</f>
        <v>8</v>
      </c>
      <c r="G46" s="104">
        <f>+'[21]1.1. CONTROLES OFICIALES'!$G$6</f>
        <v>0</v>
      </c>
      <c r="H46" s="105">
        <f>+'[21]1.1. CONTROLES OFICIALES'!$H$6</f>
        <v>67</v>
      </c>
      <c r="I46" s="91">
        <f t="shared" si="0"/>
        <v>1124</v>
      </c>
      <c r="J46" s="106">
        <f t="shared" si="33"/>
        <v>1124</v>
      </c>
      <c r="K46" s="106">
        <f>'[22]1.1. CONTROLES OFICIALES'!$I$6</f>
        <v>1018</v>
      </c>
      <c r="L46" s="103">
        <f>+'[21]1.1. CONTROLES OFICIALES'!$J$6</f>
        <v>761</v>
      </c>
      <c r="M46" s="104">
        <f>+'[21]1.1. CONTROLES OFICIALES'!$K$6</f>
        <v>144</v>
      </c>
      <c r="N46" s="104">
        <f>+'[21]1.1. CONTROLES OFICIALES'!$L$6</f>
        <v>197</v>
      </c>
      <c r="O46" s="104">
        <f>+'[21]1.1. CONTROLES OFICIALES'!$M$6</f>
        <v>7</v>
      </c>
      <c r="P46" s="104">
        <f>+'[21]1.1. CONTROLES OFICIALES'!$N$6</f>
        <v>0</v>
      </c>
      <c r="Q46" s="105">
        <f>+'[21]1.1. CONTROLES OFICIALES'!$O$6</f>
        <v>77</v>
      </c>
      <c r="R46" s="91">
        <f t="shared" si="3"/>
        <v>1186</v>
      </c>
      <c r="S46" s="104">
        <f>+'[21]1.1. CONTROLES OFICIALES'!$Q$6</f>
        <v>72</v>
      </c>
      <c r="T46" s="104">
        <f>+'[21]1.1. CONTROLES OFICIALES'!$R$6</f>
        <v>5</v>
      </c>
      <c r="U46" s="104">
        <f>+'[21]1.1. CONTROLES OFICIALES'!$S$6</f>
        <v>66</v>
      </c>
      <c r="V46" s="104">
        <f>+'[21]1.1. CONTROLES OFICIALES'!$T$6</f>
        <v>1</v>
      </c>
      <c r="W46" s="104">
        <f>+'[21]1.1. CONTROLES OFICIALES'!$U$6</f>
        <v>0</v>
      </c>
      <c r="X46" s="105">
        <f>+'[21]1.1. CONTROLES OFICIALES'!$V$6</f>
        <v>16</v>
      </c>
      <c r="Y46" s="91">
        <f t="shared" si="1"/>
        <v>160</v>
      </c>
      <c r="Z46" s="92">
        <f t="shared" si="13"/>
        <v>833</v>
      </c>
      <c r="AA46" s="93">
        <f t="shared" si="5"/>
        <v>149</v>
      </c>
      <c r="AB46" s="93">
        <f t="shared" si="8"/>
        <v>263</v>
      </c>
      <c r="AC46" s="93">
        <f t="shared" si="9"/>
        <v>8</v>
      </c>
      <c r="AD46" s="93">
        <f t="shared" si="10"/>
        <v>0</v>
      </c>
      <c r="AE46" s="94">
        <f t="shared" si="11"/>
        <v>93</v>
      </c>
      <c r="AF46" s="96">
        <f t="shared" si="6"/>
        <v>1346</v>
      </c>
      <c r="AG46" s="107">
        <f>+'[21]1.1. CONTROLES OFICIALES'!$AE$6</f>
        <v>1197</v>
      </c>
      <c r="AH46" s="105">
        <f>+'[21]1.1. CONTROLES OFICIALES'!$AF$6</f>
        <v>149</v>
      </c>
      <c r="AI46" s="149"/>
    </row>
    <row r="47" spans="1:35" ht="25.5" customHeight="1" x14ac:dyDescent="0.3">
      <c r="A47" s="10" t="s">
        <v>55</v>
      </c>
      <c r="B47" s="14" t="s">
        <v>100</v>
      </c>
      <c r="C47" s="49">
        <f>+'[23]1.1. CONTROLES OFICIALES'!$C$6</f>
        <v>276</v>
      </c>
      <c r="D47" s="50">
        <f>+'[23]1.1. CONTROLES OFICIALES'!$D$6</f>
        <v>0</v>
      </c>
      <c r="E47" s="50">
        <f>+'[23]1.1. CONTROLES OFICIALES'!$E$6</f>
        <v>104</v>
      </c>
      <c r="F47" s="50">
        <f>+'[23]1.1. CONTROLES OFICIALES'!$F$6</f>
        <v>32</v>
      </c>
      <c r="G47" s="50">
        <f>+'[23]1.1. CONTROLES OFICIALES'!$G$6</f>
        <v>0</v>
      </c>
      <c r="H47" s="51">
        <f>+'[23]1.1. CONTROLES OFICIALES'!$H$6</f>
        <v>34</v>
      </c>
      <c r="I47" s="57">
        <f t="shared" si="0"/>
        <v>446</v>
      </c>
      <c r="J47" s="72">
        <f t="shared" si="33"/>
        <v>446</v>
      </c>
      <c r="K47" s="72">
        <f>'[24]1.1. CONTROLES OFICIALES'!$I$6</f>
        <v>449</v>
      </c>
      <c r="L47" s="49">
        <f>+'[23]1.1. CONTROLES OFICIALES'!$J$6</f>
        <v>288</v>
      </c>
      <c r="M47" s="50">
        <f>+'[23]1.1. CONTROLES OFICIALES'!$K$6</f>
        <v>0</v>
      </c>
      <c r="N47" s="50">
        <f>+'[23]1.1. CONTROLES OFICIALES'!$L$6</f>
        <v>116</v>
      </c>
      <c r="O47" s="50">
        <f>+'[23]1.1. CONTROLES OFICIALES'!$M$6</f>
        <v>37</v>
      </c>
      <c r="P47" s="50">
        <f>+'[23]1.1. CONTROLES OFICIALES'!$N$6</f>
        <v>0</v>
      </c>
      <c r="Q47" s="51">
        <f>+'[23]1.1. CONTROLES OFICIALES'!$O$6</f>
        <v>36</v>
      </c>
      <c r="R47" s="57">
        <f t="shared" si="3"/>
        <v>477</v>
      </c>
      <c r="S47" s="50">
        <f>+'[23]1.1. CONTROLES OFICIALES'!$Q$6</f>
        <v>6</v>
      </c>
      <c r="T47" s="50">
        <f>+'[23]1.1. CONTROLES OFICIALES'!$R$6</f>
        <v>0</v>
      </c>
      <c r="U47" s="50">
        <f>+'[23]1.1. CONTROLES OFICIALES'!$S$6</f>
        <v>19</v>
      </c>
      <c r="V47" s="50">
        <f>+'[23]1.1. CONTROLES OFICIALES'!$T$6</f>
        <v>4</v>
      </c>
      <c r="W47" s="50">
        <f>+'[23]1.1. CONTROLES OFICIALES'!$U$6</f>
        <v>0</v>
      </c>
      <c r="X47" s="51">
        <f>+'[23]1.1. CONTROLES OFICIALES'!$V$6</f>
        <v>0</v>
      </c>
      <c r="Y47" s="57">
        <f t="shared" si="1"/>
        <v>29</v>
      </c>
      <c r="Z47" s="41">
        <f t="shared" si="13"/>
        <v>294</v>
      </c>
      <c r="AA47" s="46">
        <f t="shared" si="5"/>
        <v>0</v>
      </c>
      <c r="AB47" s="42">
        <f t="shared" si="8"/>
        <v>135</v>
      </c>
      <c r="AC47" s="42">
        <f t="shared" si="9"/>
        <v>41</v>
      </c>
      <c r="AD47" s="42">
        <f t="shared" si="10"/>
        <v>0</v>
      </c>
      <c r="AE47" s="43">
        <f t="shared" si="11"/>
        <v>36</v>
      </c>
      <c r="AF47" s="58">
        <f t="shared" si="6"/>
        <v>506</v>
      </c>
      <c r="AG47" s="56">
        <f>+'[23]1.1. CONTROLES OFICIALES'!$AE$6</f>
        <v>387</v>
      </c>
      <c r="AH47" s="51">
        <f>+'[23]1.1. CONTROLES OFICIALES'!$AF$6</f>
        <v>119</v>
      </c>
      <c r="AI47" s="149"/>
    </row>
    <row r="48" spans="1:35" ht="25.5" customHeight="1" x14ac:dyDescent="0.3">
      <c r="A48" s="86" t="s">
        <v>64</v>
      </c>
      <c r="B48" s="102" t="s">
        <v>101</v>
      </c>
      <c r="C48" s="103">
        <f>+'[25]1.1. CONTROLES OFICIALES'!$C$6</f>
        <v>3357</v>
      </c>
      <c r="D48" s="104">
        <f>+'[25]1.1. CONTROLES OFICIALES'!$D$6</f>
        <v>0</v>
      </c>
      <c r="E48" s="104">
        <f>+'[25]1.1. CONTROLES OFICIALES'!$E$6</f>
        <v>308</v>
      </c>
      <c r="F48" s="104">
        <f>+'[25]1.1. CONTROLES OFICIALES'!$F$6</f>
        <v>9</v>
      </c>
      <c r="G48" s="104">
        <f>+'[25]1.1. CONTROLES OFICIALES'!$G$6</f>
        <v>0</v>
      </c>
      <c r="H48" s="105">
        <f>+'[25]1.1. CONTROLES OFICIALES'!$H$6</f>
        <v>95</v>
      </c>
      <c r="I48" s="91">
        <f t="shared" si="0"/>
        <v>3769</v>
      </c>
      <c r="J48" s="106">
        <f t="shared" si="33"/>
        <v>3769</v>
      </c>
      <c r="K48" s="106">
        <f>'[26]1.1. CONTROLES OFICIALES'!$I$6</f>
        <v>3551</v>
      </c>
      <c r="L48" s="103">
        <f>+'[25]1.1. CONTROLES OFICIALES'!$J$6</f>
        <v>4156</v>
      </c>
      <c r="M48" s="104">
        <f>+'[25]1.1. CONTROLES OFICIALES'!$K$6</f>
        <v>0</v>
      </c>
      <c r="N48" s="104">
        <f>+'[25]1.1. CONTROLES OFICIALES'!$L$6</f>
        <v>365</v>
      </c>
      <c r="O48" s="104">
        <f>+'[25]1.1. CONTROLES OFICIALES'!$M$6</f>
        <v>10</v>
      </c>
      <c r="P48" s="104">
        <f>+'[25]1.1. CONTROLES OFICIALES'!$N$6</f>
        <v>0</v>
      </c>
      <c r="Q48" s="105">
        <f>+'[25]1.1. CONTROLES OFICIALES'!$O$6</f>
        <v>105</v>
      </c>
      <c r="R48" s="91">
        <f t="shared" si="3"/>
        <v>4636</v>
      </c>
      <c r="S48" s="104">
        <f>+'[25]1.1. CONTROLES OFICIALES'!$Q$6</f>
        <v>300</v>
      </c>
      <c r="T48" s="104">
        <f>+'[25]1.1. CONTROLES OFICIALES'!$R$6</f>
        <v>0</v>
      </c>
      <c r="U48" s="104">
        <f>+'[25]1.1. CONTROLES OFICIALES'!$S$6</f>
        <v>109</v>
      </c>
      <c r="V48" s="104">
        <f>+'[25]1.1. CONTROLES OFICIALES'!$T$6</f>
        <v>1</v>
      </c>
      <c r="W48" s="104">
        <f>+'[25]1.1. CONTROLES OFICIALES'!$U$6</f>
        <v>0</v>
      </c>
      <c r="X48" s="105">
        <f>+'[25]1.1. CONTROLES OFICIALES'!$V$6</f>
        <v>16</v>
      </c>
      <c r="Y48" s="91">
        <f t="shared" si="1"/>
        <v>426</v>
      </c>
      <c r="Z48" s="92">
        <f t="shared" si="13"/>
        <v>4456</v>
      </c>
      <c r="AA48" s="93">
        <f t="shared" si="5"/>
        <v>0</v>
      </c>
      <c r="AB48" s="93">
        <f t="shared" si="8"/>
        <v>474</v>
      </c>
      <c r="AC48" s="93">
        <f t="shared" si="9"/>
        <v>11</v>
      </c>
      <c r="AD48" s="93">
        <f t="shared" si="10"/>
        <v>0</v>
      </c>
      <c r="AE48" s="94">
        <f t="shared" si="11"/>
        <v>121</v>
      </c>
      <c r="AF48" s="96">
        <f t="shared" si="6"/>
        <v>5062</v>
      </c>
      <c r="AG48" s="107">
        <f>+'[25]1.1. CONTROLES OFICIALES'!$AE$6</f>
        <v>4545</v>
      </c>
      <c r="AH48" s="105">
        <f>+'[25]1.1. CONTROLES OFICIALES'!$AF$6</f>
        <v>517</v>
      </c>
    </row>
    <row r="49" spans="1:35" ht="25.5" customHeight="1" x14ac:dyDescent="0.3">
      <c r="A49" s="10" t="s">
        <v>61</v>
      </c>
      <c r="B49" s="14" t="s">
        <v>102</v>
      </c>
      <c r="C49" s="49">
        <f>+'[27]1.1. CONTROLES OFICIALES'!$C$6</f>
        <v>533</v>
      </c>
      <c r="D49" s="50">
        <f>+'[27]1.1. CONTROLES OFICIALES'!$D$6</f>
        <v>1</v>
      </c>
      <c r="E49" s="50">
        <f>+'[27]1.1. CONTROLES OFICIALES'!$E$6</f>
        <v>139</v>
      </c>
      <c r="F49" s="50">
        <f>+'[27]1.1. CONTROLES OFICIALES'!$F$6</f>
        <v>2</v>
      </c>
      <c r="G49" s="50">
        <f>+'[27]1.1. CONTROLES OFICIALES'!$G$6</f>
        <v>0</v>
      </c>
      <c r="H49" s="51">
        <f>+'[27]1.1. CONTROLES OFICIALES'!$H$6</f>
        <v>23</v>
      </c>
      <c r="I49" s="57">
        <f t="shared" si="0"/>
        <v>698</v>
      </c>
      <c r="J49" s="72">
        <f t="shared" si="33"/>
        <v>698</v>
      </c>
      <c r="K49" s="72">
        <f>'[28]1.1. CONTROLES OFICIALES'!$I$6</f>
        <v>684</v>
      </c>
      <c r="L49" s="49">
        <f>+'[27]1.1. CONTROLES OFICIALES'!$J$6</f>
        <v>592</v>
      </c>
      <c r="M49" s="50">
        <f>+'[27]1.1. CONTROLES OFICIALES'!$K$6</f>
        <v>0</v>
      </c>
      <c r="N49" s="50">
        <f>+'[27]1.1. CONTROLES OFICIALES'!$L$6</f>
        <v>150</v>
      </c>
      <c r="O49" s="50">
        <f>+'[27]1.1. CONTROLES OFICIALES'!$M$6</f>
        <v>2</v>
      </c>
      <c r="P49" s="50">
        <f>+'[27]1.1. CONTROLES OFICIALES'!$N$6</f>
        <v>0</v>
      </c>
      <c r="Q49" s="51">
        <f>+'[27]1.1. CONTROLES OFICIALES'!$O$6</f>
        <v>31</v>
      </c>
      <c r="R49" s="57">
        <f t="shared" si="3"/>
        <v>775</v>
      </c>
      <c r="S49" s="50">
        <f>+'[27]1.1. CONTROLES OFICIALES'!$Q$6</f>
        <v>60</v>
      </c>
      <c r="T49" s="50">
        <f>+'[27]1.1. CONTROLES OFICIALES'!$R$6</f>
        <v>0</v>
      </c>
      <c r="U49" s="50">
        <f>+'[27]1.1. CONTROLES OFICIALES'!$S$6</f>
        <v>13</v>
      </c>
      <c r="V49" s="50">
        <f>+'[27]1.1. CONTROLES OFICIALES'!$T$6</f>
        <v>0</v>
      </c>
      <c r="W49" s="50">
        <f>+'[27]1.1. CONTROLES OFICIALES'!$U$6</f>
        <v>0</v>
      </c>
      <c r="X49" s="51">
        <f>+'[27]1.1. CONTROLES OFICIALES'!$V$6</f>
        <v>0</v>
      </c>
      <c r="Y49" s="57">
        <f t="shared" si="1"/>
        <v>73</v>
      </c>
      <c r="Z49" s="41">
        <f t="shared" si="13"/>
        <v>652</v>
      </c>
      <c r="AA49" s="46">
        <f t="shared" si="5"/>
        <v>0</v>
      </c>
      <c r="AB49" s="42">
        <f t="shared" si="8"/>
        <v>163</v>
      </c>
      <c r="AC49" s="42">
        <f t="shared" si="9"/>
        <v>2</v>
      </c>
      <c r="AD49" s="42">
        <f t="shared" si="10"/>
        <v>0</v>
      </c>
      <c r="AE49" s="43">
        <f t="shared" si="11"/>
        <v>31</v>
      </c>
      <c r="AF49" s="58">
        <f t="shared" si="6"/>
        <v>848</v>
      </c>
      <c r="AG49" s="56">
        <f>+'[27]1.1. CONTROLES OFICIALES'!$AE$6</f>
        <v>460</v>
      </c>
      <c r="AH49" s="51">
        <f>+'[27]1.1. CONTROLES OFICIALES'!$AF$6</f>
        <v>388</v>
      </c>
      <c r="AI49" s="149"/>
    </row>
    <row r="50" spans="1:35" ht="25.5" customHeight="1" x14ac:dyDescent="0.3">
      <c r="A50" s="86" t="s">
        <v>54</v>
      </c>
      <c r="B50" s="102" t="s">
        <v>118</v>
      </c>
      <c r="C50" s="103">
        <f>+'[29]1.1. CONTROLES OFICIALES'!$C$6</f>
        <v>321</v>
      </c>
      <c r="D50" s="104">
        <f>+'[29]1.1. CONTROLES OFICIALES'!$D$6</f>
        <v>1</v>
      </c>
      <c r="E50" s="104">
        <f>+'[29]1.1. CONTROLES OFICIALES'!$E$6</f>
        <v>75</v>
      </c>
      <c r="F50" s="104">
        <f>+'[29]1.1. CONTROLES OFICIALES'!$F$6</f>
        <v>0</v>
      </c>
      <c r="G50" s="104">
        <f>+'[29]1.1. CONTROLES OFICIALES'!$G$6</f>
        <v>0</v>
      </c>
      <c r="H50" s="105">
        <f>+'[29]1.1. CONTROLES OFICIALES'!$H$6</f>
        <v>18</v>
      </c>
      <c r="I50" s="91">
        <f t="shared" si="0"/>
        <v>415</v>
      </c>
      <c r="J50" s="106">
        <f t="shared" si="33"/>
        <v>415</v>
      </c>
      <c r="K50" s="106">
        <f>'[30]1.1. CONTROLES OFICIALES'!$I$6</f>
        <v>392</v>
      </c>
      <c r="L50" s="103">
        <f>+'[29]1.1. CONTROLES OFICIALES'!$J$6</f>
        <v>352</v>
      </c>
      <c r="M50" s="104">
        <f>+'[29]1.1. CONTROLES OFICIALES'!$K$6</f>
        <v>1</v>
      </c>
      <c r="N50" s="104">
        <f>+'[29]1.1. CONTROLES OFICIALES'!$L$6</f>
        <v>77</v>
      </c>
      <c r="O50" s="104">
        <f>+'[29]1.1. CONTROLES OFICIALES'!$M$6</f>
        <v>0</v>
      </c>
      <c r="P50" s="104">
        <f>+'[29]1.1. CONTROLES OFICIALES'!$N$6</f>
        <v>0</v>
      </c>
      <c r="Q50" s="105">
        <f>+'[29]1.1. CONTROLES OFICIALES'!$O$6</f>
        <v>14</v>
      </c>
      <c r="R50" s="91">
        <f t="shared" si="3"/>
        <v>444</v>
      </c>
      <c r="S50" s="104">
        <f>+'[29]1.1. CONTROLES OFICIALES'!$Q$6</f>
        <v>9</v>
      </c>
      <c r="T50" s="104">
        <f>+'[29]1.1. CONTROLES OFICIALES'!$R$6</f>
        <v>0</v>
      </c>
      <c r="U50" s="104">
        <f>+'[29]1.1. CONTROLES OFICIALES'!$S$6</f>
        <v>13</v>
      </c>
      <c r="V50" s="104">
        <f>+'[29]1.1. CONTROLES OFICIALES'!$T$6</f>
        <v>0</v>
      </c>
      <c r="W50" s="104">
        <f>+'[29]1.1. CONTROLES OFICIALES'!$U$6</f>
        <v>0</v>
      </c>
      <c r="X50" s="105">
        <f>+'[29]1.1. CONTROLES OFICIALES'!$V$6</f>
        <v>0</v>
      </c>
      <c r="Y50" s="91">
        <f t="shared" si="1"/>
        <v>22</v>
      </c>
      <c r="Z50" s="92">
        <f t="shared" si="13"/>
        <v>361</v>
      </c>
      <c r="AA50" s="93">
        <f t="shared" si="5"/>
        <v>1</v>
      </c>
      <c r="AB50" s="93">
        <f t="shared" si="8"/>
        <v>90</v>
      </c>
      <c r="AC50" s="93">
        <f t="shared" si="9"/>
        <v>0</v>
      </c>
      <c r="AD50" s="93">
        <f t="shared" si="10"/>
        <v>0</v>
      </c>
      <c r="AE50" s="94">
        <f t="shared" si="11"/>
        <v>14</v>
      </c>
      <c r="AF50" s="96">
        <f t="shared" si="6"/>
        <v>466</v>
      </c>
      <c r="AG50" s="107">
        <f>+'[29]1.1. CONTROLES OFICIALES'!$AE$6</f>
        <v>436</v>
      </c>
      <c r="AH50" s="105">
        <f>+'[29]1.1. CONTROLES OFICIALES'!$AF$6</f>
        <v>30</v>
      </c>
      <c r="AI50" s="143"/>
    </row>
    <row r="51" spans="1:35" ht="25.5" customHeight="1" x14ac:dyDescent="0.3">
      <c r="A51" s="10" t="s">
        <v>59</v>
      </c>
      <c r="B51" s="14" t="s">
        <v>103</v>
      </c>
      <c r="C51" s="49">
        <f>+'[31]1.1. CONTROLES OFICIALES'!$C$6</f>
        <v>472</v>
      </c>
      <c r="D51" s="50">
        <f>+'[31]1.1. CONTROLES OFICIALES'!$D$6</f>
        <v>0</v>
      </c>
      <c r="E51" s="50">
        <f>+'[31]1.1. CONTROLES OFICIALES'!$E$6</f>
        <v>127</v>
      </c>
      <c r="F51" s="50">
        <f>+'[31]1.1. CONTROLES OFICIALES'!$F$6</f>
        <v>12</v>
      </c>
      <c r="G51" s="50">
        <f>+'[31]1.1. CONTROLES OFICIALES'!$G$6</f>
        <v>0</v>
      </c>
      <c r="H51" s="51">
        <f>+'[31]1.1. CONTROLES OFICIALES'!$H$6</f>
        <v>47</v>
      </c>
      <c r="I51" s="57">
        <f t="shared" si="0"/>
        <v>658</v>
      </c>
      <c r="J51" s="72">
        <f t="shared" si="33"/>
        <v>658</v>
      </c>
      <c r="K51" s="72">
        <f>'[32]1.1. CONTROLES OFICIALES'!$I$6</f>
        <v>627</v>
      </c>
      <c r="L51" s="49">
        <f>+'[31]1.1. CONTROLES OFICIALES'!$J$6</f>
        <v>604</v>
      </c>
      <c r="M51" s="50">
        <f>+'[31]1.1. CONTROLES OFICIALES'!$K$6</f>
        <v>1</v>
      </c>
      <c r="N51" s="50">
        <f>+'[31]1.1. CONTROLES OFICIALES'!$L$6</f>
        <v>139</v>
      </c>
      <c r="O51" s="50">
        <f>+'[31]1.1. CONTROLES OFICIALES'!$M$6</f>
        <v>11</v>
      </c>
      <c r="P51" s="50">
        <f>+'[31]1.1. CONTROLES OFICIALES'!$N$6</f>
        <v>0</v>
      </c>
      <c r="Q51" s="51">
        <f>+'[31]1.1. CONTROLES OFICIALES'!$O$6</f>
        <v>69</v>
      </c>
      <c r="R51" s="57">
        <f t="shared" si="3"/>
        <v>824</v>
      </c>
      <c r="S51" s="50">
        <f>+'[31]1.1. CONTROLES OFICIALES'!$Q$6</f>
        <v>180</v>
      </c>
      <c r="T51" s="50">
        <f>+'[31]1.1. CONTROLES OFICIALES'!$R$6</f>
        <v>0</v>
      </c>
      <c r="U51" s="50">
        <f>+'[31]1.1. CONTROLES OFICIALES'!$S$6</f>
        <v>79</v>
      </c>
      <c r="V51" s="50">
        <f>+'[31]1.1. CONTROLES OFICIALES'!$T$6</f>
        <v>4</v>
      </c>
      <c r="W51" s="50">
        <f>+'[31]1.1. CONTROLES OFICIALES'!$U$6</f>
        <v>0</v>
      </c>
      <c r="X51" s="51">
        <f>+'[31]1.1. CONTROLES OFICIALES'!$V$6</f>
        <v>17</v>
      </c>
      <c r="Y51" s="57">
        <f t="shared" si="1"/>
        <v>280</v>
      </c>
      <c r="Z51" s="41">
        <f t="shared" si="13"/>
        <v>784</v>
      </c>
      <c r="AA51" s="46">
        <f t="shared" si="5"/>
        <v>1</v>
      </c>
      <c r="AB51" s="42">
        <f t="shared" si="8"/>
        <v>218</v>
      </c>
      <c r="AC51" s="42">
        <f t="shared" si="9"/>
        <v>15</v>
      </c>
      <c r="AD51" s="42">
        <f t="shared" si="10"/>
        <v>0</v>
      </c>
      <c r="AE51" s="43">
        <f t="shared" si="11"/>
        <v>86</v>
      </c>
      <c r="AF51" s="58">
        <f t="shared" si="6"/>
        <v>1104</v>
      </c>
      <c r="AG51" s="56">
        <f>+'[31]1.1. CONTROLES OFICIALES'!$AE$6</f>
        <v>853</v>
      </c>
      <c r="AH51" s="51">
        <f>+'[31]1.1. CONTROLES OFICIALES'!$AF$6</f>
        <v>251</v>
      </c>
    </row>
    <row r="52" spans="1:35" ht="25.5" customHeight="1" thickBot="1" x14ac:dyDescent="0.35">
      <c r="A52" s="112" t="s">
        <v>56</v>
      </c>
      <c r="B52" s="102" t="s">
        <v>119</v>
      </c>
      <c r="C52" s="113">
        <f>+'[33]1.1. CONTROLES OFICIALES'!$C$6</f>
        <v>2667</v>
      </c>
      <c r="D52" s="114">
        <f>+'[33]1.1. CONTROLES OFICIALES'!$D$6</f>
        <v>3</v>
      </c>
      <c r="E52" s="114">
        <f>+'[33]1.1. CONTROLES OFICIALES'!$E$6</f>
        <v>391</v>
      </c>
      <c r="F52" s="114">
        <f>+'[33]1.1. CONTROLES OFICIALES'!$F$6</f>
        <v>33</v>
      </c>
      <c r="G52" s="114">
        <f>+'[33]1.1. CONTROLES OFICIALES'!$G$6</f>
        <v>4</v>
      </c>
      <c r="H52" s="115">
        <f>+'[33]1.1. CONTROLES OFICIALES'!$H$6</f>
        <v>206</v>
      </c>
      <c r="I52" s="116">
        <f t="shared" si="0"/>
        <v>3304</v>
      </c>
      <c r="J52" s="117">
        <f t="shared" si="33"/>
        <v>3304</v>
      </c>
      <c r="K52" s="117">
        <f>'[34]1.1. CONTROLES OFICIALES'!$I$6</f>
        <v>3029</v>
      </c>
      <c r="L52" s="113">
        <f>+'[33]1.1. CONTROLES OFICIALES'!$J$6</f>
        <v>3496</v>
      </c>
      <c r="M52" s="114">
        <f>+'[33]1.1. CONTROLES OFICIALES'!$K$6</f>
        <v>2</v>
      </c>
      <c r="N52" s="114">
        <f>+'[33]1.1. CONTROLES OFICIALES'!$L$6</f>
        <v>414</v>
      </c>
      <c r="O52" s="114">
        <f>+'[33]1.1. CONTROLES OFICIALES'!$M$6</f>
        <v>41</v>
      </c>
      <c r="P52" s="114">
        <f>+'[33]1.1. CONTROLES OFICIALES'!$N$6</f>
        <v>4</v>
      </c>
      <c r="Q52" s="115">
        <f>+'[33]1.1. CONTROLES OFICIALES'!$O$6</f>
        <v>242</v>
      </c>
      <c r="R52" s="116">
        <f t="shared" si="3"/>
        <v>4199</v>
      </c>
      <c r="S52" s="114">
        <f>+'[33]1.1. CONTROLES OFICIALES'!$Q$6</f>
        <v>338</v>
      </c>
      <c r="T52" s="114">
        <f>+'[33]1.1. CONTROLES OFICIALES'!$R$6</f>
        <v>0</v>
      </c>
      <c r="U52" s="114">
        <f>+'[33]1.1. CONTROLES OFICIALES'!$S$6</f>
        <v>102</v>
      </c>
      <c r="V52" s="114">
        <f>+'[33]1.1. CONTROLES OFICIALES'!$T$6</f>
        <v>35</v>
      </c>
      <c r="W52" s="114">
        <f>+'[33]1.1. CONTROLES OFICIALES'!$U$6</f>
        <v>0</v>
      </c>
      <c r="X52" s="115">
        <f>+'[33]1.1. CONTROLES OFICIALES'!$V$6</f>
        <v>30</v>
      </c>
      <c r="Y52" s="116">
        <f t="shared" si="1"/>
        <v>505</v>
      </c>
      <c r="Z52" s="118">
        <f t="shared" si="13"/>
        <v>3834</v>
      </c>
      <c r="AA52" s="119">
        <f t="shared" si="5"/>
        <v>2</v>
      </c>
      <c r="AB52" s="119">
        <f t="shared" si="8"/>
        <v>516</v>
      </c>
      <c r="AC52" s="119">
        <f t="shared" si="9"/>
        <v>76</v>
      </c>
      <c r="AD52" s="119">
        <f t="shared" si="10"/>
        <v>4</v>
      </c>
      <c r="AE52" s="120">
        <f t="shared" si="11"/>
        <v>272</v>
      </c>
      <c r="AF52" s="121">
        <f t="shared" si="6"/>
        <v>4704</v>
      </c>
      <c r="AG52" s="122">
        <f>+'[33]1.1. CONTROLES OFICIALES'!$AE$6</f>
        <v>4073</v>
      </c>
      <c r="AH52" s="115">
        <f>+'[33]1.1. CONTROLES OFICIALES'!$AF$6</f>
        <v>631</v>
      </c>
      <c r="AI52" s="149"/>
    </row>
    <row r="53" spans="1:35" ht="28.5" customHeight="1" thickBot="1" x14ac:dyDescent="0.35">
      <c r="A53" s="15"/>
      <c r="B53" s="16" t="s">
        <v>8</v>
      </c>
      <c r="C53" s="59">
        <f t="shared" ref="C53:M53" si="34">SUM(C6:C52)</f>
        <v>45002</v>
      </c>
      <c r="D53" s="60">
        <f t="shared" si="34"/>
        <v>159</v>
      </c>
      <c r="E53" s="60">
        <f t="shared" si="34"/>
        <v>4222</v>
      </c>
      <c r="F53" s="60">
        <f t="shared" si="34"/>
        <v>192</v>
      </c>
      <c r="G53" s="60">
        <f t="shared" si="34"/>
        <v>15</v>
      </c>
      <c r="H53" s="61">
        <f t="shared" si="34"/>
        <v>1591</v>
      </c>
      <c r="I53" s="62">
        <f t="shared" si="34"/>
        <v>51181</v>
      </c>
      <c r="J53" s="62">
        <f t="shared" si="34"/>
        <v>51181</v>
      </c>
      <c r="K53" s="62">
        <f t="shared" si="34"/>
        <v>47783</v>
      </c>
      <c r="L53" s="59">
        <f t="shared" si="34"/>
        <v>51868</v>
      </c>
      <c r="M53" s="59">
        <f t="shared" si="34"/>
        <v>174</v>
      </c>
      <c r="N53" s="60">
        <f t="shared" ref="N53:AH53" si="35">SUM(N6:N52)</f>
        <v>4372</v>
      </c>
      <c r="O53" s="60">
        <f t="shared" si="35"/>
        <v>214.31361209964413</v>
      </c>
      <c r="P53" s="60">
        <f t="shared" si="35"/>
        <v>15</v>
      </c>
      <c r="Q53" s="61">
        <f t="shared" si="35"/>
        <v>1751.7913701067616</v>
      </c>
      <c r="R53" s="62">
        <f t="shared" si="35"/>
        <v>58395.104982206409</v>
      </c>
      <c r="S53" s="59">
        <f t="shared" si="35"/>
        <v>4408</v>
      </c>
      <c r="T53" s="60">
        <f t="shared" si="35"/>
        <v>5</v>
      </c>
      <c r="U53" s="60">
        <f t="shared" si="35"/>
        <v>1272.7088607594937</v>
      </c>
      <c r="V53" s="60">
        <f t="shared" si="35"/>
        <v>63</v>
      </c>
      <c r="W53" s="60">
        <f t="shared" si="35"/>
        <v>0</v>
      </c>
      <c r="X53" s="61">
        <f t="shared" si="35"/>
        <v>218</v>
      </c>
      <c r="Y53" s="62">
        <f t="shared" si="35"/>
        <v>5966.7088607594942</v>
      </c>
      <c r="Z53" s="59">
        <f t="shared" si="35"/>
        <v>56276</v>
      </c>
      <c r="AA53" s="60">
        <f t="shared" si="35"/>
        <v>179</v>
      </c>
      <c r="AB53" s="60">
        <f t="shared" si="35"/>
        <v>5644.7088607594942</v>
      </c>
      <c r="AC53" s="60">
        <f t="shared" si="35"/>
        <v>277.31361209964416</v>
      </c>
      <c r="AD53" s="60">
        <f t="shared" si="35"/>
        <v>15</v>
      </c>
      <c r="AE53" s="63">
        <f t="shared" si="35"/>
        <v>1969.7913701067616</v>
      </c>
      <c r="AF53" s="62">
        <f t="shared" si="35"/>
        <v>64361.813842965901</v>
      </c>
      <c r="AG53" s="62">
        <f t="shared" si="35"/>
        <v>57288.813842965901</v>
      </c>
      <c r="AH53" s="64">
        <f t="shared" si="35"/>
        <v>7073</v>
      </c>
    </row>
    <row r="54" spans="1:35" ht="10.5" customHeight="1" x14ac:dyDescent="0.3"/>
  </sheetData>
  <sheetProtection algorithmName="SHA-512" hashValue="MS3HudAv7C+Lm4Otlg3Ve3s+UGUBO0MQNpY/bSAjdAZv5c9Ousi82+HZ9CKJi58BZEVPogijxd0/zc42fg6QpQ==" saltValue="4kyt/8MFY2DJRck+3R5T7A==" spinCount="100000" sheet="1" objects="1" scenarios="1" selectLockedCells="1" selectUnlockedCells="1"/>
  <mergeCells count="16">
    <mergeCell ref="A1:AH1"/>
    <mergeCell ref="A2:AH2"/>
    <mergeCell ref="Z4:AH4"/>
    <mergeCell ref="A4:A5"/>
    <mergeCell ref="B4:B5"/>
    <mergeCell ref="L4:R4"/>
    <mergeCell ref="S4:Y4"/>
    <mergeCell ref="C4:K4"/>
    <mergeCell ref="J34:J43"/>
    <mergeCell ref="K34:K43"/>
    <mergeCell ref="J16:J20"/>
    <mergeCell ref="K16:K20"/>
    <mergeCell ref="K6:K15"/>
    <mergeCell ref="K25:K33"/>
    <mergeCell ref="J6:J15"/>
    <mergeCell ref="J25:J33"/>
  </mergeCells>
  <printOptions horizontalCentered="1"/>
  <pageMargins left="0.70866141732283472" right="0.70866141732283472" top="0.74803149606299213" bottom="0.74803149606299213" header="0.31496062992125984" footer="0.31496062992125984"/>
  <pageSetup paperSize="9"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zoomScale="50" zoomScaleNormal="50" workbookViewId="0">
      <pane xSplit="2" ySplit="5" topLeftCell="C45" activePane="bottomRight" state="frozen"/>
      <selection pane="topRight" activeCell="C1" sqref="C1"/>
      <selection pane="bottomLeft" activeCell="A6" sqref="A6"/>
      <selection pane="bottomRight" activeCell="D59" sqref="D59"/>
    </sheetView>
  </sheetViews>
  <sheetFormatPr baseColWidth="10" defaultColWidth="11.44140625" defaultRowHeight="15" x14ac:dyDescent="0.25"/>
  <cols>
    <col min="1" max="1" width="33.6640625" style="20" customWidth="1"/>
    <col min="2" max="2" width="34.5546875" style="20" customWidth="1"/>
    <col min="3" max="3" width="12.5546875" style="20" customWidth="1"/>
    <col min="4" max="4" width="10.88671875" style="20" customWidth="1"/>
    <col min="5" max="5" width="10.5546875" style="20" customWidth="1"/>
    <col min="6" max="6" width="10.6640625" style="20" customWidth="1"/>
    <col min="7" max="7" width="9.6640625" style="20" customWidth="1"/>
    <col min="8" max="8" width="9.44140625" style="20" customWidth="1"/>
    <col min="9" max="9" width="10.33203125" style="20" customWidth="1"/>
    <col min="10" max="10" width="11.5546875" style="20" customWidth="1"/>
    <col min="11" max="11" width="10.44140625" style="20" customWidth="1"/>
    <col min="12" max="12" width="10.33203125" style="20" customWidth="1"/>
    <col min="13" max="13" width="10.6640625" style="20" customWidth="1"/>
    <col min="14" max="14" width="10.5546875" style="20" customWidth="1"/>
    <col min="15" max="15" width="11.109375" style="20" customWidth="1"/>
    <col min="16" max="16" width="10.44140625" style="20" customWidth="1"/>
    <col min="17" max="17" width="10.6640625" style="20" customWidth="1"/>
    <col min="18" max="18" width="10" style="20" customWidth="1"/>
    <col min="19" max="19" width="10.6640625" style="20" customWidth="1"/>
    <col min="20" max="20" width="10.5546875" style="20" customWidth="1"/>
    <col min="21" max="21" width="11.44140625" style="20" customWidth="1"/>
    <col min="22" max="22" width="10.33203125" style="20" customWidth="1"/>
    <col min="23" max="23" width="10.88671875" style="20" customWidth="1"/>
    <col min="24" max="16384" width="11.44140625" style="20"/>
  </cols>
  <sheetData>
    <row r="1" spans="1:24" s="17" customFormat="1" ht="31.5" customHeight="1" thickBot="1" x14ac:dyDescent="0.35">
      <c r="A1" s="170" t="s">
        <v>11</v>
      </c>
      <c r="B1" s="171"/>
      <c r="C1" s="171"/>
      <c r="D1" s="171"/>
      <c r="E1" s="171"/>
      <c r="F1" s="171"/>
      <c r="G1" s="171"/>
      <c r="H1" s="171"/>
      <c r="I1" s="171"/>
      <c r="J1" s="171"/>
      <c r="K1" s="171"/>
      <c r="L1" s="171"/>
      <c r="M1" s="171"/>
      <c r="N1" s="171"/>
      <c r="O1" s="171"/>
      <c r="P1" s="171"/>
      <c r="Q1" s="171"/>
      <c r="R1" s="171"/>
      <c r="S1" s="171"/>
      <c r="T1" s="171"/>
      <c r="U1" s="171"/>
      <c r="V1" s="171"/>
      <c r="W1" s="172"/>
    </row>
    <row r="2" spans="1:24" s="17" customFormat="1" ht="27" customHeight="1" thickBot="1" x14ac:dyDescent="0.35">
      <c r="A2" s="173" t="str">
        <f>+'1.1. CONTROLES OFICIALES'!A2:AH2</f>
        <v>AÑO: 2021</v>
      </c>
      <c r="B2" s="174"/>
      <c r="C2" s="174"/>
      <c r="D2" s="174"/>
      <c r="E2" s="174"/>
      <c r="F2" s="174"/>
      <c r="G2" s="174"/>
      <c r="H2" s="174"/>
      <c r="I2" s="174"/>
      <c r="J2" s="174"/>
      <c r="K2" s="174"/>
      <c r="L2" s="174"/>
      <c r="M2" s="174"/>
      <c r="N2" s="174"/>
      <c r="O2" s="174"/>
      <c r="P2" s="174"/>
      <c r="Q2" s="174"/>
      <c r="R2" s="174"/>
      <c r="S2" s="174"/>
      <c r="T2" s="174"/>
      <c r="U2" s="174"/>
      <c r="V2" s="174"/>
      <c r="W2" s="175"/>
    </row>
    <row r="3" spans="1:24" ht="9.75" customHeight="1" thickBot="1" x14ac:dyDescent="0.3">
      <c r="A3" s="18"/>
      <c r="B3" s="19"/>
      <c r="C3" s="19"/>
      <c r="D3" s="19"/>
      <c r="E3" s="19"/>
      <c r="F3" s="19"/>
      <c r="G3" s="19"/>
      <c r="H3" s="19"/>
      <c r="I3" s="19"/>
      <c r="J3" s="19"/>
      <c r="K3" s="19"/>
      <c r="L3" s="19"/>
      <c r="M3" s="19"/>
      <c r="N3" s="19"/>
      <c r="O3" s="19"/>
      <c r="P3" s="19"/>
      <c r="Q3" s="19"/>
      <c r="R3" s="19"/>
      <c r="S3" s="19"/>
      <c r="T3" s="19"/>
      <c r="U3" s="19"/>
      <c r="V3" s="19"/>
      <c r="W3" s="19"/>
    </row>
    <row r="4" spans="1:24" ht="81.75" customHeight="1" thickBot="1" x14ac:dyDescent="0.3">
      <c r="A4" s="179" t="s">
        <v>23</v>
      </c>
      <c r="B4" s="186" t="str">
        <f>+'1.1. CONTROLES OFICIALES'!B4:B5</f>
        <v>Número de código de OOCC, Autoridad de Control, Autoridad Competente</v>
      </c>
      <c r="C4" s="176" t="s">
        <v>10</v>
      </c>
      <c r="D4" s="177"/>
      <c r="E4" s="177"/>
      <c r="F4" s="177"/>
      <c r="G4" s="177"/>
      <c r="H4" s="177"/>
      <c r="I4" s="178"/>
      <c r="J4" s="176" t="s">
        <v>44</v>
      </c>
      <c r="K4" s="177"/>
      <c r="L4" s="177"/>
      <c r="M4" s="177"/>
      <c r="N4" s="177"/>
      <c r="O4" s="177"/>
      <c r="P4" s="178"/>
      <c r="Q4" s="176" t="s">
        <v>63</v>
      </c>
      <c r="R4" s="177"/>
      <c r="S4" s="177"/>
      <c r="T4" s="177"/>
      <c r="U4" s="177"/>
      <c r="V4" s="177"/>
      <c r="W4" s="178"/>
    </row>
    <row r="5" spans="1:24" ht="279" customHeight="1" thickBot="1" x14ac:dyDescent="0.3">
      <c r="A5" s="180"/>
      <c r="B5" s="187"/>
      <c r="C5" s="4" t="s">
        <v>42</v>
      </c>
      <c r="D5" s="5" t="s">
        <v>1</v>
      </c>
      <c r="E5" s="5" t="s">
        <v>2</v>
      </c>
      <c r="F5" s="5" t="s">
        <v>3</v>
      </c>
      <c r="G5" s="5" t="s">
        <v>4</v>
      </c>
      <c r="H5" s="6" t="s">
        <v>41</v>
      </c>
      <c r="I5" s="7" t="s">
        <v>5</v>
      </c>
      <c r="J5" s="4" t="s">
        <v>42</v>
      </c>
      <c r="K5" s="5" t="s">
        <v>1</v>
      </c>
      <c r="L5" s="5" t="s">
        <v>2</v>
      </c>
      <c r="M5" s="5" t="s">
        <v>3</v>
      </c>
      <c r="N5" s="5" t="s">
        <v>4</v>
      </c>
      <c r="O5" s="6" t="s">
        <v>41</v>
      </c>
      <c r="P5" s="7" t="s">
        <v>5</v>
      </c>
      <c r="Q5" s="4" t="s">
        <v>42</v>
      </c>
      <c r="R5" s="5" t="s">
        <v>1</v>
      </c>
      <c r="S5" s="5" t="s">
        <v>2</v>
      </c>
      <c r="T5" s="5" t="s">
        <v>3</v>
      </c>
      <c r="U5" s="5" t="s">
        <v>4</v>
      </c>
      <c r="V5" s="6" t="s">
        <v>41</v>
      </c>
      <c r="W5" s="7" t="s">
        <v>5</v>
      </c>
    </row>
    <row r="6" spans="1:24" ht="29.25" customHeight="1" x14ac:dyDescent="0.25">
      <c r="A6" s="73" t="s">
        <v>47</v>
      </c>
      <c r="B6" s="123" t="s">
        <v>65</v>
      </c>
      <c r="C6" s="79">
        <f>+'1.1. CONTROLES OFICIALES'!C6</f>
        <v>10614</v>
      </c>
      <c r="D6" s="80">
        <f>+'1.1. CONTROLES OFICIALES'!D6</f>
        <v>2</v>
      </c>
      <c r="E6" s="80">
        <f>+'1.1. CONTROLES OFICIALES'!E6</f>
        <v>471</v>
      </c>
      <c r="F6" s="80">
        <f>+'1.1. CONTROLES OFICIALES'!F6</f>
        <v>15</v>
      </c>
      <c r="G6" s="80">
        <f>+'1.1. CONTROLES OFICIALES'!G6</f>
        <v>0</v>
      </c>
      <c r="H6" s="124">
        <f>+'1.1. CONTROLES OFICIALES'!H6</f>
        <v>196</v>
      </c>
      <c r="I6" s="125">
        <f>+'1.1. CONTROLES OFICIALES'!I6</f>
        <v>11298</v>
      </c>
      <c r="J6" s="79">
        <f>+'[1]1.2. MUESTRAS ANALIZADAS'!$J$6</f>
        <v>887</v>
      </c>
      <c r="K6" s="80">
        <f>+'[1]1.2. MUESTRAS ANALIZADAS'!$K$6</f>
        <v>0</v>
      </c>
      <c r="L6" s="80">
        <f>+'[1]1.2. MUESTRAS ANALIZADAS'!$L$6</f>
        <v>136</v>
      </c>
      <c r="M6" s="80">
        <f>+'[1]1.2. MUESTRAS ANALIZADAS'!$M$6</f>
        <v>5</v>
      </c>
      <c r="N6" s="80">
        <f>+'[1]1.2. MUESTRAS ANALIZADAS'!$N$6</f>
        <v>0</v>
      </c>
      <c r="O6" s="81">
        <f>+'[1]1.2. MUESTRAS ANALIZADAS'!$O$6</f>
        <v>3</v>
      </c>
      <c r="P6" s="78">
        <f>SUM(J6:O6)</f>
        <v>1031</v>
      </c>
      <c r="Q6" s="79">
        <f>+'[1]1.2. MUESTRAS ANALIZADAS'!$Q$6</f>
        <v>150</v>
      </c>
      <c r="R6" s="80">
        <f>+'[1]1.2. MUESTRAS ANALIZADAS'!$R$6</f>
        <v>0</v>
      </c>
      <c r="S6" s="80">
        <f>+'[1]1.2. MUESTRAS ANALIZADAS'!$S$6</f>
        <v>8</v>
      </c>
      <c r="T6" s="80">
        <f>+'[1]1.2. MUESTRAS ANALIZADAS'!$T$6</f>
        <v>0</v>
      </c>
      <c r="U6" s="80">
        <f>+'[1]1.2. MUESTRAS ANALIZADAS'!$U$6</f>
        <v>0</v>
      </c>
      <c r="V6" s="81">
        <f>+'[1]1.2. MUESTRAS ANALIZADAS'!$V$6</f>
        <v>0</v>
      </c>
      <c r="W6" s="78">
        <f>SUM(Q6:V6)</f>
        <v>158</v>
      </c>
    </row>
    <row r="7" spans="1:24" ht="26.25" customHeight="1" x14ac:dyDescent="0.25">
      <c r="A7" s="86" t="s">
        <v>47</v>
      </c>
      <c r="B7" s="101" t="s">
        <v>66</v>
      </c>
      <c r="C7" s="92">
        <f>+'1.1. CONTROLES OFICIALES'!C7</f>
        <v>2094</v>
      </c>
      <c r="D7" s="93">
        <f>+'1.1. CONTROLES OFICIALES'!D7</f>
        <v>0</v>
      </c>
      <c r="E7" s="93">
        <f>+'1.1. CONTROLES OFICIALES'!E7</f>
        <v>93</v>
      </c>
      <c r="F7" s="93">
        <f>+'1.1. CONTROLES OFICIALES'!F7</f>
        <v>1</v>
      </c>
      <c r="G7" s="93">
        <f>+'1.1. CONTROLES OFICIALES'!G7</f>
        <v>6</v>
      </c>
      <c r="H7" s="126">
        <f>+'1.1. CONTROLES OFICIALES'!H7</f>
        <v>44</v>
      </c>
      <c r="I7" s="127">
        <f>+'1.1. CONTROLES OFICIALES'!I7</f>
        <v>2238</v>
      </c>
      <c r="J7" s="92">
        <f>+'[1]1.2. MUESTRAS ANALIZADAS'!$J$7</f>
        <v>339</v>
      </c>
      <c r="K7" s="93">
        <f>+'[1]1.2. MUESTRAS ANALIZADAS'!$K$7</f>
        <v>0</v>
      </c>
      <c r="L7" s="93">
        <f>+'[1]1.2. MUESTRAS ANALIZADAS'!$L$7</f>
        <v>21</v>
      </c>
      <c r="M7" s="93">
        <f>+'[1]1.2. MUESTRAS ANALIZADAS'!$M$7</f>
        <v>0</v>
      </c>
      <c r="N7" s="93">
        <f>+'[1]1.2. MUESTRAS ANALIZADAS'!$N$7</f>
        <v>0</v>
      </c>
      <c r="O7" s="94">
        <f>+'[1]1.2. MUESTRAS ANALIZADAS'!$O$7</f>
        <v>0</v>
      </c>
      <c r="P7" s="91">
        <f t="shared" ref="P7:P52" si="0">SUM(J7:O7)</f>
        <v>360</v>
      </c>
      <c r="Q7" s="92">
        <f>+'[1]1.2. MUESTRAS ANALIZADAS'!$Q$7</f>
        <v>46</v>
      </c>
      <c r="R7" s="93">
        <f>+'[1]1.2. MUESTRAS ANALIZADAS'!$R$7</f>
        <v>0</v>
      </c>
      <c r="S7" s="93">
        <f>+'[1]1.2. MUESTRAS ANALIZADAS'!$S$7</f>
        <v>0</v>
      </c>
      <c r="T7" s="93">
        <f>+'[1]1.2. MUESTRAS ANALIZADAS'!$T$7</f>
        <v>0</v>
      </c>
      <c r="U7" s="93">
        <f>+'[1]1.2. MUESTRAS ANALIZADAS'!$U$7</f>
        <v>0</v>
      </c>
      <c r="V7" s="94">
        <f>+'[1]1.2. MUESTRAS ANALIZADAS'!$V$7</f>
        <v>0</v>
      </c>
      <c r="W7" s="91">
        <f t="shared" ref="W7:W52" si="1">SUM(Q7:V7)</f>
        <v>46</v>
      </c>
    </row>
    <row r="8" spans="1:24" ht="26.25" customHeight="1" x14ac:dyDescent="0.25">
      <c r="A8" s="86" t="s">
        <v>47</v>
      </c>
      <c r="B8" s="101" t="s">
        <v>67</v>
      </c>
      <c r="C8" s="92">
        <f>+'1.1. CONTROLES OFICIALES'!C8</f>
        <v>3222</v>
      </c>
      <c r="D8" s="93">
        <f>+'1.1. CONTROLES OFICIALES'!D8</f>
        <v>0</v>
      </c>
      <c r="E8" s="93">
        <f>+'1.1. CONTROLES OFICIALES'!E8</f>
        <v>93</v>
      </c>
      <c r="F8" s="93">
        <f>+'1.1. CONTROLES OFICIALES'!F8</f>
        <v>4</v>
      </c>
      <c r="G8" s="93">
        <f>+'1.1. CONTROLES OFICIALES'!G8</f>
        <v>0</v>
      </c>
      <c r="H8" s="126">
        <f>+'1.1. CONTROLES OFICIALES'!H8</f>
        <v>51</v>
      </c>
      <c r="I8" s="127">
        <f>+'1.1. CONTROLES OFICIALES'!I8</f>
        <v>3370</v>
      </c>
      <c r="J8" s="92">
        <f>+'[1]1.2. MUESTRAS ANALIZADAS'!$J$8</f>
        <v>542</v>
      </c>
      <c r="K8" s="93">
        <f>+'[1]1.2. MUESTRAS ANALIZADAS'!$K$8</f>
        <v>0</v>
      </c>
      <c r="L8" s="93">
        <f>+'[1]1.2. MUESTRAS ANALIZADAS'!$L$8</f>
        <v>95</v>
      </c>
      <c r="M8" s="93">
        <f>+'[1]1.2. MUESTRAS ANALIZADAS'!$M$8</f>
        <v>0</v>
      </c>
      <c r="N8" s="93">
        <f>+'[1]1.2. MUESTRAS ANALIZADAS'!$N$8</f>
        <v>0</v>
      </c>
      <c r="O8" s="94">
        <f>+'[1]1.2. MUESTRAS ANALIZADAS'!$O$8</f>
        <v>18</v>
      </c>
      <c r="P8" s="91">
        <f t="shared" si="0"/>
        <v>655</v>
      </c>
      <c r="Q8" s="92">
        <f>+'[1]1.2. MUESTRAS ANALIZADAS'!$Q$8</f>
        <v>257</v>
      </c>
      <c r="R8" s="93">
        <f>+'[1]1.2. MUESTRAS ANALIZADAS'!$R$8</f>
        <v>0</v>
      </c>
      <c r="S8" s="93">
        <f>+'[1]1.2. MUESTRAS ANALIZADAS'!$S$8</f>
        <v>3</v>
      </c>
      <c r="T8" s="93">
        <f>+'[1]1.2. MUESTRAS ANALIZADAS'!$T$8</f>
        <v>0</v>
      </c>
      <c r="U8" s="93">
        <f>+'[1]1.2. MUESTRAS ANALIZADAS'!$U$8</f>
        <v>0</v>
      </c>
      <c r="V8" s="94">
        <f>+'[1]1.2. MUESTRAS ANALIZADAS'!$V$8</f>
        <v>0</v>
      </c>
      <c r="W8" s="91">
        <f t="shared" si="1"/>
        <v>260</v>
      </c>
    </row>
    <row r="9" spans="1:24" ht="27" customHeight="1" x14ac:dyDescent="0.25">
      <c r="A9" s="86" t="s">
        <v>47</v>
      </c>
      <c r="B9" s="101" t="s">
        <v>68</v>
      </c>
      <c r="C9" s="92">
        <f>+'1.1. CONTROLES OFICIALES'!C9</f>
        <v>189</v>
      </c>
      <c r="D9" s="93">
        <f>+'1.1. CONTROLES OFICIALES'!D9</f>
        <v>0</v>
      </c>
      <c r="E9" s="93">
        <f>+'1.1. CONTROLES OFICIALES'!E9</f>
        <v>22</v>
      </c>
      <c r="F9" s="93">
        <f>+'1.1. CONTROLES OFICIALES'!F9</f>
        <v>1</v>
      </c>
      <c r="G9" s="93">
        <f>+'1.1. CONTROLES OFICIALES'!G9</f>
        <v>0</v>
      </c>
      <c r="H9" s="126">
        <f>+'1.1. CONTROLES OFICIALES'!H9</f>
        <v>25</v>
      </c>
      <c r="I9" s="127">
        <f>+'1.1. CONTROLES OFICIALES'!I9</f>
        <v>237</v>
      </c>
      <c r="J9" s="92">
        <f>+'[1]1.2. MUESTRAS ANALIZADAS'!$J$9</f>
        <v>6</v>
      </c>
      <c r="K9" s="93">
        <f>+'[1]1.2. MUESTRAS ANALIZADAS'!$K$9</f>
        <v>0</v>
      </c>
      <c r="L9" s="93">
        <f>+'[1]1.2. MUESTRAS ANALIZADAS'!$L$9</f>
        <v>3</v>
      </c>
      <c r="M9" s="93">
        <f>+'[1]1.2. MUESTRAS ANALIZADAS'!$M$9</f>
        <v>0</v>
      </c>
      <c r="N9" s="93">
        <f>+'[1]1.2. MUESTRAS ANALIZADAS'!$N$9</f>
        <v>0</v>
      </c>
      <c r="O9" s="94">
        <f>+'[1]1.2. MUESTRAS ANALIZADAS'!$O$9</f>
        <v>0</v>
      </c>
      <c r="P9" s="91">
        <f t="shared" si="0"/>
        <v>9</v>
      </c>
      <c r="Q9" s="92">
        <f>+'[1]1.2. MUESTRAS ANALIZADAS'!$Q$9</f>
        <v>0</v>
      </c>
      <c r="R9" s="93">
        <f>+'[1]1.2. MUESTRAS ANALIZADAS'!$R$9</f>
        <v>0</v>
      </c>
      <c r="S9" s="93">
        <f>+'[1]1.2. MUESTRAS ANALIZADAS'!$S$9</f>
        <v>0</v>
      </c>
      <c r="T9" s="93">
        <f>+'[1]1.2. MUESTRAS ANALIZADAS'!$T$9</f>
        <v>0</v>
      </c>
      <c r="U9" s="93">
        <f>+'[1]1.2. MUESTRAS ANALIZADAS'!$U$9</f>
        <v>0</v>
      </c>
      <c r="V9" s="94">
        <f>+'[1]1.2. MUESTRAS ANALIZADAS'!$V$9</f>
        <v>0</v>
      </c>
      <c r="W9" s="91">
        <f t="shared" si="1"/>
        <v>0</v>
      </c>
    </row>
    <row r="10" spans="1:24" ht="24.75" customHeight="1" x14ac:dyDescent="0.25">
      <c r="A10" s="86" t="s">
        <v>47</v>
      </c>
      <c r="B10" s="101" t="s">
        <v>70</v>
      </c>
      <c r="C10" s="92">
        <f>+'1.1. CONTROLES OFICIALES'!C10</f>
        <v>69</v>
      </c>
      <c r="D10" s="93">
        <f>+'1.1. CONTROLES OFICIALES'!D10</f>
        <v>0</v>
      </c>
      <c r="E10" s="93">
        <f>+'1.1. CONTROLES OFICIALES'!E10</f>
        <v>10</v>
      </c>
      <c r="F10" s="93">
        <f>+'1.1. CONTROLES OFICIALES'!F10</f>
        <v>2</v>
      </c>
      <c r="G10" s="93">
        <f>+'1.1. CONTROLES OFICIALES'!G10</f>
        <v>0</v>
      </c>
      <c r="H10" s="126">
        <f>+'1.1. CONTROLES OFICIALES'!H10</f>
        <v>2</v>
      </c>
      <c r="I10" s="127">
        <f>+'1.1. CONTROLES OFICIALES'!I10</f>
        <v>83</v>
      </c>
      <c r="J10" s="92">
        <f>+'[1]1.2. MUESTRAS ANALIZADAS'!$J$10</f>
        <v>2</v>
      </c>
      <c r="K10" s="93">
        <f>+'[1]1.2. MUESTRAS ANALIZADAS'!$K$10</f>
        <v>0</v>
      </c>
      <c r="L10" s="93">
        <f>+'[1]1.2. MUESTRAS ANALIZADAS'!$L$10</f>
        <v>2</v>
      </c>
      <c r="M10" s="93">
        <f>+'[1]1.2. MUESTRAS ANALIZADAS'!$M$10</f>
        <v>0</v>
      </c>
      <c r="N10" s="93">
        <f>+'[1]1.2. MUESTRAS ANALIZADAS'!$N$10</f>
        <v>0</v>
      </c>
      <c r="O10" s="94">
        <f>+'[1]1.2. MUESTRAS ANALIZADAS'!$O$10</f>
        <v>0</v>
      </c>
      <c r="P10" s="91">
        <f t="shared" si="0"/>
        <v>4</v>
      </c>
      <c r="Q10" s="92">
        <f>+'[1]1.2. MUESTRAS ANALIZADAS'!$Q$10</f>
        <v>0</v>
      </c>
      <c r="R10" s="93">
        <f>+'[1]1.2. MUESTRAS ANALIZADAS'!$R$10</f>
        <v>0</v>
      </c>
      <c r="S10" s="93">
        <f>+'[1]1.2. MUESTRAS ANALIZADAS'!$S$10</f>
        <v>0</v>
      </c>
      <c r="T10" s="93">
        <f>+'[1]1.2. MUESTRAS ANALIZADAS'!$T$10</f>
        <v>0</v>
      </c>
      <c r="U10" s="93">
        <f>+'[1]1.2. MUESTRAS ANALIZADAS'!$U$10</f>
        <v>0</v>
      </c>
      <c r="V10" s="94">
        <f>+'[1]1.2. MUESTRAS ANALIZADAS'!$V$10</f>
        <v>0</v>
      </c>
      <c r="W10" s="91">
        <f t="shared" si="1"/>
        <v>0</v>
      </c>
    </row>
    <row r="11" spans="1:24" ht="24.75" customHeight="1" x14ac:dyDescent="0.25">
      <c r="A11" s="86" t="s">
        <v>47</v>
      </c>
      <c r="B11" s="101" t="s">
        <v>69</v>
      </c>
      <c r="C11" s="92">
        <f>+'1.1. CONTROLES OFICIALES'!C11</f>
        <v>817</v>
      </c>
      <c r="D11" s="93">
        <f>+'1.1. CONTROLES OFICIALES'!D11</f>
        <v>0</v>
      </c>
      <c r="E11" s="93">
        <f>+'1.1. CONTROLES OFICIALES'!E11</f>
        <v>16</v>
      </c>
      <c r="F11" s="93">
        <f>+'1.1. CONTROLES OFICIALES'!F11</f>
        <v>9</v>
      </c>
      <c r="G11" s="93">
        <f>+'1.1. CONTROLES OFICIALES'!G11</f>
        <v>1</v>
      </c>
      <c r="H11" s="126">
        <f>+'1.1. CONTROLES OFICIALES'!H11</f>
        <v>27</v>
      </c>
      <c r="I11" s="127">
        <f>+'1.1. CONTROLES OFICIALES'!I11</f>
        <v>870</v>
      </c>
      <c r="J11" s="92">
        <f>+'[1]1.2. MUESTRAS ANALIZADAS'!$J$11</f>
        <v>111</v>
      </c>
      <c r="K11" s="93">
        <f>+'[1]1.2. MUESTRAS ANALIZADAS'!$K$11</f>
        <v>0</v>
      </c>
      <c r="L11" s="93">
        <f>+'[1]1.2. MUESTRAS ANALIZADAS'!$L$11</f>
        <v>19</v>
      </c>
      <c r="M11" s="93">
        <f>+'[1]1.2. MUESTRAS ANALIZADAS'!$M$11</f>
        <v>0</v>
      </c>
      <c r="N11" s="93">
        <f>+'[1]1.2. MUESTRAS ANALIZADAS'!$N$11</f>
        <v>1</v>
      </c>
      <c r="O11" s="94">
        <f>+'[1]1.2. MUESTRAS ANALIZADAS'!$O$11</f>
        <v>0</v>
      </c>
      <c r="P11" s="91">
        <f t="shared" si="0"/>
        <v>131</v>
      </c>
      <c r="Q11" s="92">
        <f>+'[1]1.2. MUESTRAS ANALIZADAS'!$Q$11</f>
        <v>0</v>
      </c>
      <c r="R11" s="93">
        <f>+'[1]1.2. MUESTRAS ANALIZADAS'!$R$11</f>
        <v>0</v>
      </c>
      <c r="S11" s="93">
        <f>+'[1]1.2. MUESTRAS ANALIZADAS'!$S$11</f>
        <v>0</v>
      </c>
      <c r="T11" s="93">
        <f>+'[1]1.2. MUESTRAS ANALIZADAS'!$T$11</f>
        <v>0</v>
      </c>
      <c r="U11" s="93">
        <f>+'[1]1.2. MUESTRAS ANALIZADAS'!$U$11</f>
        <v>0</v>
      </c>
      <c r="V11" s="94">
        <f>+'[1]1.2. MUESTRAS ANALIZADAS'!$V$11</f>
        <v>0</v>
      </c>
      <c r="W11" s="91">
        <f t="shared" si="1"/>
        <v>0</v>
      </c>
    </row>
    <row r="12" spans="1:24" ht="27.75" customHeight="1" x14ac:dyDescent="0.25">
      <c r="A12" s="86" t="s">
        <v>47</v>
      </c>
      <c r="B12" s="101" t="s">
        <v>71</v>
      </c>
      <c r="C12" s="92">
        <f>+'1.1. CONTROLES OFICIALES'!C12</f>
        <v>161</v>
      </c>
      <c r="D12" s="93">
        <f>+'1.1. CONTROLES OFICIALES'!D12</f>
        <v>0</v>
      </c>
      <c r="E12" s="93">
        <f>+'1.1. CONTROLES OFICIALES'!E12</f>
        <v>18</v>
      </c>
      <c r="F12" s="93">
        <f>+'1.1. CONTROLES OFICIALES'!F12</f>
        <v>0</v>
      </c>
      <c r="G12" s="93">
        <f>+'1.1. CONTROLES OFICIALES'!G12</f>
        <v>0</v>
      </c>
      <c r="H12" s="126">
        <f>+'1.1. CONTROLES OFICIALES'!H12</f>
        <v>2</v>
      </c>
      <c r="I12" s="127">
        <f>+'1.1. CONTROLES OFICIALES'!I12</f>
        <v>181</v>
      </c>
      <c r="J12" s="92">
        <f>+'[1]1.2. MUESTRAS ANALIZADAS'!$J$12</f>
        <v>10</v>
      </c>
      <c r="K12" s="93">
        <f>+'[1]1.2. MUESTRAS ANALIZADAS'!$K$12</f>
        <v>0</v>
      </c>
      <c r="L12" s="93">
        <f>+'[1]1.2. MUESTRAS ANALIZADAS'!$L$12</f>
        <v>3</v>
      </c>
      <c r="M12" s="93">
        <f>+'[1]1.2. MUESTRAS ANALIZADAS'!$M$12</f>
        <v>0</v>
      </c>
      <c r="N12" s="93">
        <f>+'[1]1.2. MUESTRAS ANALIZADAS'!$N$12</f>
        <v>0</v>
      </c>
      <c r="O12" s="94">
        <f>+'[1]1.2. MUESTRAS ANALIZADAS'!$O$12</f>
        <v>2</v>
      </c>
      <c r="P12" s="91">
        <f t="shared" si="0"/>
        <v>15</v>
      </c>
      <c r="Q12" s="92">
        <f>+'[1]1.2. MUESTRAS ANALIZADAS'!$Q$12</f>
        <v>2</v>
      </c>
      <c r="R12" s="93">
        <f>+'[1]1.2. MUESTRAS ANALIZADAS'!$R$12</f>
        <v>0</v>
      </c>
      <c r="S12" s="93">
        <f>+'[1]1.2. MUESTRAS ANALIZADAS'!$S$12</f>
        <v>0</v>
      </c>
      <c r="T12" s="93">
        <f>+'[1]1.2. MUESTRAS ANALIZADAS'!$T$12</f>
        <v>0</v>
      </c>
      <c r="U12" s="93">
        <f>+'[1]1.2. MUESTRAS ANALIZADAS'!$U$12</f>
        <v>0</v>
      </c>
      <c r="V12" s="94">
        <f>+'[1]1.2. MUESTRAS ANALIZADAS'!$V$12</f>
        <v>0</v>
      </c>
      <c r="W12" s="91">
        <f t="shared" si="1"/>
        <v>2</v>
      </c>
    </row>
    <row r="13" spans="1:24" ht="27.75" customHeight="1" x14ac:dyDescent="0.25">
      <c r="A13" s="86" t="s">
        <v>47</v>
      </c>
      <c r="B13" s="101" t="s">
        <v>72</v>
      </c>
      <c r="C13" s="92">
        <f>+'1.1. CONTROLES OFICIALES'!C13</f>
        <v>33</v>
      </c>
      <c r="D13" s="93">
        <f>+'1.1. CONTROLES OFICIALES'!D13</f>
        <v>0</v>
      </c>
      <c r="E13" s="93">
        <f>+'1.1. CONTROLES OFICIALES'!E13</f>
        <v>17</v>
      </c>
      <c r="F13" s="93">
        <f>+'1.1. CONTROLES OFICIALES'!F13</f>
        <v>0</v>
      </c>
      <c r="G13" s="93">
        <f>+'1.1. CONTROLES OFICIALES'!G13</f>
        <v>0</v>
      </c>
      <c r="H13" s="126">
        <f>+'1.1. CONTROLES OFICIALES'!H13</f>
        <v>3</v>
      </c>
      <c r="I13" s="127">
        <f>+'1.1. CONTROLES OFICIALES'!I13</f>
        <v>53</v>
      </c>
      <c r="J13" s="92">
        <f>+'[1]1.2. MUESTRAS ANALIZADAS'!$J$13</f>
        <v>5</v>
      </c>
      <c r="K13" s="93">
        <f>+'[1]1.2. MUESTRAS ANALIZADAS'!$K$13</f>
        <v>0</v>
      </c>
      <c r="L13" s="93">
        <f>+'[1]1.2. MUESTRAS ANALIZADAS'!$L$13</f>
        <v>4</v>
      </c>
      <c r="M13" s="93">
        <f>+'[1]1.2. MUESTRAS ANALIZADAS'!$M$13</f>
        <v>0</v>
      </c>
      <c r="N13" s="93">
        <f>+'[1]1.2. MUESTRAS ANALIZADAS'!$N$13</f>
        <v>0</v>
      </c>
      <c r="O13" s="94">
        <f>+'[1]1.2. MUESTRAS ANALIZADAS'!$O$13</f>
        <v>0</v>
      </c>
      <c r="P13" s="91">
        <f t="shared" si="0"/>
        <v>9</v>
      </c>
      <c r="Q13" s="92">
        <f>+'[1]1.2. MUESTRAS ANALIZADAS'!$Q$13</f>
        <v>1</v>
      </c>
      <c r="R13" s="93">
        <f>+'[1]1.2. MUESTRAS ANALIZADAS'!$R$13</f>
        <v>0</v>
      </c>
      <c r="S13" s="93">
        <f>+'[1]1.2. MUESTRAS ANALIZADAS'!$S$13</f>
        <v>0</v>
      </c>
      <c r="T13" s="93">
        <f>+'[1]1.2. MUESTRAS ANALIZADAS'!$T$13</f>
        <v>0</v>
      </c>
      <c r="U13" s="93">
        <f>+'[1]1.2. MUESTRAS ANALIZADAS'!$U$13</f>
        <v>0</v>
      </c>
      <c r="V13" s="94">
        <f>+'[1]1.2. MUESTRAS ANALIZADAS'!$V$13</f>
        <v>0</v>
      </c>
      <c r="W13" s="91">
        <f t="shared" si="1"/>
        <v>1</v>
      </c>
    </row>
    <row r="14" spans="1:24" ht="27" customHeight="1" x14ac:dyDescent="0.25">
      <c r="A14" s="86" t="s">
        <v>47</v>
      </c>
      <c r="B14" s="101" t="s">
        <v>111</v>
      </c>
      <c r="C14" s="92">
        <f>+'1.1. CONTROLES OFICIALES'!C14</f>
        <v>2</v>
      </c>
      <c r="D14" s="93">
        <f>+'1.1. CONTROLES OFICIALES'!D14</f>
        <v>0</v>
      </c>
      <c r="E14" s="93">
        <f>+'1.1. CONTROLES OFICIALES'!E14</f>
        <v>1</v>
      </c>
      <c r="F14" s="93">
        <f>+'1.1. CONTROLES OFICIALES'!F14</f>
        <v>0</v>
      </c>
      <c r="G14" s="93">
        <f>+'1.1. CONTROLES OFICIALES'!G14</f>
        <v>0</v>
      </c>
      <c r="H14" s="126">
        <f>+'1.1. CONTROLES OFICIALES'!H14</f>
        <v>0</v>
      </c>
      <c r="I14" s="127">
        <f>+'1.1. CONTROLES OFICIALES'!I14</f>
        <v>3</v>
      </c>
      <c r="J14" s="92">
        <f>+'[1]1.2. MUESTRAS ANALIZADAS'!$J$14</f>
        <v>0</v>
      </c>
      <c r="K14" s="93">
        <f>+'[1]1.2. MUESTRAS ANALIZADAS'!$K$14</f>
        <v>0</v>
      </c>
      <c r="L14" s="93">
        <f>+'[1]1.2. MUESTRAS ANALIZADAS'!$L$14</f>
        <v>2</v>
      </c>
      <c r="M14" s="93">
        <f>+'[1]1.2. MUESTRAS ANALIZADAS'!$M$14</f>
        <v>0</v>
      </c>
      <c r="N14" s="93">
        <f>+'[1]1.2. MUESTRAS ANALIZADAS'!$N$14</f>
        <v>0</v>
      </c>
      <c r="O14" s="94">
        <f>+'[1]1.2. MUESTRAS ANALIZADAS'!$O$14</f>
        <v>0</v>
      </c>
      <c r="P14" s="91">
        <f t="shared" si="0"/>
        <v>2</v>
      </c>
      <c r="Q14" s="92">
        <f>+'[1]1.2. MUESTRAS ANALIZADAS'!$Q$14</f>
        <v>0</v>
      </c>
      <c r="R14" s="93">
        <f>+'[1]1.2. MUESTRAS ANALIZADAS'!$R$14</f>
        <v>0</v>
      </c>
      <c r="S14" s="93">
        <f>+'[1]1.2. MUESTRAS ANALIZADAS'!$S$14</f>
        <v>0</v>
      </c>
      <c r="T14" s="93">
        <f>+'[1]1.2. MUESTRAS ANALIZADAS'!$T$14</f>
        <v>0</v>
      </c>
      <c r="U14" s="93">
        <f>+'[1]1.2. MUESTRAS ANALIZADAS'!$U$14</f>
        <v>0</v>
      </c>
      <c r="V14" s="94">
        <f>+'[1]1.2. MUESTRAS ANALIZADAS'!$V$14</f>
        <v>0</v>
      </c>
      <c r="W14" s="91">
        <f t="shared" si="1"/>
        <v>0</v>
      </c>
    </row>
    <row r="15" spans="1:24" ht="26.25" customHeight="1" x14ac:dyDescent="0.25">
      <c r="A15" s="86" t="s">
        <v>47</v>
      </c>
      <c r="B15" s="101" t="s">
        <v>104</v>
      </c>
      <c r="C15" s="92">
        <f>+'1.1. CONTROLES OFICIALES'!C15</f>
        <v>3</v>
      </c>
      <c r="D15" s="93">
        <f>+'1.1. CONTROLES OFICIALES'!D15</f>
        <v>0</v>
      </c>
      <c r="E15" s="93">
        <f>+'1.1. CONTROLES OFICIALES'!E15</f>
        <v>0</v>
      </c>
      <c r="F15" s="93">
        <f>+'1.1. CONTROLES OFICIALES'!F15</f>
        <v>0</v>
      </c>
      <c r="G15" s="93">
        <f>+'1.1. CONTROLES OFICIALES'!G15</f>
        <v>0</v>
      </c>
      <c r="H15" s="126">
        <f>+'1.1. CONTROLES OFICIALES'!H15</f>
        <v>2</v>
      </c>
      <c r="I15" s="127">
        <f>+'1.1. CONTROLES OFICIALES'!I15</f>
        <v>5</v>
      </c>
      <c r="J15" s="92">
        <f>+'[1]1.2. MUESTRAS ANALIZADAS'!$J$15</f>
        <v>0</v>
      </c>
      <c r="K15" s="93">
        <f>+'[1]1.2. MUESTRAS ANALIZADAS'!$K$15</f>
        <v>0</v>
      </c>
      <c r="L15" s="93">
        <f>+'[1]1.2. MUESTRAS ANALIZADAS'!$L$15</f>
        <v>0</v>
      </c>
      <c r="M15" s="93">
        <f>+'[1]1.2. MUESTRAS ANALIZADAS'!$M$15</f>
        <v>0</v>
      </c>
      <c r="N15" s="93">
        <f>+'[1]1.2. MUESTRAS ANALIZADAS'!$N$15</f>
        <v>0</v>
      </c>
      <c r="O15" s="94">
        <f>+'[1]1.2. MUESTRAS ANALIZADAS'!$O$15</f>
        <v>1</v>
      </c>
      <c r="P15" s="91">
        <f t="shared" si="0"/>
        <v>1</v>
      </c>
      <c r="Q15" s="92">
        <f>+'[1]1.2. MUESTRAS ANALIZADAS'!$Q$15</f>
        <v>0</v>
      </c>
      <c r="R15" s="93">
        <f>+'[1]1.2. MUESTRAS ANALIZADAS'!$R$15</f>
        <v>0</v>
      </c>
      <c r="S15" s="93">
        <f>+'[1]1.2. MUESTRAS ANALIZADAS'!$S$15</f>
        <v>0</v>
      </c>
      <c r="T15" s="93">
        <f>+'[1]1.2. MUESTRAS ANALIZADAS'!$T$15</f>
        <v>0</v>
      </c>
      <c r="U15" s="93">
        <f>+'[1]1.2. MUESTRAS ANALIZADAS'!$U$15</f>
        <v>0</v>
      </c>
      <c r="V15" s="94">
        <f>+'[1]1.2. MUESTRAS ANALIZADAS'!$V$15</f>
        <v>0</v>
      </c>
      <c r="W15" s="91">
        <f t="shared" si="1"/>
        <v>0</v>
      </c>
    </row>
    <row r="16" spans="1:24" ht="25.5" customHeight="1" x14ac:dyDescent="0.25">
      <c r="A16" s="10" t="s">
        <v>48</v>
      </c>
      <c r="B16" s="21" t="s">
        <v>109</v>
      </c>
      <c r="C16" s="45">
        <f>+'1.1. CONTROLES OFICIALES'!C16</f>
        <v>3</v>
      </c>
      <c r="D16" s="46">
        <f>+'1.1. CONTROLES OFICIALES'!D16</f>
        <v>1</v>
      </c>
      <c r="E16" s="46">
        <f>+'1.1. CONTROLES OFICIALES'!E16</f>
        <v>0</v>
      </c>
      <c r="F16" s="46">
        <f>+'1.1. CONTROLES OFICIALES'!F16</f>
        <v>0</v>
      </c>
      <c r="G16" s="46">
        <f>+'1.1. CONTROLES OFICIALES'!G16</f>
        <v>0</v>
      </c>
      <c r="H16" s="65">
        <f>+'1.1. CONTROLES OFICIALES'!H16</f>
        <v>0</v>
      </c>
      <c r="I16" s="70">
        <f>+'1.1. CONTROLES OFICIALES'!I16</f>
        <v>4</v>
      </c>
      <c r="J16" s="41">
        <f>'[3]1.2. MUESTRAS ANALIZADAS'!J6</f>
        <v>8</v>
      </c>
      <c r="K16" s="42">
        <f>'[3]1.2. MUESTRAS ANALIZADAS'!K6</f>
        <v>0</v>
      </c>
      <c r="L16" s="42">
        <f>'[3]1.2. MUESTRAS ANALIZADAS'!L6</f>
        <v>0</v>
      </c>
      <c r="M16" s="42">
        <f>'[3]1.2. MUESTRAS ANALIZADAS'!M6</f>
        <v>0</v>
      </c>
      <c r="N16" s="42">
        <f>'[3]1.2. MUESTRAS ANALIZADAS'!N6</f>
        <v>0</v>
      </c>
      <c r="O16" s="43">
        <f>'[3]1.2. MUESTRAS ANALIZADAS'!O6</f>
        <v>0</v>
      </c>
      <c r="P16" s="57">
        <f t="shared" si="0"/>
        <v>8</v>
      </c>
      <c r="Q16" s="41">
        <f>'[3]1.2. MUESTRAS ANALIZADAS'!Q6</f>
        <v>0</v>
      </c>
      <c r="R16" s="42">
        <f>'[3]1.2. MUESTRAS ANALIZADAS'!R6</f>
        <v>0</v>
      </c>
      <c r="S16" s="42">
        <f>'[3]1.2. MUESTRAS ANALIZADAS'!S6</f>
        <v>0</v>
      </c>
      <c r="T16" s="42">
        <f>'[3]1.2. MUESTRAS ANALIZADAS'!T6</f>
        <v>0</v>
      </c>
      <c r="U16" s="42">
        <f>'[3]1.2. MUESTRAS ANALIZADAS'!U6</f>
        <v>0</v>
      </c>
      <c r="V16" s="43">
        <f>'[3]1.2. MUESTRAS ANALIZADAS'!V6</f>
        <v>0</v>
      </c>
      <c r="W16" s="40">
        <f t="shared" si="1"/>
        <v>0</v>
      </c>
      <c r="X16" s="147"/>
    </row>
    <row r="17" spans="1:24" ht="24" customHeight="1" x14ac:dyDescent="0.25">
      <c r="A17" s="10" t="s">
        <v>48</v>
      </c>
      <c r="B17" s="21" t="s">
        <v>74</v>
      </c>
      <c r="C17" s="45">
        <f>+'1.1. CONTROLES OFICIALES'!C17</f>
        <v>89</v>
      </c>
      <c r="D17" s="46">
        <f>+'1.1. CONTROLES OFICIALES'!D17</f>
        <v>0</v>
      </c>
      <c r="E17" s="46">
        <f>+'1.1. CONTROLES OFICIALES'!E17</f>
        <v>7</v>
      </c>
      <c r="F17" s="46">
        <f>+'1.1. CONTROLES OFICIALES'!F17</f>
        <v>0</v>
      </c>
      <c r="G17" s="46">
        <f>+'1.1. CONTROLES OFICIALES'!G17</f>
        <v>0</v>
      </c>
      <c r="H17" s="65">
        <f>+'1.1. CONTROLES OFICIALES'!H17</f>
        <v>5</v>
      </c>
      <c r="I17" s="70">
        <f>+'1.1. CONTROLES OFICIALES'!I17</f>
        <v>101</v>
      </c>
      <c r="J17" s="41">
        <f>'[3]1.2. MUESTRAS ANALIZADAS'!J7</f>
        <v>36</v>
      </c>
      <c r="K17" s="42">
        <f>'[3]1.2. MUESTRAS ANALIZADAS'!K7</f>
        <v>0</v>
      </c>
      <c r="L17" s="42">
        <f>'[3]1.2. MUESTRAS ANALIZADAS'!L7</f>
        <v>5</v>
      </c>
      <c r="M17" s="42">
        <f>'[3]1.2. MUESTRAS ANALIZADAS'!M7</f>
        <v>0</v>
      </c>
      <c r="N17" s="42">
        <f>'[3]1.2. MUESTRAS ANALIZADAS'!N7</f>
        <v>0</v>
      </c>
      <c r="O17" s="43">
        <f>'[3]1.2. MUESTRAS ANALIZADAS'!O7</f>
        <v>0</v>
      </c>
      <c r="P17" s="57">
        <f t="shared" si="0"/>
        <v>41</v>
      </c>
      <c r="Q17" s="41">
        <f>'[3]1.2. MUESTRAS ANALIZADAS'!Q7</f>
        <v>2</v>
      </c>
      <c r="R17" s="42">
        <f>'[3]1.2. MUESTRAS ANALIZADAS'!R7</f>
        <v>0</v>
      </c>
      <c r="S17" s="42">
        <f>'[3]1.2. MUESTRAS ANALIZADAS'!S7</f>
        <v>0</v>
      </c>
      <c r="T17" s="42">
        <f>'[3]1.2. MUESTRAS ANALIZADAS'!T7</f>
        <v>0</v>
      </c>
      <c r="U17" s="42">
        <f>'[3]1.2. MUESTRAS ANALIZADAS'!U7</f>
        <v>0</v>
      </c>
      <c r="V17" s="43">
        <f>'[3]1.2. MUESTRAS ANALIZADAS'!V7</f>
        <v>0</v>
      </c>
      <c r="W17" s="40">
        <f t="shared" si="1"/>
        <v>2</v>
      </c>
      <c r="X17" s="147"/>
    </row>
    <row r="18" spans="1:24" ht="24" customHeight="1" x14ac:dyDescent="0.25">
      <c r="A18" s="10" t="s">
        <v>48</v>
      </c>
      <c r="B18" s="21" t="s">
        <v>75</v>
      </c>
      <c r="C18" s="45">
        <f>+'1.1. CONTROLES OFICIALES'!C18</f>
        <v>848</v>
      </c>
      <c r="D18" s="46">
        <f>+'1.1. CONTROLES OFICIALES'!D18</f>
        <v>0</v>
      </c>
      <c r="E18" s="46">
        <f>+'1.1. CONTROLES OFICIALES'!E18</f>
        <v>109</v>
      </c>
      <c r="F18" s="46">
        <f>+'1.1. CONTROLES OFICIALES'!F18</f>
        <v>1</v>
      </c>
      <c r="G18" s="46">
        <f>+'1.1. CONTROLES OFICIALES'!G18</f>
        <v>0</v>
      </c>
      <c r="H18" s="65">
        <f>+'1.1. CONTROLES OFICIALES'!H18</f>
        <v>22</v>
      </c>
      <c r="I18" s="70">
        <f>+'1.1. CONTROLES OFICIALES'!I18</f>
        <v>980</v>
      </c>
      <c r="J18" s="41">
        <f>'[3]1.2. MUESTRAS ANALIZADAS'!J8</f>
        <v>274</v>
      </c>
      <c r="K18" s="42">
        <f>'[3]1.2. MUESTRAS ANALIZADAS'!K8</f>
        <v>0</v>
      </c>
      <c r="L18" s="42">
        <f>'[3]1.2. MUESTRAS ANALIZADAS'!L8</f>
        <v>120</v>
      </c>
      <c r="M18" s="42">
        <f>'[3]1.2. MUESTRAS ANALIZADAS'!M8</f>
        <v>0</v>
      </c>
      <c r="N18" s="42">
        <f>'[3]1.2. MUESTRAS ANALIZADAS'!N8</f>
        <v>0</v>
      </c>
      <c r="O18" s="43">
        <f>'[3]1.2. MUESTRAS ANALIZADAS'!O8</f>
        <v>5</v>
      </c>
      <c r="P18" s="57">
        <f t="shared" si="0"/>
        <v>399</v>
      </c>
      <c r="Q18" s="41">
        <f>'[3]1.2. MUESTRAS ANALIZADAS'!Q8</f>
        <v>24</v>
      </c>
      <c r="R18" s="42">
        <f>'[3]1.2. MUESTRAS ANALIZADAS'!R8</f>
        <v>0</v>
      </c>
      <c r="S18" s="42">
        <f>'[3]1.2. MUESTRAS ANALIZADAS'!S8</f>
        <v>7</v>
      </c>
      <c r="T18" s="42">
        <f>'[3]1.2. MUESTRAS ANALIZADAS'!T8</f>
        <v>0</v>
      </c>
      <c r="U18" s="42">
        <f>'[3]1.2. MUESTRAS ANALIZADAS'!U8</f>
        <v>0</v>
      </c>
      <c r="V18" s="43">
        <f>'[3]1.2. MUESTRAS ANALIZADAS'!V8</f>
        <v>0</v>
      </c>
      <c r="W18" s="40">
        <f t="shared" si="1"/>
        <v>31</v>
      </c>
      <c r="X18" s="147"/>
    </row>
    <row r="19" spans="1:24" ht="25.5" customHeight="1" x14ac:dyDescent="0.25">
      <c r="A19" s="10" t="s">
        <v>48</v>
      </c>
      <c r="B19" s="21" t="s">
        <v>76</v>
      </c>
      <c r="C19" s="45">
        <f>+'1.1. CONTROLES OFICIALES'!C19</f>
        <v>4</v>
      </c>
      <c r="D19" s="46">
        <f>+'1.1. CONTROLES OFICIALES'!D19</f>
        <v>0</v>
      </c>
      <c r="E19" s="46">
        <f>+'1.1. CONTROLES OFICIALES'!E19</f>
        <v>6</v>
      </c>
      <c r="F19" s="46">
        <f>+'1.1. CONTROLES OFICIALES'!F19</f>
        <v>1</v>
      </c>
      <c r="G19" s="46">
        <f>+'1.1. CONTROLES OFICIALES'!G19</f>
        <v>0</v>
      </c>
      <c r="H19" s="65">
        <f>+'1.1. CONTROLES OFICIALES'!H19</f>
        <v>2</v>
      </c>
      <c r="I19" s="70">
        <f>+'1.1. CONTROLES OFICIALES'!I19</f>
        <v>13</v>
      </c>
      <c r="J19" s="41">
        <f>'[3]1.2. MUESTRAS ANALIZADAS'!J9</f>
        <v>3</v>
      </c>
      <c r="K19" s="42">
        <f>'[3]1.2. MUESTRAS ANALIZADAS'!K9</f>
        <v>0</v>
      </c>
      <c r="L19" s="42">
        <f>'[3]1.2. MUESTRAS ANALIZADAS'!L9</f>
        <v>5</v>
      </c>
      <c r="M19" s="42">
        <f>'[3]1.2. MUESTRAS ANALIZADAS'!M9</f>
        <v>0</v>
      </c>
      <c r="N19" s="42">
        <f>'[3]1.2. MUESTRAS ANALIZADAS'!N9</f>
        <v>0</v>
      </c>
      <c r="O19" s="43">
        <f>'[3]1.2. MUESTRAS ANALIZADAS'!O9</f>
        <v>0</v>
      </c>
      <c r="P19" s="57">
        <f t="shared" si="0"/>
        <v>8</v>
      </c>
      <c r="Q19" s="41">
        <f>'[3]1.2. MUESTRAS ANALIZADAS'!Q9</f>
        <v>1</v>
      </c>
      <c r="R19" s="42">
        <f>'[3]1.2. MUESTRAS ANALIZADAS'!R9</f>
        <v>0</v>
      </c>
      <c r="S19" s="42">
        <f>'[3]1.2. MUESTRAS ANALIZADAS'!S9</f>
        <v>1</v>
      </c>
      <c r="T19" s="42">
        <f>'[3]1.2. MUESTRAS ANALIZADAS'!T9</f>
        <v>0</v>
      </c>
      <c r="U19" s="42">
        <f>'[3]1.2. MUESTRAS ANALIZADAS'!U9</f>
        <v>0</v>
      </c>
      <c r="V19" s="43">
        <f>'[3]1.2. MUESTRAS ANALIZADAS'!V9</f>
        <v>0</v>
      </c>
      <c r="W19" s="40">
        <f t="shared" si="1"/>
        <v>2</v>
      </c>
      <c r="X19" s="147"/>
    </row>
    <row r="20" spans="1:24" ht="24" customHeight="1" x14ac:dyDescent="0.25">
      <c r="A20" s="10" t="s">
        <v>48</v>
      </c>
      <c r="B20" s="21" t="s">
        <v>77</v>
      </c>
      <c r="C20" s="45">
        <f>+'1.1. CONTROLES OFICIALES'!C20</f>
        <v>56</v>
      </c>
      <c r="D20" s="46">
        <f>+'1.1. CONTROLES OFICIALES'!D20</f>
        <v>0</v>
      </c>
      <c r="E20" s="46">
        <f>+'1.1. CONTROLES OFICIALES'!E20</f>
        <v>11</v>
      </c>
      <c r="F20" s="46">
        <f>+'1.1. CONTROLES OFICIALES'!F20</f>
        <v>0</v>
      </c>
      <c r="G20" s="46">
        <f>+'1.1. CONTROLES OFICIALES'!G20</f>
        <v>0</v>
      </c>
      <c r="H20" s="65">
        <f>+'1.1. CONTROLES OFICIALES'!H20</f>
        <v>1</v>
      </c>
      <c r="I20" s="70">
        <f>+'1.1. CONTROLES OFICIALES'!I20</f>
        <v>68</v>
      </c>
      <c r="J20" s="41">
        <f>'[3]1.2. MUESTRAS ANALIZADAS'!J10</f>
        <v>28</v>
      </c>
      <c r="K20" s="42">
        <f>'[3]1.2. MUESTRAS ANALIZADAS'!K10</f>
        <v>0</v>
      </c>
      <c r="L20" s="42">
        <f>'[3]1.2. MUESTRAS ANALIZADAS'!L10</f>
        <v>9</v>
      </c>
      <c r="M20" s="42">
        <f>'[3]1.2. MUESTRAS ANALIZADAS'!M10</f>
        <v>0</v>
      </c>
      <c r="N20" s="42">
        <f>'[3]1.2. MUESTRAS ANALIZADAS'!N10</f>
        <v>0</v>
      </c>
      <c r="O20" s="43">
        <f>'[3]1.2. MUESTRAS ANALIZADAS'!O10</f>
        <v>0</v>
      </c>
      <c r="P20" s="57">
        <f t="shared" si="0"/>
        <v>37</v>
      </c>
      <c r="Q20" s="41">
        <f>'[3]1.2. MUESTRAS ANALIZADAS'!Q10</f>
        <v>5</v>
      </c>
      <c r="R20" s="42">
        <f>'[3]1.2. MUESTRAS ANALIZADAS'!R10</f>
        <v>0</v>
      </c>
      <c r="S20" s="42">
        <f>'[3]1.2. MUESTRAS ANALIZADAS'!S10</f>
        <v>1</v>
      </c>
      <c r="T20" s="42">
        <f>'[3]1.2. MUESTRAS ANALIZADAS'!T10</f>
        <v>0</v>
      </c>
      <c r="U20" s="42">
        <f>'[3]1.2. MUESTRAS ANALIZADAS'!U10</f>
        <v>0</v>
      </c>
      <c r="V20" s="43">
        <f>'[3]1.2. MUESTRAS ANALIZADAS'!V10</f>
        <v>0</v>
      </c>
      <c r="W20" s="40">
        <f t="shared" si="1"/>
        <v>6</v>
      </c>
      <c r="X20" s="147"/>
    </row>
    <row r="21" spans="1:24" ht="26.25" customHeight="1" x14ac:dyDescent="0.25">
      <c r="A21" s="86" t="s">
        <v>60</v>
      </c>
      <c r="B21" s="101" t="s">
        <v>93</v>
      </c>
      <c r="C21" s="92">
        <f>+'1.1. CONTROLES OFICIALES'!C21</f>
        <v>448</v>
      </c>
      <c r="D21" s="93">
        <f>+'1.1. CONTROLES OFICIALES'!D21</f>
        <v>2</v>
      </c>
      <c r="E21" s="93">
        <f>+'1.1. CONTROLES OFICIALES'!E21</f>
        <v>79</v>
      </c>
      <c r="F21" s="93">
        <f>+'1.1. CONTROLES OFICIALES'!F21</f>
        <v>2</v>
      </c>
      <c r="G21" s="93">
        <f>+'1.1. CONTROLES OFICIALES'!G21</f>
        <v>0</v>
      </c>
      <c r="H21" s="126">
        <f>+'1.1. CONTROLES OFICIALES'!H21</f>
        <v>40</v>
      </c>
      <c r="I21" s="127">
        <f>+'1.1. CONTROLES OFICIALES'!I21</f>
        <v>571</v>
      </c>
      <c r="J21" s="92">
        <f>+'[5]1.2. MUESTRAS ANALIZADAS'!$J$6</f>
        <v>36</v>
      </c>
      <c r="K21" s="93">
        <f>+'[5]1.2. MUESTRAS ANALIZADAS'!$K$6</f>
        <v>0</v>
      </c>
      <c r="L21" s="93">
        <f>+'[5]1.2. MUESTRAS ANALIZADAS'!$L$6</f>
        <v>7</v>
      </c>
      <c r="M21" s="93">
        <f>+'[5]1.2. MUESTRAS ANALIZADAS'!$M$6</f>
        <v>0</v>
      </c>
      <c r="N21" s="93">
        <f>+'[5]1.2. MUESTRAS ANALIZADAS'!$N$6</f>
        <v>0</v>
      </c>
      <c r="O21" s="94">
        <f>+'[5]1.2. MUESTRAS ANALIZADAS'!$O$6</f>
        <v>1</v>
      </c>
      <c r="P21" s="91">
        <f t="shared" si="0"/>
        <v>44</v>
      </c>
      <c r="Q21" s="92">
        <f>+'[5]1.2. MUESTRAS ANALIZADAS'!$Q$6</f>
        <v>3</v>
      </c>
      <c r="R21" s="93">
        <f>+'[5]1.2. MUESTRAS ANALIZADAS'!$R$6</f>
        <v>0</v>
      </c>
      <c r="S21" s="93">
        <f>+'[5]1.2. MUESTRAS ANALIZADAS'!$S$6</f>
        <v>1</v>
      </c>
      <c r="T21" s="93">
        <f>+'[5]1.2. MUESTRAS ANALIZADAS'!$T$6</f>
        <v>0</v>
      </c>
      <c r="U21" s="93">
        <f>+'[5]1.2. MUESTRAS ANALIZADAS'!$U$6</f>
        <v>0</v>
      </c>
      <c r="V21" s="94">
        <f>+'[5]1.2. MUESTRAS ANALIZADAS'!$V$6</f>
        <v>0</v>
      </c>
      <c r="W21" s="91">
        <f t="shared" si="1"/>
        <v>4</v>
      </c>
      <c r="X21" s="147"/>
    </row>
    <row r="22" spans="1:24" ht="24.75" customHeight="1" x14ac:dyDescent="0.25">
      <c r="A22" s="10" t="s">
        <v>57</v>
      </c>
      <c r="B22" s="21" t="s">
        <v>94</v>
      </c>
      <c r="C22" s="45">
        <f>+'1.1. CONTROLES OFICIALES'!C22</f>
        <v>684</v>
      </c>
      <c r="D22" s="46">
        <f>+'1.1. CONTROLES OFICIALES'!D22</f>
        <v>0</v>
      </c>
      <c r="E22" s="46">
        <f>+'1.1. CONTROLES OFICIALES'!E22</f>
        <v>97</v>
      </c>
      <c r="F22" s="46">
        <f>+'1.1. CONTROLES OFICIALES'!F22</f>
        <v>3</v>
      </c>
      <c r="G22" s="46">
        <f>+'1.1. CONTROLES OFICIALES'!G22</f>
        <v>0</v>
      </c>
      <c r="H22" s="65">
        <f>+'1.1. CONTROLES OFICIALES'!H22</f>
        <v>66</v>
      </c>
      <c r="I22" s="70">
        <f>+'1.1. CONTROLES OFICIALES'!I22</f>
        <v>850</v>
      </c>
      <c r="J22" s="41">
        <f>+'[7]1.2. MUESTRAS ANALIZADAS'!$J$6</f>
        <v>30</v>
      </c>
      <c r="K22" s="42">
        <f>+'[7]1.2. MUESTRAS ANALIZADAS'!$K$6</f>
        <v>0</v>
      </c>
      <c r="L22" s="42">
        <f>+'[7]1.2. MUESTRAS ANALIZADAS'!$L$6</f>
        <v>11</v>
      </c>
      <c r="M22" s="42">
        <f>+'[7]1.2. MUESTRAS ANALIZADAS'!$M$6</f>
        <v>0</v>
      </c>
      <c r="N22" s="42">
        <f>+'[7]1.2. MUESTRAS ANALIZADAS'!$N$6</f>
        <v>0</v>
      </c>
      <c r="O22" s="43">
        <f>+'[7]1.2. MUESTRAS ANALIZADAS'!$O$6</f>
        <v>12</v>
      </c>
      <c r="P22" s="57">
        <f t="shared" si="0"/>
        <v>53</v>
      </c>
      <c r="Q22" s="41">
        <f>+'[7]1.2. MUESTRAS ANALIZADAS'!$Q$6</f>
        <v>7</v>
      </c>
      <c r="R22" s="42">
        <f>+'[7]1.2. MUESTRAS ANALIZADAS'!$R$6</f>
        <v>0</v>
      </c>
      <c r="S22" s="42">
        <f>+'[7]1.2. MUESTRAS ANALIZADAS'!$S$6</f>
        <v>2</v>
      </c>
      <c r="T22" s="42">
        <f>+'[7]1.2. MUESTRAS ANALIZADAS'!$T$6</f>
        <v>0</v>
      </c>
      <c r="U22" s="42">
        <f>+'[7]1.2. MUESTRAS ANALIZADAS'!$U$6</f>
        <v>0</v>
      </c>
      <c r="V22" s="43">
        <f>+'[7]1.2. MUESTRAS ANALIZADAS'!$V$6</f>
        <v>1</v>
      </c>
      <c r="W22" s="40">
        <f t="shared" si="1"/>
        <v>10</v>
      </c>
      <c r="X22" s="147"/>
    </row>
    <row r="23" spans="1:24" ht="24.75" customHeight="1" x14ac:dyDescent="0.25">
      <c r="A23" s="86" t="s">
        <v>58</v>
      </c>
      <c r="B23" s="101" t="s">
        <v>95</v>
      </c>
      <c r="C23" s="92">
        <f>+'1.1. CONTROLES OFICIALES'!C23</f>
        <v>1384</v>
      </c>
      <c r="D23" s="93">
        <f>+'1.1. CONTROLES OFICIALES'!D23</f>
        <v>1</v>
      </c>
      <c r="E23" s="93">
        <f>+'1.1. CONTROLES OFICIALES'!E23</f>
        <v>108</v>
      </c>
      <c r="F23" s="93">
        <f>+'1.1. CONTROLES OFICIALES'!F23</f>
        <v>0</v>
      </c>
      <c r="G23" s="93">
        <f>+'1.1. CONTROLES OFICIALES'!G23</f>
        <v>0</v>
      </c>
      <c r="H23" s="126">
        <f>+'1.1. CONTROLES OFICIALES'!H23</f>
        <v>160</v>
      </c>
      <c r="I23" s="127">
        <f>+'1.1. CONTROLES OFICIALES'!I23</f>
        <v>1653</v>
      </c>
      <c r="J23" s="92">
        <f>+'[9]1.2. MUESTRAS ANALIZADAS'!$J$6</f>
        <v>13</v>
      </c>
      <c r="K23" s="93">
        <f>+'[9]1.2. MUESTRAS ANALIZADAS'!$K$6</f>
        <v>0</v>
      </c>
      <c r="L23" s="93">
        <f>+'[9]1.2. MUESTRAS ANALIZADAS'!$L$6</f>
        <v>40</v>
      </c>
      <c r="M23" s="93">
        <f>+'[9]1.2. MUESTRAS ANALIZADAS'!$M$6</f>
        <v>0</v>
      </c>
      <c r="N23" s="93">
        <f>+'[9]1.2. MUESTRAS ANALIZADAS'!$N$6</f>
        <v>0</v>
      </c>
      <c r="O23" s="94">
        <f>+'[9]1.2. MUESTRAS ANALIZADAS'!$O$6</f>
        <v>15</v>
      </c>
      <c r="P23" s="91">
        <f t="shared" si="0"/>
        <v>68</v>
      </c>
      <c r="Q23" s="92">
        <f>+'[9]1.2. MUESTRAS ANALIZADAS'!$Q$6</f>
        <v>0</v>
      </c>
      <c r="R23" s="93">
        <f>+'[9]1.2. MUESTRAS ANALIZADAS'!$R$6</f>
        <v>0</v>
      </c>
      <c r="S23" s="93">
        <f>+'[9]1.2. MUESTRAS ANALIZADAS'!$S$6</f>
        <v>0</v>
      </c>
      <c r="T23" s="93">
        <f>+'[9]1.2. MUESTRAS ANALIZADAS'!$T$6</f>
        <v>0</v>
      </c>
      <c r="U23" s="93">
        <f>+'[9]1.2. MUESTRAS ANALIZADAS'!$U$6</f>
        <v>0</v>
      </c>
      <c r="V23" s="94">
        <f>+'[9]1.2. MUESTRAS ANALIZADAS'!$V$6</f>
        <v>0</v>
      </c>
      <c r="W23" s="91">
        <f t="shared" si="1"/>
        <v>0</v>
      </c>
      <c r="X23" s="147"/>
    </row>
    <row r="24" spans="1:24" ht="26.25" customHeight="1" x14ac:dyDescent="0.25">
      <c r="A24" s="10" t="s">
        <v>49</v>
      </c>
      <c r="B24" s="21" t="s">
        <v>96</v>
      </c>
      <c r="C24" s="45">
        <f>+'1.1. CONTROLES OFICIALES'!C24</f>
        <v>201</v>
      </c>
      <c r="D24" s="46">
        <f>+'1.1. CONTROLES OFICIALES'!D24</f>
        <v>2</v>
      </c>
      <c r="E24" s="46">
        <f>+'1.1. CONTROLES OFICIALES'!E24</f>
        <v>57</v>
      </c>
      <c r="F24" s="46">
        <f>+'1.1. CONTROLES OFICIALES'!F24</f>
        <v>5</v>
      </c>
      <c r="G24" s="46">
        <f>+'1.1. CONTROLES OFICIALES'!G24</f>
        <v>0</v>
      </c>
      <c r="H24" s="65">
        <f>+'1.1. CONTROLES OFICIALES'!H24</f>
        <v>13</v>
      </c>
      <c r="I24" s="70">
        <f>+'1.1. CONTROLES OFICIALES'!I24</f>
        <v>278</v>
      </c>
      <c r="J24" s="41">
        <f>+'[11]1.2. MUESTRAS ANALIZADAS'!$J$6</f>
        <v>3</v>
      </c>
      <c r="K24" s="42">
        <f>+'[11]1.2. MUESTRAS ANALIZADAS'!$K$6</f>
        <v>0</v>
      </c>
      <c r="L24" s="42">
        <f>+'[11]1.2. MUESTRAS ANALIZADAS'!$L$6</f>
        <v>1</v>
      </c>
      <c r="M24" s="42">
        <f>+'[11]1.2. MUESTRAS ANALIZADAS'!$M$6</f>
        <v>0</v>
      </c>
      <c r="N24" s="42">
        <f>+'[11]1.2. MUESTRAS ANALIZADAS'!$N$6</f>
        <v>0</v>
      </c>
      <c r="O24" s="43">
        <f>+'[11]1.2. MUESTRAS ANALIZADAS'!$O$6</f>
        <v>0</v>
      </c>
      <c r="P24" s="57">
        <f t="shared" si="0"/>
        <v>4</v>
      </c>
      <c r="Q24" s="41">
        <f>+'[11]1.2. MUESTRAS ANALIZADAS'!$Q$6</f>
        <v>0</v>
      </c>
      <c r="R24" s="42">
        <f>+'[11]1.2. MUESTRAS ANALIZADAS'!$R$6</f>
        <v>0</v>
      </c>
      <c r="S24" s="42">
        <f>+'[11]1.2. MUESTRAS ANALIZADAS'!$S$6</f>
        <v>0</v>
      </c>
      <c r="T24" s="42">
        <f>+'[11]1.2. MUESTRAS ANALIZADAS'!$T$6</f>
        <v>0</v>
      </c>
      <c r="U24" s="42">
        <f>+'[11]1.2. MUESTRAS ANALIZADAS'!$U$6</f>
        <v>0</v>
      </c>
      <c r="V24" s="43">
        <f>+'[11]1.2. MUESTRAS ANALIZADAS'!$V$6</f>
        <v>0</v>
      </c>
      <c r="W24" s="40">
        <f t="shared" si="1"/>
        <v>0</v>
      </c>
      <c r="X24" s="147"/>
    </row>
    <row r="25" spans="1:24" ht="27" customHeight="1" x14ac:dyDescent="0.25">
      <c r="A25" s="86" t="s">
        <v>51</v>
      </c>
      <c r="B25" s="101" t="s">
        <v>78</v>
      </c>
      <c r="C25" s="92">
        <f>+'1.1. CONTROLES OFICIALES'!C25</f>
        <v>2593</v>
      </c>
      <c r="D25" s="93">
        <f>+'1.1. CONTROLES OFICIALES'!D25</f>
        <v>1</v>
      </c>
      <c r="E25" s="93">
        <f>+'1.1. CONTROLES OFICIALES'!E25</f>
        <v>161</v>
      </c>
      <c r="F25" s="93">
        <f>+'1.1. CONTROLES OFICIALES'!F25</f>
        <v>0</v>
      </c>
      <c r="G25" s="93">
        <f>+'1.1. CONTROLES OFICIALES'!G25</f>
        <v>0</v>
      </c>
      <c r="H25" s="126">
        <f>+'1.1. CONTROLES OFICIALES'!H25</f>
        <v>27</v>
      </c>
      <c r="I25" s="127">
        <f>+'1.1. CONTROLES OFICIALES'!I25</f>
        <v>2782</v>
      </c>
      <c r="J25" s="92">
        <f>+'[13]1.2. MUESTRAS ANALIZADAS'!$J$6</f>
        <v>270</v>
      </c>
      <c r="K25" s="93">
        <f>+'[13]1.2. MUESTRAS ANALIZADAS'!$K$6</f>
        <v>1</v>
      </c>
      <c r="L25" s="93">
        <f>+'[13]1.2. MUESTRAS ANALIZADAS'!$L$6</f>
        <v>77</v>
      </c>
      <c r="M25" s="93">
        <f>+'[13]1.2. MUESTRAS ANALIZADAS'!$M$6</f>
        <v>0</v>
      </c>
      <c r="N25" s="93">
        <f>+'[13]1.2. MUESTRAS ANALIZADAS'!$N$6</f>
        <v>0</v>
      </c>
      <c r="O25" s="94">
        <f>+'[13]1.2. MUESTRAS ANALIZADAS'!$O$6</f>
        <v>0</v>
      </c>
      <c r="P25" s="91">
        <f t="shared" si="0"/>
        <v>348</v>
      </c>
      <c r="Q25" s="92">
        <f>+'[13]1.2. MUESTRAS ANALIZADAS'!$Q$6</f>
        <v>24</v>
      </c>
      <c r="R25" s="93">
        <f>+'[13]1.2. MUESTRAS ANALIZADAS'!$R$6</f>
        <v>0</v>
      </c>
      <c r="S25" s="93">
        <f>+'[13]1.2. MUESTRAS ANALIZADAS'!$S$6</f>
        <v>6</v>
      </c>
      <c r="T25" s="93">
        <f>+'[13]1.2. MUESTRAS ANALIZADAS'!$T$6</f>
        <v>0</v>
      </c>
      <c r="U25" s="93">
        <f>+'[13]1.2. MUESTRAS ANALIZADAS'!$U$6</f>
        <v>0</v>
      </c>
      <c r="V25" s="94">
        <f>+'[13]1.2. MUESTRAS ANALIZADAS'!$V$6</f>
        <v>0</v>
      </c>
      <c r="W25" s="91">
        <f t="shared" si="1"/>
        <v>30</v>
      </c>
      <c r="X25" s="147"/>
    </row>
    <row r="26" spans="1:24" ht="26.25" customHeight="1" x14ac:dyDescent="0.25">
      <c r="A26" s="86" t="s">
        <v>51</v>
      </c>
      <c r="B26" s="101" t="s">
        <v>79</v>
      </c>
      <c r="C26" s="92">
        <f>+'1.1. CONTROLES OFICIALES'!C26</f>
        <v>3377</v>
      </c>
      <c r="D26" s="93">
        <f>+'1.1. CONTROLES OFICIALES'!D26</f>
        <v>0</v>
      </c>
      <c r="E26" s="93">
        <f>+'1.1. CONTROLES OFICIALES'!E26</f>
        <v>241</v>
      </c>
      <c r="F26" s="93">
        <f>+'1.1. CONTROLES OFICIALES'!F26</f>
        <v>0</v>
      </c>
      <c r="G26" s="93">
        <f>+'1.1. CONTROLES OFICIALES'!G26</f>
        <v>0</v>
      </c>
      <c r="H26" s="126">
        <f>+'1.1. CONTROLES OFICIALES'!H26</f>
        <v>39</v>
      </c>
      <c r="I26" s="127">
        <f>+'1.1. CONTROLES OFICIALES'!I26</f>
        <v>3657</v>
      </c>
      <c r="J26" s="92">
        <f>+'[13]1.2. MUESTRAS ANALIZADAS'!$J$7</f>
        <v>335</v>
      </c>
      <c r="K26" s="93">
        <f>+'[13]1.2. MUESTRAS ANALIZADAS'!$K$7</f>
        <v>0</v>
      </c>
      <c r="L26" s="93">
        <f>+'[13]1.2. MUESTRAS ANALIZADAS'!$L$7</f>
        <v>18</v>
      </c>
      <c r="M26" s="93">
        <f>+'[13]1.2. MUESTRAS ANALIZADAS'!$M$7</f>
        <v>0</v>
      </c>
      <c r="N26" s="93">
        <f>+'[13]1.2. MUESTRAS ANALIZADAS'!$N$7</f>
        <v>0</v>
      </c>
      <c r="O26" s="94">
        <f>+'[13]1.2. MUESTRAS ANALIZADAS'!$O$7</f>
        <v>0</v>
      </c>
      <c r="P26" s="91">
        <f t="shared" si="0"/>
        <v>353</v>
      </c>
      <c r="Q26" s="92">
        <f>+'[13]1.2. MUESTRAS ANALIZADAS'!$Q$7</f>
        <v>20</v>
      </c>
      <c r="R26" s="93">
        <f>+'[13]1.2. MUESTRAS ANALIZADAS'!$R$7</f>
        <v>0</v>
      </c>
      <c r="S26" s="93">
        <f>+'[13]1.2. MUESTRAS ANALIZADAS'!$S$7</f>
        <v>5</v>
      </c>
      <c r="T26" s="93">
        <f>+'[13]1.2. MUESTRAS ANALIZADAS'!$T$7</f>
        <v>0</v>
      </c>
      <c r="U26" s="93">
        <f>+'[13]1.2. MUESTRAS ANALIZADAS'!$U$7</f>
        <v>0</v>
      </c>
      <c r="V26" s="94">
        <f>+'[13]1.2. MUESTRAS ANALIZADAS'!$V$7</f>
        <v>0</v>
      </c>
      <c r="W26" s="91">
        <f t="shared" si="1"/>
        <v>25</v>
      </c>
      <c r="X26" s="147"/>
    </row>
    <row r="27" spans="1:24" ht="27" customHeight="1" x14ac:dyDescent="0.25">
      <c r="A27" s="86" t="s">
        <v>51</v>
      </c>
      <c r="B27" s="101" t="s">
        <v>108</v>
      </c>
      <c r="C27" s="92">
        <f>+'1.1. CONTROLES OFICIALES'!C27</f>
        <v>1</v>
      </c>
      <c r="D27" s="93">
        <f>+'1.1. CONTROLES OFICIALES'!D27</f>
        <v>0</v>
      </c>
      <c r="E27" s="93">
        <f>+'1.1. CONTROLES OFICIALES'!E27</f>
        <v>3</v>
      </c>
      <c r="F27" s="93">
        <f>+'1.1. CONTROLES OFICIALES'!F27</f>
        <v>0</v>
      </c>
      <c r="G27" s="93">
        <f>+'1.1. CONTROLES OFICIALES'!G27</f>
        <v>0</v>
      </c>
      <c r="H27" s="126">
        <f>+'1.1. CONTROLES OFICIALES'!H27</f>
        <v>0</v>
      </c>
      <c r="I27" s="127">
        <f>+'1.1. CONTROLES OFICIALES'!I27</f>
        <v>4</v>
      </c>
      <c r="J27" s="92">
        <f>+'[13]1.2. MUESTRAS ANALIZADAS'!$J$8</f>
        <v>0</v>
      </c>
      <c r="K27" s="93">
        <f>+'[13]1.2. MUESTRAS ANALIZADAS'!$K$8</f>
        <v>0</v>
      </c>
      <c r="L27" s="93">
        <f>+'[13]1.2. MUESTRAS ANALIZADAS'!$L$8</f>
        <v>3</v>
      </c>
      <c r="M27" s="93">
        <f>+'[13]1.2. MUESTRAS ANALIZADAS'!$M$8</f>
        <v>0</v>
      </c>
      <c r="N27" s="93">
        <f>+'[13]1.2. MUESTRAS ANALIZADAS'!$N$8</f>
        <v>0</v>
      </c>
      <c r="O27" s="94">
        <f>+'[13]1.2. MUESTRAS ANALIZADAS'!$O$8</f>
        <v>0</v>
      </c>
      <c r="P27" s="91">
        <f t="shared" si="0"/>
        <v>3</v>
      </c>
      <c r="Q27" s="92">
        <f>+'[13]1.2. MUESTRAS ANALIZADAS'!$Q$8</f>
        <v>0</v>
      </c>
      <c r="R27" s="93">
        <f>+'[13]1.2. MUESTRAS ANALIZADAS'!$R$8</f>
        <v>0</v>
      </c>
      <c r="S27" s="93">
        <f>+'[13]1.2. MUESTRAS ANALIZADAS'!$S$8</f>
        <v>0</v>
      </c>
      <c r="T27" s="93">
        <f>+'[13]1.2. MUESTRAS ANALIZADAS'!$T$8</f>
        <v>0</v>
      </c>
      <c r="U27" s="93">
        <f>+'[13]1.2. MUESTRAS ANALIZADAS'!$U$8</f>
        <v>0</v>
      </c>
      <c r="V27" s="94">
        <f>+'[13]1.2. MUESTRAS ANALIZADAS'!$V$8</f>
        <v>0</v>
      </c>
      <c r="W27" s="91">
        <f t="shared" si="1"/>
        <v>0</v>
      </c>
      <c r="X27" s="147"/>
    </row>
    <row r="28" spans="1:24" ht="27" customHeight="1" x14ac:dyDescent="0.25">
      <c r="A28" s="86" t="s">
        <v>51</v>
      </c>
      <c r="B28" s="101" t="s">
        <v>80</v>
      </c>
      <c r="C28" s="92">
        <f>+'1.1. CONTROLES OFICIALES'!C28</f>
        <v>95</v>
      </c>
      <c r="D28" s="93">
        <f>+'1.1. CONTROLES OFICIALES'!D28</f>
        <v>0</v>
      </c>
      <c r="E28" s="93">
        <f>+'1.1. CONTROLES OFICIALES'!E28</f>
        <v>12</v>
      </c>
      <c r="F28" s="93">
        <f>+'1.1. CONTROLES OFICIALES'!F28</f>
        <v>0</v>
      </c>
      <c r="G28" s="93">
        <f>+'1.1. CONTROLES OFICIALES'!G28</f>
        <v>0</v>
      </c>
      <c r="H28" s="126">
        <f>+'1.1. CONTROLES OFICIALES'!H28</f>
        <v>2</v>
      </c>
      <c r="I28" s="127">
        <f>+'1.1. CONTROLES OFICIALES'!I28</f>
        <v>109</v>
      </c>
      <c r="J28" s="92">
        <f>+'[13]1.2. MUESTRAS ANALIZADAS'!$J$9</f>
        <v>2</v>
      </c>
      <c r="K28" s="93">
        <f>+'[13]1.2. MUESTRAS ANALIZADAS'!$K$9</f>
        <v>0</v>
      </c>
      <c r="L28" s="93">
        <f>+'[13]1.2. MUESTRAS ANALIZADAS'!$L$9</f>
        <v>3</v>
      </c>
      <c r="M28" s="93">
        <f>+'[13]1.2. MUESTRAS ANALIZADAS'!$M$9</f>
        <v>0</v>
      </c>
      <c r="N28" s="93">
        <f>+'[13]1.2. MUESTRAS ANALIZADAS'!$N$9</f>
        <v>0</v>
      </c>
      <c r="O28" s="94">
        <f>+'[13]1.2. MUESTRAS ANALIZADAS'!$O$9</f>
        <v>0</v>
      </c>
      <c r="P28" s="91">
        <f t="shared" si="0"/>
        <v>5</v>
      </c>
      <c r="Q28" s="92">
        <f>+'[13]1.2. MUESTRAS ANALIZADAS'!$Q$9</f>
        <v>0</v>
      </c>
      <c r="R28" s="93">
        <f>+'[13]1.2. MUESTRAS ANALIZADAS'!$R$9</f>
        <v>0</v>
      </c>
      <c r="S28" s="93">
        <f>+'[13]1.2. MUESTRAS ANALIZADAS'!$S$9</f>
        <v>0</v>
      </c>
      <c r="T28" s="93">
        <f>+'[13]1.2. MUESTRAS ANALIZADAS'!$T$9</f>
        <v>0</v>
      </c>
      <c r="U28" s="93">
        <f>+'[13]1.2. MUESTRAS ANALIZADAS'!$U$9</f>
        <v>0</v>
      </c>
      <c r="V28" s="94">
        <f>+'[13]1.2. MUESTRAS ANALIZADAS'!$V$9</f>
        <v>0</v>
      </c>
      <c r="W28" s="91">
        <f t="shared" si="1"/>
        <v>0</v>
      </c>
      <c r="X28" s="147"/>
    </row>
    <row r="29" spans="1:24" ht="24" customHeight="1" x14ac:dyDescent="0.25">
      <c r="A29" s="86" t="s">
        <v>51</v>
      </c>
      <c r="B29" s="101" t="s">
        <v>81</v>
      </c>
      <c r="C29" s="92">
        <f>+'1.1. CONTROLES OFICIALES'!C29</f>
        <v>1322</v>
      </c>
      <c r="D29" s="93">
        <f>+'1.1. CONTROLES OFICIALES'!D29</f>
        <v>0</v>
      </c>
      <c r="E29" s="93">
        <f>+'1.1. CONTROLES OFICIALES'!E29</f>
        <v>37</v>
      </c>
      <c r="F29" s="93">
        <f>+'1.1. CONTROLES OFICIALES'!F29</f>
        <v>0</v>
      </c>
      <c r="G29" s="93">
        <f>+'1.1. CONTROLES OFICIALES'!G29</f>
        <v>0</v>
      </c>
      <c r="H29" s="126">
        <f>+'1.1. CONTROLES OFICIALES'!H29</f>
        <v>8</v>
      </c>
      <c r="I29" s="127">
        <f>+'1.1. CONTROLES OFICIALES'!I29</f>
        <v>1367</v>
      </c>
      <c r="J29" s="92">
        <f>+'[13]1.2. MUESTRAS ANALIZADAS'!$J$10</f>
        <v>150</v>
      </c>
      <c r="K29" s="93">
        <f>+'[13]1.2. MUESTRAS ANALIZADAS'!$K$10</f>
        <v>0</v>
      </c>
      <c r="L29" s="93">
        <f>+'[13]1.2. MUESTRAS ANALIZADAS'!$L$10</f>
        <v>25</v>
      </c>
      <c r="M29" s="93">
        <f>+'[13]1.2. MUESTRAS ANALIZADAS'!$M$10</f>
        <v>0</v>
      </c>
      <c r="N29" s="93">
        <f>+'[13]1.2. MUESTRAS ANALIZADAS'!$N$10</f>
        <v>0</v>
      </c>
      <c r="O29" s="94">
        <f>+'[13]1.2. MUESTRAS ANALIZADAS'!$O$10</f>
        <v>2</v>
      </c>
      <c r="P29" s="91">
        <f t="shared" si="0"/>
        <v>177</v>
      </c>
      <c r="Q29" s="92">
        <f>+'[13]1.2. MUESTRAS ANALIZADAS'!$Q$10</f>
        <v>8</v>
      </c>
      <c r="R29" s="93">
        <f>+'[13]1.2. MUESTRAS ANALIZADAS'!$R$10</f>
        <v>0</v>
      </c>
      <c r="S29" s="93">
        <f>+'[13]1.2. MUESTRAS ANALIZADAS'!$S$10</f>
        <v>4</v>
      </c>
      <c r="T29" s="93">
        <f>+'[13]1.2. MUESTRAS ANALIZADAS'!$T$10</f>
        <v>0</v>
      </c>
      <c r="U29" s="93">
        <f>+'[13]1.2. MUESTRAS ANALIZADAS'!$U$10</f>
        <v>0</v>
      </c>
      <c r="V29" s="94">
        <f>+'[13]1.2. MUESTRAS ANALIZADAS'!$V$10</f>
        <v>0</v>
      </c>
      <c r="W29" s="91">
        <f t="shared" si="1"/>
        <v>12</v>
      </c>
      <c r="X29" s="147"/>
    </row>
    <row r="30" spans="1:24" ht="24.75" customHeight="1" x14ac:dyDescent="0.25">
      <c r="A30" s="86" t="s">
        <v>51</v>
      </c>
      <c r="B30" s="101" t="s">
        <v>82</v>
      </c>
      <c r="C30" s="92">
        <f>+'1.1. CONTROLES OFICIALES'!C30</f>
        <v>1</v>
      </c>
      <c r="D30" s="93">
        <f>+'1.1. CONTROLES OFICIALES'!D30</f>
        <v>0</v>
      </c>
      <c r="E30" s="93">
        <f>+'1.1. CONTROLES OFICIALES'!E30</f>
        <v>3</v>
      </c>
      <c r="F30" s="93">
        <f>+'1.1. CONTROLES OFICIALES'!F30</f>
        <v>0</v>
      </c>
      <c r="G30" s="93">
        <f>+'1.1. CONTROLES OFICIALES'!G30</f>
        <v>0</v>
      </c>
      <c r="H30" s="126">
        <f>+'1.1. CONTROLES OFICIALES'!H30</f>
        <v>0</v>
      </c>
      <c r="I30" s="127">
        <f>+'1.1. CONTROLES OFICIALES'!I30</f>
        <v>4</v>
      </c>
      <c r="J30" s="92">
        <f>+'[13]1.2. MUESTRAS ANALIZADAS'!$J$11</f>
        <v>1</v>
      </c>
      <c r="K30" s="93">
        <f>+'[13]1.2. MUESTRAS ANALIZADAS'!$K$11</f>
        <v>0</v>
      </c>
      <c r="L30" s="93">
        <f>+'[13]1.2. MUESTRAS ANALIZADAS'!$L$11</f>
        <v>0</v>
      </c>
      <c r="M30" s="93">
        <f>+'[13]1.2. MUESTRAS ANALIZADAS'!$M$11</f>
        <v>0</v>
      </c>
      <c r="N30" s="93">
        <f>+'[13]1.2. MUESTRAS ANALIZADAS'!$N$11</f>
        <v>0</v>
      </c>
      <c r="O30" s="94">
        <f>+'[13]1.2. MUESTRAS ANALIZADAS'!$O$11</f>
        <v>0</v>
      </c>
      <c r="P30" s="91">
        <f t="shared" si="0"/>
        <v>1</v>
      </c>
      <c r="Q30" s="92">
        <f>+'[13]1.2. MUESTRAS ANALIZADAS'!$Q$11</f>
        <v>0</v>
      </c>
      <c r="R30" s="93">
        <f>+'[13]1.2. MUESTRAS ANALIZADAS'!$R$11</f>
        <v>0</v>
      </c>
      <c r="S30" s="93">
        <f>+'[13]1.2. MUESTRAS ANALIZADAS'!$S$11</f>
        <v>0</v>
      </c>
      <c r="T30" s="93">
        <f>+'[13]1.2. MUESTRAS ANALIZADAS'!$T$11</f>
        <v>0</v>
      </c>
      <c r="U30" s="93">
        <f>+'[13]1.2. MUESTRAS ANALIZADAS'!$U$11</f>
        <v>0</v>
      </c>
      <c r="V30" s="94">
        <f>+'[13]1.2. MUESTRAS ANALIZADAS'!$V$11</f>
        <v>0</v>
      </c>
      <c r="W30" s="91">
        <f t="shared" si="1"/>
        <v>0</v>
      </c>
      <c r="X30" s="147"/>
    </row>
    <row r="31" spans="1:24" ht="27" customHeight="1" x14ac:dyDescent="0.25">
      <c r="A31" s="86" t="s">
        <v>51</v>
      </c>
      <c r="B31" s="101" t="s">
        <v>83</v>
      </c>
      <c r="C31" s="92">
        <f>+'1.1. CONTROLES OFICIALES'!C31</f>
        <v>348</v>
      </c>
      <c r="D31" s="93">
        <f>+'1.1. CONTROLES OFICIALES'!D31</f>
        <v>0</v>
      </c>
      <c r="E31" s="93">
        <f>+'1.1. CONTROLES OFICIALES'!E31</f>
        <v>20</v>
      </c>
      <c r="F31" s="93">
        <f>+'1.1. CONTROLES OFICIALES'!F31</f>
        <v>1</v>
      </c>
      <c r="G31" s="93">
        <f>+'1.1. CONTROLES OFICIALES'!G31</f>
        <v>0</v>
      </c>
      <c r="H31" s="126">
        <f>+'1.1. CONTROLES OFICIALES'!H31</f>
        <v>0</v>
      </c>
      <c r="I31" s="127">
        <f>+'1.1. CONTROLES OFICIALES'!I31</f>
        <v>369</v>
      </c>
      <c r="J31" s="92">
        <f>+'[13]1.2. MUESTRAS ANALIZADAS'!$J$12</f>
        <v>35</v>
      </c>
      <c r="K31" s="93">
        <f>+'[13]1.2. MUESTRAS ANALIZADAS'!$K$12</f>
        <v>0</v>
      </c>
      <c r="L31" s="93">
        <f>+'[13]1.2. MUESTRAS ANALIZADAS'!$L$12</f>
        <v>7</v>
      </c>
      <c r="M31" s="93">
        <f>+'[13]1.2. MUESTRAS ANALIZADAS'!$M$12</f>
        <v>0</v>
      </c>
      <c r="N31" s="93">
        <f>+'[13]1.2. MUESTRAS ANALIZADAS'!$N$12</f>
        <v>0</v>
      </c>
      <c r="O31" s="94">
        <f>+'[13]1.2. MUESTRAS ANALIZADAS'!$O$12</f>
        <v>0</v>
      </c>
      <c r="P31" s="91">
        <f t="shared" si="0"/>
        <v>42</v>
      </c>
      <c r="Q31" s="92">
        <f>+'[13]1.2. MUESTRAS ANALIZADAS'!$Q$12</f>
        <v>2</v>
      </c>
      <c r="R31" s="93">
        <f>+'[13]1.2. MUESTRAS ANALIZADAS'!$R$12</f>
        <v>0</v>
      </c>
      <c r="S31" s="93">
        <f>+'[13]1.2. MUESTRAS ANALIZADAS'!$S$12</f>
        <v>0</v>
      </c>
      <c r="T31" s="93">
        <f>+'[13]1.2. MUESTRAS ANALIZADAS'!$T$12</f>
        <v>0</v>
      </c>
      <c r="U31" s="93">
        <f>+'[13]1.2. MUESTRAS ANALIZADAS'!$U$12</f>
        <v>0</v>
      </c>
      <c r="V31" s="94">
        <f>+'[13]1.2. MUESTRAS ANALIZADAS'!$V$12</f>
        <v>0</v>
      </c>
      <c r="W31" s="91">
        <f t="shared" si="1"/>
        <v>2</v>
      </c>
      <c r="X31" s="147"/>
    </row>
    <row r="32" spans="1:24" ht="27" customHeight="1" x14ac:dyDescent="0.25">
      <c r="A32" s="86" t="s">
        <v>51</v>
      </c>
      <c r="B32" s="101" t="s">
        <v>84</v>
      </c>
      <c r="C32" s="92">
        <f>+'1.1. CONTROLES OFICIALES'!C32</f>
        <v>422</v>
      </c>
      <c r="D32" s="93">
        <f>+'1.1. CONTROLES OFICIALES'!D32</f>
        <v>0</v>
      </c>
      <c r="E32" s="93">
        <f>+'1.1. CONTROLES OFICIALES'!E32</f>
        <v>13</v>
      </c>
      <c r="F32" s="93">
        <f>+'1.1. CONTROLES OFICIALES'!F32</f>
        <v>0</v>
      </c>
      <c r="G32" s="93">
        <f>+'1.1. CONTROLES OFICIALES'!G32</f>
        <v>0</v>
      </c>
      <c r="H32" s="126">
        <f>+'1.1. CONTROLES OFICIALES'!H32</f>
        <v>0</v>
      </c>
      <c r="I32" s="127">
        <f>+'1.1. CONTROLES OFICIALES'!I32</f>
        <v>435</v>
      </c>
      <c r="J32" s="92">
        <f>+'[13]1.2. MUESTRAS ANALIZADAS'!$J$13</f>
        <v>65</v>
      </c>
      <c r="K32" s="93">
        <f>+'[13]1.2. MUESTRAS ANALIZADAS'!$K$13</f>
        <v>0</v>
      </c>
      <c r="L32" s="93">
        <f>+'[13]1.2. MUESTRAS ANALIZADAS'!$L$13</f>
        <v>6</v>
      </c>
      <c r="M32" s="93">
        <f>+'[13]1.2. MUESTRAS ANALIZADAS'!$M$13</f>
        <v>0</v>
      </c>
      <c r="N32" s="93">
        <f>+'[13]1.2. MUESTRAS ANALIZADAS'!$N$13</f>
        <v>0</v>
      </c>
      <c r="O32" s="94">
        <f>+'[13]1.2. MUESTRAS ANALIZADAS'!$O$13</f>
        <v>0</v>
      </c>
      <c r="P32" s="91">
        <f t="shared" ref="P32" si="2">SUM(J32:O32)</f>
        <v>71</v>
      </c>
      <c r="Q32" s="92">
        <f>+'[13]1.2. MUESTRAS ANALIZADAS'!$Q$13</f>
        <v>0</v>
      </c>
      <c r="R32" s="93">
        <f>+'[13]1.2. MUESTRAS ANALIZADAS'!$R$13</f>
        <v>0</v>
      </c>
      <c r="S32" s="93">
        <f>+'[13]1.2. MUESTRAS ANALIZADAS'!$S$13</f>
        <v>0</v>
      </c>
      <c r="T32" s="93">
        <f>+'[13]1.2. MUESTRAS ANALIZADAS'!$T$13</f>
        <v>0</v>
      </c>
      <c r="U32" s="93">
        <f>+'[13]1.2. MUESTRAS ANALIZADAS'!$U$13</f>
        <v>0</v>
      </c>
      <c r="V32" s="94">
        <f>+'[13]1.2. MUESTRAS ANALIZADAS'!$V$13</f>
        <v>0</v>
      </c>
      <c r="W32" s="91">
        <f t="shared" ref="W32" si="3">SUM(Q32:V32)</f>
        <v>0</v>
      </c>
      <c r="X32" s="147"/>
    </row>
    <row r="33" spans="1:24" ht="27" customHeight="1" x14ac:dyDescent="0.25">
      <c r="A33" s="86" t="s">
        <v>51</v>
      </c>
      <c r="B33" s="101" t="s">
        <v>115</v>
      </c>
      <c r="C33" s="92">
        <f>+'1.1. CONTROLES OFICIALES'!C33</f>
        <v>0</v>
      </c>
      <c r="D33" s="93">
        <f>+'1.1. CONTROLES OFICIALES'!D33</f>
        <v>0</v>
      </c>
      <c r="E33" s="93">
        <f>+'1.1. CONTROLES OFICIALES'!E33</f>
        <v>0</v>
      </c>
      <c r="F33" s="93">
        <f>+'1.1. CONTROLES OFICIALES'!F33</f>
        <v>0</v>
      </c>
      <c r="G33" s="93">
        <f>+'1.1. CONTROLES OFICIALES'!G33</f>
        <v>0</v>
      </c>
      <c r="H33" s="126">
        <f>+'1.1. CONTROLES OFICIALES'!H33</f>
        <v>0</v>
      </c>
      <c r="I33" s="127">
        <f>+'1.1. CONTROLES OFICIALES'!I33</f>
        <v>0</v>
      </c>
      <c r="J33" s="92">
        <f>+'[13]1.2. MUESTRAS ANALIZADAS'!$J$14</f>
        <v>0</v>
      </c>
      <c r="K33" s="93">
        <f>+'[13]1.2. MUESTRAS ANALIZADAS'!$K$14</f>
        <v>0</v>
      </c>
      <c r="L33" s="93">
        <f>+'[13]1.2. MUESTRAS ANALIZADAS'!$L$14</f>
        <v>0</v>
      </c>
      <c r="M33" s="93">
        <f>+'[13]1.2. MUESTRAS ANALIZADAS'!$M$14</f>
        <v>0</v>
      </c>
      <c r="N33" s="93">
        <f>+'[13]1.2. MUESTRAS ANALIZADAS'!$N$14</f>
        <v>0</v>
      </c>
      <c r="O33" s="94">
        <f>+'[13]1.2. MUESTRAS ANALIZADAS'!$O$14</f>
        <v>0</v>
      </c>
      <c r="P33" s="91">
        <f t="shared" si="0"/>
        <v>0</v>
      </c>
      <c r="Q33" s="92">
        <f>+'[13]1.2. MUESTRAS ANALIZADAS'!$Q$14</f>
        <v>0</v>
      </c>
      <c r="R33" s="93">
        <f>+'[13]1.2. MUESTRAS ANALIZADAS'!$R$14</f>
        <v>0</v>
      </c>
      <c r="S33" s="93">
        <f>+'[13]1.2. MUESTRAS ANALIZADAS'!$S$14</f>
        <v>0</v>
      </c>
      <c r="T33" s="93">
        <f>+'[13]1.2. MUESTRAS ANALIZADAS'!$T$14</f>
        <v>0</v>
      </c>
      <c r="U33" s="93">
        <f>+'[13]1.2. MUESTRAS ANALIZADAS'!$U$14</f>
        <v>0</v>
      </c>
      <c r="V33" s="94">
        <f>+'[13]1.2. MUESTRAS ANALIZADAS'!$V$14</f>
        <v>0</v>
      </c>
      <c r="W33" s="91">
        <f t="shared" si="1"/>
        <v>0</v>
      </c>
      <c r="X33" s="147"/>
    </row>
    <row r="34" spans="1:24" ht="24.75" customHeight="1" x14ac:dyDescent="0.25">
      <c r="A34" s="10" t="s">
        <v>50</v>
      </c>
      <c r="B34" s="21" t="s">
        <v>85</v>
      </c>
      <c r="C34" s="45">
        <f>+'1.1. CONTROLES OFICIALES'!C34</f>
        <v>141</v>
      </c>
      <c r="D34" s="46">
        <f>+'1.1. CONTROLES OFICIALES'!D34</f>
        <v>1</v>
      </c>
      <c r="E34" s="46">
        <f>+'1.1. CONTROLES OFICIALES'!E34</f>
        <v>20</v>
      </c>
      <c r="F34" s="46">
        <f>+'1.1. CONTROLES OFICIALES'!F34</f>
        <v>1</v>
      </c>
      <c r="G34" s="46">
        <f>+'1.1. CONTROLES OFICIALES'!G34</f>
        <v>0</v>
      </c>
      <c r="H34" s="65">
        <f>+'1.1. CONTROLES OFICIALES'!H34</f>
        <v>2</v>
      </c>
      <c r="I34" s="70">
        <f>+'1.1. CONTROLES OFICIALES'!I34</f>
        <v>165</v>
      </c>
      <c r="J34" s="41">
        <f>+'[15]1.2. MUESTRAS ANALIZADAS'!J6</f>
        <v>6</v>
      </c>
      <c r="K34" s="42">
        <f>+'[15]1.2. MUESTRAS ANALIZADAS'!K6</f>
        <v>0</v>
      </c>
      <c r="L34" s="42">
        <f>+'[15]1.2. MUESTRAS ANALIZADAS'!L6</f>
        <v>7</v>
      </c>
      <c r="M34" s="42">
        <f>+'[15]1.2. MUESTRAS ANALIZADAS'!M6</f>
        <v>0</v>
      </c>
      <c r="N34" s="42">
        <f>+'[15]1.2. MUESTRAS ANALIZADAS'!N6</f>
        <v>0</v>
      </c>
      <c r="O34" s="43">
        <f>+'[15]1.2. MUESTRAS ANALIZADAS'!O6</f>
        <v>0</v>
      </c>
      <c r="P34" s="57">
        <f t="shared" si="0"/>
        <v>13</v>
      </c>
      <c r="Q34" s="41">
        <f>+'[15]1.2. MUESTRAS ANALIZADAS'!Q6</f>
        <v>3</v>
      </c>
      <c r="R34" s="42">
        <f>+'[15]1.2. MUESTRAS ANALIZADAS'!R6</f>
        <v>0</v>
      </c>
      <c r="S34" s="42">
        <f>+'[15]1.2. MUESTRAS ANALIZADAS'!S6</f>
        <v>3</v>
      </c>
      <c r="T34" s="42">
        <f>+'[15]1.2. MUESTRAS ANALIZADAS'!T6</f>
        <v>0</v>
      </c>
      <c r="U34" s="42">
        <f>+'[15]1.2. MUESTRAS ANALIZADAS'!U6</f>
        <v>0</v>
      </c>
      <c r="V34" s="43">
        <f>+'[15]1.2. MUESTRAS ANALIZADAS'!V6</f>
        <v>0</v>
      </c>
      <c r="W34" s="40">
        <f t="shared" si="1"/>
        <v>6</v>
      </c>
      <c r="X34" s="147"/>
    </row>
    <row r="35" spans="1:24" ht="24.75" customHeight="1" x14ac:dyDescent="0.25">
      <c r="A35" s="10" t="s">
        <v>50</v>
      </c>
      <c r="B35" s="21" t="s">
        <v>86</v>
      </c>
      <c r="C35" s="45">
        <f>+'1.1. CONTROLES OFICIALES'!C35</f>
        <v>123</v>
      </c>
      <c r="D35" s="46">
        <f>+'1.1. CONTROLES OFICIALES'!D35</f>
        <v>0</v>
      </c>
      <c r="E35" s="46">
        <f>+'1.1. CONTROLES OFICIALES'!E35</f>
        <v>21</v>
      </c>
      <c r="F35" s="46">
        <f>+'1.1. CONTROLES OFICIALES'!F35</f>
        <v>0</v>
      </c>
      <c r="G35" s="46">
        <f>+'1.1. CONTROLES OFICIALES'!G35</f>
        <v>0</v>
      </c>
      <c r="H35" s="65">
        <f>+'1.1. CONTROLES OFICIALES'!H35</f>
        <v>4</v>
      </c>
      <c r="I35" s="70">
        <f>+'1.1. CONTROLES OFICIALES'!I35</f>
        <v>148</v>
      </c>
      <c r="J35" s="41">
        <f>+'[15]1.2. MUESTRAS ANALIZADAS'!J7</f>
        <v>34</v>
      </c>
      <c r="K35" s="42">
        <f>+'[15]1.2. MUESTRAS ANALIZADAS'!K7</f>
        <v>0</v>
      </c>
      <c r="L35" s="42">
        <f>+'[15]1.2. MUESTRAS ANALIZADAS'!L7</f>
        <v>6</v>
      </c>
      <c r="M35" s="42">
        <f>+'[15]1.2. MUESTRAS ANALIZADAS'!M7</f>
        <v>0</v>
      </c>
      <c r="N35" s="42">
        <f>+'[15]1.2. MUESTRAS ANALIZADAS'!N7</f>
        <v>0</v>
      </c>
      <c r="O35" s="43">
        <f>+'[15]1.2. MUESTRAS ANALIZADAS'!O7</f>
        <v>1</v>
      </c>
      <c r="P35" s="57">
        <f t="shared" si="0"/>
        <v>41</v>
      </c>
      <c r="Q35" s="41">
        <f>+'[15]1.2. MUESTRAS ANALIZADAS'!Q7</f>
        <v>1</v>
      </c>
      <c r="R35" s="42">
        <f>+'[15]1.2. MUESTRAS ANALIZADAS'!R7</f>
        <v>0</v>
      </c>
      <c r="S35" s="42">
        <f>+'[15]1.2. MUESTRAS ANALIZADAS'!S7</f>
        <v>0</v>
      </c>
      <c r="T35" s="42">
        <f>+'[15]1.2. MUESTRAS ANALIZADAS'!T7</f>
        <v>0</v>
      </c>
      <c r="U35" s="42">
        <f>+'[15]1.2. MUESTRAS ANALIZADAS'!U7</f>
        <v>0</v>
      </c>
      <c r="V35" s="43">
        <f>+'[15]1.2. MUESTRAS ANALIZADAS'!V7</f>
        <v>0</v>
      </c>
      <c r="W35" s="40">
        <f t="shared" si="1"/>
        <v>1</v>
      </c>
      <c r="X35" s="147"/>
    </row>
    <row r="36" spans="1:24" ht="24.75" customHeight="1" x14ac:dyDescent="0.25">
      <c r="A36" s="10" t="s">
        <v>50</v>
      </c>
      <c r="B36" s="21" t="s">
        <v>87</v>
      </c>
      <c r="C36" s="45">
        <f>+'1.1. CONTROLES OFICIALES'!C36</f>
        <v>13</v>
      </c>
      <c r="D36" s="46">
        <f>+'1.1. CONTROLES OFICIALES'!D36</f>
        <v>0</v>
      </c>
      <c r="E36" s="46">
        <f>+'1.1. CONTROLES OFICIALES'!E36</f>
        <v>2</v>
      </c>
      <c r="F36" s="46">
        <f>+'1.1. CONTROLES OFICIALES'!F36</f>
        <v>0</v>
      </c>
      <c r="G36" s="46">
        <f>+'1.1. CONTROLES OFICIALES'!G36</f>
        <v>0</v>
      </c>
      <c r="H36" s="65">
        <f>+'1.1. CONTROLES OFICIALES'!H36</f>
        <v>0</v>
      </c>
      <c r="I36" s="70">
        <f>+'1.1. CONTROLES OFICIALES'!I36</f>
        <v>15</v>
      </c>
      <c r="J36" s="41">
        <f>+'[15]1.2. MUESTRAS ANALIZADAS'!J8</f>
        <v>2</v>
      </c>
      <c r="K36" s="42">
        <f>+'[15]1.2. MUESTRAS ANALIZADAS'!K8</f>
        <v>0</v>
      </c>
      <c r="L36" s="42">
        <f>+'[15]1.2. MUESTRAS ANALIZADAS'!L8</f>
        <v>0</v>
      </c>
      <c r="M36" s="42">
        <f>+'[15]1.2. MUESTRAS ANALIZADAS'!M8</f>
        <v>0</v>
      </c>
      <c r="N36" s="42">
        <f>+'[15]1.2. MUESTRAS ANALIZADAS'!N8</f>
        <v>0</v>
      </c>
      <c r="O36" s="43">
        <f>+'[15]1.2. MUESTRAS ANALIZADAS'!O8</f>
        <v>0</v>
      </c>
      <c r="P36" s="57">
        <f t="shared" si="0"/>
        <v>2</v>
      </c>
      <c r="Q36" s="41">
        <f>+'[15]1.2. MUESTRAS ANALIZADAS'!Q8</f>
        <v>0</v>
      </c>
      <c r="R36" s="42">
        <f>+'[15]1.2. MUESTRAS ANALIZADAS'!R8</f>
        <v>0</v>
      </c>
      <c r="S36" s="42">
        <f>+'[15]1.2. MUESTRAS ANALIZADAS'!S8</f>
        <v>0</v>
      </c>
      <c r="T36" s="42">
        <f>+'[15]1.2. MUESTRAS ANALIZADAS'!T8</f>
        <v>0</v>
      </c>
      <c r="U36" s="42">
        <f>+'[15]1.2. MUESTRAS ANALIZADAS'!U8</f>
        <v>0</v>
      </c>
      <c r="V36" s="43">
        <f>+'[15]1.2. MUESTRAS ANALIZADAS'!V8</f>
        <v>0</v>
      </c>
      <c r="W36" s="40">
        <f t="shared" si="1"/>
        <v>0</v>
      </c>
      <c r="X36" s="147"/>
    </row>
    <row r="37" spans="1:24" ht="24" customHeight="1" x14ac:dyDescent="0.25">
      <c r="A37" s="10" t="s">
        <v>50</v>
      </c>
      <c r="B37" s="21" t="s">
        <v>110</v>
      </c>
      <c r="C37" s="45">
        <f>+'1.1. CONTROLES OFICIALES'!C37</f>
        <v>837</v>
      </c>
      <c r="D37" s="46">
        <f>+'1.1. CONTROLES OFICIALES'!D37</f>
        <v>0</v>
      </c>
      <c r="E37" s="46">
        <f>+'1.1. CONTROLES OFICIALES'!E37</f>
        <v>124</v>
      </c>
      <c r="F37" s="46">
        <f>+'1.1. CONTROLES OFICIALES'!F37</f>
        <v>3</v>
      </c>
      <c r="G37" s="46">
        <f>+'1.1. CONTROLES OFICIALES'!G37</f>
        <v>0</v>
      </c>
      <c r="H37" s="65">
        <f>+'1.1. CONTROLES OFICIALES'!H37</f>
        <v>24</v>
      </c>
      <c r="I37" s="70">
        <f>+'1.1. CONTROLES OFICIALES'!I37</f>
        <v>988</v>
      </c>
      <c r="J37" s="41">
        <f>+'[15]1.2. MUESTRAS ANALIZADAS'!J9</f>
        <v>39</v>
      </c>
      <c r="K37" s="42">
        <f>+'[15]1.2. MUESTRAS ANALIZADAS'!K9</f>
        <v>0</v>
      </c>
      <c r="L37" s="42">
        <f>+'[15]1.2. MUESTRAS ANALIZADAS'!L9</f>
        <v>38</v>
      </c>
      <c r="M37" s="42">
        <f>+'[15]1.2. MUESTRAS ANALIZADAS'!M9</f>
        <v>0</v>
      </c>
      <c r="N37" s="42">
        <f>+'[15]1.2. MUESTRAS ANALIZADAS'!N9</f>
        <v>0</v>
      </c>
      <c r="O37" s="43">
        <f>+'[15]1.2. MUESTRAS ANALIZADAS'!O9</f>
        <v>5</v>
      </c>
      <c r="P37" s="57">
        <f t="shared" si="0"/>
        <v>82</v>
      </c>
      <c r="Q37" s="41">
        <f>+'[15]1.2. MUESTRAS ANALIZADAS'!Q9</f>
        <v>0</v>
      </c>
      <c r="R37" s="42">
        <f>+'[15]1.2. MUESTRAS ANALIZADAS'!R9</f>
        <v>0</v>
      </c>
      <c r="S37" s="42">
        <f>+'[15]1.2. MUESTRAS ANALIZADAS'!S9</f>
        <v>0</v>
      </c>
      <c r="T37" s="42">
        <f>+'[15]1.2. MUESTRAS ANALIZADAS'!T9</f>
        <v>0</v>
      </c>
      <c r="U37" s="42">
        <f>+'[15]1.2. MUESTRAS ANALIZADAS'!U9</f>
        <v>0</v>
      </c>
      <c r="V37" s="43">
        <f>+'[15]1.2. MUESTRAS ANALIZADAS'!V9</f>
        <v>0</v>
      </c>
      <c r="W37" s="40">
        <f t="shared" si="1"/>
        <v>0</v>
      </c>
      <c r="X37" s="147"/>
    </row>
    <row r="38" spans="1:24" ht="24.75" customHeight="1" x14ac:dyDescent="0.25">
      <c r="A38" s="10" t="s">
        <v>50</v>
      </c>
      <c r="B38" s="21" t="s">
        <v>88</v>
      </c>
      <c r="C38" s="45">
        <f>+'1.1. CONTROLES OFICIALES'!C38</f>
        <v>1</v>
      </c>
      <c r="D38" s="46">
        <f>+'1.1. CONTROLES OFICIALES'!D38</f>
        <v>0</v>
      </c>
      <c r="E38" s="46">
        <f>+'1.1. CONTROLES OFICIALES'!E38</f>
        <v>1</v>
      </c>
      <c r="F38" s="46">
        <f>+'1.1. CONTROLES OFICIALES'!F38</f>
        <v>0</v>
      </c>
      <c r="G38" s="46">
        <f>+'1.1. CONTROLES OFICIALES'!G38</f>
        <v>0</v>
      </c>
      <c r="H38" s="65">
        <f>+'1.1. CONTROLES OFICIALES'!H38</f>
        <v>0</v>
      </c>
      <c r="I38" s="70">
        <f>+'1.1. CONTROLES OFICIALES'!I38</f>
        <v>2</v>
      </c>
      <c r="J38" s="41">
        <f>+'[15]1.2. MUESTRAS ANALIZADAS'!J10</f>
        <v>0</v>
      </c>
      <c r="K38" s="42">
        <f>+'[15]1.2. MUESTRAS ANALIZADAS'!K10</f>
        <v>0</v>
      </c>
      <c r="L38" s="42">
        <f>+'[15]1.2. MUESTRAS ANALIZADAS'!L10</f>
        <v>1</v>
      </c>
      <c r="M38" s="42">
        <f>+'[15]1.2. MUESTRAS ANALIZADAS'!M10</f>
        <v>0</v>
      </c>
      <c r="N38" s="42">
        <f>+'[15]1.2. MUESTRAS ANALIZADAS'!N10</f>
        <v>0</v>
      </c>
      <c r="O38" s="43">
        <f>+'[15]1.2. MUESTRAS ANALIZADAS'!O10</f>
        <v>0</v>
      </c>
      <c r="P38" s="57">
        <f t="shared" si="0"/>
        <v>1</v>
      </c>
      <c r="Q38" s="41">
        <f>+'[15]1.2. MUESTRAS ANALIZADAS'!Q10</f>
        <v>0</v>
      </c>
      <c r="R38" s="42">
        <f>+'[15]1.2. MUESTRAS ANALIZADAS'!R10</f>
        <v>0</v>
      </c>
      <c r="S38" s="42">
        <f>+'[15]1.2. MUESTRAS ANALIZADAS'!S10</f>
        <v>0</v>
      </c>
      <c r="T38" s="42">
        <f>+'[15]1.2. MUESTRAS ANALIZADAS'!T10</f>
        <v>0</v>
      </c>
      <c r="U38" s="42">
        <f>+'[15]1.2. MUESTRAS ANALIZADAS'!U10</f>
        <v>0</v>
      </c>
      <c r="V38" s="43">
        <f>+'[15]1.2. MUESTRAS ANALIZADAS'!V10</f>
        <v>0</v>
      </c>
      <c r="W38" s="40">
        <f t="shared" si="1"/>
        <v>0</v>
      </c>
      <c r="X38" s="147"/>
    </row>
    <row r="39" spans="1:24" ht="24.75" customHeight="1" x14ac:dyDescent="0.25">
      <c r="A39" s="10" t="s">
        <v>50</v>
      </c>
      <c r="B39" s="21" t="s">
        <v>89</v>
      </c>
      <c r="C39" s="45">
        <f>+'1.1. CONTROLES OFICIALES'!C39</f>
        <v>1</v>
      </c>
      <c r="D39" s="46">
        <f>+'1.1. CONTROLES OFICIALES'!D39</f>
        <v>0</v>
      </c>
      <c r="E39" s="46">
        <f>+'1.1. CONTROLES OFICIALES'!E39</f>
        <v>4</v>
      </c>
      <c r="F39" s="46">
        <f>+'1.1. CONTROLES OFICIALES'!F39</f>
        <v>0</v>
      </c>
      <c r="G39" s="46">
        <f>+'1.1. CONTROLES OFICIALES'!G39</f>
        <v>0</v>
      </c>
      <c r="H39" s="65">
        <f>+'1.1. CONTROLES OFICIALES'!H39</f>
        <v>0</v>
      </c>
      <c r="I39" s="70">
        <f>+'1.1. CONTROLES OFICIALES'!I39</f>
        <v>5</v>
      </c>
      <c r="J39" s="41">
        <f>+'[15]1.2. MUESTRAS ANALIZADAS'!J11</f>
        <v>0</v>
      </c>
      <c r="K39" s="42">
        <f>+'[15]1.2. MUESTRAS ANALIZADAS'!K11</f>
        <v>0</v>
      </c>
      <c r="L39" s="42">
        <f>+'[15]1.2. MUESTRAS ANALIZADAS'!L11</f>
        <v>1</v>
      </c>
      <c r="M39" s="42">
        <f>+'[15]1.2. MUESTRAS ANALIZADAS'!M11</f>
        <v>0</v>
      </c>
      <c r="N39" s="42">
        <f>+'[15]1.2. MUESTRAS ANALIZADAS'!N11</f>
        <v>0</v>
      </c>
      <c r="O39" s="43">
        <f>+'[15]1.2. MUESTRAS ANALIZADAS'!O11</f>
        <v>0</v>
      </c>
      <c r="P39" s="57">
        <f t="shared" si="0"/>
        <v>1</v>
      </c>
      <c r="Q39" s="41">
        <f>+'[15]1.2. MUESTRAS ANALIZADAS'!Q11</f>
        <v>0</v>
      </c>
      <c r="R39" s="42">
        <f>+'[15]1.2. MUESTRAS ANALIZADAS'!R11</f>
        <v>0</v>
      </c>
      <c r="S39" s="42">
        <f>+'[15]1.2. MUESTRAS ANALIZADAS'!S11</f>
        <v>0</v>
      </c>
      <c r="T39" s="42">
        <f>+'[15]1.2. MUESTRAS ANALIZADAS'!T11</f>
        <v>0</v>
      </c>
      <c r="U39" s="42">
        <f>+'[15]1.2. MUESTRAS ANALIZADAS'!U11</f>
        <v>0</v>
      </c>
      <c r="V39" s="43">
        <f>+'[15]1.2. MUESTRAS ANALIZADAS'!V11</f>
        <v>0</v>
      </c>
      <c r="W39" s="40">
        <f t="shared" si="1"/>
        <v>0</v>
      </c>
      <c r="X39" s="147"/>
    </row>
    <row r="40" spans="1:24" ht="27.75" customHeight="1" x14ac:dyDescent="0.25">
      <c r="A40" s="10" t="s">
        <v>50</v>
      </c>
      <c r="B40" s="21" t="s">
        <v>90</v>
      </c>
      <c r="C40" s="45">
        <f>+'1.1. CONTROLES OFICIALES'!C40</f>
        <v>121</v>
      </c>
      <c r="D40" s="46">
        <f>+'1.1. CONTROLES OFICIALES'!D40</f>
        <v>0</v>
      </c>
      <c r="E40" s="46">
        <f>+'1.1. CONTROLES OFICIALES'!E40</f>
        <v>22</v>
      </c>
      <c r="F40" s="46">
        <f>+'1.1. CONTROLES OFICIALES'!F40</f>
        <v>0</v>
      </c>
      <c r="G40" s="46">
        <f>+'1.1. CONTROLES OFICIALES'!G40</f>
        <v>0</v>
      </c>
      <c r="H40" s="65">
        <f>+'1.1. CONTROLES OFICIALES'!H40</f>
        <v>1</v>
      </c>
      <c r="I40" s="70">
        <f>+'1.1. CONTROLES OFICIALES'!I40</f>
        <v>144</v>
      </c>
      <c r="J40" s="41">
        <f>+'[15]1.2. MUESTRAS ANALIZADAS'!J12</f>
        <v>6</v>
      </c>
      <c r="K40" s="42">
        <f>+'[15]1.2. MUESTRAS ANALIZADAS'!K12</f>
        <v>0</v>
      </c>
      <c r="L40" s="42">
        <f>+'[15]1.2. MUESTRAS ANALIZADAS'!L12</f>
        <v>0</v>
      </c>
      <c r="M40" s="42">
        <f>+'[15]1.2. MUESTRAS ANALIZADAS'!M12</f>
        <v>0</v>
      </c>
      <c r="N40" s="42">
        <f>+'[15]1.2. MUESTRAS ANALIZADAS'!N12</f>
        <v>0</v>
      </c>
      <c r="O40" s="43">
        <f>+'[15]1.2. MUESTRAS ANALIZADAS'!O12</f>
        <v>0</v>
      </c>
      <c r="P40" s="57">
        <f t="shared" si="0"/>
        <v>6</v>
      </c>
      <c r="Q40" s="41">
        <f>+'[15]1.2. MUESTRAS ANALIZADAS'!Q12</f>
        <v>0</v>
      </c>
      <c r="R40" s="42">
        <f>+'[15]1.2. MUESTRAS ANALIZADAS'!R12</f>
        <v>0</v>
      </c>
      <c r="S40" s="42">
        <f>+'[15]1.2. MUESTRAS ANALIZADAS'!S12</f>
        <v>0</v>
      </c>
      <c r="T40" s="42">
        <f>+'[15]1.2. MUESTRAS ANALIZADAS'!T12</f>
        <v>0</v>
      </c>
      <c r="U40" s="42">
        <f>+'[15]1.2. MUESTRAS ANALIZADAS'!U12</f>
        <v>0</v>
      </c>
      <c r="V40" s="43">
        <f>+'[15]1.2. MUESTRAS ANALIZADAS'!V12</f>
        <v>0</v>
      </c>
      <c r="W40" s="40">
        <f t="shared" si="1"/>
        <v>0</v>
      </c>
      <c r="X40" s="147"/>
    </row>
    <row r="41" spans="1:24" ht="23.25" customHeight="1" x14ac:dyDescent="0.25">
      <c r="A41" s="10" t="s">
        <v>50</v>
      </c>
      <c r="B41" s="21" t="s">
        <v>91</v>
      </c>
      <c r="C41" s="45">
        <f>+'1.1. CONTROLES OFICIALES'!C41</f>
        <v>35</v>
      </c>
      <c r="D41" s="46">
        <f>+'1.1. CONTROLES OFICIALES'!D41</f>
        <v>0</v>
      </c>
      <c r="E41" s="46">
        <f>+'1.1. CONTROLES OFICIALES'!E41</f>
        <v>9</v>
      </c>
      <c r="F41" s="46">
        <f>+'1.1. CONTROLES OFICIALES'!F41</f>
        <v>0</v>
      </c>
      <c r="G41" s="46">
        <f>+'1.1. CONTROLES OFICIALES'!G41</f>
        <v>0</v>
      </c>
      <c r="H41" s="65">
        <f>+'1.1. CONTROLES OFICIALES'!H41</f>
        <v>1</v>
      </c>
      <c r="I41" s="70">
        <f>+'1.1. CONTROLES OFICIALES'!I41</f>
        <v>45</v>
      </c>
      <c r="J41" s="41">
        <f>+'[15]1.2. MUESTRAS ANALIZADAS'!J13</f>
        <v>3</v>
      </c>
      <c r="K41" s="42">
        <f>+'[15]1.2. MUESTRAS ANALIZADAS'!K13</f>
        <v>0</v>
      </c>
      <c r="L41" s="42">
        <f>+'[15]1.2. MUESTRAS ANALIZADAS'!L13</f>
        <v>3</v>
      </c>
      <c r="M41" s="42">
        <f>+'[15]1.2. MUESTRAS ANALIZADAS'!M13</f>
        <v>0</v>
      </c>
      <c r="N41" s="42">
        <f>+'[15]1.2. MUESTRAS ANALIZADAS'!N13</f>
        <v>0</v>
      </c>
      <c r="O41" s="43">
        <f>+'[15]1.2. MUESTRAS ANALIZADAS'!O13</f>
        <v>0</v>
      </c>
      <c r="P41" s="57">
        <f t="shared" si="0"/>
        <v>6</v>
      </c>
      <c r="Q41" s="41">
        <f>+'[15]1.2. MUESTRAS ANALIZADAS'!Q13</f>
        <v>0</v>
      </c>
      <c r="R41" s="42">
        <f>+'[15]1.2. MUESTRAS ANALIZADAS'!R13</f>
        <v>0</v>
      </c>
      <c r="S41" s="42">
        <f>+'[15]1.2. MUESTRAS ANALIZADAS'!S13</f>
        <v>0</v>
      </c>
      <c r="T41" s="42">
        <f>+'[15]1.2. MUESTRAS ANALIZADAS'!T13</f>
        <v>0</v>
      </c>
      <c r="U41" s="42">
        <f>+'[15]1.2. MUESTRAS ANALIZADAS'!U13</f>
        <v>0</v>
      </c>
      <c r="V41" s="43">
        <f>+'[15]1.2. MUESTRAS ANALIZADAS'!V13</f>
        <v>0</v>
      </c>
      <c r="W41" s="40">
        <f t="shared" si="1"/>
        <v>0</v>
      </c>
      <c r="X41" s="147"/>
    </row>
    <row r="42" spans="1:24" ht="23.25" customHeight="1" x14ac:dyDescent="0.25">
      <c r="A42" s="10" t="s">
        <v>50</v>
      </c>
      <c r="B42" s="21" t="s">
        <v>92</v>
      </c>
      <c r="C42" s="45">
        <f>+'1.1. CONTROLES OFICIALES'!C42</f>
        <v>8</v>
      </c>
      <c r="D42" s="46">
        <f>+'1.1. CONTROLES OFICIALES'!D42</f>
        <v>0</v>
      </c>
      <c r="E42" s="46">
        <f>+'1.1. CONTROLES OFICIALES'!E42</f>
        <v>3</v>
      </c>
      <c r="F42" s="46">
        <f>+'1.1. CONTROLES OFICIALES'!F42</f>
        <v>0</v>
      </c>
      <c r="G42" s="46">
        <f>+'1.1. CONTROLES OFICIALES'!G42</f>
        <v>0</v>
      </c>
      <c r="H42" s="65">
        <f>+'1.1. CONTROLES OFICIALES'!H42</f>
        <v>0</v>
      </c>
      <c r="I42" s="70">
        <f>+'1.1. CONTROLES OFICIALES'!I42</f>
        <v>11</v>
      </c>
      <c r="J42" s="41">
        <f>+'[15]1.2. MUESTRAS ANALIZADAS'!J14</f>
        <v>6</v>
      </c>
      <c r="K42" s="42">
        <f>+'[15]1.2. MUESTRAS ANALIZADAS'!K14</f>
        <v>0</v>
      </c>
      <c r="L42" s="42">
        <f>+'[15]1.2. MUESTRAS ANALIZADAS'!L14</f>
        <v>0</v>
      </c>
      <c r="M42" s="42">
        <f>+'[15]1.2. MUESTRAS ANALIZADAS'!M14</f>
        <v>0</v>
      </c>
      <c r="N42" s="42">
        <f>+'[15]1.2. MUESTRAS ANALIZADAS'!N14</f>
        <v>0</v>
      </c>
      <c r="O42" s="43">
        <f>+'[15]1.2. MUESTRAS ANALIZADAS'!O14</f>
        <v>0</v>
      </c>
      <c r="P42" s="57">
        <f t="shared" si="0"/>
        <v>6</v>
      </c>
      <c r="Q42" s="41">
        <f>+'[15]1.2. MUESTRAS ANALIZADAS'!Q14</f>
        <v>0</v>
      </c>
      <c r="R42" s="42">
        <f>+'[15]1.2. MUESTRAS ANALIZADAS'!R14</f>
        <v>0</v>
      </c>
      <c r="S42" s="42">
        <f>+'[15]1.2. MUESTRAS ANALIZADAS'!S14</f>
        <v>0</v>
      </c>
      <c r="T42" s="42">
        <f>+'[15]1.2. MUESTRAS ANALIZADAS'!T14</f>
        <v>0</v>
      </c>
      <c r="U42" s="42">
        <f>+'[15]1.2. MUESTRAS ANALIZADAS'!U14</f>
        <v>0</v>
      </c>
      <c r="V42" s="43">
        <f>+'[15]1.2. MUESTRAS ANALIZADAS'!V14</f>
        <v>0</v>
      </c>
      <c r="W42" s="40">
        <f t="shared" si="1"/>
        <v>0</v>
      </c>
      <c r="X42" s="147"/>
    </row>
    <row r="43" spans="1:24" ht="23.25" customHeight="1" x14ac:dyDescent="0.25">
      <c r="A43" s="10" t="s">
        <v>50</v>
      </c>
      <c r="B43" s="21" t="s">
        <v>112</v>
      </c>
      <c r="C43" s="45">
        <f>+'1.1. CONTROLES OFICIALES'!C43</f>
        <v>0</v>
      </c>
      <c r="D43" s="46">
        <f>+'1.1. CONTROLES OFICIALES'!D43</f>
        <v>0</v>
      </c>
      <c r="E43" s="46">
        <f>+'1.1. CONTROLES OFICIALES'!E43</f>
        <v>0</v>
      </c>
      <c r="F43" s="46">
        <f>+'1.1. CONTROLES OFICIALES'!F43</f>
        <v>0</v>
      </c>
      <c r="G43" s="46">
        <f>+'1.1. CONTROLES OFICIALES'!G43</f>
        <v>0</v>
      </c>
      <c r="H43" s="65">
        <f>+'1.1. CONTROLES OFICIALES'!H43</f>
        <v>0</v>
      </c>
      <c r="I43" s="70">
        <f>+'1.1. CONTROLES OFICIALES'!I43</f>
        <v>0</v>
      </c>
      <c r="J43" s="41">
        <f>+'[15]1.2. MUESTRAS ANALIZADAS'!J15</f>
        <v>0</v>
      </c>
      <c r="K43" s="42">
        <f>+'[15]1.2. MUESTRAS ANALIZADAS'!K15</f>
        <v>0</v>
      </c>
      <c r="L43" s="42">
        <f>+'[15]1.2. MUESTRAS ANALIZADAS'!L15</f>
        <v>0</v>
      </c>
      <c r="M43" s="42">
        <f>+'[15]1.2. MUESTRAS ANALIZADAS'!M15</f>
        <v>0</v>
      </c>
      <c r="N43" s="42">
        <f>+'[15]1.2. MUESTRAS ANALIZADAS'!N15</f>
        <v>0</v>
      </c>
      <c r="O43" s="43">
        <f>+'[15]1.2. MUESTRAS ANALIZADAS'!O15</f>
        <v>0</v>
      </c>
      <c r="P43" s="57">
        <f>SUM(J43:O43)</f>
        <v>0</v>
      </c>
      <c r="Q43" s="41">
        <f>+'[15]1.2. MUESTRAS ANALIZADAS'!Q15</f>
        <v>0</v>
      </c>
      <c r="R43" s="42">
        <f>+'[15]1.2. MUESTRAS ANALIZADAS'!R15</f>
        <v>0</v>
      </c>
      <c r="S43" s="42">
        <f>+'[15]1.2. MUESTRAS ANALIZADAS'!S15</f>
        <v>0</v>
      </c>
      <c r="T43" s="42">
        <f>+'[15]1.2. MUESTRAS ANALIZADAS'!T15</f>
        <v>0</v>
      </c>
      <c r="U43" s="42">
        <f>+'[15]1.2. MUESTRAS ANALIZADAS'!U15</f>
        <v>0</v>
      </c>
      <c r="V43" s="43">
        <f>+'[15]1.2. MUESTRAS ANALIZADAS'!V15</f>
        <v>0</v>
      </c>
      <c r="W43" s="40">
        <f>SUM(Q43:V43)</f>
        <v>0</v>
      </c>
      <c r="X43" s="147"/>
    </row>
    <row r="44" spans="1:24" ht="24.75" customHeight="1" x14ac:dyDescent="0.25">
      <c r="A44" s="86" t="s">
        <v>52</v>
      </c>
      <c r="B44" s="101" t="s">
        <v>97</v>
      </c>
      <c r="C44" s="92">
        <f>+'1.1. CONTROLES OFICIALES'!C44</f>
        <v>3364</v>
      </c>
      <c r="D44" s="93">
        <f>+'1.1. CONTROLES OFICIALES'!D44</f>
        <v>0</v>
      </c>
      <c r="E44" s="93">
        <f>+'1.1. CONTROLES OFICIALES'!E44</f>
        <v>832</v>
      </c>
      <c r="F44" s="93">
        <f>+'1.1. CONTROLES OFICIALES'!F44</f>
        <v>46</v>
      </c>
      <c r="G44" s="93">
        <f>+'1.1. CONTROLES OFICIALES'!G44</f>
        <v>4</v>
      </c>
      <c r="H44" s="126">
        <f>+'1.1. CONTROLES OFICIALES'!H44</f>
        <v>250</v>
      </c>
      <c r="I44" s="127">
        <f>+'1.1. CONTROLES OFICIALES'!I44</f>
        <v>4496</v>
      </c>
      <c r="J44" s="92">
        <f>+'[17]1.2. MUESTRAS ANALIZADAS'!$J$6</f>
        <v>392</v>
      </c>
      <c r="K44" s="93">
        <f>+'[17]1.2. MUESTRAS ANALIZADAS'!$K$6</f>
        <v>0</v>
      </c>
      <c r="L44" s="93">
        <f>+'[17]1.2. MUESTRAS ANALIZADAS'!$L$6</f>
        <v>132</v>
      </c>
      <c r="M44" s="93">
        <f>+'[17]1.2. MUESTRAS ANALIZADAS'!$M$6</f>
        <v>3</v>
      </c>
      <c r="N44" s="93">
        <f>+'[17]1.2. MUESTRAS ANALIZADAS'!$N$6</f>
        <v>0</v>
      </c>
      <c r="O44" s="94">
        <f>+'[17]1.2. MUESTRAS ANALIZADAS'!$O$6</f>
        <v>3</v>
      </c>
      <c r="P44" s="91">
        <f t="shared" si="0"/>
        <v>530</v>
      </c>
      <c r="Q44" s="92">
        <f>+'[17]1.2. MUESTRAS ANALIZADAS'!$Q$6</f>
        <v>57</v>
      </c>
      <c r="R44" s="93">
        <f>+'[17]1.2. MUESTRAS ANALIZADAS'!$R$6</f>
        <v>0</v>
      </c>
      <c r="S44" s="93">
        <f>+'[17]1.2. MUESTRAS ANALIZADAS'!$S$6</f>
        <v>8</v>
      </c>
      <c r="T44" s="93">
        <f>+'[17]1.2. MUESTRAS ANALIZADAS'!$T$6</f>
        <v>0</v>
      </c>
      <c r="U44" s="93">
        <f>+'[17]1.2. MUESTRAS ANALIZADAS'!$U$6</f>
        <v>0</v>
      </c>
      <c r="V44" s="94">
        <f>+'[17]1.2. MUESTRAS ANALIZADAS'!$V$6</f>
        <v>1</v>
      </c>
      <c r="W44" s="91">
        <f t="shared" si="1"/>
        <v>66</v>
      </c>
      <c r="X44" s="147"/>
    </row>
    <row r="45" spans="1:24" ht="24.75" customHeight="1" x14ac:dyDescent="0.25">
      <c r="A45" s="10" t="s">
        <v>73</v>
      </c>
      <c r="B45" s="21" t="s">
        <v>98</v>
      </c>
      <c r="C45" s="45">
        <f>+'1.1. CONTROLES OFICIALES'!C45</f>
        <v>2932</v>
      </c>
      <c r="D45" s="46">
        <f>+'1.1. CONTROLES OFICIALES'!D45</f>
        <v>0</v>
      </c>
      <c r="E45" s="46">
        <f>+'1.1. CONTROLES OFICIALES'!E45</f>
        <v>150</v>
      </c>
      <c r="F45" s="46">
        <f>+'1.1. CONTROLES OFICIALES'!F45</f>
        <v>1</v>
      </c>
      <c r="G45" s="46">
        <f>+'1.1. CONTROLES OFICIALES'!G45</f>
        <v>0</v>
      </c>
      <c r="H45" s="65">
        <f>+'1.1. CONTROLES OFICIALES'!H45</f>
        <v>82</v>
      </c>
      <c r="I45" s="70">
        <f>+'1.1. CONTROLES OFICIALES'!I45</f>
        <v>3165</v>
      </c>
      <c r="J45" s="41">
        <f>+'[19]1.2. MUESTRAS ANALIZADAS'!$J$6</f>
        <v>64</v>
      </c>
      <c r="K45" s="42">
        <f>+'[19]1.2. MUESTRAS ANALIZADAS'!$K$6</f>
        <v>0</v>
      </c>
      <c r="L45" s="42">
        <f>+'[19]1.2. MUESTRAS ANALIZADAS'!$L$6</f>
        <v>19</v>
      </c>
      <c r="M45" s="42">
        <f>+'[19]1.2. MUESTRAS ANALIZADAS'!$M$6</f>
        <v>3</v>
      </c>
      <c r="N45" s="42">
        <f>+'[19]1.2. MUESTRAS ANALIZADAS'!$N$6</f>
        <v>0</v>
      </c>
      <c r="O45" s="43">
        <f>+'[19]1.2. MUESTRAS ANALIZADAS'!$O$6</f>
        <v>1</v>
      </c>
      <c r="P45" s="57">
        <f t="shared" si="0"/>
        <v>87</v>
      </c>
      <c r="Q45" s="41">
        <f>+'[19]1.2. MUESTRAS ANALIZADAS'!$Q$6</f>
        <v>10</v>
      </c>
      <c r="R45" s="42">
        <f>+'[19]1.2. MUESTRAS ANALIZADAS'!$R$6</f>
        <v>0</v>
      </c>
      <c r="S45" s="42">
        <f>+'[19]1.2. MUESTRAS ANALIZADAS'!$S$6</f>
        <v>4</v>
      </c>
      <c r="T45" s="42">
        <f>+'[19]1.2. MUESTRAS ANALIZADAS'!$T$6</f>
        <v>3</v>
      </c>
      <c r="U45" s="42">
        <f>+'[19]1.2. MUESTRAS ANALIZADAS'!$U$6</f>
        <v>0</v>
      </c>
      <c r="V45" s="43">
        <f>+'[19]1.2. MUESTRAS ANALIZADAS'!$V$6</f>
        <v>0</v>
      </c>
      <c r="W45" s="40">
        <f t="shared" si="1"/>
        <v>17</v>
      </c>
      <c r="X45" s="147"/>
    </row>
    <row r="46" spans="1:24" ht="24.75" customHeight="1" x14ac:dyDescent="0.25">
      <c r="A46" s="86" t="s">
        <v>53</v>
      </c>
      <c r="B46" s="101" t="s">
        <v>99</v>
      </c>
      <c r="C46" s="92">
        <f>+'1.1. CONTROLES OFICIALES'!C46</f>
        <v>720</v>
      </c>
      <c r="D46" s="93">
        <f>+'1.1. CONTROLES OFICIALES'!D46</f>
        <v>144</v>
      </c>
      <c r="E46" s="93">
        <f>+'1.1. CONTROLES OFICIALES'!E46</f>
        <v>185</v>
      </c>
      <c r="F46" s="93">
        <f>+'1.1. CONTROLES OFICIALES'!F46</f>
        <v>8</v>
      </c>
      <c r="G46" s="93">
        <f>+'1.1. CONTROLES OFICIALES'!G46</f>
        <v>0</v>
      </c>
      <c r="H46" s="126">
        <f>+'1.1. CONTROLES OFICIALES'!H46</f>
        <v>67</v>
      </c>
      <c r="I46" s="127">
        <f>+'1.1. CONTROLES OFICIALES'!I46</f>
        <v>1124</v>
      </c>
      <c r="J46" s="92">
        <f>+'[21]1.2. MUESTRAS ANALIZADAS'!$J$6</f>
        <v>75</v>
      </c>
      <c r="K46" s="93">
        <f>+'[21]1.2. MUESTRAS ANALIZADAS'!$K$6</f>
        <v>0</v>
      </c>
      <c r="L46" s="93">
        <f>+'[21]1.2. MUESTRAS ANALIZADAS'!$L$6</f>
        <v>36</v>
      </c>
      <c r="M46" s="93">
        <f>+'[21]1.2. MUESTRAS ANALIZADAS'!$M$6</f>
        <v>0</v>
      </c>
      <c r="N46" s="93">
        <f>+'[21]1.2. MUESTRAS ANALIZADAS'!$N$6</f>
        <v>0</v>
      </c>
      <c r="O46" s="94">
        <f>+'[21]1.2. MUESTRAS ANALIZADAS'!$O$6</f>
        <v>1</v>
      </c>
      <c r="P46" s="91">
        <f t="shared" si="0"/>
        <v>112</v>
      </c>
      <c r="Q46" s="92">
        <f>+'[21]1.2. MUESTRAS ANALIZADAS'!$Q$6</f>
        <v>9</v>
      </c>
      <c r="R46" s="93">
        <f>+'[21]1.2. MUESTRAS ANALIZADAS'!$R$6</f>
        <v>0</v>
      </c>
      <c r="S46" s="93">
        <f>+'[21]1.2. MUESTRAS ANALIZADAS'!$S$6</f>
        <v>2</v>
      </c>
      <c r="T46" s="93">
        <f>+'[21]1.2. MUESTRAS ANALIZADAS'!$T$6</f>
        <v>0</v>
      </c>
      <c r="U46" s="93">
        <f>+'[21]1.2. MUESTRAS ANALIZADAS'!$U$6</f>
        <v>0</v>
      </c>
      <c r="V46" s="94">
        <f>+'[21]1.2. MUESTRAS ANALIZADAS'!$V$6</f>
        <v>0</v>
      </c>
      <c r="W46" s="91">
        <f t="shared" si="1"/>
        <v>11</v>
      </c>
      <c r="X46" s="147"/>
    </row>
    <row r="47" spans="1:24" ht="24.75" customHeight="1" x14ac:dyDescent="0.25">
      <c r="A47" s="10" t="s">
        <v>55</v>
      </c>
      <c r="B47" s="21" t="s">
        <v>100</v>
      </c>
      <c r="C47" s="45">
        <f>+'1.1. CONTROLES OFICIALES'!C47</f>
        <v>276</v>
      </c>
      <c r="D47" s="46">
        <f>+'1.1. CONTROLES OFICIALES'!D47</f>
        <v>0</v>
      </c>
      <c r="E47" s="46">
        <f>+'1.1. CONTROLES OFICIALES'!E47</f>
        <v>104</v>
      </c>
      <c r="F47" s="46">
        <f>+'1.1. CONTROLES OFICIALES'!F47</f>
        <v>32</v>
      </c>
      <c r="G47" s="46">
        <f>+'1.1. CONTROLES OFICIALES'!G47</f>
        <v>0</v>
      </c>
      <c r="H47" s="65">
        <f>+'1.1. CONTROLES OFICIALES'!H47</f>
        <v>34</v>
      </c>
      <c r="I47" s="70">
        <f>+'1.1. CONTROLES OFICIALES'!I47</f>
        <v>446</v>
      </c>
      <c r="J47" s="41">
        <f>+'[23]1.2. MUESTRAS ANALIZADAS'!$J$6</f>
        <v>26</v>
      </c>
      <c r="K47" s="42">
        <f>+'[23]1.2. MUESTRAS ANALIZADAS'!$K$6</f>
        <v>0</v>
      </c>
      <c r="L47" s="42">
        <f>+'[23]1.2. MUESTRAS ANALIZADAS'!$L$6</f>
        <v>38</v>
      </c>
      <c r="M47" s="42">
        <f>+'[23]1.2. MUESTRAS ANALIZADAS'!$M$6</f>
        <v>1</v>
      </c>
      <c r="N47" s="42">
        <f>+'[23]1.2. MUESTRAS ANALIZADAS'!$N$6</f>
        <v>0</v>
      </c>
      <c r="O47" s="43">
        <f>+'[23]1.2. MUESTRAS ANALIZADAS'!$O$6</f>
        <v>0</v>
      </c>
      <c r="P47" s="57">
        <f t="shared" si="0"/>
        <v>65</v>
      </c>
      <c r="Q47" s="41">
        <f>+'[23]1.2. MUESTRAS ANALIZADAS'!$Q$6</f>
        <v>1</v>
      </c>
      <c r="R47" s="42">
        <f>+'[23]1.2. MUESTRAS ANALIZADAS'!$R$6</f>
        <v>0</v>
      </c>
      <c r="S47" s="42">
        <f>+'[23]1.2. MUESTRAS ANALIZADAS'!$S$6</f>
        <v>2</v>
      </c>
      <c r="T47" s="42">
        <f>+'[23]1.2. MUESTRAS ANALIZADAS'!$T$6</f>
        <v>0</v>
      </c>
      <c r="U47" s="42">
        <f>+'[23]1.2. MUESTRAS ANALIZADAS'!$U$6</f>
        <v>0</v>
      </c>
      <c r="V47" s="43">
        <f>+'[23]1.2. MUESTRAS ANALIZADAS'!$V$6</f>
        <v>0</v>
      </c>
      <c r="W47" s="40">
        <f t="shared" si="1"/>
        <v>3</v>
      </c>
      <c r="X47" s="147"/>
    </row>
    <row r="48" spans="1:24" ht="26.25" customHeight="1" x14ac:dyDescent="0.25">
      <c r="A48" s="86" t="s">
        <v>64</v>
      </c>
      <c r="B48" s="101" t="s">
        <v>101</v>
      </c>
      <c r="C48" s="92">
        <f>+'1.1. CONTROLES OFICIALES'!C48</f>
        <v>3357</v>
      </c>
      <c r="D48" s="93">
        <f>+'1.1. CONTROLES OFICIALES'!D48</f>
        <v>0</v>
      </c>
      <c r="E48" s="93">
        <f>+'1.1. CONTROLES OFICIALES'!E48</f>
        <v>308</v>
      </c>
      <c r="F48" s="93">
        <f>+'1.1. CONTROLES OFICIALES'!F48</f>
        <v>9</v>
      </c>
      <c r="G48" s="93">
        <f>+'1.1. CONTROLES OFICIALES'!G48</f>
        <v>0</v>
      </c>
      <c r="H48" s="126">
        <f>+'1.1. CONTROLES OFICIALES'!H48</f>
        <v>95</v>
      </c>
      <c r="I48" s="127">
        <f>+'1.1. CONTROLES OFICIALES'!I48</f>
        <v>3769</v>
      </c>
      <c r="J48" s="92">
        <f>+'[25]1.2. MUESTRAS ANALIZADAS'!$J$6</f>
        <v>247</v>
      </c>
      <c r="K48" s="93">
        <f>+'[25]1.2. MUESTRAS ANALIZADAS'!$K$6</f>
        <v>0</v>
      </c>
      <c r="L48" s="93">
        <f>+'[25]1.2. MUESTRAS ANALIZADAS'!$L$6</f>
        <v>79</v>
      </c>
      <c r="M48" s="93">
        <f>+'[25]1.2. MUESTRAS ANALIZADAS'!$M$6</f>
        <v>0</v>
      </c>
      <c r="N48" s="93">
        <f>+'[25]1.2. MUESTRAS ANALIZADAS'!$N$6</f>
        <v>0</v>
      </c>
      <c r="O48" s="94">
        <f>+'[25]1.2. MUESTRAS ANALIZADAS'!$O$6</f>
        <v>0</v>
      </c>
      <c r="P48" s="91">
        <f t="shared" si="0"/>
        <v>326</v>
      </c>
      <c r="Q48" s="92">
        <f>+'[25]1.2. MUESTRAS ANALIZADAS'!$Q$6</f>
        <v>9</v>
      </c>
      <c r="R48" s="93">
        <f>+'[25]1.2. MUESTRAS ANALIZADAS'!$R$6</f>
        <v>0</v>
      </c>
      <c r="S48" s="93">
        <f>+'[25]1.2. MUESTRAS ANALIZADAS'!$S$6</f>
        <v>4</v>
      </c>
      <c r="T48" s="93">
        <f>+'[25]1.2. MUESTRAS ANALIZADAS'!$T$6</f>
        <v>0</v>
      </c>
      <c r="U48" s="93">
        <f>+'[25]1.2. MUESTRAS ANALIZADAS'!$U$6</f>
        <v>0</v>
      </c>
      <c r="V48" s="94">
        <f>+'[25]1.2. MUESTRAS ANALIZADAS'!$V$6</f>
        <v>0</v>
      </c>
      <c r="W48" s="91">
        <f t="shared" si="1"/>
        <v>13</v>
      </c>
    </row>
    <row r="49" spans="1:23" ht="24.75" customHeight="1" x14ac:dyDescent="0.25">
      <c r="A49" s="10" t="s">
        <v>61</v>
      </c>
      <c r="B49" s="21" t="s">
        <v>102</v>
      </c>
      <c r="C49" s="45">
        <f>+'1.1. CONTROLES OFICIALES'!C49</f>
        <v>533</v>
      </c>
      <c r="D49" s="46">
        <f>+'1.1. CONTROLES OFICIALES'!D49</f>
        <v>1</v>
      </c>
      <c r="E49" s="46">
        <f>+'1.1. CONTROLES OFICIALES'!E49</f>
        <v>139</v>
      </c>
      <c r="F49" s="46">
        <f>+'1.1. CONTROLES OFICIALES'!F49</f>
        <v>2</v>
      </c>
      <c r="G49" s="46">
        <f>+'1.1. CONTROLES OFICIALES'!G49</f>
        <v>0</v>
      </c>
      <c r="H49" s="65">
        <f>+'1.1. CONTROLES OFICIALES'!H49</f>
        <v>23</v>
      </c>
      <c r="I49" s="70">
        <f>+'1.1. CONTROLES OFICIALES'!I49</f>
        <v>698</v>
      </c>
      <c r="J49" s="41">
        <f>+'[27]1.2. MUESTRAS ANALIZADAS'!$J$6</f>
        <v>126</v>
      </c>
      <c r="K49" s="42">
        <f>+'[27]1.2. MUESTRAS ANALIZADAS'!$K$6</f>
        <v>0</v>
      </c>
      <c r="L49" s="42">
        <f>+'[27]1.2. MUESTRAS ANALIZADAS'!$L$6</f>
        <v>42</v>
      </c>
      <c r="M49" s="42">
        <f>+'[27]1.2. MUESTRAS ANALIZADAS'!$M$6</f>
        <v>0</v>
      </c>
      <c r="N49" s="42">
        <f>+'[27]1.2. MUESTRAS ANALIZADAS'!$N$6</f>
        <v>0</v>
      </c>
      <c r="O49" s="43">
        <f>+'[27]1.2. MUESTRAS ANALIZADAS'!$O$6</f>
        <v>0</v>
      </c>
      <c r="P49" s="57">
        <f t="shared" si="0"/>
        <v>168</v>
      </c>
      <c r="Q49" s="41">
        <f>+'[27]1.2. MUESTRAS ANALIZADAS'!$Q$6</f>
        <v>3</v>
      </c>
      <c r="R49" s="42">
        <f>+'[27]1.2. MUESTRAS ANALIZADAS'!$R$6</f>
        <v>0</v>
      </c>
      <c r="S49" s="42">
        <f>+'[27]1.2. MUESTRAS ANALIZADAS'!$S$6</f>
        <v>2</v>
      </c>
      <c r="T49" s="42">
        <f>+'[27]1.2. MUESTRAS ANALIZADAS'!$T$6</f>
        <v>0</v>
      </c>
      <c r="U49" s="42">
        <f>+'[27]1.2. MUESTRAS ANALIZADAS'!$U$6</f>
        <v>0</v>
      </c>
      <c r="V49" s="43">
        <f>+'[27]1.2. MUESTRAS ANALIZADAS'!$V$6</f>
        <v>0</v>
      </c>
      <c r="W49" s="40">
        <f t="shared" si="1"/>
        <v>5</v>
      </c>
    </row>
    <row r="50" spans="1:23" ht="24.75" customHeight="1" x14ac:dyDescent="0.25">
      <c r="A50" s="86" t="s">
        <v>54</v>
      </c>
      <c r="B50" s="101" t="s">
        <v>118</v>
      </c>
      <c r="C50" s="92">
        <f>+'1.1. CONTROLES OFICIALES'!C50</f>
        <v>321</v>
      </c>
      <c r="D50" s="93">
        <f>+'1.1. CONTROLES OFICIALES'!D50</f>
        <v>1</v>
      </c>
      <c r="E50" s="93">
        <f>+'1.1. CONTROLES OFICIALES'!E50</f>
        <v>75</v>
      </c>
      <c r="F50" s="93">
        <f>+'1.1. CONTROLES OFICIALES'!F50</f>
        <v>0</v>
      </c>
      <c r="G50" s="93">
        <f>+'1.1. CONTROLES OFICIALES'!G50</f>
        <v>0</v>
      </c>
      <c r="H50" s="126">
        <f>+'1.1. CONTROLES OFICIALES'!H50</f>
        <v>18</v>
      </c>
      <c r="I50" s="127">
        <f>+'1.1. CONTROLES OFICIALES'!I50</f>
        <v>415</v>
      </c>
      <c r="J50" s="92">
        <f>+'[29]1.2. MUESTRAS ANALIZADAS'!$J$6</f>
        <v>16</v>
      </c>
      <c r="K50" s="93">
        <f>+'[29]1.2. MUESTRAS ANALIZADAS'!$K$6</f>
        <v>0</v>
      </c>
      <c r="L50" s="93">
        <f>+'[29]1.2. MUESTRAS ANALIZADAS'!$L$6</f>
        <v>14</v>
      </c>
      <c r="M50" s="93">
        <f>+'[29]1.2. MUESTRAS ANALIZADAS'!$M$6</f>
        <v>0</v>
      </c>
      <c r="N50" s="93">
        <f>+'[29]1.2. MUESTRAS ANALIZADAS'!$N$6</f>
        <v>0</v>
      </c>
      <c r="O50" s="94">
        <f>+'[29]1.2. MUESTRAS ANALIZADAS'!$O$6</f>
        <v>0</v>
      </c>
      <c r="P50" s="91">
        <f t="shared" si="0"/>
        <v>30</v>
      </c>
      <c r="Q50" s="92">
        <f>+'[29]1.2. MUESTRAS ANALIZADAS'!$Q$6</f>
        <v>0</v>
      </c>
      <c r="R50" s="93">
        <f>+'[29]1.2. MUESTRAS ANALIZADAS'!$R$6</f>
        <v>0</v>
      </c>
      <c r="S50" s="93">
        <f>+'[29]1.2. MUESTRAS ANALIZADAS'!$S$6</f>
        <v>1</v>
      </c>
      <c r="T50" s="93">
        <f>+'[29]1.2. MUESTRAS ANALIZADAS'!$T$6</f>
        <v>0</v>
      </c>
      <c r="U50" s="93">
        <f>+'[29]1.2. MUESTRAS ANALIZADAS'!$U$6</f>
        <v>0</v>
      </c>
      <c r="V50" s="94">
        <f>+'[29]1.2. MUESTRAS ANALIZADAS'!$V$6</f>
        <v>0</v>
      </c>
      <c r="W50" s="91">
        <f t="shared" si="1"/>
        <v>1</v>
      </c>
    </row>
    <row r="51" spans="1:23" ht="24" customHeight="1" x14ac:dyDescent="0.25">
      <c r="A51" s="10" t="s">
        <v>59</v>
      </c>
      <c r="B51" s="21" t="s">
        <v>103</v>
      </c>
      <c r="C51" s="45">
        <f>+'1.1. CONTROLES OFICIALES'!C51</f>
        <v>472</v>
      </c>
      <c r="D51" s="46">
        <f>+'1.1. CONTROLES OFICIALES'!D51</f>
        <v>0</v>
      </c>
      <c r="E51" s="46">
        <f>+'1.1. CONTROLES OFICIALES'!E51</f>
        <v>127</v>
      </c>
      <c r="F51" s="46">
        <f>+'1.1. CONTROLES OFICIALES'!F51</f>
        <v>12</v>
      </c>
      <c r="G51" s="46">
        <f>+'1.1. CONTROLES OFICIALES'!G51</f>
        <v>0</v>
      </c>
      <c r="H51" s="65">
        <f>+'1.1. CONTROLES OFICIALES'!H51</f>
        <v>47</v>
      </c>
      <c r="I51" s="70">
        <f>+'1.1. CONTROLES OFICIALES'!I51</f>
        <v>658</v>
      </c>
      <c r="J51" s="41">
        <f>+'[31]1.2. MUESTRAS ANALIZADAS'!$J$6</f>
        <v>120</v>
      </c>
      <c r="K51" s="42">
        <f>+'[31]1.2. MUESTRAS ANALIZADAS'!$K$6</f>
        <v>0</v>
      </c>
      <c r="L51" s="42">
        <f>+'[31]1.2. MUESTRAS ANALIZADAS'!$L$6</f>
        <v>42</v>
      </c>
      <c r="M51" s="42">
        <f>+'[31]1.2. MUESTRAS ANALIZADAS'!$M$6</f>
        <v>0</v>
      </c>
      <c r="N51" s="42">
        <f>+'[31]1.2. MUESTRAS ANALIZADAS'!$N$6</f>
        <v>0</v>
      </c>
      <c r="O51" s="43">
        <f>+'[31]1.2. MUESTRAS ANALIZADAS'!$O$6</f>
        <v>8</v>
      </c>
      <c r="P51" s="57">
        <f t="shared" si="0"/>
        <v>170</v>
      </c>
      <c r="Q51" s="41">
        <f>+'[31]1.2. MUESTRAS ANALIZADAS'!$Q$6</f>
        <v>3</v>
      </c>
      <c r="R51" s="42">
        <f>+'[31]1.2. MUESTRAS ANALIZADAS'!$R$6</f>
        <v>0</v>
      </c>
      <c r="S51" s="42">
        <f>+'[31]1.2. MUESTRAS ANALIZADAS'!$S$6</f>
        <v>0</v>
      </c>
      <c r="T51" s="42">
        <f>+'[31]1.2. MUESTRAS ANALIZADAS'!$T$6</f>
        <v>0</v>
      </c>
      <c r="U51" s="42">
        <f>+'[31]1.2. MUESTRAS ANALIZADAS'!$U$6</f>
        <v>0</v>
      </c>
      <c r="V51" s="43">
        <f>+'[31]1.2. MUESTRAS ANALIZADAS'!$V$6</f>
        <v>0</v>
      </c>
      <c r="W51" s="40">
        <f t="shared" si="1"/>
        <v>3</v>
      </c>
    </row>
    <row r="52" spans="1:23" ht="27.75" customHeight="1" thickBot="1" x14ac:dyDescent="0.3">
      <c r="A52" s="128" t="s">
        <v>56</v>
      </c>
      <c r="B52" s="129" t="s">
        <v>119</v>
      </c>
      <c r="C52" s="118">
        <f>+'1.1. CONTROLES OFICIALES'!C52</f>
        <v>2667</v>
      </c>
      <c r="D52" s="119">
        <f>+'1.1. CONTROLES OFICIALES'!D52</f>
        <v>3</v>
      </c>
      <c r="E52" s="119">
        <f>+'1.1. CONTROLES OFICIALES'!E52</f>
        <v>391</v>
      </c>
      <c r="F52" s="119">
        <f>+'1.1. CONTROLES OFICIALES'!F52</f>
        <v>33</v>
      </c>
      <c r="G52" s="119">
        <f>+'1.1. CONTROLES OFICIALES'!G52</f>
        <v>4</v>
      </c>
      <c r="H52" s="130">
        <f>+'1.1. CONTROLES OFICIALES'!H52</f>
        <v>206</v>
      </c>
      <c r="I52" s="131">
        <f>+'1.1. CONTROLES OFICIALES'!I52</f>
        <v>3304</v>
      </c>
      <c r="J52" s="118">
        <f>+'[33]1.2. MUESTRAS ANALIZADAS'!$J$6</f>
        <v>179</v>
      </c>
      <c r="K52" s="119">
        <f>+'[33]1.2. MUESTRAS ANALIZADAS'!$K$6</f>
        <v>0</v>
      </c>
      <c r="L52" s="119">
        <f>+'[33]1.2. MUESTRAS ANALIZADAS'!$L$6</f>
        <v>58</v>
      </c>
      <c r="M52" s="119">
        <f>+'[33]1.2. MUESTRAS ANALIZADAS'!$M$6</f>
        <v>3</v>
      </c>
      <c r="N52" s="119">
        <f>+'[33]1.2. MUESTRAS ANALIZADAS'!$N$6</f>
        <v>0</v>
      </c>
      <c r="O52" s="120">
        <f>+'[33]1.2. MUESTRAS ANALIZADAS'!$O$6</f>
        <v>3</v>
      </c>
      <c r="P52" s="116">
        <f t="shared" si="0"/>
        <v>243</v>
      </c>
      <c r="Q52" s="118">
        <f>+'[33]1.2. MUESTRAS ANALIZADAS'!$Q$6</f>
        <v>38</v>
      </c>
      <c r="R52" s="119">
        <f>+'[33]1.2. MUESTRAS ANALIZADAS'!$R$6</f>
        <v>0</v>
      </c>
      <c r="S52" s="119">
        <f>+'[33]1.2. MUESTRAS ANALIZADAS'!$S$6</f>
        <v>5</v>
      </c>
      <c r="T52" s="119">
        <f>+'[33]1.2. MUESTRAS ANALIZADAS'!$T$6</f>
        <v>1</v>
      </c>
      <c r="U52" s="119">
        <f>+'[33]1.2. MUESTRAS ANALIZADAS'!$U$6</f>
        <v>0</v>
      </c>
      <c r="V52" s="120">
        <f>+'[33]1.2. MUESTRAS ANALIZADAS'!$V$6</f>
        <v>0</v>
      </c>
      <c r="W52" s="116">
        <f t="shared" si="1"/>
        <v>44</v>
      </c>
    </row>
    <row r="53" spans="1:23" ht="29.25" customHeight="1" thickBot="1" x14ac:dyDescent="0.3">
      <c r="A53" s="22"/>
      <c r="B53" s="23" t="s">
        <v>8</v>
      </c>
      <c r="C53" s="66">
        <f>+'1.1. CONTROLES OFICIALES'!C53</f>
        <v>45002</v>
      </c>
      <c r="D53" s="66">
        <f>+'1.1. CONTROLES OFICIALES'!D53</f>
        <v>159</v>
      </c>
      <c r="E53" s="66">
        <f>+'1.1. CONTROLES OFICIALES'!E53</f>
        <v>4222</v>
      </c>
      <c r="F53" s="66">
        <f>+'1.1. CONTROLES OFICIALES'!F53</f>
        <v>192</v>
      </c>
      <c r="G53" s="66">
        <f>+'1.1. CONTROLES OFICIALES'!G53</f>
        <v>15</v>
      </c>
      <c r="H53" s="67">
        <f>+'1.1. CONTROLES OFICIALES'!H53</f>
        <v>1591</v>
      </c>
      <c r="I53" s="68">
        <f>+'1.1. CONTROLES OFICIALES'!I53</f>
        <v>51181</v>
      </c>
      <c r="J53" s="66">
        <f>SUM(J6:J52)</f>
        <v>4532</v>
      </c>
      <c r="K53" s="66">
        <f t="shared" ref="K53:W53" si="4">SUM(K6:K52)</f>
        <v>1</v>
      </c>
      <c r="L53" s="66">
        <f t="shared" si="4"/>
        <v>1138</v>
      </c>
      <c r="M53" s="66">
        <f t="shared" si="4"/>
        <v>15</v>
      </c>
      <c r="N53" s="66">
        <f t="shared" si="4"/>
        <v>1</v>
      </c>
      <c r="O53" s="67">
        <f t="shared" si="4"/>
        <v>81</v>
      </c>
      <c r="P53" s="69">
        <f t="shared" si="4"/>
        <v>5768</v>
      </c>
      <c r="Q53" s="66">
        <f t="shared" si="4"/>
        <v>686</v>
      </c>
      <c r="R53" s="66">
        <f t="shared" si="4"/>
        <v>0</v>
      </c>
      <c r="S53" s="66">
        <f t="shared" si="4"/>
        <v>69</v>
      </c>
      <c r="T53" s="66">
        <f t="shared" si="4"/>
        <v>4</v>
      </c>
      <c r="U53" s="66">
        <f t="shared" si="4"/>
        <v>0</v>
      </c>
      <c r="V53" s="67">
        <f t="shared" si="4"/>
        <v>2</v>
      </c>
      <c r="W53" s="69">
        <f t="shared" si="4"/>
        <v>761</v>
      </c>
    </row>
    <row r="54" spans="1:23" ht="4.5" customHeight="1" x14ac:dyDescent="0.25">
      <c r="A54" s="26"/>
      <c r="B54" s="24"/>
      <c r="C54" s="25"/>
      <c r="D54" s="25"/>
      <c r="E54" s="25"/>
      <c r="F54" s="25"/>
      <c r="G54" s="25"/>
      <c r="H54" s="25"/>
      <c r="I54" s="25"/>
      <c r="J54" s="25"/>
      <c r="K54" s="25"/>
      <c r="L54" s="25"/>
      <c r="M54" s="25"/>
      <c r="N54" s="25"/>
      <c r="O54" s="25"/>
      <c r="P54" s="25"/>
      <c r="Q54" s="25"/>
      <c r="R54" s="25"/>
      <c r="S54" s="25"/>
      <c r="T54" s="25"/>
      <c r="U54" s="25"/>
      <c r="V54" s="25"/>
      <c r="W54" s="25"/>
    </row>
    <row r="55" spans="1:23" x14ac:dyDescent="0.25">
      <c r="C55" s="27"/>
      <c r="D55" s="27"/>
      <c r="E55" s="27"/>
      <c r="F55" s="27"/>
      <c r="G55" s="27"/>
      <c r="H55" s="27"/>
      <c r="I55" s="27"/>
      <c r="J55" s="27"/>
      <c r="K55" s="27"/>
      <c r="L55" s="27"/>
      <c r="M55" s="27"/>
      <c r="N55" s="27"/>
      <c r="O55" s="27"/>
      <c r="P55" s="27"/>
      <c r="Q55" s="27"/>
      <c r="R55" s="27"/>
      <c r="S55" s="27"/>
      <c r="T55" s="27"/>
      <c r="U55" s="27"/>
      <c r="V55" s="27"/>
      <c r="W55" s="27"/>
    </row>
    <row r="56" spans="1:23" x14ac:dyDescent="0.25">
      <c r="A56" s="20" t="s">
        <v>9</v>
      </c>
      <c r="C56" s="27"/>
      <c r="D56" s="27"/>
      <c r="E56" s="27"/>
      <c r="F56" s="27"/>
      <c r="G56" s="27"/>
      <c r="H56" s="27"/>
      <c r="I56" s="27"/>
    </row>
  </sheetData>
  <sheetProtection algorithmName="SHA-512" hashValue="zrL4fWj1hoGuZnAlbQFNsb13v6ySRFUeAFE/Q1GpLNFZCdepOkP4ec7Ff8ZMg8IQmLmwxPzywq6WnR9dZPOMcg==" saltValue="QA0rb23KvVqoKeKGFQsoTQ==" spinCount="100000" sheet="1" objects="1" scenarios="1" selectLockedCells="1" selectUnlockedCells="1"/>
  <mergeCells count="7">
    <mergeCell ref="A1:W1"/>
    <mergeCell ref="A2:W2"/>
    <mergeCell ref="A4:A5"/>
    <mergeCell ref="B4:B5"/>
    <mergeCell ref="C4:I4"/>
    <mergeCell ref="J4:P4"/>
    <mergeCell ref="Q4:W4"/>
  </mergeCells>
  <printOptions horizontalCentered="1"/>
  <pageMargins left="0.70866141732283472" right="0.70866141732283472" top="0.74803149606299213" bottom="0.74803149606299213" header="0.31496062992125984" footer="0.31496062992125984"/>
  <pageSetup paperSize="9" scale="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zoomScale="60" zoomScaleNormal="60" workbookViewId="0">
      <pane xSplit="2" ySplit="5" topLeftCell="C45" activePane="bottomRight" state="frozen"/>
      <selection pane="topRight" activeCell="C1" sqref="C1"/>
      <selection pane="bottomLeft" activeCell="A6" sqref="A6"/>
      <selection pane="bottomRight" activeCell="L49" sqref="L49"/>
    </sheetView>
  </sheetViews>
  <sheetFormatPr baseColWidth="10" defaultColWidth="11.44140625" defaultRowHeight="15" x14ac:dyDescent="0.25"/>
  <cols>
    <col min="1" max="1" width="34.44140625" style="28" customWidth="1"/>
    <col min="2" max="2" width="34.6640625" style="28" customWidth="1"/>
    <col min="3" max="3" width="9.33203125" style="28" customWidth="1"/>
    <col min="4" max="4" width="8.5546875" style="28" customWidth="1"/>
    <col min="5" max="5" width="8.33203125" style="28" customWidth="1"/>
    <col min="6" max="6" width="8.109375" style="28" customWidth="1"/>
    <col min="7" max="7" width="7.109375" style="28" customWidth="1"/>
    <col min="8" max="8" width="8.6640625" style="28" customWidth="1"/>
    <col min="9" max="9" width="11.109375" style="28" customWidth="1"/>
    <col min="10" max="10" width="9.5546875" style="28" customWidth="1"/>
    <col min="11" max="11" width="8.6640625" style="28" customWidth="1"/>
    <col min="12" max="13" width="8.5546875" style="28" customWidth="1"/>
    <col min="14" max="14" width="8.44140625" style="28" customWidth="1"/>
    <col min="15" max="15" width="8.33203125" style="28" customWidth="1"/>
    <col min="16" max="17" width="9.109375" style="28" customWidth="1"/>
    <col min="18" max="18" width="8.6640625" style="28" customWidth="1"/>
    <col min="19" max="19" width="8.44140625" style="28" customWidth="1"/>
    <col min="20" max="20" width="8.33203125" style="28" customWidth="1"/>
    <col min="21" max="21" width="8.5546875" style="28" customWidth="1"/>
    <col min="22" max="22" width="7.6640625" style="28" customWidth="1"/>
    <col min="23" max="23" width="8.6640625" style="28" customWidth="1"/>
    <col min="24" max="24" width="9" style="28" customWidth="1"/>
    <col min="25" max="25" width="8.5546875" style="28" customWidth="1"/>
    <col min="26" max="27" width="8.88671875" style="28" customWidth="1"/>
    <col min="28" max="28" width="8.5546875" style="28" customWidth="1"/>
    <col min="29" max="29" width="7.88671875" style="28" customWidth="1"/>
    <col min="30" max="30" width="8.6640625" style="28" customWidth="1"/>
    <col min="31" max="16384" width="11.44140625" style="28"/>
  </cols>
  <sheetData>
    <row r="1" spans="1:31" ht="27.75" customHeight="1" thickBot="1" x14ac:dyDescent="0.3">
      <c r="A1" s="170" t="s">
        <v>27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row>
    <row r="2" spans="1:31" ht="27.75" customHeight="1" thickBot="1" x14ac:dyDescent="0.3">
      <c r="A2" s="173" t="str">
        <f>+'1.2. MUESTRAS ANALIZADAS'!A2:W2</f>
        <v>AÑO: 2021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5"/>
    </row>
    <row r="3" spans="1:31" ht="9.75" customHeight="1" thickBot="1" x14ac:dyDescent="0.3">
      <c r="A3" s="18"/>
      <c r="B3" s="19"/>
      <c r="C3" s="19"/>
      <c r="D3" s="19"/>
      <c r="E3" s="19"/>
      <c r="F3" s="19"/>
      <c r="G3" s="19"/>
      <c r="H3" s="19"/>
      <c r="I3" s="19"/>
      <c r="J3" s="19"/>
      <c r="K3" s="19"/>
      <c r="L3" s="19"/>
      <c r="M3" s="19"/>
      <c r="N3" s="19"/>
      <c r="O3" s="19"/>
      <c r="P3" s="19"/>
      <c r="Q3" s="19"/>
      <c r="R3" s="19"/>
      <c r="S3" s="19"/>
      <c r="T3" s="19"/>
      <c r="U3" s="19"/>
      <c r="V3" s="19"/>
      <c r="W3" s="19"/>
    </row>
    <row r="4" spans="1:31" ht="72.75" customHeight="1" thickBot="1" x14ac:dyDescent="0.3">
      <c r="A4" s="190" t="s">
        <v>23</v>
      </c>
      <c r="B4" s="188" t="str">
        <f>+'1.2. MUESTRAS ANALIZADAS'!B4:B5</f>
        <v>Número de código de OOCC, Autoridad de Control, Autoridad Competente</v>
      </c>
      <c r="C4" s="176" t="s">
        <v>10</v>
      </c>
      <c r="D4" s="177"/>
      <c r="E4" s="177"/>
      <c r="F4" s="177"/>
      <c r="G4" s="177"/>
      <c r="H4" s="177"/>
      <c r="I4" s="178"/>
      <c r="J4" s="176" t="s">
        <v>15</v>
      </c>
      <c r="K4" s="177"/>
      <c r="L4" s="177"/>
      <c r="M4" s="177"/>
      <c r="N4" s="177"/>
      <c r="O4" s="177"/>
      <c r="P4" s="178"/>
      <c r="Q4" s="183" t="s">
        <v>14</v>
      </c>
      <c r="R4" s="184"/>
      <c r="S4" s="184"/>
      <c r="T4" s="184"/>
      <c r="U4" s="184"/>
      <c r="V4" s="184"/>
      <c r="W4" s="185"/>
      <c r="X4" s="183" t="s">
        <v>13</v>
      </c>
      <c r="Y4" s="184"/>
      <c r="Z4" s="184"/>
      <c r="AA4" s="184"/>
      <c r="AB4" s="184"/>
      <c r="AC4" s="184"/>
      <c r="AD4" s="185"/>
      <c r="AE4" s="29"/>
    </row>
    <row r="5" spans="1:31" ht="261.75" customHeight="1" thickBot="1" x14ac:dyDescent="0.3">
      <c r="A5" s="191"/>
      <c r="B5" s="189"/>
      <c r="C5" s="4" t="s">
        <v>43</v>
      </c>
      <c r="D5" s="5" t="s">
        <v>12</v>
      </c>
      <c r="E5" s="5" t="s">
        <v>2</v>
      </c>
      <c r="F5" s="5" t="s">
        <v>3</v>
      </c>
      <c r="G5" s="5" t="s">
        <v>4</v>
      </c>
      <c r="H5" s="9" t="s">
        <v>41</v>
      </c>
      <c r="I5" s="30" t="s">
        <v>5</v>
      </c>
      <c r="J5" s="4" t="s">
        <v>43</v>
      </c>
      <c r="K5" s="5" t="s">
        <v>12</v>
      </c>
      <c r="L5" s="5" t="s">
        <v>2</v>
      </c>
      <c r="M5" s="5" t="s">
        <v>3</v>
      </c>
      <c r="N5" s="5" t="s">
        <v>4</v>
      </c>
      <c r="O5" s="9" t="s">
        <v>41</v>
      </c>
      <c r="P5" s="30" t="s">
        <v>5</v>
      </c>
      <c r="Q5" s="4" t="s">
        <v>43</v>
      </c>
      <c r="R5" s="5" t="s">
        <v>12</v>
      </c>
      <c r="S5" s="5" t="s">
        <v>2</v>
      </c>
      <c r="T5" s="5" t="s">
        <v>3</v>
      </c>
      <c r="U5" s="5" t="s">
        <v>4</v>
      </c>
      <c r="V5" s="9" t="s">
        <v>41</v>
      </c>
      <c r="W5" s="30" t="s">
        <v>5</v>
      </c>
      <c r="X5" s="4" t="s">
        <v>43</v>
      </c>
      <c r="Y5" s="8" t="s">
        <v>12</v>
      </c>
      <c r="Z5" s="5" t="s">
        <v>2</v>
      </c>
      <c r="AA5" s="5" t="s">
        <v>3</v>
      </c>
      <c r="AB5" s="5" t="s">
        <v>4</v>
      </c>
      <c r="AC5" s="9" t="s">
        <v>41</v>
      </c>
      <c r="AD5" s="30" t="s">
        <v>5</v>
      </c>
    </row>
    <row r="6" spans="1:31" ht="29.25" customHeight="1" x14ac:dyDescent="0.25">
      <c r="A6" s="73" t="s">
        <v>47</v>
      </c>
      <c r="B6" s="123" t="s">
        <v>65</v>
      </c>
      <c r="C6" s="75">
        <f>'1.1. CONTROLES OFICIALES'!C6</f>
        <v>10614</v>
      </c>
      <c r="D6" s="76">
        <f>'1.1. CONTROLES OFICIALES'!D6</f>
        <v>2</v>
      </c>
      <c r="E6" s="76">
        <f>'1.1. CONTROLES OFICIALES'!E6</f>
        <v>471</v>
      </c>
      <c r="F6" s="76">
        <f>'1.1. CONTROLES OFICIALES'!F6</f>
        <v>15</v>
      </c>
      <c r="G6" s="76">
        <f>'1.1. CONTROLES OFICIALES'!G6</f>
        <v>0</v>
      </c>
      <c r="H6" s="77">
        <f>'1.1. CONTROLES OFICIALES'!H6</f>
        <v>196</v>
      </c>
      <c r="I6" s="78">
        <f>+'1.1. CONTROLES OFICIALES'!I6</f>
        <v>11298</v>
      </c>
      <c r="J6" s="79">
        <f>+'[1]1.3. NIVEL CUMPLIMIENTO'!$J$6</f>
        <v>368</v>
      </c>
      <c r="K6" s="80">
        <f>+'[1]1.3. NIVEL CUMPLIMIENTO'!$K$6</f>
        <v>0</v>
      </c>
      <c r="L6" s="80">
        <f>+'[1]1.3. NIVEL CUMPLIMIENTO'!$L$6</f>
        <v>27</v>
      </c>
      <c r="M6" s="80">
        <f>+'[1]1.3. NIVEL CUMPLIMIENTO'!$M$6</f>
        <v>2</v>
      </c>
      <c r="N6" s="80">
        <f>+'[1]1.3. NIVEL CUMPLIMIENTO'!$N$6</f>
        <v>0</v>
      </c>
      <c r="O6" s="81">
        <f>+'[1]1.3. NIVEL CUMPLIMIENTO'!$O$6</f>
        <v>14</v>
      </c>
      <c r="P6" s="78">
        <f>SUM(J6:O6)</f>
        <v>411</v>
      </c>
      <c r="Q6" s="79">
        <f>+'[1]1.3. NIVEL CUMPLIMIENTO'!$Q$6</f>
        <v>237</v>
      </c>
      <c r="R6" s="80">
        <f>+'[1]1.3. NIVEL CUMPLIMIENTO'!$R$6</f>
        <v>0</v>
      </c>
      <c r="S6" s="80">
        <f>+'[1]1.3. NIVEL CUMPLIMIENTO'!$S$6</f>
        <v>15</v>
      </c>
      <c r="T6" s="80">
        <f>+'[1]1.3. NIVEL CUMPLIMIENTO'!$T$6</f>
        <v>2</v>
      </c>
      <c r="U6" s="80">
        <f>+'[1]1.3. NIVEL CUMPLIMIENTO'!$U$6</f>
        <v>0</v>
      </c>
      <c r="V6" s="81">
        <f>+'[1]1.3. NIVEL CUMPLIMIENTO'!$V$6</f>
        <v>14</v>
      </c>
      <c r="W6" s="78">
        <f>SUM(Q6:V6)</f>
        <v>268</v>
      </c>
      <c r="X6" s="79">
        <f>+'[1]1.3. NIVEL CUMPLIMIENTO'!$X$6</f>
        <v>131</v>
      </c>
      <c r="Y6" s="80">
        <f>+'[1]1.3. NIVEL CUMPLIMIENTO'!$Y$6</f>
        <v>0</v>
      </c>
      <c r="Z6" s="80">
        <f>+'[1]1.3. NIVEL CUMPLIMIENTO'!$Z$6</f>
        <v>12</v>
      </c>
      <c r="AA6" s="80">
        <f>+'[1]1.3. NIVEL CUMPLIMIENTO'!$AA$6</f>
        <v>0</v>
      </c>
      <c r="AB6" s="80">
        <f>+'[1]1.3. NIVEL CUMPLIMIENTO'!$AB$6</f>
        <v>0</v>
      </c>
      <c r="AC6" s="81">
        <f>+'[1]1.3. NIVEL CUMPLIMIENTO'!$AC$6</f>
        <v>0</v>
      </c>
      <c r="AD6" s="78">
        <f t="shared" ref="AD6:AD52" si="0">SUM(X6:AC6)</f>
        <v>143</v>
      </c>
      <c r="AE6" s="145"/>
    </row>
    <row r="7" spans="1:31" ht="28.5" customHeight="1" x14ac:dyDescent="0.25">
      <c r="A7" s="86" t="s">
        <v>47</v>
      </c>
      <c r="B7" s="101" t="s">
        <v>66</v>
      </c>
      <c r="C7" s="88">
        <f>'1.1. CONTROLES OFICIALES'!C7</f>
        <v>2094</v>
      </c>
      <c r="D7" s="89">
        <f>'1.1. CONTROLES OFICIALES'!D7</f>
        <v>0</v>
      </c>
      <c r="E7" s="89">
        <f>'1.1. CONTROLES OFICIALES'!E7</f>
        <v>93</v>
      </c>
      <c r="F7" s="89">
        <f>'1.1. CONTROLES OFICIALES'!F7</f>
        <v>1</v>
      </c>
      <c r="G7" s="89">
        <f>'1.1. CONTROLES OFICIALES'!G7</f>
        <v>6</v>
      </c>
      <c r="H7" s="90">
        <f>'1.1. CONTROLES OFICIALES'!H7</f>
        <v>44</v>
      </c>
      <c r="I7" s="91">
        <f>+'1.1. CONTROLES OFICIALES'!I7</f>
        <v>2238</v>
      </c>
      <c r="J7" s="92">
        <f>+'[1]1.3. NIVEL CUMPLIMIENTO'!$J$7</f>
        <v>54</v>
      </c>
      <c r="K7" s="93">
        <f>+'[1]1.3. NIVEL CUMPLIMIENTO'!$K$7</f>
        <v>0</v>
      </c>
      <c r="L7" s="93">
        <f>+'[1]1.3. NIVEL CUMPLIMIENTO'!$L$7</f>
        <v>0</v>
      </c>
      <c r="M7" s="93">
        <f>+'[1]1.3. NIVEL CUMPLIMIENTO'!$M$7</f>
        <v>0</v>
      </c>
      <c r="N7" s="93">
        <f>+'[1]1.3. NIVEL CUMPLIMIENTO'!$N$7</f>
        <v>0</v>
      </c>
      <c r="O7" s="94">
        <f>+'[1]1.3. NIVEL CUMPLIMIENTO'!$O$7</f>
        <v>5</v>
      </c>
      <c r="P7" s="91">
        <f t="shared" ref="P7:P52" si="1">SUM(J7:O7)</f>
        <v>59</v>
      </c>
      <c r="Q7" s="92">
        <f>+'[1]1.3. NIVEL CUMPLIMIENTO'!$Q$7</f>
        <v>36</v>
      </c>
      <c r="R7" s="93">
        <f>+'[1]1.3. NIVEL CUMPLIMIENTO'!$R$7</f>
        <v>0</v>
      </c>
      <c r="S7" s="93">
        <f>+'[1]1.3. NIVEL CUMPLIMIENTO'!$S$7</f>
        <v>0</v>
      </c>
      <c r="T7" s="93">
        <f>+'[1]1.3. NIVEL CUMPLIMIENTO'!$T$7</f>
        <v>0</v>
      </c>
      <c r="U7" s="93">
        <f>+'[1]1.3. NIVEL CUMPLIMIENTO'!$U$7</f>
        <v>0</v>
      </c>
      <c r="V7" s="94">
        <f>+'[1]1.3. NIVEL CUMPLIMIENTO'!$V$7</f>
        <v>5</v>
      </c>
      <c r="W7" s="91">
        <f t="shared" ref="W7:W52" si="2">SUM(Q7:V7)</f>
        <v>41</v>
      </c>
      <c r="X7" s="92">
        <f>+'[1]1.3. NIVEL CUMPLIMIENTO'!$X$7</f>
        <v>18</v>
      </c>
      <c r="Y7" s="93">
        <f>+'[1]1.3. NIVEL CUMPLIMIENTO'!$Y$7</f>
        <v>0</v>
      </c>
      <c r="Z7" s="93">
        <f>+'[1]1.3. NIVEL CUMPLIMIENTO'!$Z$7</f>
        <v>0</v>
      </c>
      <c r="AA7" s="93">
        <f>+'[1]1.3. NIVEL CUMPLIMIENTO'!$AA$7</f>
        <v>0</v>
      </c>
      <c r="AB7" s="93">
        <f>+'[1]1.3. NIVEL CUMPLIMIENTO'!$AB$7</f>
        <v>0</v>
      </c>
      <c r="AC7" s="94">
        <f>+'[1]1.3. NIVEL CUMPLIMIENTO'!$AC$7</f>
        <v>0</v>
      </c>
      <c r="AD7" s="91">
        <f t="shared" si="0"/>
        <v>18</v>
      </c>
      <c r="AE7" s="145"/>
    </row>
    <row r="8" spans="1:31" ht="24.75" customHeight="1" x14ac:dyDescent="0.25">
      <c r="A8" s="86" t="s">
        <v>47</v>
      </c>
      <c r="B8" s="101" t="s">
        <v>67</v>
      </c>
      <c r="C8" s="88">
        <f>'1.1. CONTROLES OFICIALES'!C8</f>
        <v>3222</v>
      </c>
      <c r="D8" s="89">
        <f>'1.1. CONTROLES OFICIALES'!D8</f>
        <v>0</v>
      </c>
      <c r="E8" s="89">
        <f>'1.1. CONTROLES OFICIALES'!E8</f>
        <v>93</v>
      </c>
      <c r="F8" s="89">
        <f>'1.1. CONTROLES OFICIALES'!F8</f>
        <v>4</v>
      </c>
      <c r="G8" s="89">
        <f>'1.1. CONTROLES OFICIALES'!G8</f>
        <v>0</v>
      </c>
      <c r="H8" s="90">
        <f>'1.1. CONTROLES OFICIALES'!H8</f>
        <v>51</v>
      </c>
      <c r="I8" s="91">
        <f>+'1.1. CONTROLES OFICIALES'!I8</f>
        <v>3370</v>
      </c>
      <c r="J8" s="92">
        <f>+'[1]1.3. NIVEL CUMPLIMIENTO'!$J$8</f>
        <v>47</v>
      </c>
      <c r="K8" s="93">
        <f>+'[1]1.3. NIVEL CUMPLIMIENTO'!$K$8</f>
        <v>0</v>
      </c>
      <c r="L8" s="93">
        <f>+'[1]1.3. NIVEL CUMPLIMIENTO'!$L$8</f>
        <v>7</v>
      </c>
      <c r="M8" s="93">
        <f>+'[1]1.3. NIVEL CUMPLIMIENTO'!$M$8</f>
        <v>0</v>
      </c>
      <c r="N8" s="93">
        <f>+'[1]1.3. NIVEL CUMPLIMIENTO'!$N$8</f>
        <v>0</v>
      </c>
      <c r="O8" s="94">
        <f>+'[1]1.3. NIVEL CUMPLIMIENTO'!$O$8</f>
        <v>1</v>
      </c>
      <c r="P8" s="91">
        <f t="shared" si="1"/>
        <v>55</v>
      </c>
      <c r="Q8" s="92">
        <f>+'[1]1.3. NIVEL CUMPLIMIENTO'!$Q$8</f>
        <v>40</v>
      </c>
      <c r="R8" s="93">
        <f>+'[1]1.3. NIVEL CUMPLIMIENTO'!$R$8</f>
        <v>0</v>
      </c>
      <c r="S8" s="93">
        <f>+'[1]1.3. NIVEL CUMPLIMIENTO'!$S$8</f>
        <v>7</v>
      </c>
      <c r="T8" s="93">
        <f>+'[1]1.3. NIVEL CUMPLIMIENTO'!$T$8</f>
        <v>0</v>
      </c>
      <c r="U8" s="93">
        <f>+'[1]1.3. NIVEL CUMPLIMIENTO'!$U$8</f>
        <v>0</v>
      </c>
      <c r="V8" s="94">
        <f>+'[1]1.3. NIVEL CUMPLIMIENTO'!$V$8</f>
        <v>1</v>
      </c>
      <c r="W8" s="91">
        <f t="shared" si="2"/>
        <v>48</v>
      </c>
      <c r="X8" s="92">
        <f>+'[1]1.3. NIVEL CUMPLIMIENTO'!$X$8</f>
        <v>7</v>
      </c>
      <c r="Y8" s="93">
        <f>+'[1]1.3. NIVEL CUMPLIMIENTO'!$Y$8</f>
        <v>0</v>
      </c>
      <c r="Z8" s="93">
        <f>+'[1]1.3. NIVEL CUMPLIMIENTO'!$Z$8</f>
        <v>0</v>
      </c>
      <c r="AA8" s="93">
        <f>+'[1]1.3. NIVEL CUMPLIMIENTO'!$AA$8</f>
        <v>0</v>
      </c>
      <c r="AB8" s="93">
        <f>+'[1]1.3. NIVEL CUMPLIMIENTO'!$AB$8</f>
        <v>0</v>
      </c>
      <c r="AC8" s="94">
        <f>+'[1]1.3. NIVEL CUMPLIMIENTO'!$AC$8</f>
        <v>0</v>
      </c>
      <c r="AD8" s="91">
        <f t="shared" si="0"/>
        <v>7</v>
      </c>
      <c r="AE8" s="145"/>
    </row>
    <row r="9" spans="1:31" ht="26.25" customHeight="1" x14ac:dyDescent="0.25">
      <c r="A9" s="86" t="s">
        <v>47</v>
      </c>
      <c r="B9" s="101" t="s">
        <v>68</v>
      </c>
      <c r="C9" s="88">
        <f>'1.1. CONTROLES OFICIALES'!C9</f>
        <v>189</v>
      </c>
      <c r="D9" s="89">
        <f>'1.1. CONTROLES OFICIALES'!D9</f>
        <v>0</v>
      </c>
      <c r="E9" s="89">
        <f>'1.1. CONTROLES OFICIALES'!E9</f>
        <v>22</v>
      </c>
      <c r="F9" s="89">
        <f>'1.1. CONTROLES OFICIALES'!F9</f>
        <v>1</v>
      </c>
      <c r="G9" s="89">
        <f>'1.1. CONTROLES OFICIALES'!G9</f>
        <v>0</v>
      </c>
      <c r="H9" s="90">
        <f>'1.1. CONTROLES OFICIALES'!H9</f>
        <v>25</v>
      </c>
      <c r="I9" s="91">
        <f>+'1.1. CONTROLES OFICIALES'!I9</f>
        <v>237</v>
      </c>
      <c r="J9" s="92">
        <f>+'[1]1.3. NIVEL CUMPLIMIENTO'!$J$9</f>
        <v>4</v>
      </c>
      <c r="K9" s="93">
        <f>+'[1]1.3. NIVEL CUMPLIMIENTO'!$K$9</f>
        <v>0</v>
      </c>
      <c r="L9" s="93">
        <f>+'[1]1.3. NIVEL CUMPLIMIENTO'!$L$9</f>
        <v>0</v>
      </c>
      <c r="M9" s="93">
        <f>+'[1]1.3. NIVEL CUMPLIMIENTO'!$M$9</f>
        <v>0</v>
      </c>
      <c r="N9" s="93">
        <f>+'[1]1.3. NIVEL CUMPLIMIENTO'!$N$9</f>
        <v>0</v>
      </c>
      <c r="O9" s="94">
        <f>+'[1]1.3. NIVEL CUMPLIMIENTO'!$O$9</f>
        <v>0</v>
      </c>
      <c r="P9" s="91">
        <f t="shared" si="1"/>
        <v>4</v>
      </c>
      <c r="Q9" s="92">
        <f>+'[1]1.3. NIVEL CUMPLIMIENTO'!$Q$9</f>
        <v>4</v>
      </c>
      <c r="R9" s="93">
        <f>+'[1]1.3. NIVEL CUMPLIMIENTO'!$R$9</f>
        <v>0</v>
      </c>
      <c r="S9" s="93">
        <f>+'[1]1.3. NIVEL CUMPLIMIENTO'!$S$9</f>
        <v>0</v>
      </c>
      <c r="T9" s="93">
        <f>+'[1]1.3. NIVEL CUMPLIMIENTO'!$T$9</f>
        <v>0</v>
      </c>
      <c r="U9" s="93">
        <f>+'[1]1.3. NIVEL CUMPLIMIENTO'!$U$9</f>
        <v>0</v>
      </c>
      <c r="V9" s="94">
        <f>+'[1]1.3. NIVEL CUMPLIMIENTO'!$V$9</f>
        <v>0</v>
      </c>
      <c r="W9" s="91">
        <f t="shared" si="2"/>
        <v>4</v>
      </c>
      <c r="X9" s="92">
        <f>+'[1]1.3. NIVEL CUMPLIMIENTO'!$X$9</f>
        <v>0</v>
      </c>
      <c r="Y9" s="93">
        <f>+'[1]1.3. NIVEL CUMPLIMIENTO'!$Y$9</f>
        <v>0</v>
      </c>
      <c r="Z9" s="93">
        <f>+'[1]1.3. NIVEL CUMPLIMIENTO'!$Z$9</f>
        <v>0</v>
      </c>
      <c r="AA9" s="93">
        <f>+'[1]1.3. NIVEL CUMPLIMIENTO'!$AA$9</f>
        <v>0</v>
      </c>
      <c r="AB9" s="93">
        <f>+'[1]1.3. NIVEL CUMPLIMIENTO'!$AB$9</f>
        <v>0</v>
      </c>
      <c r="AC9" s="94">
        <f>+'[1]1.3. NIVEL CUMPLIMIENTO'!$AC$9</f>
        <v>0</v>
      </c>
      <c r="AD9" s="91">
        <f t="shared" si="0"/>
        <v>0</v>
      </c>
      <c r="AE9" s="145"/>
    </row>
    <row r="10" spans="1:31" ht="26.25" customHeight="1" x14ac:dyDescent="0.25">
      <c r="A10" s="86" t="s">
        <v>47</v>
      </c>
      <c r="B10" s="101" t="s">
        <v>70</v>
      </c>
      <c r="C10" s="88">
        <f>'1.1. CONTROLES OFICIALES'!C10</f>
        <v>69</v>
      </c>
      <c r="D10" s="89">
        <f>'1.1. CONTROLES OFICIALES'!D10</f>
        <v>0</v>
      </c>
      <c r="E10" s="89">
        <f>'1.1. CONTROLES OFICIALES'!E10</f>
        <v>10</v>
      </c>
      <c r="F10" s="89">
        <f>'1.1. CONTROLES OFICIALES'!F10</f>
        <v>2</v>
      </c>
      <c r="G10" s="89">
        <f>'1.1. CONTROLES OFICIALES'!G10</f>
        <v>0</v>
      </c>
      <c r="H10" s="90">
        <f>'1.1. CONTROLES OFICIALES'!H10</f>
        <v>2</v>
      </c>
      <c r="I10" s="91">
        <f>+'1.1. CONTROLES OFICIALES'!I10</f>
        <v>83</v>
      </c>
      <c r="J10" s="92">
        <f>+'[1]1.3. NIVEL CUMPLIMIENTO'!$J$10</f>
        <v>3</v>
      </c>
      <c r="K10" s="93">
        <f>+'[1]1.3. NIVEL CUMPLIMIENTO'!$K$10</f>
        <v>0</v>
      </c>
      <c r="L10" s="93">
        <f>+'[1]1.3. NIVEL CUMPLIMIENTO'!$L$10</f>
        <v>0</v>
      </c>
      <c r="M10" s="93">
        <f>+'[1]1.3. NIVEL CUMPLIMIENTO'!$M$10</f>
        <v>0</v>
      </c>
      <c r="N10" s="93">
        <f>+'[1]1.3. NIVEL CUMPLIMIENTO'!$N$10</f>
        <v>0</v>
      </c>
      <c r="O10" s="94">
        <f>+'[1]1.3. NIVEL CUMPLIMIENTO'!$O$10</f>
        <v>0</v>
      </c>
      <c r="P10" s="91">
        <f t="shared" si="1"/>
        <v>3</v>
      </c>
      <c r="Q10" s="92">
        <f>+'[1]1.3. NIVEL CUMPLIMIENTO'!$Q$10</f>
        <v>1</v>
      </c>
      <c r="R10" s="93">
        <f>+'[1]1.3. NIVEL CUMPLIMIENTO'!$R$10</f>
        <v>0</v>
      </c>
      <c r="S10" s="93">
        <f>+'[1]1.3. NIVEL CUMPLIMIENTO'!$S$10</f>
        <v>0</v>
      </c>
      <c r="T10" s="93">
        <f>+'[1]1.3. NIVEL CUMPLIMIENTO'!$T$10</f>
        <v>0</v>
      </c>
      <c r="U10" s="93">
        <f>+'[1]1.3. NIVEL CUMPLIMIENTO'!$U$10</f>
        <v>0</v>
      </c>
      <c r="V10" s="94">
        <f>+'[1]1.3. NIVEL CUMPLIMIENTO'!$V$10</f>
        <v>0</v>
      </c>
      <c r="W10" s="91">
        <f t="shared" si="2"/>
        <v>1</v>
      </c>
      <c r="X10" s="92">
        <f>+'[1]1.3. NIVEL CUMPLIMIENTO'!$X$10</f>
        <v>2</v>
      </c>
      <c r="Y10" s="93">
        <f>+'[1]1.3. NIVEL CUMPLIMIENTO'!$Y$10</f>
        <v>0</v>
      </c>
      <c r="Z10" s="93">
        <f>+'[1]1.3. NIVEL CUMPLIMIENTO'!$Z$10</f>
        <v>0</v>
      </c>
      <c r="AA10" s="93">
        <f>+'[1]1.3. NIVEL CUMPLIMIENTO'!$AA$10</f>
        <v>0</v>
      </c>
      <c r="AB10" s="93">
        <f>+'[1]1.3. NIVEL CUMPLIMIENTO'!$AB$10</f>
        <v>0</v>
      </c>
      <c r="AC10" s="94">
        <f>+'[1]1.3. NIVEL CUMPLIMIENTO'!$AC$10</f>
        <v>0</v>
      </c>
      <c r="AD10" s="91">
        <f t="shared" si="0"/>
        <v>2</v>
      </c>
      <c r="AE10" s="145"/>
    </row>
    <row r="11" spans="1:31" ht="26.25" customHeight="1" x14ac:dyDescent="0.25">
      <c r="A11" s="86" t="s">
        <v>47</v>
      </c>
      <c r="B11" s="101" t="s">
        <v>69</v>
      </c>
      <c r="C11" s="88">
        <f>'1.1. CONTROLES OFICIALES'!C11</f>
        <v>817</v>
      </c>
      <c r="D11" s="89">
        <f>'1.1. CONTROLES OFICIALES'!D11</f>
        <v>0</v>
      </c>
      <c r="E11" s="89">
        <f>'1.1. CONTROLES OFICIALES'!E11</f>
        <v>16</v>
      </c>
      <c r="F11" s="89">
        <f>'1.1. CONTROLES OFICIALES'!F11</f>
        <v>9</v>
      </c>
      <c r="G11" s="89">
        <f>'1.1. CONTROLES OFICIALES'!G11</f>
        <v>1</v>
      </c>
      <c r="H11" s="90">
        <f>'1.1. CONTROLES OFICIALES'!H11</f>
        <v>27</v>
      </c>
      <c r="I11" s="91">
        <f>+'1.1. CONTROLES OFICIALES'!I11</f>
        <v>870</v>
      </c>
      <c r="J11" s="92">
        <f>+'[1]1.3. NIVEL CUMPLIMIENTO'!$J$11</f>
        <v>1</v>
      </c>
      <c r="K11" s="93">
        <f>+'[1]1.3. NIVEL CUMPLIMIENTO'!$K$11</f>
        <v>0</v>
      </c>
      <c r="L11" s="93">
        <f>+'[1]1.3. NIVEL CUMPLIMIENTO'!$L$11</f>
        <v>0</v>
      </c>
      <c r="M11" s="93">
        <f>+'[1]1.3. NIVEL CUMPLIMIENTO'!$M$11</f>
        <v>0</v>
      </c>
      <c r="N11" s="93">
        <f>+'[1]1.3. NIVEL CUMPLIMIENTO'!$N$11</f>
        <v>0</v>
      </c>
      <c r="O11" s="94">
        <f>+'[1]1.3. NIVEL CUMPLIMIENTO'!$O$11</f>
        <v>0</v>
      </c>
      <c r="P11" s="91">
        <f t="shared" si="1"/>
        <v>1</v>
      </c>
      <c r="Q11" s="92">
        <f>+'[1]1.3. NIVEL CUMPLIMIENTO'!$Q$11</f>
        <v>1</v>
      </c>
      <c r="R11" s="93">
        <f>+'[1]1.3. NIVEL CUMPLIMIENTO'!$R$11</f>
        <v>0</v>
      </c>
      <c r="S11" s="93">
        <f>+'[1]1.3. NIVEL CUMPLIMIENTO'!$S$11</f>
        <v>0</v>
      </c>
      <c r="T11" s="93">
        <f>+'[1]1.3. NIVEL CUMPLIMIENTO'!$T$11</f>
        <v>0</v>
      </c>
      <c r="U11" s="93">
        <f>+'[1]1.3. NIVEL CUMPLIMIENTO'!$U$11</f>
        <v>0</v>
      </c>
      <c r="V11" s="94">
        <f>+'[1]1.3. NIVEL CUMPLIMIENTO'!$V$11</f>
        <v>0</v>
      </c>
      <c r="W11" s="91">
        <f t="shared" si="2"/>
        <v>1</v>
      </c>
      <c r="X11" s="92">
        <f>+'[1]1.3. NIVEL CUMPLIMIENTO'!$X$11</f>
        <v>0</v>
      </c>
      <c r="Y11" s="93">
        <f>+'[1]1.3. NIVEL CUMPLIMIENTO'!$Y$11</f>
        <v>0</v>
      </c>
      <c r="Z11" s="93">
        <f>+'[1]1.3. NIVEL CUMPLIMIENTO'!$Z$11</f>
        <v>0</v>
      </c>
      <c r="AA11" s="93">
        <f>+'[1]1.3. NIVEL CUMPLIMIENTO'!$AA$11</f>
        <v>0</v>
      </c>
      <c r="AB11" s="93">
        <f>+'[1]1.3. NIVEL CUMPLIMIENTO'!$AB$11</f>
        <v>0</v>
      </c>
      <c r="AC11" s="94">
        <f>+'[1]1.3. NIVEL CUMPLIMIENTO'!$AC$11</f>
        <v>0</v>
      </c>
      <c r="AD11" s="91">
        <f t="shared" si="0"/>
        <v>0</v>
      </c>
      <c r="AE11" s="145"/>
    </row>
    <row r="12" spans="1:31" ht="24.75" customHeight="1" x14ac:dyDescent="0.25">
      <c r="A12" s="86" t="s">
        <v>47</v>
      </c>
      <c r="B12" s="101" t="s">
        <v>71</v>
      </c>
      <c r="C12" s="88">
        <f>'1.1. CONTROLES OFICIALES'!C12</f>
        <v>161</v>
      </c>
      <c r="D12" s="89">
        <f>'1.1. CONTROLES OFICIALES'!D12</f>
        <v>0</v>
      </c>
      <c r="E12" s="89">
        <f>'1.1. CONTROLES OFICIALES'!E12</f>
        <v>18</v>
      </c>
      <c r="F12" s="89">
        <f>'1.1. CONTROLES OFICIALES'!F12</f>
        <v>0</v>
      </c>
      <c r="G12" s="89">
        <f>'1.1. CONTROLES OFICIALES'!G12</f>
        <v>0</v>
      </c>
      <c r="H12" s="90">
        <f>'1.1. CONTROLES OFICIALES'!H12</f>
        <v>2</v>
      </c>
      <c r="I12" s="91">
        <f>+'1.1. CONTROLES OFICIALES'!I12</f>
        <v>181</v>
      </c>
      <c r="J12" s="92">
        <f>+'[1]1.3. NIVEL CUMPLIMIENTO'!$J$12</f>
        <v>0</v>
      </c>
      <c r="K12" s="93">
        <f>+'[1]1.3. NIVEL CUMPLIMIENTO'!$K$12</f>
        <v>0</v>
      </c>
      <c r="L12" s="93">
        <f>+'[1]1.3. NIVEL CUMPLIMIENTO'!$L$12</f>
        <v>0</v>
      </c>
      <c r="M12" s="93">
        <f>+'[1]1.3. NIVEL CUMPLIMIENTO'!$M$12</f>
        <v>0</v>
      </c>
      <c r="N12" s="93">
        <f>+'[1]1.3. NIVEL CUMPLIMIENTO'!$N$12</f>
        <v>0</v>
      </c>
      <c r="O12" s="94">
        <f>+'[1]1.3. NIVEL CUMPLIMIENTO'!$O$12</f>
        <v>0</v>
      </c>
      <c r="P12" s="91">
        <f t="shared" si="1"/>
        <v>0</v>
      </c>
      <c r="Q12" s="92">
        <f>+'[1]1.3. NIVEL CUMPLIMIENTO'!$Q$12</f>
        <v>0</v>
      </c>
      <c r="R12" s="93">
        <f>+'[1]1.3. NIVEL CUMPLIMIENTO'!$R$12</f>
        <v>0</v>
      </c>
      <c r="S12" s="93">
        <f>+'[1]1.3. NIVEL CUMPLIMIENTO'!$S$12</f>
        <v>0</v>
      </c>
      <c r="T12" s="93">
        <f>+'[1]1.3. NIVEL CUMPLIMIENTO'!$T$12</f>
        <v>0</v>
      </c>
      <c r="U12" s="93">
        <f>+'[1]1.3. NIVEL CUMPLIMIENTO'!$U$12</f>
        <v>0</v>
      </c>
      <c r="V12" s="94">
        <f>+'[1]1.3. NIVEL CUMPLIMIENTO'!$V$12</f>
        <v>0</v>
      </c>
      <c r="W12" s="91">
        <f t="shared" si="2"/>
        <v>0</v>
      </c>
      <c r="X12" s="92">
        <f>+'[1]1.3. NIVEL CUMPLIMIENTO'!$X$12</f>
        <v>0</v>
      </c>
      <c r="Y12" s="93">
        <f>+'[1]1.3. NIVEL CUMPLIMIENTO'!$Y$12</f>
        <v>0</v>
      </c>
      <c r="Z12" s="93">
        <f>+'[1]1.3. NIVEL CUMPLIMIENTO'!$Z$12</f>
        <v>0</v>
      </c>
      <c r="AA12" s="93">
        <f>+'[1]1.3. NIVEL CUMPLIMIENTO'!$AA$12</f>
        <v>0</v>
      </c>
      <c r="AB12" s="93">
        <f>+'[1]1.3. NIVEL CUMPLIMIENTO'!$AB$12</f>
        <v>0</v>
      </c>
      <c r="AC12" s="94">
        <f>+'[1]1.3. NIVEL CUMPLIMIENTO'!$AC$12</f>
        <v>0</v>
      </c>
      <c r="AD12" s="91">
        <f t="shared" si="0"/>
        <v>0</v>
      </c>
      <c r="AE12" s="145"/>
    </row>
    <row r="13" spans="1:31" ht="27" customHeight="1" x14ac:dyDescent="0.25">
      <c r="A13" s="86" t="s">
        <v>47</v>
      </c>
      <c r="B13" s="101" t="s">
        <v>72</v>
      </c>
      <c r="C13" s="88">
        <f>'1.1. CONTROLES OFICIALES'!C13</f>
        <v>33</v>
      </c>
      <c r="D13" s="89">
        <f>'1.1. CONTROLES OFICIALES'!D13</f>
        <v>0</v>
      </c>
      <c r="E13" s="89">
        <f>'1.1. CONTROLES OFICIALES'!E13</f>
        <v>17</v>
      </c>
      <c r="F13" s="89">
        <f>'1.1. CONTROLES OFICIALES'!F13</f>
        <v>0</v>
      </c>
      <c r="G13" s="89">
        <f>'1.1. CONTROLES OFICIALES'!G13</f>
        <v>0</v>
      </c>
      <c r="H13" s="90">
        <f>'1.1. CONTROLES OFICIALES'!H13</f>
        <v>3</v>
      </c>
      <c r="I13" s="91">
        <f>+'1.1. CONTROLES OFICIALES'!I13</f>
        <v>53</v>
      </c>
      <c r="J13" s="92">
        <f>+'[1]1.3. NIVEL CUMPLIMIENTO'!$J$13</f>
        <v>0</v>
      </c>
      <c r="K13" s="93">
        <f>+'[1]1.3. NIVEL CUMPLIMIENTO'!$K$13</f>
        <v>0</v>
      </c>
      <c r="L13" s="93">
        <f>+'[1]1.3. NIVEL CUMPLIMIENTO'!$L$13</f>
        <v>1</v>
      </c>
      <c r="M13" s="93">
        <f>+'[1]1.3. NIVEL CUMPLIMIENTO'!$M$13</f>
        <v>0</v>
      </c>
      <c r="N13" s="93">
        <f>+'[1]1.3. NIVEL CUMPLIMIENTO'!$N$13</f>
        <v>0</v>
      </c>
      <c r="O13" s="94">
        <f>+'[1]1.3. NIVEL CUMPLIMIENTO'!$O$13</f>
        <v>0</v>
      </c>
      <c r="P13" s="91">
        <f t="shared" si="1"/>
        <v>1</v>
      </c>
      <c r="Q13" s="92">
        <f>+'[1]1.3. NIVEL CUMPLIMIENTO'!$Q$13</f>
        <v>0</v>
      </c>
      <c r="R13" s="93">
        <f>+'[1]1.3. NIVEL CUMPLIMIENTO'!$R$13</f>
        <v>0</v>
      </c>
      <c r="S13" s="93">
        <f>+'[1]1.3. NIVEL CUMPLIMIENTO'!$S$13</f>
        <v>0</v>
      </c>
      <c r="T13" s="93">
        <f>+'[1]1.3. NIVEL CUMPLIMIENTO'!$T$13</f>
        <v>0</v>
      </c>
      <c r="U13" s="93">
        <f>+'[1]1.3. NIVEL CUMPLIMIENTO'!$U$13</f>
        <v>0</v>
      </c>
      <c r="V13" s="94">
        <f>+'[1]1.3. NIVEL CUMPLIMIENTO'!$V$13</f>
        <v>0</v>
      </c>
      <c r="W13" s="91">
        <f t="shared" si="2"/>
        <v>0</v>
      </c>
      <c r="X13" s="92">
        <f>+'[1]1.3. NIVEL CUMPLIMIENTO'!$X$13</f>
        <v>0</v>
      </c>
      <c r="Y13" s="93">
        <f>+'[1]1.3. NIVEL CUMPLIMIENTO'!$Y$13</f>
        <v>0</v>
      </c>
      <c r="Z13" s="93">
        <f>+'[1]1.3. NIVEL CUMPLIMIENTO'!$Z$13</f>
        <v>1</v>
      </c>
      <c r="AA13" s="93">
        <f>+'[1]1.3. NIVEL CUMPLIMIENTO'!$AA$13</f>
        <v>0</v>
      </c>
      <c r="AB13" s="93">
        <f>+'[1]1.3. NIVEL CUMPLIMIENTO'!$AB$13</f>
        <v>0</v>
      </c>
      <c r="AC13" s="94">
        <f>+'[1]1.3. NIVEL CUMPLIMIENTO'!$AC$13</f>
        <v>0</v>
      </c>
      <c r="AD13" s="91">
        <f t="shared" si="0"/>
        <v>1</v>
      </c>
      <c r="AE13" s="145"/>
    </row>
    <row r="14" spans="1:31" ht="27" customHeight="1" x14ac:dyDescent="0.25">
      <c r="A14" s="86" t="s">
        <v>47</v>
      </c>
      <c r="B14" s="101" t="s">
        <v>111</v>
      </c>
      <c r="C14" s="88">
        <f>'1.1. CONTROLES OFICIALES'!C14</f>
        <v>2</v>
      </c>
      <c r="D14" s="89">
        <f>'1.1. CONTROLES OFICIALES'!D14</f>
        <v>0</v>
      </c>
      <c r="E14" s="89">
        <f>'1.1. CONTROLES OFICIALES'!E14</f>
        <v>1</v>
      </c>
      <c r="F14" s="89">
        <f>'1.1. CONTROLES OFICIALES'!F14</f>
        <v>0</v>
      </c>
      <c r="G14" s="89">
        <f>'1.1. CONTROLES OFICIALES'!G14</f>
        <v>0</v>
      </c>
      <c r="H14" s="90">
        <f>'1.1. CONTROLES OFICIALES'!H14</f>
        <v>0</v>
      </c>
      <c r="I14" s="91">
        <f>+'1.1. CONTROLES OFICIALES'!I14</f>
        <v>3</v>
      </c>
      <c r="J14" s="92">
        <f>+'[1]1.3. NIVEL CUMPLIMIENTO'!$J$14</f>
        <v>0</v>
      </c>
      <c r="K14" s="93">
        <f>+'[1]1.3. NIVEL CUMPLIMIENTO'!$K$14</f>
        <v>0</v>
      </c>
      <c r="L14" s="93">
        <f>+'[1]1.3. NIVEL CUMPLIMIENTO'!$L$14</f>
        <v>0</v>
      </c>
      <c r="M14" s="93">
        <f>+'[1]1.3. NIVEL CUMPLIMIENTO'!$M$14</f>
        <v>0</v>
      </c>
      <c r="N14" s="93">
        <f>+'[1]1.3. NIVEL CUMPLIMIENTO'!$N$14</f>
        <v>0</v>
      </c>
      <c r="O14" s="94">
        <f>+'[1]1.3. NIVEL CUMPLIMIENTO'!$O$14</f>
        <v>0</v>
      </c>
      <c r="P14" s="91">
        <f t="shared" si="1"/>
        <v>0</v>
      </c>
      <c r="Q14" s="92">
        <f>+'[1]1.3. NIVEL CUMPLIMIENTO'!$Q$14</f>
        <v>0</v>
      </c>
      <c r="R14" s="93">
        <f>+'[1]1.3. NIVEL CUMPLIMIENTO'!$R$14</f>
        <v>0</v>
      </c>
      <c r="S14" s="93">
        <f>+'[1]1.3. NIVEL CUMPLIMIENTO'!$S$14</f>
        <v>0</v>
      </c>
      <c r="T14" s="93">
        <f>+'[1]1.3. NIVEL CUMPLIMIENTO'!$T$14</f>
        <v>0</v>
      </c>
      <c r="U14" s="93">
        <f>+'[1]1.3. NIVEL CUMPLIMIENTO'!$U$14</f>
        <v>0</v>
      </c>
      <c r="V14" s="94">
        <f>+'[1]1.3. NIVEL CUMPLIMIENTO'!$V$14</f>
        <v>0</v>
      </c>
      <c r="W14" s="91">
        <f t="shared" si="2"/>
        <v>0</v>
      </c>
      <c r="X14" s="92">
        <f>+'[1]1.3. NIVEL CUMPLIMIENTO'!$X$14</f>
        <v>0</v>
      </c>
      <c r="Y14" s="93">
        <f>+'[1]1.3. NIVEL CUMPLIMIENTO'!$Y$14</f>
        <v>0</v>
      </c>
      <c r="Z14" s="93">
        <f>+'[1]1.3. NIVEL CUMPLIMIENTO'!$Z$14</f>
        <v>0</v>
      </c>
      <c r="AA14" s="93">
        <f>+'[1]1.3. NIVEL CUMPLIMIENTO'!$AA$14</f>
        <v>0</v>
      </c>
      <c r="AB14" s="93">
        <f>+'[1]1.3. NIVEL CUMPLIMIENTO'!$AB$14</f>
        <v>0</v>
      </c>
      <c r="AC14" s="94">
        <f>+'[1]1.3. NIVEL CUMPLIMIENTO'!$AC$14</f>
        <v>0</v>
      </c>
      <c r="AD14" s="91">
        <f t="shared" si="0"/>
        <v>0</v>
      </c>
      <c r="AE14" s="145"/>
    </row>
    <row r="15" spans="1:31" ht="27" customHeight="1" x14ac:dyDescent="0.25">
      <c r="A15" s="86" t="s">
        <v>47</v>
      </c>
      <c r="B15" s="101" t="s">
        <v>104</v>
      </c>
      <c r="C15" s="88">
        <f>'1.1. CONTROLES OFICIALES'!C15</f>
        <v>3</v>
      </c>
      <c r="D15" s="89">
        <f>'1.1. CONTROLES OFICIALES'!D15</f>
        <v>0</v>
      </c>
      <c r="E15" s="89">
        <f>'1.1. CONTROLES OFICIALES'!E15</f>
        <v>0</v>
      </c>
      <c r="F15" s="89">
        <f>'1.1. CONTROLES OFICIALES'!F15</f>
        <v>0</v>
      </c>
      <c r="G15" s="89">
        <f>'1.1. CONTROLES OFICIALES'!G15</f>
        <v>0</v>
      </c>
      <c r="H15" s="90">
        <f>'1.1. CONTROLES OFICIALES'!H15</f>
        <v>2</v>
      </c>
      <c r="I15" s="91">
        <f>+'1.1. CONTROLES OFICIALES'!I15</f>
        <v>5</v>
      </c>
      <c r="J15" s="92">
        <f>+'[1]1.3. NIVEL CUMPLIMIENTO'!$J$15</f>
        <v>0</v>
      </c>
      <c r="K15" s="93">
        <f>+'[1]1.3. NIVEL CUMPLIMIENTO'!$K$15</f>
        <v>0</v>
      </c>
      <c r="L15" s="93">
        <f>+'[1]1.3. NIVEL CUMPLIMIENTO'!$L$15</f>
        <v>0</v>
      </c>
      <c r="M15" s="93">
        <f>+'[1]1.3. NIVEL CUMPLIMIENTO'!$M$15</f>
        <v>0</v>
      </c>
      <c r="N15" s="93">
        <f>+'[1]1.3. NIVEL CUMPLIMIENTO'!$N$15</f>
        <v>0</v>
      </c>
      <c r="O15" s="94">
        <f>+'[1]1.3. NIVEL CUMPLIMIENTO'!$O$15</f>
        <v>0</v>
      </c>
      <c r="P15" s="91">
        <f t="shared" si="1"/>
        <v>0</v>
      </c>
      <c r="Q15" s="92">
        <f>+'[1]1.3. NIVEL CUMPLIMIENTO'!$Q$15</f>
        <v>0</v>
      </c>
      <c r="R15" s="93">
        <f>+'[1]1.3. NIVEL CUMPLIMIENTO'!$R$15</f>
        <v>0</v>
      </c>
      <c r="S15" s="93">
        <f>+'[1]1.3. NIVEL CUMPLIMIENTO'!$S$15</f>
        <v>0</v>
      </c>
      <c r="T15" s="93">
        <f>+'[1]1.3. NIVEL CUMPLIMIENTO'!$T$15</f>
        <v>0</v>
      </c>
      <c r="U15" s="93">
        <f>+'[1]1.3. NIVEL CUMPLIMIENTO'!$U$15</f>
        <v>0</v>
      </c>
      <c r="V15" s="94">
        <f>+'[1]1.3. NIVEL CUMPLIMIENTO'!$V$15</f>
        <v>0</v>
      </c>
      <c r="W15" s="91">
        <f t="shared" si="2"/>
        <v>0</v>
      </c>
      <c r="X15" s="92">
        <f>+'[1]1.3. NIVEL CUMPLIMIENTO'!$X$15</f>
        <v>0</v>
      </c>
      <c r="Y15" s="93">
        <f>+'[1]1.3. NIVEL CUMPLIMIENTO'!$Y$15</f>
        <v>0</v>
      </c>
      <c r="Z15" s="93">
        <f>+'[1]1.3. NIVEL CUMPLIMIENTO'!$Z$15</f>
        <v>0</v>
      </c>
      <c r="AA15" s="93">
        <f>+'[1]1.3. NIVEL CUMPLIMIENTO'!$AA$15</f>
        <v>0</v>
      </c>
      <c r="AB15" s="93">
        <f>+'[1]1.3. NIVEL CUMPLIMIENTO'!$AB$15</f>
        <v>0</v>
      </c>
      <c r="AC15" s="94">
        <f>+'[1]1.3. NIVEL CUMPLIMIENTO'!$AC$15</f>
        <v>0</v>
      </c>
      <c r="AD15" s="91">
        <f t="shared" si="0"/>
        <v>0</v>
      </c>
      <c r="AE15" s="145"/>
    </row>
    <row r="16" spans="1:31" ht="27" customHeight="1" x14ac:dyDescent="0.25">
      <c r="A16" s="10" t="s">
        <v>48</v>
      </c>
      <c r="B16" s="21" t="s">
        <v>109</v>
      </c>
      <c r="C16" s="37">
        <f>'1.1. CONTROLES OFICIALES'!C16</f>
        <v>3</v>
      </c>
      <c r="D16" s="38">
        <f>'1.1. CONTROLES OFICIALES'!D16</f>
        <v>1</v>
      </c>
      <c r="E16" s="38">
        <f>'1.1. CONTROLES OFICIALES'!E16</f>
        <v>0</v>
      </c>
      <c r="F16" s="38">
        <f>'1.1. CONTROLES OFICIALES'!F16</f>
        <v>0</v>
      </c>
      <c r="G16" s="38">
        <f>'1.1. CONTROLES OFICIALES'!G16</f>
        <v>0</v>
      </c>
      <c r="H16" s="39">
        <f>'1.1. CONTROLES OFICIALES'!H16</f>
        <v>0</v>
      </c>
      <c r="I16" s="57">
        <f>+'1.1. CONTROLES OFICIALES'!I16</f>
        <v>4</v>
      </c>
      <c r="J16" s="41">
        <f>'[3]1.3. NIVEL CUMPLIMIENTO'!J6</f>
        <v>0</v>
      </c>
      <c r="K16" s="42">
        <f>'[3]1.3. NIVEL CUMPLIMIENTO'!K6</f>
        <v>0</v>
      </c>
      <c r="L16" s="42">
        <f>'[3]1.3. NIVEL CUMPLIMIENTO'!L6</f>
        <v>1</v>
      </c>
      <c r="M16" s="42">
        <f>'[3]1.3. NIVEL CUMPLIMIENTO'!M6</f>
        <v>0</v>
      </c>
      <c r="N16" s="42">
        <f>'[3]1.3. NIVEL CUMPLIMIENTO'!N6</f>
        <v>0</v>
      </c>
      <c r="O16" s="43">
        <f>'[3]1.3. NIVEL CUMPLIMIENTO'!O6</f>
        <v>0</v>
      </c>
      <c r="P16" s="57">
        <f t="shared" si="1"/>
        <v>1</v>
      </c>
      <c r="Q16" s="41">
        <f>'[3]1.3. NIVEL CUMPLIMIENTO'!Q6</f>
        <v>0</v>
      </c>
      <c r="R16" s="42">
        <f>'[3]1.3. NIVEL CUMPLIMIENTO'!R6</f>
        <v>0</v>
      </c>
      <c r="S16" s="42">
        <f>'[3]1.3. NIVEL CUMPLIMIENTO'!S6</f>
        <v>0</v>
      </c>
      <c r="T16" s="42">
        <f>'[3]1.3. NIVEL CUMPLIMIENTO'!T6</f>
        <v>0</v>
      </c>
      <c r="U16" s="42">
        <f>'[3]1.3. NIVEL CUMPLIMIENTO'!U6</f>
        <v>0</v>
      </c>
      <c r="V16" s="43">
        <f>'[3]1.3. NIVEL CUMPLIMIENTO'!V6</f>
        <v>0</v>
      </c>
      <c r="W16" s="57">
        <f t="shared" si="2"/>
        <v>0</v>
      </c>
      <c r="X16" s="41">
        <f>'[3]1.3. NIVEL CUMPLIMIENTO'!X6</f>
        <v>0</v>
      </c>
      <c r="Y16" s="42">
        <f>'[3]1.3. NIVEL CUMPLIMIENTO'!Y6</f>
        <v>0</v>
      </c>
      <c r="Z16" s="42">
        <f>'[3]1.3. NIVEL CUMPLIMIENTO'!Z6</f>
        <v>1</v>
      </c>
      <c r="AA16" s="42">
        <f>'[3]1.3. NIVEL CUMPLIMIENTO'!AA6</f>
        <v>0</v>
      </c>
      <c r="AB16" s="42">
        <f>'[3]1.3. NIVEL CUMPLIMIENTO'!AB6</f>
        <v>0</v>
      </c>
      <c r="AC16" s="43">
        <f>'[3]1.3. NIVEL CUMPLIMIENTO'!AC6</f>
        <v>0</v>
      </c>
      <c r="AD16" s="57">
        <f t="shared" si="0"/>
        <v>1</v>
      </c>
      <c r="AE16" s="145"/>
    </row>
    <row r="17" spans="1:31" ht="27" customHeight="1" x14ac:dyDescent="0.25">
      <c r="A17" s="10" t="s">
        <v>48</v>
      </c>
      <c r="B17" s="21" t="s">
        <v>74</v>
      </c>
      <c r="C17" s="37">
        <f>'1.1. CONTROLES OFICIALES'!C17</f>
        <v>89</v>
      </c>
      <c r="D17" s="38">
        <f>'1.1. CONTROLES OFICIALES'!D17</f>
        <v>0</v>
      </c>
      <c r="E17" s="38">
        <f>'1.1. CONTROLES OFICIALES'!E17</f>
        <v>7</v>
      </c>
      <c r="F17" s="38">
        <f>'1.1. CONTROLES OFICIALES'!F17</f>
        <v>0</v>
      </c>
      <c r="G17" s="38">
        <f>'1.1. CONTROLES OFICIALES'!G17</f>
        <v>0</v>
      </c>
      <c r="H17" s="39">
        <f>'1.1. CONTROLES OFICIALES'!H17</f>
        <v>5</v>
      </c>
      <c r="I17" s="57">
        <f>+'1.1. CONTROLES OFICIALES'!I17</f>
        <v>101</v>
      </c>
      <c r="J17" s="41">
        <f>'[3]1.3. NIVEL CUMPLIMIENTO'!J7</f>
        <v>5</v>
      </c>
      <c r="K17" s="42">
        <f>'[3]1.3. NIVEL CUMPLIMIENTO'!K7</f>
        <v>0</v>
      </c>
      <c r="L17" s="42">
        <f>'[3]1.3. NIVEL CUMPLIMIENTO'!L7</f>
        <v>0</v>
      </c>
      <c r="M17" s="42">
        <f>'[3]1.3. NIVEL CUMPLIMIENTO'!M7</f>
        <v>0</v>
      </c>
      <c r="N17" s="42">
        <f>'[3]1.3. NIVEL CUMPLIMIENTO'!N7</f>
        <v>0</v>
      </c>
      <c r="O17" s="43">
        <f>'[3]1.3. NIVEL CUMPLIMIENTO'!O7</f>
        <v>0</v>
      </c>
      <c r="P17" s="57">
        <f t="shared" si="1"/>
        <v>5</v>
      </c>
      <c r="Q17" s="41">
        <f>'[3]1.3. NIVEL CUMPLIMIENTO'!Q7</f>
        <v>2</v>
      </c>
      <c r="R17" s="42">
        <f>'[3]1.3. NIVEL CUMPLIMIENTO'!R7</f>
        <v>0</v>
      </c>
      <c r="S17" s="42">
        <f>'[3]1.3. NIVEL CUMPLIMIENTO'!S7</f>
        <v>0</v>
      </c>
      <c r="T17" s="42">
        <f>'[3]1.3. NIVEL CUMPLIMIENTO'!T7</f>
        <v>0</v>
      </c>
      <c r="U17" s="42">
        <f>'[3]1.3. NIVEL CUMPLIMIENTO'!U7</f>
        <v>0</v>
      </c>
      <c r="V17" s="43">
        <f>'[3]1.3. NIVEL CUMPLIMIENTO'!V7</f>
        <v>0</v>
      </c>
      <c r="W17" s="57">
        <f t="shared" si="2"/>
        <v>2</v>
      </c>
      <c r="X17" s="41">
        <f>'[3]1.3. NIVEL CUMPLIMIENTO'!X7</f>
        <v>3</v>
      </c>
      <c r="Y17" s="42">
        <f>'[3]1.3. NIVEL CUMPLIMIENTO'!Y7</f>
        <v>0</v>
      </c>
      <c r="Z17" s="42">
        <f>'[3]1.3. NIVEL CUMPLIMIENTO'!Z7</f>
        <v>0</v>
      </c>
      <c r="AA17" s="42">
        <f>'[3]1.3. NIVEL CUMPLIMIENTO'!AA7</f>
        <v>0</v>
      </c>
      <c r="AB17" s="42">
        <f>'[3]1.3. NIVEL CUMPLIMIENTO'!AB7</f>
        <v>0</v>
      </c>
      <c r="AC17" s="43">
        <f>'[3]1.3. NIVEL CUMPLIMIENTO'!AC7</f>
        <v>0</v>
      </c>
      <c r="AD17" s="57">
        <f t="shared" si="0"/>
        <v>3</v>
      </c>
      <c r="AE17" s="145"/>
    </row>
    <row r="18" spans="1:31" ht="27" customHeight="1" x14ac:dyDescent="0.25">
      <c r="A18" s="10" t="s">
        <v>48</v>
      </c>
      <c r="B18" s="21" t="s">
        <v>75</v>
      </c>
      <c r="C18" s="37">
        <f>'1.1. CONTROLES OFICIALES'!C18</f>
        <v>848</v>
      </c>
      <c r="D18" s="38">
        <f>'1.1. CONTROLES OFICIALES'!D18</f>
        <v>0</v>
      </c>
      <c r="E18" s="38">
        <f>'1.1. CONTROLES OFICIALES'!E18</f>
        <v>109</v>
      </c>
      <c r="F18" s="38">
        <f>'1.1. CONTROLES OFICIALES'!F18</f>
        <v>1</v>
      </c>
      <c r="G18" s="38">
        <f>'1.1. CONTROLES OFICIALES'!G18</f>
        <v>0</v>
      </c>
      <c r="H18" s="39">
        <f>'1.1. CONTROLES OFICIALES'!H18</f>
        <v>22</v>
      </c>
      <c r="I18" s="57">
        <f>+'1.1. CONTROLES OFICIALES'!I18</f>
        <v>980</v>
      </c>
      <c r="J18" s="41">
        <f>'[3]1.3. NIVEL CUMPLIMIENTO'!J8</f>
        <v>107</v>
      </c>
      <c r="K18" s="42">
        <f>'[3]1.3. NIVEL CUMPLIMIENTO'!K8</f>
        <v>0</v>
      </c>
      <c r="L18" s="42">
        <f>'[3]1.3. NIVEL CUMPLIMIENTO'!L8</f>
        <v>17</v>
      </c>
      <c r="M18" s="42">
        <f>'[3]1.3. NIVEL CUMPLIMIENTO'!M8</f>
        <v>0</v>
      </c>
      <c r="N18" s="42">
        <f>'[3]1.3. NIVEL CUMPLIMIENTO'!N8</f>
        <v>0</v>
      </c>
      <c r="O18" s="43">
        <f>'[3]1.3. NIVEL CUMPLIMIENTO'!O8</f>
        <v>1</v>
      </c>
      <c r="P18" s="57">
        <f t="shared" si="1"/>
        <v>125</v>
      </c>
      <c r="Q18" s="41">
        <f>'[3]1.3. NIVEL CUMPLIMIENTO'!Q8</f>
        <v>79</v>
      </c>
      <c r="R18" s="42">
        <f>'[3]1.3. NIVEL CUMPLIMIENTO'!R8</f>
        <v>0</v>
      </c>
      <c r="S18" s="42">
        <f>'[3]1.3. NIVEL CUMPLIMIENTO'!S8</f>
        <v>11</v>
      </c>
      <c r="T18" s="42">
        <f>'[3]1.3. NIVEL CUMPLIMIENTO'!T8</f>
        <v>0</v>
      </c>
      <c r="U18" s="42">
        <f>'[3]1.3. NIVEL CUMPLIMIENTO'!U8</f>
        <v>0</v>
      </c>
      <c r="V18" s="43">
        <f>'[3]1.3. NIVEL CUMPLIMIENTO'!V8</f>
        <v>0</v>
      </c>
      <c r="W18" s="57">
        <f t="shared" si="2"/>
        <v>90</v>
      </c>
      <c r="X18" s="41">
        <f>'[3]1.3. NIVEL CUMPLIMIENTO'!X8</f>
        <v>28</v>
      </c>
      <c r="Y18" s="42">
        <f>'[3]1.3. NIVEL CUMPLIMIENTO'!Y8</f>
        <v>0</v>
      </c>
      <c r="Z18" s="42">
        <f>'[3]1.3. NIVEL CUMPLIMIENTO'!Z8</f>
        <v>6</v>
      </c>
      <c r="AA18" s="42">
        <f>'[3]1.3. NIVEL CUMPLIMIENTO'!AA8</f>
        <v>0</v>
      </c>
      <c r="AB18" s="42">
        <f>'[3]1.3. NIVEL CUMPLIMIENTO'!AB8</f>
        <v>0</v>
      </c>
      <c r="AC18" s="43">
        <f>'[3]1.3. NIVEL CUMPLIMIENTO'!AC8</f>
        <v>1</v>
      </c>
      <c r="AD18" s="57">
        <f t="shared" si="0"/>
        <v>35</v>
      </c>
      <c r="AE18" s="145"/>
    </row>
    <row r="19" spans="1:31" ht="27" customHeight="1" x14ac:dyDescent="0.25">
      <c r="A19" s="10" t="s">
        <v>48</v>
      </c>
      <c r="B19" s="21" t="s">
        <v>76</v>
      </c>
      <c r="C19" s="37">
        <f>'1.1. CONTROLES OFICIALES'!C19</f>
        <v>4</v>
      </c>
      <c r="D19" s="38">
        <f>'1.1. CONTROLES OFICIALES'!D19</f>
        <v>0</v>
      </c>
      <c r="E19" s="38">
        <f>'1.1. CONTROLES OFICIALES'!E19</f>
        <v>6</v>
      </c>
      <c r="F19" s="38">
        <f>'1.1. CONTROLES OFICIALES'!F19</f>
        <v>1</v>
      </c>
      <c r="G19" s="38">
        <f>'1.1. CONTROLES OFICIALES'!G19</f>
        <v>0</v>
      </c>
      <c r="H19" s="39">
        <f>'1.1. CONTROLES OFICIALES'!H19</f>
        <v>2</v>
      </c>
      <c r="I19" s="57">
        <f>+'1.1. CONTROLES OFICIALES'!I19</f>
        <v>13</v>
      </c>
      <c r="J19" s="41">
        <f>'[3]1.3. NIVEL CUMPLIMIENTO'!J9</f>
        <v>1</v>
      </c>
      <c r="K19" s="42">
        <f>'[3]1.3. NIVEL CUMPLIMIENTO'!K9</f>
        <v>0</v>
      </c>
      <c r="L19" s="42">
        <f>'[3]1.3. NIVEL CUMPLIMIENTO'!L9</f>
        <v>1</v>
      </c>
      <c r="M19" s="42">
        <f>'[3]1.3. NIVEL CUMPLIMIENTO'!M9</f>
        <v>0</v>
      </c>
      <c r="N19" s="42">
        <f>'[3]1.3. NIVEL CUMPLIMIENTO'!N9</f>
        <v>0</v>
      </c>
      <c r="O19" s="43">
        <f>'[3]1.3. NIVEL CUMPLIMIENTO'!O9</f>
        <v>0</v>
      </c>
      <c r="P19" s="57">
        <f t="shared" si="1"/>
        <v>2</v>
      </c>
      <c r="Q19" s="41">
        <f>'[3]1.3. NIVEL CUMPLIMIENTO'!Q9</f>
        <v>1</v>
      </c>
      <c r="R19" s="42">
        <f>'[3]1.3. NIVEL CUMPLIMIENTO'!R9</f>
        <v>0</v>
      </c>
      <c r="S19" s="42">
        <f>'[3]1.3. NIVEL CUMPLIMIENTO'!S9</f>
        <v>1</v>
      </c>
      <c r="T19" s="42">
        <f>'[3]1.3. NIVEL CUMPLIMIENTO'!T9</f>
        <v>0</v>
      </c>
      <c r="U19" s="42">
        <f>'[3]1.3. NIVEL CUMPLIMIENTO'!U9</f>
        <v>0</v>
      </c>
      <c r="V19" s="43">
        <f>'[3]1.3. NIVEL CUMPLIMIENTO'!V9</f>
        <v>0</v>
      </c>
      <c r="W19" s="57">
        <f t="shared" si="2"/>
        <v>2</v>
      </c>
      <c r="X19" s="41">
        <f>'[3]1.3. NIVEL CUMPLIMIENTO'!X9</f>
        <v>0</v>
      </c>
      <c r="Y19" s="42">
        <f>'[3]1.3. NIVEL CUMPLIMIENTO'!Y9</f>
        <v>0</v>
      </c>
      <c r="Z19" s="42">
        <f>'[3]1.3. NIVEL CUMPLIMIENTO'!Z9</f>
        <v>0</v>
      </c>
      <c r="AA19" s="42">
        <f>'[3]1.3. NIVEL CUMPLIMIENTO'!AA9</f>
        <v>0</v>
      </c>
      <c r="AB19" s="42">
        <f>'[3]1.3. NIVEL CUMPLIMIENTO'!AB9</f>
        <v>0</v>
      </c>
      <c r="AC19" s="43">
        <f>'[3]1.3. NIVEL CUMPLIMIENTO'!AC9</f>
        <v>0</v>
      </c>
      <c r="AD19" s="57">
        <f t="shared" si="0"/>
        <v>0</v>
      </c>
      <c r="AE19" s="145"/>
    </row>
    <row r="20" spans="1:31" ht="27" customHeight="1" x14ac:dyDescent="0.25">
      <c r="A20" s="10" t="s">
        <v>48</v>
      </c>
      <c r="B20" s="21" t="s">
        <v>77</v>
      </c>
      <c r="C20" s="37">
        <f>'1.1. CONTROLES OFICIALES'!C20</f>
        <v>56</v>
      </c>
      <c r="D20" s="38">
        <f>'1.1. CONTROLES OFICIALES'!D20</f>
        <v>0</v>
      </c>
      <c r="E20" s="38">
        <f>'1.1. CONTROLES OFICIALES'!E20</f>
        <v>11</v>
      </c>
      <c r="F20" s="38">
        <f>'1.1. CONTROLES OFICIALES'!F20</f>
        <v>0</v>
      </c>
      <c r="G20" s="38">
        <f>'1.1. CONTROLES OFICIALES'!G20</f>
        <v>0</v>
      </c>
      <c r="H20" s="39">
        <f>'1.1. CONTROLES OFICIALES'!H20</f>
        <v>1</v>
      </c>
      <c r="I20" s="57">
        <f>+'1.1. CONTROLES OFICIALES'!I20</f>
        <v>68</v>
      </c>
      <c r="J20" s="41">
        <f>'[3]1.3. NIVEL CUMPLIMIENTO'!J10</f>
        <v>12</v>
      </c>
      <c r="K20" s="42">
        <f>'[3]1.3. NIVEL CUMPLIMIENTO'!K10</f>
        <v>0</v>
      </c>
      <c r="L20" s="42">
        <f>'[3]1.3. NIVEL CUMPLIMIENTO'!L10</f>
        <v>1</v>
      </c>
      <c r="M20" s="42">
        <f>'[3]1.3. NIVEL CUMPLIMIENTO'!M10</f>
        <v>0</v>
      </c>
      <c r="N20" s="42">
        <f>'[3]1.3. NIVEL CUMPLIMIENTO'!N10</f>
        <v>0</v>
      </c>
      <c r="O20" s="43">
        <f>'[3]1.3. NIVEL CUMPLIMIENTO'!O10</f>
        <v>0</v>
      </c>
      <c r="P20" s="57">
        <f t="shared" si="1"/>
        <v>13</v>
      </c>
      <c r="Q20" s="41">
        <f>'[3]1.3. NIVEL CUMPLIMIENTO'!Q10</f>
        <v>11</v>
      </c>
      <c r="R20" s="42">
        <f>'[3]1.3. NIVEL CUMPLIMIENTO'!R10</f>
        <v>0</v>
      </c>
      <c r="S20" s="42">
        <f>'[3]1.3. NIVEL CUMPLIMIENTO'!S10</f>
        <v>1</v>
      </c>
      <c r="T20" s="42">
        <f>'[3]1.3. NIVEL CUMPLIMIENTO'!T10</f>
        <v>0</v>
      </c>
      <c r="U20" s="42">
        <f>'[3]1.3. NIVEL CUMPLIMIENTO'!U10</f>
        <v>0</v>
      </c>
      <c r="V20" s="43">
        <f>'[3]1.3. NIVEL CUMPLIMIENTO'!V10</f>
        <v>0</v>
      </c>
      <c r="W20" s="57">
        <f t="shared" si="2"/>
        <v>12</v>
      </c>
      <c r="X20" s="41">
        <f>'[3]1.3. NIVEL CUMPLIMIENTO'!X10</f>
        <v>1</v>
      </c>
      <c r="Y20" s="42">
        <f>'[3]1.3. NIVEL CUMPLIMIENTO'!Y10</f>
        <v>0</v>
      </c>
      <c r="Z20" s="42">
        <f>'[3]1.3. NIVEL CUMPLIMIENTO'!Z10</f>
        <v>0</v>
      </c>
      <c r="AA20" s="42">
        <f>'[3]1.3. NIVEL CUMPLIMIENTO'!AA10</f>
        <v>0</v>
      </c>
      <c r="AB20" s="42">
        <f>'[3]1.3. NIVEL CUMPLIMIENTO'!AB10</f>
        <v>0</v>
      </c>
      <c r="AC20" s="43">
        <f>'[3]1.3. NIVEL CUMPLIMIENTO'!AC10</f>
        <v>0</v>
      </c>
      <c r="AD20" s="57">
        <f t="shared" si="0"/>
        <v>1</v>
      </c>
      <c r="AE20" s="145"/>
    </row>
    <row r="21" spans="1:31" ht="27" customHeight="1" x14ac:dyDescent="0.25">
      <c r="A21" s="86" t="s">
        <v>60</v>
      </c>
      <c r="B21" s="101" t="s">
        <v>93</v>
      </c>
      <c r="C21" s="88">
        <f>'1.1. CONTROLES OFICIALES'!C21</f>
        <v>448</v>
      </c>
      <c r="D21" s="89">
        <f>'1.1. CONTROLES OFICIALES'!D21</f>
        <v>2</v>
      </c>
      <c r="E21" s="89">
        <f>'1.1. CONTROLES OFICIALES'!E21</f>
        <v>79</v>
      </c>
      <c r="F21" s="89">
        <f>'1.1. CONTROLES OFICIALES'!F21</f>
        <v>2</v>
      </c>
      <c r="G21" s="89">
        <f>'1.1. CONTROLES OFICIALES'!G21</f>
        <v>0</v>
      </c>
      <c r="H21" s="90">
        <f>'1.1. CONTROLES OFICIALES'!H21</f>
        <v>40</v>
      </c>
      <c r="I21" s="91">
        <f>+'1.1. CONTROLES OFICIALES'!I21</f>
        <v>571</v>
      </c>
      <c r="J21" s="92">
        <f>+'[5]1.3. NIVEL CUMPLIMIENTO'!$J$6</f>
        <v>2</v>
      </c>
      <c r="K21" s="93">
        <f>+'[5]1.3. NIVEL CUMPLIMIENTO'!$K$6</f>
        <v>0</v>
      </c>
      <c r="L21" s="93">
        <f>+'[5]1.3. NIVEL CUMPLIMIENTO'!$L$6</f>
        <v>3</v>
      </c>
      <c r="M21" s="93">
        <f>+'[5]1.3. NIVEL CUMPLIMIENTO'!$M$6</f>
        <v>0</v>
      </c>
      <c r="N21" s="93">
        <f>+'[5]1.3. NIVEL CUMPLIMIENTO'!$N$6</f>
        <v>0</v>
      </c>
      <c r="O21" s="94">
        <f>+'[5]1.3. NIVEL CUMPLIMIENTO'!$O$6</f>
        <v>0</v>
      </c>
      <c r="P21" s="91">
        <f t="shared" si="1"/>
        <v>5</v>
      </c>
      <c r="Q21" s="92">
        <f>+'[5]1.3. NIVEL CUMPLIMIENTO'!$Q$6</f>
        <v>0</v>
      </c>
      <c r="R21" s="93">
        <f>+'[5]1.3. NIVEL CUMPLIMIENTO'!$R$6</f>
        <v>0</v>
      </c>
      <c r="S21" s="93">
        <f>+'[5]1.3. NIVEL CUMPLIMIENTO'!$S$6</f>
        <v>1</v>
      </c>
      <c r="T21" s="93">
        <f>+'[5]1.3. NIVEL CUMPLIMIENTO'!$T$6</f>
        <v>0</v>
      </c>
      <c r="U21" s="93">
        <f>+'[5]1.3. NIVEL CUMPLIMIENTO'!$U$6</f>
        <v>0</v>
      </c>
      <c r="V21" s="94">
        <f>+'[5]1.3. NIVEL CUMPLIMIENTO'!$V$6</f>
        <v>0</v>
      </c>
      <c r="W21" s="91">
        <f t="shared" si="2"/>
        <v>1</v>
      </c>
      <c r="X21" s="92">
        <f>+'[5]1.3. NIVEL CUMPLIMIENTO'!$X$6</f>
        <v>2</v>
      </c>
      <c r="Y21" s="93">
        <f>+'[5]1.3. NIVEL CUMPLIMIENTO'!$Y$6</f>
        <v>0</v>
      </c>
      <c r="Z21" s="93">
        <f>+'[5]1.3. NIVEL CUMPLIMIENTO'!$Z$6</f>
        <v>2</v>
      </c>
      <c r="AA21" s="93">
        <f>+'[5]1.3. NIVEL CUMPLIMIENTO'!$AA$6</f>
        <v>0</v>
      </c>
      <c r="AB21" s="93">
        <f>+'[5]1.3. NIVEL CUMPLIMIENTO'!$AB$6</f>
        <v>0</v>
      </c>
      <c r="AC21" s="94">
        <f>+'[5]1.3. NIVEL CUMPLIMIENTO'!$AC$6</f>
        <v>0</v>
      </c>
      <c r="AD21" s="91">
        <f t="shared" si="0"/>
        <v>4</v>
      </c>
    </row>
    <row r="22" spans="1:31" ht="27" customHeight="1" x14ac:dyDescent="0.25">
      <c r="A22" s="10" t="s">
        <v>57</v>
      </c>
      <c r="B22" s="21" t="s">
        <v>94</v>
      </c>
      <c r="C22" s="37">
        <f>'1.1. CONTROLES OFICIALES'!C22</f>
        <v>684</v>
      </c>
      <c r="D22" s="38">
        <f>'1.1. CONTROLES OFICIALES'!D22</f>
        <v>0</v>
      </c>
      <c r="E22" s="38">
        <f>'1.1. CONTROLES OFICIALES'!E22</f>
        <v>97</v>
      </c>
      <c r="F22" s="38">
        <f>'1.1. CONTROLES OFICIALES'!F22</f>
        <v>3</v>
      </c>
      <c r="G22" s="38">
        <f>'1.1. CONTROLES OFICIALES'!G22</f>
        <v>0</v>
      </c>
      <c r="H22" s="39">
        <f>'1.1. CONTROLES OFICIALES'!H22</f>
        <v>66</v>
      </c>
      <c r="I22" s="57">
        <f>+'1.1. CONTROLES OFICIALES'!I22</f>
        <v>850</v>
      </c>
      <c r="J22" s="41">
        <f>+'[7]1.3. NIVEL CUMPLIMIENTO'!$J$6</f>
        <v>35</v>
      </c>
      <c r="K22" s="42">
        <f>+'[7]1.3. NIVEL CUMPLIMIENTO'!$K$6</f>
        <v>0</v>
      </c>
      <c r="L22" s="42">
        <f>+'[7]1.3. NIVEL CUMPLIMIENTO'!$L$6</f>
        <v>4</v>
      </c>
      <c r="M22" s="42">
        <f>+'[7]1.3. NIVEL CUMPLIMIENTO'!$M$6</f>
        <v>0</v>
      </c>
      <c r="N22" s="42">
        <f>+'[7]1.3. NIVEL CUMPLIMIENTO'!$N$6</f>
        <v>0</v>
      </c>
      <c r="O22" s="43">
        <f>+'[7]1.3. NIVEL CUMPLIMIENTO'!$O$6</f>
        <v>1</v>
      </c>
      <c r="P22" s="57">
        <f t="shared" si="1"/>
        <v>40</v>
      </c>
      <c r="Q22" s="41">
        <f>+'[7]1.3. NIVEL CUMPLIMIENTO'!$Q$6</f>
        <v>24</v>
      </c>
      <c r="R22" s="42">
        <f>+'[7]1.3. NIVEL CUMPLIMIENTO'!$R$6</f>
        <v>0</v>
      </c>
      <c r="S22" s="42">
        <f>+'[7]1.3. NIVEL CUMPLIMIENTO'!$S$6</f>
        <v>1</v>
      </c>
      <c r="T22" s="42">
        <f>+'[7]1.3. NIVEL CUMPLIMIENTO'!$T$6</f>
        <v>0</v>
      </c>
      <c r="U22" s="42">
        <f>+'[7]1.3. NIVEL CUMPLIMIENTO'!$U$6</f>
        <v>0</v>
      </c>
      <c r="V22" s="43">
        <f>+'[7]1.3. NIVEL CUMPLIMIENTO'!$V$6</f>
        <v>1</v>
      </c>
      <c r="W22" s="57">
        <f t="shared" si="2"/>
        <v>26</v>
      </c>
      <c r="X22" s="41">
        <f>+'[7]1.3. NIVEL CUMPLIMIENTO'!$X$6</f>
        <v>11</v>
      </c>
      <c r="Y22" s="42">
        <f>+'[7]1.3. NIVEL CUMPLIMIENTO'!$Y$6</f>
        <v>0</v>
      </c>
      <c r="Z22" s="42">
        <f>+'[7]1.3. NIVEL CUMPLIMIENTO'!$Z$6</f>
        <v>3</v>
      </c>
      <c r="AA22" s="42">
        <f>+'[7]1.3. NIVEL CUMPLIMIENTO'!$AA$6</f>
        <v>0</v>
      </c>
      <c r="AB22" s="42">
        <f>+'[7]1.3. NIVEL CUMPLIMIENTO'!$AB$6</f>
        <v>0</v>
      </c>
      <c r="AC22" s="43">
        <f>+'[7]1.3. NIVEL CUMPLIMIENTO'!$AC$6</f>
        <v>0</v>
      </c>
      <c r="AD22" s="57">
        <f t="shared" si="0"/>
        <v>14</v>
      </c>
    </row>
    <row r="23" spans="1:31" ht="27" customHeight="1" x14ac:dyDescent="0.25">
      <c r="A23" s="86" t="s">
        <v>58</v>
      </c>
      <c r="B23" s="101" t="s">
        <v>95</v>
      </c>
      <c r="C23" s="88">
        <f>'1.1. CONTROLES OFICIALES'!C23</f>
        <v>1384</v>
      </c>
      <c r="D23" s="89">
        <f>'1.1. CONTROLES OFICIALES'!D23</f>
        <v>1</v>
      </c>
      <c r="E23" s="89">
        <f>'1.1. CONTROLES OFICIALES'!E23</f>
        <v>108</v>
      </c>
      <c r="F23" s="89">
        <f>'1.1. CONTROLES OFICIALES'!F23</f>
        <v>0</v>
      </c>
      <c r="G23" s="89">
        <f>'1.1. CONTROLES OFICIALES'!G23</f>
        <v>0</v>
      </c>
      <c r="H23" s="90">
        <f>'1.1. CONTROLES OFICIALES'!H23</f>
        <v>160</v>
      </c>
      <c r="I23" s="91">
        <f>+'1.1. CONTROLES OFICIALES'!I23</f>
        <v>1653</v>
      </c>
      <c r="J23" s="92">
        <f>+'[9]1.3. NIVEL CUMPLIMIENTO'!$J$6</f>
        <v>23</v>
      </c>
      <c r="K23" s="93">
        <f>+'[9]1.3. NIVEL CUMPLIMIENTO'!$K$6</f>
        <v>0</v>
      </c>
      <c r="L23" s="93">
        <f>+'[9]1.3. NIVEL CUMPLIMIENTO'!$L$6</f>
        <v>0</v>
      </c>
      <c r="M23" s="93">
        <f>+'[9]1.3. NIVEL CUMPLIMIENTO'!$M$6</f>
        <v>0</v>
      </c>
      <c r="N23" s="93">
        <f>+'[9]1.3. NIVEL CUMPLIMIENTO'!$N$6</f>
        <v>0</v>
      </c>
      <c r="O23" s="94">
        <f>+'[9]1.3. NIVEL CUMPLIMIENTO'!$O$6</f>
        <v>0</v>
      </c>
      <c r="P23" s="91">
        <f t="shared" si="1"/>
        <v>23</v>
      </c>
      <c r="Q23" s="92">
        <f>+'[9]1.3. NIVEL CUMPLIMIENTO'!$Q$6</f>
        <v>6</v>
      </c>
      <c r="R23" s="93">
        <f>+'[9]1.3. NIVEL CUMPLIMIENTO'!$R$6</f>
        <v>0</v>
      </c>
      <c r="S23" s="93">
        <f>+'[9]1.3. NIVEL CUMPLIMIENTO'!$S$6</f>
        <v>0</v>
      </c>
      <c r="T23" s="93">
        <f>+'[9]1.3. NIVEL CUMPLIMIENTO'!$T$6</f>
        <v>0</v>
      </c>
      <c r="U23" s="93">
        <f>+'[9]1.3. NIVEL CUMPLIMIENTO'!$U$6</f>
        <v>0</v>
      </c>
      <c r="V23" s="94">
        <f>+'[9]1.3. NIVEL CUMPLIMIENTO'!$V$6</f>
        <v>0</v>
      </c>
      <c r="W23" s="91">
        <f t="shared" si="2"/>
        <v>6</v>
      </c>
      <c r="X23" s="92">
        <f>+'[9]1.3. NIVEL CUMPLIMIENTO'!$X$6</f>
        <v>23</v>
      </c>
      <c r="Y23" s="93">
        <f>+'[9]1.3. NIVEL CUMPLIMIENTO'!$Y$6</f>
        <v>0</v>
      </c>
      <c r="Z23" s="93">
        <f>+'[9]1.3. NIVEL CUMPLIMIENTO'!$Z$6</f>
        <v>0</v>
      </c>
      <c r="AA23" s="93">
        <f>+'[9]1.3. NIVEL CUMPLIMIENTO'!$AA$6</f>
        <v>0</v>
      </c>
      <c r="AB23" s="93">
        <f>+'[9]1.3. NIVEL CUMPLIMIENTO'!$AB$6</f>
        <v>0</v>
      </c>
      <c r="AC23" s="94">
        <f>+'[9]1.3. NIVEL CUMPLIMIENTO'!$AC$6</f>
        <v>0</v>
      </c>
      <c r="AD23" s="91">
        <f t="shared" si="0"/>
        <v>23</v>
      </c>
    </row>
    <row r="24" spans="1:31" ht="27" customHeight="1" x14ac:dyDescent="0.25">
      <c r="A24" s="10" t="s">
        <v>49</v>
      </c>
      <c r="B24" s="21" t="s">
        <v>96</v>
      </c>
      <c r="C24" s="37">
        <f>'1.1. CONTROLES OFICIALES'!C24</f>
        <v>201</v>
      </c>
      <c r="D24" s="38">
        <f>'1.1. CONTROLES OFICIALES'!D24</f>
        <v>2</v>
      </c>
      <c r="E24" s="38">
        <f>'1.1. CONTROLES OFICIALES'!E24</f>
        <v>57</v>
      </c>
      <c r="F24" s="38">
        <f>'1.1. CONTROLES OFICIALES'!F24</f>
        <v>5</v>
      </c>
      <c r="G24" s="38">
        <f>'1.1. CONTROLES OFICIALES'!G24</f>
        <v>0</v>
      </c>
      <c r="H24" s="39">
        <f>'1.1. CONTROLES OFICIALES'!H24</f>
        <v>13</v>
      </c>
      <c r="I24" s="57">
        <f>+'1.1. CONTROLES OFICIALES'!I24</f>
        <v>278</v>
      </c>
      <c r="J24" s="41">
        <f>+'[11]1.3. NIVEL CUMPLIMIENTO'!$J$6</f>
        <v>2</v>
      </c>
      <c r="K24" s="42">
        <f>+'[11]1.3. NIVEL CUMPLIMIENTO'!$K$6</f>
        <v>0</v>
      </c>
      <c r="L24" s="42">
        <f>+'[11]1.3. NIVEL CUMPLIMIENTO'!$L$6</f>
        <v>0</v>
      </c>
      <c r="M24" s="42">
        <f>+'[11]1.3. NIVEL CUMPLIMIENTO'!$M$6</f>
        <v>0</v>
      </c>
      <c r="N24" s="42">
        <f>+'[11]1.3. NIVEL CUMPLIMIENTO'!$N$6</f>
        <v>0</v>
      </c>
      <c r="O24" s="43">
        <f>+'[11]1.3. NIVEL CUMPLIMIENTO'!$O$6</f>
        <v>0</v>
      </c>
      <c r="P24" s="57">
        <f t="shared" si="1"/>
        <v>2</v>
      </c>
      <c r="Q24" s="41">
        <f>+'[11]1.3. NIVEL CUMPLIMIENTO'!$Q$6</f>
        <v>1</v>
      </c>
      <c r="R24" s="42">
        <f>+'[11]1.3. NIVEL CUMPLIMIENTO'!$R$6</f>
        <v>0</v>
      </c>
      <c r="S24" s="42">
        <f>+'[11]1.3. NIVEL CUMPLIMIENTO'!$S$6</f>
        <v>0</v>
      </c>
      <c r="T24" s="42">
        <f>+'[11]1.3. NIVEL CUMPLIMIENTO'!$T$6</f>
        <v>0</v>
      </c>
      <c r="U24" s="42">
        <f>+'[11]1.3. NIVEL CUMPLIMIENTO'!$U$6</f>
        <v>0</v>
      </c>
      <c r="V24" s="43">
        <f>+'[11]1.3. NIVEL CUMPLIMIENTO'!$V$6</f>
        <v>0</v>
      </c>
      <c r="W24" s="57">
        <f t="shared" si="2"/>
        <v>1</v>
      </c>
      <c r="X24" s="41">
        <f>+'[11]1.3. NIVEL CUMPLIMIENTO'!$X$6</f>
        <v>1</v>
      </c>
      <c r="Y24" s="42">
        <f>+'[11]1.3. NIVEL CUMPLIMIENTO'!$Y$6</f>
        <v>0</v>
      </c>
      <c r="Z24" s="42">
        <f>+'[11]1.3. NIVEL CUMPLIMIENTO'!$Z$6</f>
        <v>0</v>
      </c>
      <c r="AA24" s="42">
        <f>+'[11]1.3. NIVEL CUMPLIMIENTO'!$AA$6</f>
        <v>0</v>
      </c>
      <c r="AB24" s="42">
        <f>+'[11]1.3. NIVEL CUMPLIMIENTO'!$AB$6</f>
        <v>0</v>
      </c>
      <c r="AC24" s="43">
        <f>+'[11]1.3. NIVEL CUMPLIMIENTO'!$AC$6</f>
        <v>0</v>
      </c>
      <c r="AD24" s="57">
        <f t="shared" si="0"/>
        <v>1</v>
      </c>
    </row>
    <row r="25" spans="1:31" ht="27" customHeight="1" x14ac:dyDescent="0.25">
      <c r="A25" s="86" t="s">
        <v>51</v>
      </c>
      <c r="B25" s="101" t="s">
        <v>78</v>
      </c>
      <c r="C25" s="88">
        <f>'1.1. CONTROLES OFICIALES'!C25</f>
        <v>2593</v>
      </c>
      <c r="D25" s="89">
        <f>'1.1. CONTROLES OFICIALES'!D25</f>
        <v>1</v>
      </c>
      <c r="E25" s="89">
        <f>'1.1. CONTROLES OFICIALES'!E25</f>
        <v>161</v>
      </c>
      <c r="F25" s="89">
        <f>'1.1. CONTROLES OFICIALES'!F25</f>
        <v>0</v>
      </c>
      <c r="G25" s="89">
        <f>'1.1. CONTROLES OFICIALES'!G25</f>
        <v>0</v>
      </c>
      <c r="H25" s="90">
        <f>'1.1. CONTROLES OFICIALES'!H25</f>
        <v>27</v>
      </c>
      <c r="I25" s="91">
        <f>+'1.1. CONTROLES OFICIALES'!I25</f>
        <v>2782</v>
      </c>
      <c r="J25" s="92">
        <f>+'[13]1.3. NIVEL CUMPLIMIENTO'!$J$6</f>
        <v>67</v>
      </c>
      <c r="K25" s="93">
        <f>+'[13]1.3. NIVEL CUMPLIMIENTO'!$K$6</f>
        <v>0</v>
      </c>
      <c r="L25" s="93">
        <f>+'[13]1.3. NIVEL CUMPLIMIENTO'!$L$6</f>
        <v>10</v>
      </c>
      <c r="M25" s="93">
        <f>+'[13]1.3. NIVEL CUMPLIMIENTO'!$M$6</f>
        <v>0</v>
      </c>
      <c r="N25" s="93">
        <f>+'[13]1.3. NIVEL CUMPLIMIENTO'!$N$6</f>
        <v>0</v>
      </c>
      <c r="O25" s="94">
        <f>+'[13]1.3. NIVEL CUMPLIMIENTO'!$O$6</f>
        <v>0</v>
      </c>
      <c r="P25" s="91">
        <f t="shared" si="1"/>
        <v>77</v>
      </c>
      <c r="Q25" s="92">
        <f>+'[13]1.3. NIVEL CUMPLIMIENTO'!$Q$6</f>
        <v>6</v>
      </c>
      <c r="R25" s="93">
        <f>+'[13]1.3. NIVEL CUMPLIMIENTO'!$R$6</f>
        <v>0</v>
      </c>
      <c r="S25" s="93">
        <f>+'[13]1.3. NIVEL CUMPLIMIENTO'!$S$6</f>
        <v>2</v>
      </c>
      <c r="T25" s="93">
        <f>+'[13]1.3. NIVEL CUMPLIMIENTO'!$T$6</f>
        <v>0</v>
      </c>
      <c r="U25" s="93">
        <f>+'[13]1.3. NIVEL CUMPLIMIENTO'!$U$6</f>
        <v>0</v>
      </c>
      <c r="V25" s="94">
        <f>+'[13]1.3. NIVEL CUMPLIMIENTO'!$V$6</f>
        <v>0</v>
      </c>
      <c r="W25" s="91">
        <f t="shared" si="2"/>
        <v>8</v>
      </c>
      <c r="X25" s="92">
        <f>+'[13]1.3. NIVEL CUMPLIMIENTO'!$X$6</f>
        <v>61</v>
      </c>
      <c r="Y25" s="93">
        <f>+'[13]1.3. NIVEL CUMPLIMIENTO'!$Y$6</f>
        <v>0</v>
      </c>
      <c r="Z25" s="93">
        <f>+'[13]1.3. NIVEL CUMPLIMIENTO'!$Z$6</f>
        <v>8</v>
      </c>
      <c r="AA25" s="93">
        <f>+'[13]1.3. NIVEL CUMPLIMIENTO'!$AA$6</f>
        <v>0</v>
      </c>
      <c r="AB25" s="93">
        <f>+'[13]1.3. NIVEL CUMPLIMIENTO'!$AB$6</f>
        <v>0</v>
      </c>
      <c r="AC25" s="94">
        <f>+'[13]1.3. NIVEL CUMPLIMIENTO'!$AC$6</f>
        <v>0</v>
      </c>
      <c r="AD25" s="91">
        <f t="shared" si="0"/>
        <v>69</v>
      </c>
      <c r="AE25" s="145"/>
    </row>
    <row r="26" spans="1:31" ht="27" customHeight="1" x14ac:dyDescent="0.25">
      <c r="A26" s="86" t="s">
        <v>51</v>
      </c>
      <c r="B26" s="101" t="s">
        <v>79</v>
      </c>
      <c r="C26" s="88">
        <f>'1.1. CONTROLES OFICIALES'!C26</f>
        <v>3377</v>
      </c>
      <c r="D26" s="89">
        <f>'1.1. CONTROLES OFICIALES'!D26</f>
        <v>0</v>
      </c>
      <c r="E26" s="89">
        <f>'1.1. CONTROLES OFICIALES'!E26</f>
        <v>241</v>
      </c>
      <c r="F26" s="89">
        <f>'1.1. CONTROLES OFICIALES'!F26</f>
        <v>0</v>
      </c>
      <c r="G26" s="89">
        <f>'1.1. CONTROLES OFICIALES'!G26</f>
        <v>0</v>
      </c>
      <c r="H26" s="90">
        <f>'1.1. CONTROLES OFICIALES'!H26</f>
        <v>39</v>
      </c>
      <c r="I26" s="91">
        <f>+'1.1. CONTROLES OFICIALES'!I26</f>
        <v>3657</v>
      </c>
      <c r="J26" s="92">
        <f>+'[13]1.3. NIVEL CUMPLIMIENTO'!$J$7</f>
        <v>45</v>
      </c>
      <c r="K26" s="93">
        <f>+'[13]1.3. NIVEL CUMPLIMIENTO'!$K$7</f>
        <v>0</v>
      </c>
      <c r="L26" s="93">
        <f>+'[13]1.3. NIVEL CUMPLIMIENTO'!$L$7</f>
        <v>3</v>
      </c>
      <c r="M26" s="93">
        <f>+'[13]1.3. NIVEL CUMPLIMIENTO'!$M$7</f>
        <v>0</v>
      </c>
      <c r="N26" s="93">
        <f>+'[13]1.3. NIVEL CUMPLIMIENTO'!$N$7</f>
        <v>0</v>
      </c>
      <c r="O26" s="94">
        <f>+'[13]1.3. NIVEL CUMPLIMIENTO'!$O$7</f>
        <v>0</v>
      </c>
      <c r="P26" s="91">
        <f t="shared" si="1"/>
        <v>48</v>
      </c>
      <c r="Q26" s="92">
        <f>+'[13]1.3. NIVEL CUMPLIMIENTO'!$Q$7</f>
        <v>4</v>
      </c>
      <c r="R26" s="93">
        <f>+'[13]1.3. NIVEL CUMPLIMIENTO'!$R$7</f>
        <v>0</v>
      </c>
      <c r="S26" s="93">
        <f>+'[13]1.3. NIVEL CUMPLIMIENTO'!$S$7</f>
        <v>0</v>
      </c>
      <c r="T26" s="93">
        <f>+'[13]1.3. NIVEL CUMPLIMIENTO'!$T$7</f>
        <v>0</v>
      </c>
      <c r="U26" s="93">
        <f>+'[13]1.3. NIVEL CUMPLIMIENTO'!$U$7</f>
        <v>0</v>
      </c>
      <c r="V26" s="94">
        <f>+'[13]1.3. NIVEL CUMPLIMIENTO'!$V$7</f>
        <v>0</v>
      </c>
      <c r="W26" s="91">
        <f t="shared" si="2"/>
        <v>4</v>
      </c>
      <c r="X26" s="92">
        <f>+'[13]1.3. NIVEL CUMPLIMIENTO'!$X$7</f>
        <v>41</v>
      </c>
      <c r="Y26" s="93">
        <f>+'[13]1.3. NIVEL CUMPLIMIENTO'!$Y$7</f>
        <v>0</v>
      </c>
      <c r="Z26" s="93">
        <f>+'[13]1.3. NIVEL CUMPLIMIENTO'!$Z$7</f>
        <v>3</v>
      </c>
      <c r="AA26" s="93">
        <f>+'[13]1.3. NIVEL CUMPLIMIENTO'!$AA$7</f>
        <v>0</v>
      </c>
      <c r="AB26" s="93">
        <f>+'[13]1.3. NIVEL CUMPLIMIENTO'!$AB$7</f>
        <v>0</v>
      </c>
      <c r="AC26" s="94">
        <f>+'[13]1.3. NIVEL CUMPLIMIENTO'!$AC$7</f>
        <v>0</v>
      </c>
      <c r="AD26" s="91">
        <f t="shared" si="0"/>
        <v>44</v>
      </c>
      <c r="AE26" s="145"/>
    </row>
    <row r="27" spans="1:31" ht="27" customHeight="1" x14ac:dyDescent="0.25">
      <c r="A27" s="86" t="s">
        <v>51</v>
      </c>
      <c r="B27" s="101" t="s">
        <v>108</v>
      </c>
      <c r="C27" s="88">
        <f>'1.1. CONTROLES OFICIALES'!C27</f>
        <v>1</v>
      </c>
      <c r="D27" s="89">
        <f>'1.1. CONTROLES OFICIALES'!D27</f>
        <v>0</v>
      </c>
      <c r="E27" s="89">
        <f>'1.1. CONTROLES OFICIALES'!E27</f>
        <v>3</v>
      </c>
      <c r="F27" s="89">
        <f>'1.1. CONTROLES OFICIALES'!F27</f>
        <v>0</v>
      </c>
      <c r="G27" s="89">
        <f>'1.1. CONTROLES OFICIALES'!G27</f>
        <v>0</v>
      </c>
      <c r="H27" s="90">
        <f>'1.1. CONTROLES OFICIALES'!H27</f>
        <v>0</v>
      </c>
      <c r="I27" s="91">
        <f>+'1.1. CONTROLES OFICIALES'!I27</f>
        <v>4</v>
      </c>
      <c r="J27" s="92">
        <f>+'[13]1.3. NIVEL CUMPLIMIENTO'!$J$8</f>
        <v>0</v>
      </c>
      <c r="K27" s="93">
        <f>+'[13]1.3. NIVEL CUMPLIMIENTO'!$K$8</f>
        <v>0</v>
      </c>
      <c r="L27" s="93">
        <f>+'[13]1.3. NIVEL CUMPLIMIENTO'!$L$8</f>
        <v>0</v>
      </c>
      <c r="M27" s="93">
        <f>+'[13]1.3. NIVEL CUMPLIMIENTO'!$M$8</f>
        <v>0</v>
      </c>
      <c r="N27" s="93">
        <f>+'[13]1.3. NIVEL CUMPLIMIENTO'!$N$8</f>
        <v>0</v>
      </c>
      <c r="O27" s="94">
        <f>+'[13]1.3. NIVEL CUMPLIMIENTO'!$O$8</f>
        <v>0</v>
      </c>
      <c r="P27" s="91">
        <f t="shared" si="1"/>
        <v>0</v>
      </c>
      <c r="Q27" s="92">
        <f>+'[13]1.3. NIVEL CUMPLIMIENTO'!$Q$8</f>
        <v>0</v>
      </c>
      <c r="R27" s="93">
        <f>+'[13]1.3. NIVEL CUMPLIMIENTO'!$R$8</f>
        <v>0</v>
      </c>
      <c r="S27" s="93">
        <f>+'[13]1.3. NIVEL CUMPLIMIENTO'!$S$8</f>
        <v>0</v>
      </c>
      <c r="T27" s="93">
        <f>+'[13]1.3. NIVEL CUMPLIMIENTO'!$T$8</f>
        <v>0</v>
      </c>
      <c r="U27" s="93">
        <f>+'[13]1.3. NIVEL CUMPLIMIENTO'!$U$8</f>
        <v>0</v>
      </c>
      <c r="V27" s="94">
        <f>+'[13]1.3. NIVEL CUMPLIMIENTO'!$V$8</f>
        <v>0</v>
      </c>
      <c r="W27" s="91">
        <f t="shared" si="2"/>
        <v>0</v>
      </c>
      <c r="X27" s="92">
        <f>+'[13]1.3. NIVEL CUMPLIMIENTO'!$X$8</f>
        <v>0</v>
      </c>
      <c r="Y27" s="93">
        <f>+'[13]1.3. NIVEL CUMPLIMIENTO'!$Y$8</f>
        <v>0</v>
      </c>
      <c r="Z27" s="93">
        <f>+'[13]1.3. NIVEL CUMPLIMIENTO'!$Z$8</f>
        <v>0</v>
      </c>
      <c r="AA27" s="93">
        <f>+'[13]1.3. NIVEL CUMPLIMIENTO'!$AA$8</f>
        <v>0</v>
      </c>
      <c r="AB27" s="93">
        <f>+'[13]1.3. NIVEL CUMPLIMIENTO'!$AB$8</f>
        <v>0</v>
      </c>
      <c r="AC27" s="94">
        <f>+'[13]1.3. NIVEL CUMPLIMIENTO'!$AC$8</f>
        <v>0</v>
      </c>
      <c r="AD27" s="91">
        <f t="shared" si="0"/>
        <v>0</v>
      </c>
      <c r="AE27" s="145"/>
    </row>
    <row r="28" spans="1:31" ht="27" customHeight="1" x14ac:dyDescent="0.25">
      <c r="A28" s="86" t="s">
        <v>51</v>
      </c>
      <c r="B28" s="101" t="s">
        <v>80</v>
      </c>
      <c r="C28" s="88">
        <f>'1.1. CONTROLES OFICIALES'!C28</f>
        <v>95</v>
      </c>
      <c r="D28" s="89">
        <f>'1.1. CONTROLES OFICIALES'!D28</f>
        <v>0</v>
      </c>
      <c r="E28" s="89">
        <f>'1.1. CONTROLES OFICIALES'!E28</f>
        <v>12</v>
      </c>
      <c r="F28" s="89">
        <f>'1.1. CONTROLES OFICIALES'!F28</f>
        <v>0</v>
      </c>
      <c r="G28" s="89">
        <f>'1.1. CONTROLES OFICIALES'!G28</f>
        <v>0</v>
      </c>
      <c r="H28" s="90">
        <f>'1.1. CONTROLES OFICIALES'!H28</f>
        <v>2</v>
      </c>
      <c r="I28" s="91">
        <f>+'1.1. CONTROLES OFICIALES'!I28</f>
        <v>109</v>
      </c>
      <c r="J28" s="92">
        <f>+'[13]1.3. NIVEL CUMPLIMIENTO'!$J$9</f>
        <v>0</v>
      </c>
      <c r="K28" s="93">
        <f>+'[13]1.3. NIVEL CUMPLIMIENTO'!$K$9</f>
        <v>0</v>
      </c>
      <c r="L28" s="93">
        <f>+'[13]1.3. NIVEL CUMPLIMIENTO'!$L$9</f>
        <v>0</v>
      </c>
      <c r="M28" s="93">
        <f>+'[13]1.3. NIVEL CUMPLIMIENTO'!$M$9</f>
        <v>0</v>
      </c>
      <c r="N28" s="93">
        <f>+'[13]1.3. NIVEL CUMPLIMIENTO'!$N$9</f>
        <v>0</v>
      </c>
      <c r="O28" s="94">
        <f>+'[13]1.3. NIVEL CUMPLIMIENTO'!$O$9</f>
        <v>0</v>
      </c>
      <c r="P28" s="91">
        <f t="shared" si="1"/>
        <v>0</v>
      </c>
      <c r="Q28" s="92">
        <f>+'[13]1.3. NIVEL CUMPLIMIENTO'!$Q$9</f>
        <v>0</v>
      </c>
      <c r="R28" s="93">
        <f>+'[13]1.3. NIVEL CUMPLIMIENTO'!$R$9</f>
        <v>0</v>
      </c>
      <c r="S28" s="93">
        <f>+'[13]1.3. NIVEL CUMPLIMIENTO'!$S$9</f>
        <v>0</v>
      </c>
      <c r="T28" s="93">
        <f>+'[13]1.3. NIVEL CUMPLIMIENTO'!$T$9</f>
        <v>0</v>
      </c>
      <c r="U28" s="93">
        <f>+'[13]1.3. NIVEL CUMPLIMIENTO'!$U$9</f>
        <v>0</v>
      </c>
      <c r="V28" s="94">
        <f>+'[13]1.3. NIVEL CUMPLIMIENTO'!$V$9</f>
        <v>0</v>
      </c>
      <c r="W28" s="91">
        <f t="shared" si="2"/>
        <v>0</v>
      </c>
      <c r="X28" s="92">
        <f>+'[13]1.3. NIVEL CUMPLIMIENTO'!$X$9</f>
        <v>0</v>
      </c>
      <c r="Y28" s="93">
        <f>+'[13]1.3. NIVEL CUMPLIMIENTO'!$Y$9</f>
        <v>0</v>
      </c>
      <c r="Z28" s="93">
        <f>+'[13]1.3. NIVEL CUMPLIMIENTO'!$Z$9</f>
        <v>0</v>
      </c>
      <c r="AA28" s="93">
        <f>+'[13]1.3. NIVEL CUMPLIMIENTO'!$AA$9</f>
        <v>0</v>
      </c>
      <c r="AB28" s="93">
        <f>+'[13]1.3. NIVEL CUMPLIMIENTO'!$AB$9</f>
        <v>0</v>
      </c>
      <c r="AC28" s="94">
        <f>+'[13]1.3. NIVEL CUMPLIMIENTO'!$AC$9</f>
        <v>0</v>
      </c>
      <c r="AD28" s="91">
        <f t="shared" si="0"/>
        <v>0</v>
      </c>
      <c r="AE28" s="145"/>
    </row>
    <row r="29" spans="1:31" ht="27" customHeight="1" x14ac:dyDescent="0.25">
      <c r="A29" s="86" t="s">
        <v>51</v>
      </c>
      <c r="B29" s="101" t="s">
        <v>81</v>
      </c>
      <c r="C29" s="88">
        <f>'1.1. CONTROLES OFICIALES'!C29</f>
        <v>1322</v>
      </c>
      <c r="D29" s="89">
        <f>'1.1. CONTROLES OFICIALES'!D29</f>
        <v>0</v>
      </c>
      <c r="E29" s="89">
        <f>'1.1. CONTROLES OFICIALES'!E29</f>
        <v>37</v>
      </c>
      <c r="F29" s="89">
        <f>'1.1. CONTROLES OFICIALES'!F29</f>
        <v>0</v>
      </c>
      <c r="G29" s="89">
        <f>'1.1. CONTROLES OFICIALES'!G29</f>
        <v>0</v>
      </c>
      <c r="H29" s="90">
        <f>'1.1. CONTROLES OFICIALES'!H29</f>
        <v>8</v>
      </c>
      <c r="I29" s="91">
        <f>+'1.1. CONTROLES OFICIALES'!I29</f>
        <v>1367</v>
      </c>
      <c r="J29" s="92">
        <f>+'[13]1.3. NIVEL CUMPLIMIENTO'!$J$10</f>
        <v>8</v>
      </c>
      <c r="K29" s="93">
        <f>+'[13]1.3. NIVEL CUMPLIMIENTO'!$K$10</f>
        <v>0</v>
      </c>
      <c r="L29" s="93">
        <f>+'[13]1.3. NIVEL CUMPLIMIENTO'!$L$10</f>
        <v>4</v>
      </c>
      <c r="M29" s="93">
        <f>+'[13]1.3. NIVEL CUMPLIMIENTO'!$M$10</f>
        <v>0</v>
      </c>
      <c r="N29" s="93">
        <f>+'[13]1.3. NIVEL CUMPLIMIENTO'!$N$10</f>
        <v>0</v>
      </c>
      <c r="O29" s="94">
        <f>+'[13]1.3. NIVEL CUMPLIMIENTO'!$O$10</f>
        <v>0</v>
      </c>
      <c r="P29" s="91">
        <f t="shared" si="1"/>
        <v>12</v>
      </c>
      <c r="Q29" s="92">
        <f>+'[13]1.3. NIVEL CUMPLIMIENTO'!$Q$10</f>
        <v>7</v>
      </c>
      <c r="R29" s="93">
        <f>+'[13]1.3. NIVEL CUMPLIMIENTO'!$R$10</f>
        <v>0</v>
      </c>
      <c r="S29" s="93">
        <f>+'[13]1.3. NIVEL CUMPLIMIENTO'!$S$10</f>
        <v>3</v>
      </c>
      <c r="T29" s="93">
        <f>+'[13]1.3. NIVEL CUMPLIMIENTO'!$T$10</f>
        <v>0</v>
      </c>
      <c r="U29" s="93">
        <f>+'[13]1.3. NIVEL CUMPLIMIENTO'!$U$10</f>
        <v>0</v>
      </c>
      <c r="V29" s="94">
        <f>+'[13]1.3. NIVEL CUMPLIMIENTO'!$V$10</f>
        <v>0</v>
      </c>
      <c r="W29" s="91">
        <f t="shared" si="2"/>
        <v>10</v>
      </c>
      <c r="X29" s="92">
        <f>+'[13]1.3. NIVEL CUMPLIMIENTO'!$X$10</f>
        <v>1</v>
      </c>
      <c r="Y29" s="93">
        <f>+'[13]1.3. NIVEL CUMPLIMIENTO'!$Y$10</f>
        <v>0</v>
      </c>
      <c r="Z29" s="93">
        <f>+'[13]1.3. NIVEL CUMPLIMIENTO'!$Z$10</f>
        <v>1</v>
      </c>
      <c r="AA29" s="93">
        <f>+'[13]1.3. NIVEL CUMPLIMIENTO'!$AA$10</f>
        <v>0</v>
      </c>
      <c r="AB29" s="93">
        <f>+'[13]1.3. NIVEL CUMPLIMIENTO'!$AB$10</f>
        <v>0</v>
      </c>
      <c r="AC29" s="94">
        <f>+'[13]1.3. NIVEL CUMPLIMIENTO'!$AC$10</f>
        <v>0</v>
      </c>
      <c r="AD29" s="91">
        <f t="shared" si="0"/>
        <v>2</v>
      </c>
      <c r="AE29" s="145"/>
    </row>
    <row r="30" spans="1:31" ht="27" customHeight="1" x14ac:dyDescent="0.25">
      <c r="A30" s="86" t="s">
        <v>51</v>
      </c>
      <c r="B30" s="101" t="s">
        <v>82</v>
      </c>
      <c r="C30" s="88">
        <f>'1.1. CONTROLES OFICIALES'!C30</f>
        <v>1</v>
      </c>
      <c r="D30" s="89">
        <f>'1.1. CONTROLES OFICIALES'!D30</f>
        <v>0</v>
      </c>
      <c r="E30" s="89">
        <f>'1.1. CONTROLES OFICIALES'!E30</f>
        <v>3</v>
      </c>
      <c r="F30" s="89">
        <f>'1.1. CONTROLES OFICIALES'!F30</f>
        <v>0</v>
      </c>
      <c r="G30" s="89">
        <f>'1.1. CONTROLES OFICIALES'!G30</f>
        <v>0</v>
      </c>
      <c r="H30" s="90">
        <f>'1.1. CONTROLES OFICIALES'!H30</f>
        <v>0</v>
      </c>
      <c r="I30" s="91">
        <f>+'1.1. CONTROLES OFICIALES'!I30</f>
        <v>4</v>
      </c>
      <c r="J30" s="92">
        <f>+'[13]1.3. NIVEL CUMPLIMIENTO'!$J$11</f>
        <v>0</v>
      </c>
      <c r="K30" s="93">
        <f>+'[13]1.3. NIVEL CUMPLIMIENTO'!$K$11</f>
        <v>0</v>
      </c>
      <c r="L30" s="93">
        <f>+'[13]1.3. NIVEL CUMPLIMIENTO'!$L$11</f>
        <v>0</v>
      </c>
      <c r="M30" s="93">
        <f>+'[13]1.3. NIVEL CUMPLIMIENTO'!$M$11</f>
        <v>0</v>
      </c>
      <c r="N30" s="93">
        <f>+'[13]1.3. NIVEL CUMPLIMIENTO'!$N$11</f>
        <v>0</v>
      </c>
      <c r="O30" s="94">
        <f>+'[13]1.3. NIVEL CUMPLIMIENTO'!$O$11</f>
        <v>0</v>
      </c>
      <c r="P30" s="91">
        <f t="shared" si="1"/>
        <v>0</v>
      </c>
      <c r="Q30" s="92">
        <f>+'[13]1.3. NIVEL CUMPLIMIENTO'!$Q$11</f>
        <v>0</v>
      </c>
      <c r="R30" s="93">
        <f>+'[13]1.3. NIVEL CUMPLIMIENTO'!$R$11</f>
        <v>0</v>
      </c>
      <c r="S30" s="93">
        <f>+'[13]1.3. NIVEL CUMPLIMIENTO'!$S$11</f>
        <v>0</v>
      </c>
      <c r="T30" s="93">
        <f>+'[13]1.3. NIVEL CUMPLIMIENTO'!$T$11</f>
        <v>0</v>
      </c>
      <c r="U30" s="93">
        <f>+'[13]1.3. NIVEL CUMPLIMIENTO'!$U$11</f>
        <v>0</v>
      </c>
      <c r="V30" s="94">
        <f>+'[13]1.3. NIVEL CUMPLIMIENTO'!$V$11</f>
        <v>0</v>
      </c>
      <c r="W30" s="91">
        <f t="shared" si="2"/>
        <v>0</v>
      </c>
      <c r="X30" s="92">
        <f>+'[13]1.3. NIVEL CUMPLIMIENTO'!$X$11</f>
        <v>0</v>
      </c>
      <c r="Y30" s="93">
        <f>+'[13]1.3. NIVEL CUMPLIMIENTO'!$Y$11</f>
        <v>0</v>
      </c>
      <c r="Z30" s="93">
        <f>+'[13]1.3. NIVEL CUMPLIMIENTO'!$Z$11</f>
        <v>0</v>
      </c>
      <c r="AA30" s="93">
        <f>+'[13]1.3. NIVEL CUMPLIMIENTO'!$AA$11</f>
        <v>0</v>
      </c>
      <c r="AB30" s="93">
        <f>+'[13]1.3. NIVEL CUMPLIMIENTO'!$AB$11</f>
        <v>0</v>
      </c>
      <c r="AC30" s="94">
        <f>+'[13]1.3. NIVEL CUMPLIMIENTO'!$AC$11</f>
        <v>0</v>
      </c>
      <c r="AD30" s="91">
        <f t="shared" si="0"/>
        <v>0</v>
      </c>
      <c r="AE30" s="145"/>
    </row>
    <row r="31" spans="1:31" ht="27" customHeight="1" x14ac:dyDescent="0.25">
      <c r="A31" s="86" t="s">
        <v>51</v>
      </c>
      <c r="B31" s="101" t="s">
        <v>83</v>
      </c>
      <c r="C31" s="88">
        <f>'1.1. CONTROLES OFICIALES'!C31</f>
        <v>348</v>
      </c>
      <c r="D31" s="89">
        <f>'1.1. CONTROLES OFICIALES'!D31</f>
        <v>0</v>
      </c>
      <c r="E31" s="89">
        <f>'1.1. CONTROLES OFICIALES'!E31</f>
        <v>20</v>
      </c>
      <c r="F31" s="89">
        <f>'1.1. CONTROLES OFICIALES'!F31</f>
        <v>1</v>
      </c>
      <c r="G31" s="89">
        <f>'1.1. CONTROLES OFICIALES'!G31</f>
        <v>0</v>
      </c>
      <c r="H31" s="90">
        <f>'1.1. CONTROLES OFICIALES'!H31</f>
        <v>0</v>
      </c>
      <c r="I31" s="91">
        <f>+'1.1. CONTROLES OFICIALES'!I31</f>
        <v>369</v>
      </c>
      <c r="J31" s="92">
        <f>+'[13]1.3. NIVEL CUMPLIMIENTO'!$J$12</f>
        <v>2</v>
      </c>
      <c r="K31" s="93">
        <f>+'[13]1.3. NIVEL CUMPLIMIENTO'!$K$12</f>
        <v>0</v>
      </c>
      <c r="L31" s="93">
        <f>+'[13]1.3. NIVEL CUMPLIMIENTO'!$L$12</f>
        <v>0</v>
      </c>
      <c r="M31" s="93">
        <f>+'[13]1.3. NIVEL CUMPLIMIENTO'!$M$12</f>
        <v>0</v>
      </c>
      <c r="N31" s="93">
        <f>+'[13]1.3. NIVEL CUMPLIMIENTO'!$N$12</f>
        <v>0</v>
      </c>
      <c r="O31" s="94">
        <f>+'[13]1.3. NIVEL CUMPLIMIENTO'!$O$12</f>
        <v>0</v>
      </c>
      <c r="P31" s="91">
        <f t="shared" si="1"/>
        <v>2</v>
      </c>
      <c r="Q31" s="92">
        <f>+'[13]1.3. NIVEL CUMPLIMIENTO'!$Q$12</f>
        <v>1</v>
      </c>
      <c r="R31" s="93">
        <f>+'[13]1.3. NIVEL CUMPLIMIENTO'!$R$12</f>
        <v>0</v>
      </c>
      <c r="S31" s="93">
        <f>+'[13]1.3. NIVEL CUMPLIMIENTO'!$S$12</f>
        <v>0</v>
      </c>
      <c r="T31" s="93">
        <f>+'[13]1.3. NIVEL CUMPLIMIENTO'!$T$12</f>
        <v>0</v>
      </c>
      <c r="U31" s="93">
        <f>+'[13]1.3. NIVEL CUMPLIMIENTO'!$U$12</f>
        <v>0</v>
      </c>
      <c r="V31" s="94">
        <f>+'[13]1.3. NIVEL CUMPLIMIENTO'!$V$12</f>
        <v>0</v>
      </c>
      <c r="W31" s="91">
        <f t="shared" si="2"/>
        <v>1</v>
      </c>
      <c r="X31" s="92">
        <f>+'[13]1.3. NIVEL CUMPLIMIENTO'!$X$12</f>
        <v>1</v>
      </c>
      <c r="Y31" s="93">
        <f>+'[13]1.3. NIVEL CUMPLIMIENTO'!$Y$12</f>
        <v>0</v>
      </c>
      <c r="Z31" s="93">
        <f>+'[13]1.3. NIVEL CUMPLIMIENTO'!$Z$12</f>
        <v>0</v>
      </c>
      <c r="AA31" s="93">
        <f>+'[13]1.3. NIVEL CUMPLIMIENTO'!$AA$12</f>
        <v>0</v>
      </c>
      <c r="AB31" s="93">
        <f>+'[13]1.3. NIVEL CUMPLIMIENTO'!$AB$12</f>
        <v>0</v>
      </c>
      <c r="AC31" s="94">
        <f>+'[13]1.3. NIVEL CUMPLIMIENTO'!$AC$12</f>
        <v>0</v>
      </c>
      <c r="AD31" s="91">
        <f t="shared" si="0"/>
        <v>1</v>
      </c>
      <c r="AE31" s="145"/>
    </row>
    <row r="32" spans="1:31" ht="27" customHeight="1" x14ac:dyDescent="0.25">
      <c r="A32" s="86" t="s">
        <v>51</v>
      </c>
      <c r="B32" s="101" t="s">
        <v>84</v>
      </c>
      <c r="C32" s="88">
        <f>'1.1. CONTROLES OFICIALES'!C32</f>
        <v>422</v>
      </c>
      <c r="D32" s="89">
        <f>'1.1. CONTROLES OFICIALES'!D32</f>
        <v>0</v>
      </c>
      <c r="E32" s="89">
        <f>'1.1. CONTROLES OFICIALES'!E32</f>
        <v>13</v>
      </c>
      <c r="F32" s="89">
        <f>'1.1. CONTROLES OFICIALES'!F32</f>
        <v>0</v>
      </c>
      <c r="G32" s="89">
        <f>'1.1. CONTROLES OFICIALES'!G32</f>
        <v>0</v>
      </c>
      <c r="H32" s="90">
        <f>'1.1. CONTROLES OFICIALES'!H32</f>
        <v>0</v>
      </c>
      <c r="I32" s="91">
        <f>+'1.1. CONTROLES OFICIALES'!I32</f>
        <v>435</v>
      </c>
      <c r="J32" s="92">
        <f>+'[13]1.3. NIVEL CUMPLIMIENTO'!$J$13</f>
        <v>0</v>
      </c>
      <c r="K32" s="93">
        <f>+'[13]1.3. NIVEL CUMPLIMIENTO'!$K$13</f>
        <v>0</v>
      </c>
      <c r="L32" s="93">
        <f>+'[13]1.3. NIVEL CUMPLIMIENTO'!$L$13</f>
        <v>0</v>
      </c>
      <c r="M32" s="93">
        <f>+'[13]1.3. NIVEL CUMPLIMIENTO'!$M$13</f>
        <v>0</v>
      </c>
      <c r="N32" s="93">
        <f>+'[13]1.3. NIVEL CUMPLIMIENTO'!$N$13</f>
        <v>0</v>
      </c>
      <c r="O32" s="94">
        <f>+'[13]1.3. NIVEL CUMPLIMIENTO'!$O$13</f>
        <v>0</v>
      </c>
      <c r="P32" s="91">
        <f t="shared" ref="P32" si="3">SUM(J32:O32)</f>
        <v>0</v>
      </c>
      <c r="Q32" s="92">
        <f>+'[13]1.3. NIVEL CUMPLIMIENTO'!$Q$13</f>
        <v>0</v>
      </c>
      <c r="R32" s="93">
        <f>+'[13]1.3. NIVEL CUMPLIMIENTO'!$R$13</f>
        <v>0</v>
      </c>
      <c r="S32" s="93">
        <f>+'[13]1.3. NIVEL CUMPLIMIENTO'!$S$13</f>
        <v>0</v>
      </c>
      <c r="T32" s="93">
        <f>+'[13]1.3. NIVEL CUMPLIMIENTO'!$T$13</f>
        <v>0</v>
      </c>
      <c r="U32" s="93">
        <f>+'[13]1.3. NIVEL CUMPLIMIENTO'!$U$13</f>
        <v>0</v>
      </c>
      <c r="V32" s="94">
        <f>+'[13]1.3. NIVEL CUMPLIMIENTO'!$V$13</f>
        <v>0</v>
      </c>
      <c r="W32" s="91">
        <f t="shared" ref="W32" si="4">SUM(Q32:V32)</f>
        <v>0</v>
      </c>
      <c r="X32" s="92">
        <f>+'[13]1.3. NIVEL CUMPLIMIENTO'!$X$13</f>
        <v>0</v>
      </c>
      <c r="Y32" s="93">
        <f>+'[13]1.3. NIVEL CUMPLIMIENTO'!$Y$13</f>
        <v>0</v>
      </c>
      <c r="Z32" s="93">
        <f>+'[13]1.3. NIVEL CUMPLIMIENTO'!$Z$13</f>
        <v>0</v>
      </c>
      <c r="AA32" s="93">
        <f>+'[13]1.3. NIVEL CUMPLIMIENTO'!$AA$13</f>
        <v>0</v>
      </c>
      <c r="AB32" s="93">
        <f>+'[13]1.3. NIVEL CUMPLIMIENTO'!$AB$13</f>
        <v>0</v>
      </c>
      <c r="AC32" s="94">
        <f>+'[13]1.3. NIVEL CUMPLIMIENTO'!$AC$13</f>
        <v>0</v>
      </c>
      <c r="AD32" s="91">
        <f t="shared" ref="AD32" si="5">SUM(X32:AC32)</f>
        <v>0</v>
      </c>
      <c r="AE32" s="145"/>
    </row>
    <row r="33" spans="1:31" ht="27" customHeight="1" x14ac:dyDescent="0.25">
      <c r="A33" s="86" t="s">
        <v>51</v>
      </c>
      <c r="B33" s="101" t="s">
        <v>115</v>
      </c>
      <c r="C33" s="88">
        <f>'1.1. CONTROLES OFICIALES'!C33</f>
        <v>0</v>
      </c>
      <c r="D33" s="89">
        <f>'1.1. CONTROLES OFICIALES'!D33</f>
        <v>0</v>
      </c>
      <c r="E33" s="89">
        <f>'1.1. CONTROLES OFICIALES'!E33</f>
        <v>0</v>
      </c>
      <c r="F33" s="89">
        <f>'1.1. CONTROLES OFICIALES'!F33</f>
        <v>0</v>
      </c>
      <c r="G33" s="89">
        <f>'1.1. CONTROLES OFICIALES'!G33</f>
        <v>0</v>
      </c>
      <c r="H33" s="90">
        <f>'1.1. CONTROLES OFICIALES'!H33</f>
        <v>0</v>
      </c>
      <c r="I33" s="91">
        <f>+'1.1. CONTROLES OFICIALES'!I33</f>
        <v>0</v>
      </c>
      <c r="J33" s="92">
        <f>+'[13]1.3. NIVEL CUMPLIMIENTO'!$J$14</f>
        <v>0</v>
      </c>
      <c r="K33" s="93">
        <f>+'[13]1.3. NIVEL CUMPLIMIENTO'!$K$14</f>
        <v>0</v>
      </c>
      <c r="L33" s="93">
        <f>+'[13]1.3. NIVEL CUMPLIMIENTO'!$L$14</f>
        <v>0</v>
      </c>
      <c r="M33" s="93">
        <f>+'[13]1.3. NIVEL CUMPLIMIENTO'!$M$14</f>
        <v>0</v>
      </c>
      <c r="N33" s="93">
        <f>+'[13]1.3. NIVEL CUMPLIMIENTO'!$N$14</f>
        <v>0</v>
      </c>
      <c r="O33" s="94">
        <f>+'[13]1.3. NIVEL CUMPLIMIENTO'!$O$14</f>
        <v>0</v>
      </c>
      <c r="P33" s="91">
        <f t="shared" si="1"/>
        <v>0</v>
      </c>
      <c r="Q33" s="92">
        <f>+'[13]1.3. NIVEL CUMPLIMIENTO'!$Q$14</f>
        <v>0</v>
      </c>
      <c r="R33" s="93">
        <f>+'[13]1.3. NIVEL CUMPLIMIENTO'!$R$14</f>
        <v>0</v>
      </c>
      <c r="S33" s="93">
        <f>+'[13]1.3. NIVEL CUMPLIMIENTO'!$S$14</f>
        <v>0</v>
      </c>
      <c r="T33" s="93">
        <f>+'[13]1.3. NIVEL CUMPLIMIENTO'!$T$14</f>
        <v>0</v>
      </c>
      <c r="U33" s="93">
        <f>+'[13]1.3. NIVEL CUMPLIMIENTO'!$U$14</f>
        <v>0</v>
      </c>
      <c r="V33" s="94">
        <f>+'[13]1.3. NIVEL CUMPLIMIENTO'!$V$14</f>
        <v>0</v>
      </c>
      <c r="W33" s="91">
        <f t="shared" si="2"/>
        <v>0</v>
      </c>
      <c r="X33" s="92">
        <f>+'[13]1.3. NIVEL CUMPLIMIENTO'!$X$14</f>
        <v>0</v>
      </c>
      <c r="Y33" s="93">
        <f>+'[13]1.3. NIVEL CUMPLIMIENTO'!$Y$14</f>
        <v>0</v>
      </c>
      <c r="Z33" s="93">
        <f>+'[13]1.3. NIVEL CUMPLIMIENTO'!$Z$14</f>
        <v>0</v>
      </c>
      <c r="AA33" s="93">
        <f>+'[13]1.3. NIVEL CUMPLIMIENTO'!$AA$14</f>
        <v>0</v>
      </c>
      <c r="AB33" s="93">
        <f>+'[13]1.3. NIVEL CUMPLIMIENTO'!$AB$14</f>
        <v>0</v>
      </c>
      <c r="AC33" s="94">
        <f>+'[13]1.3. NIVEL CUMPLIMIENTO'!$AC$14</f>
        <v>0</v>
      </c>
      <c r="AD33" s="91">
        <f t="shared" si="0"/>
        <v>0</v>
      </c>
      <c r="AE33" s="145"/>
    </row>
    <row r="34" spans="1:31" ht="27" customHeight="1" x14ac:dyDescent="0.25">
      <c r="A34" s="10" t="s">
        <v>50</v>
      </c>
      <c r="B34" s="21" t="s">
        <v>85</v>
      </c>
      <c r="C34" s="37">
        <f>'1.1. CONTROLES OFICIALES'!C34</f>
        <v>141</v>
      </c>
      <c r="D34" s="38">
        <f>'1.1. CONTROLES OFICIALES'!D34</f>
        <v>1</v>
      </c>
      <c r="E34" s="38">
        <f>'1.1. CONTROLES OFICIALES'!E34</f>
        <v>20</v>
      </c>
      <c r="F34" s="38">
        <f>'1.1. CONTROLES OFICIALES'!F34</f>
        <v>1</v>
      </c>
      <c r="G34" s="38">
        <f>'1.1. CONTROLES OFICIALES'!G34</f>
        <v>0</v>
      </c>
      <c r="H34" s="39">
        <f>'1.1. CONTROLES OFICIALES'!H34</f>
        <v>2</v>
      </c>
      <c r="I34" s="57">
        <f>+'1.1. CONTROLES OFICIALES'!I34</f>
        <v>165</v>
      </c>
      <c r="J34" s="41">
        <f>+'[15]1.3. NIVEL CUMPLIMIENTO'!J6</f>
        <v>4</v>
      </c>
      <c r="K34" s="42">
        <f>+'[15]1.3. NIVEL CUMPLIMIENTO'!K6</f>
        <v>0</v>
      </c>
      <c r="L34" s="42">
        <f>+'[15]1.3. NIVEL CUMPLIMIENTO'!L6</f>
        <v>3</v>
      </c>
      <c r="M34" s="42">
        <f>+'[15]1.3. NIVEL CUMPLIMIENTO'!M6</f>
        <v>0</v>
      </c>
      <c r="N34" s="42">
        <f>+'[15]1.3. NIVEL CUMPLIMIENTO'!N6</f>
        <v>0</v>
      </c>
      <c r="O34" s="43">
        <f>+'[15]1.3. NIVEL CUMPLIMIENTO'!O6</f>
        <v>0</v>
      </c>
      <c r="P34" s="57">
        <f t="shared" si="1"/>
        <v>7</v>
      </c>
      <c r="Q34" s="41">
        <f>+'[15]1.3. NIVEL CUMPLIMIENTO'!Q6</f>
        <v>0</v>
      </c>
      <c r="R34" s="42">
        <f>+'[15]1.3. NIVEL CUMPLIMIENTO'!R6</f>
        <v>0</v>
      </c>
      <c r="S34" s="42">
        <f>+'[15]1.3. NIVEL CUMPLIMIENTO'!S6</f>
        <v>1</v>
      </c>
      <c r="T34" s="42">
        <f>+'[15]1.3. NIVEL CUMPLIMIENTO'!T6</f>
        <v>0</v>
      </c>
      <c r="U34" s="42">
        <f>+'[15]1.3. NIVEL CUMPLIMIENTO'!U6</f>
        <v>0</v>
      </c>
      <c r="V34" s="43">
        <f>+'[15]1.3. NIVEL CUMPLIMIENTO'!V6</f>
        <v>0</v>
      </c>
      <c r="W34" s="57">
        <f t="shared" si="2"/>
        <v>1</v>
      </c>
      <c r="X34" s="41">
        <f>+'[15]1.3. NIVEL CUMPLIMIENTO'!X6</f>
        <v>4</v>
      </c>
      <c r="Y34" s="42">
        <f>+'[15]1.3. NIVEL CUMPLIMIENTO'!Y6</f>
        <v>0</v>
      </c>
      <c r="Z34" s="42">
        <f>+'[15]1.3. NIVEL CUMPLIMIENTO'!Z6</f>
        <v>2</v>
      </c>
      <c r="AA34" s="42">
        <f>+'[15]1.3. NIVEL CUMPLIMIENTO'!AA6</f>
        <v>0</v>
      </c>
      <c r="AB34" s="42">
        <f>+'[15]1.3. NIVEL CUMPLIMIENTO'!AB6</f>
        <v>0</v>
      </c>
      <c r="AC34" s="43">
        <f>+'[15]1.3. NIVEL CUMPLIMIENTO'!AC6</f>
        <v>0</v>
      </c>
      <c r="AD34" s="57">
        <f t="shared" si="0"/>
        <v>6</v>
      </c>
      <c r="AE34" s="145"/>
    </row>
    <row r="35" spans="1:31" ht="27" customHeight="1" x14ac:dyDescent="0.25">
      <c r="A35" s="10" t="s">
        <v>50</v>
      </c>
      <c r="B35" s="21" t="s">
        <v>86</v>
      </c>
      <c r="C35" s="37">
        <f>'1.1. CONTROLES OFICIALES'!C35</f>
        <v>123</v>
      </c>
      <c r="D35" s="38">
        <f>'1.1. CONTROLES OFICIALES'!D35</f>
        <v>0</v>
      </c>
      <c r="E35" s="38">
        <f>'1.1. CONTROLES OFICIALES'!E35</f>
        <v>21</v>
      </c>
      <c r="F35" s="38">
        <f>'1.1. CONTROLES OFICIALES'!F35</f>
        <v>0</v>
      </c>
      <c r="G35" s="38">
        <f>'1.1. CONTROLES OFICIALES'!G35</f>
        <v>0</v>
      </c>
      <c r="H35" s="39">
        <f>'1.1. CONTROLES OFICIALES'!H35</f>
        <v>4</v>
      </c>
      <c r="I35" s="57">
        <f>+'1.1. CONTROLES OFICIALES'!I35</f>
        <v>148</v>
      </c>
      <c r="J35" s="41">
        <f>+'[15]1.3. NIVEL CUMPLIMIENTO'!J7</f>
        <v>3</v>
      </c>
      <c r="K35" s="42">
        <f>+'[15]1.3. NIVEL CUMPLIMIENTO'!K7</f>
        <v>0</v>
      </c>
      <c r="L35" s="42">
        <f>+'[15]1.3. NIVEL CUMPLIMIENTO'!L7</f>
        <v>0</v>
      </c>
      <c r="M35" s="42">
        <f>+'[15]1.3. NIVEL CUMPLIMIENTO'!M7</f>
        <v>0</v>
      </c>
      <c r="N35" s="42">
        <f>+'[15]1.3. NIVEL CUMPLIMIENTO'!N7</f>
        <v>0</v>
      </c>
      <c r="O35" s="43">
        <f>+'[15]1.3. NIVEL CUMPLIMIENTO'!O7</f>
        <v>0</v>
      </c>
      <c r="P35" s="57">
        <f t="shared" si="1"/>
        <v>3</v>
      </c>
      <c r="Q35" s="41">
        <f>+'[15]1.3. NIVEL CUMPLIMIENTO'!Q7</f>
        <v>0</v>
      </c>
      <c r="R35" s="42">
        <f>+'[15]1.3. NIVEL CUMPLIMIENTO'!R7</f>
        <v>0</v>
      </c>
      <c r="S35" s="42">
        <f>+'[15]1.3. NIVEL CUMPLIMIENTO'!S7</f>
        <v>0</v>
      </c>
      <c r="T35" s="42">
        <f>+'[15]1.3. NIVEL CUMPLIMIENTO'!T7</f>
        <v>0</v>
      </c>
      <c r="U35" s="42">
        <f>+'[15]1.3. NIVEL CUMPLIMIENTO'!U7</f>
        <v>0</v>
      </c>
      <c r="V35" s="43">
        <f>+'[15]1.3. NIVEL CUMPLIMIENTO'!V7</f>
        <v>0</v>
      </c>
      <c r="W35" s="57">
        <f t="shared" si="2"/>
        <v>0</v>
      </c>
      <c r="X35" s="41">
        <f>+'[15]1.3. NIVEL CUMPLIMIENTO'!X7</f>
        <v>3</v>
      </c>
      <c r="Y35" s="42">
        <f>+'[15]1.3. NIVEL CUMPLIMIENTO'!Y7</f>
        <v>0</v>
      </c>
      <c r="Z35" s="42">
        <f>+'[15]1.3. NIVEL CUMPLIMIENTO'!Z7</f>
        <v>0</v>
      </c>
      <c r="AA35" s="42">
        <f>+'[15]1.3. NIVEL CUMPLIMIENTO'!AA7</f>
        <v>0</v>
      </c>
      <c r="AB35" s="42">
        <f>+'[15]1.3. NIVEL CUMPLIMIENTO'!AB7</f>
        <v>0</v>
      </c>
      <c r="AC35" s="43">
        <f>+'[15]1.3. NIVEL CUMPLIMIENTO'!AC7</f>
        <v>0</v>
      </c>
      <c r="AD35" s="57">
        <f t="shared" si="0"/>
        <v>3</v>
      </c>
      <c r="AE35" s="145"/>
    </row>
    <row r="36" spans="1:31" ht="27" customHeight="1" x14ac:dyDescent="0.25">
      <c r="A36" s="10" t="s">
        <v>50</v>
      </c>
      <c r="B36" s="21" t="s">
        <v>87</v>
      </c>
      <c r="C36" s="37">
        <f>'1.1. CONTROLES OFICIALES'!C36</f>
        <v>13</v>
      </c>
      <c r="D36" s="38">
        <f>'1.1. CONTROLES OFICIALES'!D36</f>
        <v>0</v>
      </c>
      <c r="E36" s="38">
        <f>'1.1. CONTROLES OFICIALES'!E36</f>
        <v>2</v>
      </c>
      <c r="F36" s="38">
        <f>'1.1. CONTROLES OFICIALES'!F36</f>
        <v>0</v>
      </c>
      <c r="G36" s="38">
        <f>'1.1. CONTROLES OFICIALES'!G36</f>
        <v>0</v>
      </c>
      <c r="H36" s="39">
        <f>'1.1. CONTROLES OFICIALES'!H36</f>
        <v>0</v>
      </c>
      <c r="I36" s="57">
        <f>+'1.1. CONTROLES OFICIALES'!I36</f>
        <v>15</v>
      </c>
      <c r="J36" s="41">
        <f>+'[15]1.3. NIVEL CUMPLIMIENTO'!J8</f>
        <v>0</v>
      </c>
      <c r="K36" s="42">
        <f>+'[15]1.3. NIVEL CUMPLIMIENTO'!K8</f>
        <v>0</v>
      </c>
      <c r="L36" s="42">
        <f>+'[15]1.3. NIVEL CUMPLIMIENTO'!L8</f>
        <v>0</v>
      </c>
      <c r="M36" s="42">
        <f>+'[15]1.3. NIVEL CUMPLIMIENTO'!M8</f>
        <v>0</v>
      </c>
      <c r="N36" s="42">
        <f>+'[15]1.3. NIVEL CUMPLIMIENTO'!N8</f>
        <v>0</v>
      </c>
      <c r="O36" s="43">
        <f>+'[15]1.3. NIVEL CUMPLIMIENTO'!O8</f>
        <v>0</v>
      </c>
      <c r="P36" s="57">
        <f t="shared" si="1"/>
        <v>0</v>
      </c>
      <c r="Q36" s="41">
        <f>+'[15]1.3. NIVEL CUMPLIMIENTO'!Q8</f>
        <v>0</v>
      </c>
      <c r="R36" s="42">
        <f>+'[15]1.3. NIVEL CUMPLIMIENTO'!R8</f>
        <v>0</v>
      </c>
      <c r="S36" s="42">
        <f>+'[15]1.3. NIVEL CUMPLIMIENTO'!S8</f>
        <v>0</v>
      </c>
      <c r="T36" s="42">
        <f>+'[15]1.3. NIVEL CUMPLIMIENTO'!T8</f>
        <v>0</v>
      </c>
      <c r="U36" s="42">
        <f>+'[15]1.3. NIVEL CUMPLIMIENTO'!U8</f>
        <v>0</v>
      </c>
      <c r="V36" s="43">
        <f>+'[15]1.3. NIVEL CUMPLIMIENTO'!V8</f>
        <v>0</v>
      </c>
      <c r="W36" s="57">
        <f t="shared" si="2"/>
        <v>0</v>
      </c>
      <c r="X36" s="41">
        <f>+'[15]1.3. NIVEL CUMPLIMIENTO'!X8</f>
        <v>0</v>
      </c>
      <c r="Y36" s="42">
        <f>+'[15]1.3. NIVEL CUMPLIMIENTO'!Y8</f>
        <v>0</v>
      </c>
      <c r="Z36" s="42">
        <f>+'[15]1.3. NIVEL CUMPLIMIENTO'!Z8</f>
        <v>0</v>
      </c>
      <c r="AA36" s="42">
        <f>+'[15]1.3. NIVEL CUMPLIMIENTO'!AA8</f>
        <v>0</v>
      </c>
      <c r="AB36" s="42">
        <f>+'[15]1.3. NIVEL CUMPLIMIENTO'!AB8</f>
        <v>0</v>
      </c>
      <c r="AC36" s="43">
        <f>+'[15]1.3. NIVEL CUMPLIMIENTO'!AC8</f>
        <v>0</v>
      </c>
      <c r="AD36" s="57">
        <f t="shared" si="0"/>
        <v>0</v>
      </c>
      <c r="AE36" s="145"/>
    </row>
    <row r="37" spans="1:31" ht="27" customHeight="1" x14ac:dyDescent="0.25">
      <c r="A37" s="10" t="s">
        <v>50</v>
      </c>
      <c r="B37" s="21" t="s">
        <v>110</v>
      </c>
      <c r="C37" s="37">
        <f>'1.1. CONTROLES OFICIALES'!C37</f>
        <v>837</v>
      </c>
      <c r="D37" s="38">
        <f>'1.1. CONTROLES OFICIALES'!D37</f>
        <v>0</v>
      </c>
      <c r="E37" s="38">
        <f>'1.1. CONTROLES OFICIALES'!E37</f>
        <v>124</v>
      </c>
      <c r="F37" s="38">
        <f>'1.1. CONTROLES OFICIALES'!F37</f>
        <v>3</v>
      </c>
      <c r="G37" s="38">
        <f>'1.1. CONTROLES OFICIALES'!G37</f>
        <v>0</v>
      </c>
      <c r="H37" s="39">
        <f>'1.1. CONTROLES OFICIALES'!H37</f>
        <v>24</v>
      </c>
      <c r="I37" s="57">
        <f>+'1.1. CONTROLES OFICIALES'!I37</f>
        <v>988</v>
      </c>
      <c r="J37" s="41">
        <f>+'[15]1.3. NIVEL CUMPLIMIENTO'!J9</f>
        <v>4</v>
      </c>
      <c r="K37" s="42">
        <f>+'[15]1.3. NIVEL CUMPLIMIENTO'!K9</f>
        <v>0</v>
      </c>
      <c r="L37" s="42">
        <f>+'[15]1.3. NIVEL CUMPLIMIENTO'!L9</f>
        <v>0</v>
      </c>
      <c r="M37" s="42">
        <f>+'[15]1.3. NIVEL CUMPLIMIENTO'!M9</f>
        <v>0</v>
      </c>
      <c r="N37" s="42">
        <f>+'[15]1.3. NIVEL CUMPLIMIENTO'!N9</f>
        <v>0</v>
      </c>
      <c r="O37" s="43">
        <f>+'[15]1.3. NIVEL CUMPLIMIENTO'!O9</f>
        <v>0</v>
      </c>
      <c r="P37" s="57">
        <f t="shared" si="1"/>
        <v>4</v>
      </c>
      <c r="Q37" s="41">
        <f>+'[15]1.3. NIVEL CUMPLIMIENTO'!Q9</f>
        <v>4</v>
      </c>
      <c r="R37" s="42">
        <f>+'[15]1.3. NIVEL CUMPLIMIENTO'!R9</f>
        <v>0</v>
      </c>
      <c r="S37" s="42">
        <f>+'[15]1.3. NIVEL CUMPLIMIENTO'!S9</f>
        <v>0</v>
      </c>
      <c r="T37" s="42">
        <f>+'[15]1.3. NIVEL CUMPLIMIENTO'!T9</f>
        <v>0</v>
      </c>
      <c r="U37" s="42">
        <f>+'[15]1.3. NIVEL CUMPLIMIENTO'!U9</f>
        <v>0</v>
      </c>
      <c r="V37" s="43">
        <f>+'[15]1.3. NIVEL CUMPLIMIENTO'!V9</f>
        <v>0</v>
      </c>
      <c r="W37" s="57">
        <f t="shared" si="2"/>
        <v>4</v>
      </c>
      <c r="X37" s="41">
        <f>+'[15]1.3. NIVEL CUMPLIMIENTO'!X9</f>
        <v>0</v>
      </c>
      <c r="Y37" s="42">
        <f>+'[15]1.3. NIVEL CUMPLIMIENTO'!Y9</f>
        <v>0</v>
      </c>
      <c r="Z37" s="42">
        <f>+'[15]1.3. NIVEL CUMPLIMIENTO'!Z9</f>
        <v>0</v>
      </c>
      <c r="AA37" s="42">
        <f>+'[15]1.3. NIVEL CUMPLIMIENTO'!AA9</f>
        <v>0</v>
      </c>
      <c r="AB37" s="42">
        <f>+'[15]1.3. NIVEL CUMPLIMIENTO'!AB9</f>
        <v>0</v>
      </c>
      <c r="AC37" s="43">
        <f>+'[15]1.3. NIVEL CUMPLIMIENTO'!AC9</f>
        <v>0</v>
      </c>
      <c r="AD37" s="57">
        <f t="shared" si="0"/>
        <v>0</v>
      </c>
      <c r="AE37" s="145"/>
    </row>
    <row r="38" spans="1:31" ht="27" customHeight="1" x14ac:dyDescent="0.25">
      <c r="A38" s="10" t="s">
        <v>50</v>
      </c>
      <c r="B38" s="21" t="s">
        <v>88</v>
      </c>
      <c r="C38" s="37">
        <f>'1.1. CONTROLES OFICIALES'!C38</f>
        <v>1</v>
      </c>
      <c r="D38" s="38">
        <f>'1.1. CONTROLES OFICIALES'!D38</f>
        <v>0</v>
      </c>
      <c r="E38" s="38">
        <f>'1.1. CONTROLES OFICIALES'!E38</f>
        <v>1</v>
      </c>
      <c r="F38" s="38">
        <f>'1.1. CONTROLES OFICIALES'!F38</f>
        <v>0</v>
      </c>
      <c r="G38" s="38">
        <f>'1.1. CONTROLES OFICIALES'!G38</f>
        <v>0</v>
      </c>
      <c r="H38" s="39">
        <f>'1.1. CONTROLES OFICIALES'!H38</f>
        <v>0</v>
      </c>
      <c r="I38" s="57">
        <f>+'1.1. CONTROLES OFICIALES'!I38</f>
        <v>2</v>
      </c>
      <c r="J38" s="41">
        <f>+'[15]1.3. NIVEL CUMPLIMIENTO'!J10</f>
        <v>0</v>
      </c>
      <c r="K38" s="42">
        <f>+'[15]1.3. NIVEL CUMPLIMIENTO'!K10</f>
        <v>0</v>
      </c>
      <c r="L38" s="42">
        <f>+'[15]1.3. NIVEL CUMPLIMIENTO'!L10</f>
        <v>0</v>
      </c>
      <c r="M38" s="42">
        <f>+'[15]1.3. NIVEL CUMPLIMIENTO'!M10</f>
        <v>0</v>
      </c>
      <c r="N38" s="42">
        <f>+'[15]1.3. NIVEL CUMPLIMIENTO'!N10</f>
        <v>0</v>
      </c>
      <c r="O38" s="43">
        <f>+'[15]1.3. NIVEL CUMPLIMIENTO'!O10</f>
        <v>0</v>
      </c>
      <c r="P38" s="57">
        <f t="shared" si="1"/>
        <v>0</v>
      </c>
      <c r="Q38" s="41">
        <f>+'[15]1.3. NIVEL CUMPLIMIENTO'!Q10</f>
        <v>0</v>
      </c>
      <c r="R38" s="42">
        <f>+'[15]1.3. NIVEL CUMPLIMIENTO'!R10</f>
        <v>0</v>
      </c>
      <c r="S38" s="42">
        <f>+'[15]1.3. NIVEL CUMPLIMIENTO'!S10</f>
        <v>0</v>
      </c>
      <c r="T38" s="42">
        <f>+'[15]1.3. NIVEL CUMPLIMIENTO'!T10</f>
        <v>0</v>
      </c>
      <c r="U38" s="42">
        <f>+'[15]1.3. NIVEL CUMPLIMIENTO'!U10</f>
        <v>0</v>
      </c>
      <c r="V38" s="43">
        <f>+'[15]1.3. NIVEL CUMPLIMIENTO'!V10</f>
        <v>0</v>
      </c>
      <c r="W38" s="57">
        <f t="shared" si="2"/>
        <v>0</v>
      </c>
      <c r="X38" s="41">
        <f>+'[15]1.3. NIVEL CUMPLIMIENTO'!X10</f>
        <v>0</v>
      </c>
      <c r="Y38" s="42">
        <f>+'[15]1.3. NIVEL CUMPLIMIENTO'!Y10</f>
        <v>0</v>
      </c>
      <c r="Z38" s="42">
        <f>+'[15]1.3. NIVEL CUMPLIMIENTO'!Z10</f>
        <v>0</v>
      </c>
      <c r="AA38" s="42">
        <f>+'[15]1.3. NIVEL CUMPLIMIENTO'!AA10</f>
        <v>0</v>
      </c>
      <c r="AB38" s="42">
        <f>+'[15]1.3. NIVEL CUMPLIMIENTO'!AB10</f>
        <v>0</v>
      </c>
      <c r="AC38" s="43">
        <f>+'[15]1.3. NIVEL CUMPLIMIENTO'!AC10</f>
        <v>0</v>
      </c>
      <c r="AD38" s="57">
        <f t="shared" si="0"/>
        <v>0</v>
      </c>
      <c r="AE38" s="145"/>
    </row>
    <row r="39" spans="1:31" ht="27" customHeight="1" x14ac:dyDescent="0.25">
      <c r="A39" s="10" t="s">
        <v>50</v>
      </c>
      <c r="B39" s="21" t="s">
        <v>89</v>
      </c>
      <c r="C39" s="37">
        <f>'1.1. CONTROLES OFICIALES'!C39</f>
        <v>1</v>
      </c>
      <c r="D39" s="38">
        <f>'1.1. CONTROLES OFICIALES'!D39</f>
        <v>0</v>
      </c>
      <c r="E39" s="38">
        <f>'1.1. CONTROLES OFICIALES'!E39</f>
        <v>4</v>
      </c>
      <c r="F39" s="38">
        <f>'1.1. CONTROLES OFICIALES'!F39</f>
        <v>0</v>
      </c>
      <c r="G39" s="38">
        <f>'1.1. CONTROLES OFICIALES'!G39</f>
        <v>0</v>
      </c>
      <c r="H39" s="39">
        <f>'1.1. CONTROLES OFICIALES'!H39</f>
        <v>0</v>
      </c>
      <c r="I39" s="57">
        <f>+'1.1. CONTROLES OFICIALES'!I39</f>
        <v>5</v>
      </c>
      <c r="J39" s="41">
        <f>+'[15]1.3. NIVEL CUMPLIMIENTO'!J11</f>
        <v>0</v>
      </c>
      <c r="K39" s="42">
        <f>+'[15]1.3. NIVEL CUMPLIMIENTO'!K11</f>
        <v>0</v>
      </c>
      <c r="L39" s="42">
        <f>+'[15]1.3. NIVEL CUMPLIMIENTO'!L11</f>
        <v>0</v>
      </c>
      <c r="M39" s="42">
        <f>+'[15]1.3. NIVEL CUMPLIMIENTO'!M11</f>
        <v>0</v>
      </c>
      <c r="N39" s="42">
        <f>+'[15]1.3. NIVEL CUMPLIMIENTO'!N11</f>
        <v>0</v>
      </c>
      <c r="O39" s="43">
        <f>+'[15]1.3. NIVEL CUMPLIMIENTO'!O11</f>
        <v>0</v>
      </c>
      <c r="P39" s="57">
        <f t="shared" si="1"/>
        <v>0</v>
      </c>
      <c r="Q39" s="41">
        <f>+'[15]1.3. NIVEL CUMPLIMIENTO'!Q11</f>
        <v>0</v>
      </c>
      <c r="R39" s="42">
        <f>+'[15]1.3. NIVEL CUMPLIMIENTO'!R11</f>
        <v>0</v>
      </c>
      <c r="S39" s="42">
        <f>+'[15]1.3. NIVEL CUMPLIMIENTO'!S11</f>
        <v>0</v>
      </c>
      <c r="T39" s="42">
        <f>+'[15]1.3. NIVEL CUMPLIMIENTO'!T11</f>
        <v>0</v>
      </c>
      <c r="U39" s="42">
        <f>+'[15]1.3. NIVEL CUMPLIMIENTO'!U11</f>
        <v>0</v>
      </c>
      <c r="V39" s="43">
        <f>+'[15]1.3. NIVEL CUMPLIMIENTO'!V11</f>
        <v>0</v>
      </c>
      <c r="W39" s="57">
        <f t="shared" si="2"/>
        <v>0</v>
      </c>
      <c r="X39" s="41">
        <f>+'[15]1.3. NIVEL CUMPLIMIENTO'!X11</f>
        <v>0</v>
      </c>
      <c r="Y39" s="42">
        <f>+'[15]1.3. NIVEL CUMPLIMIENTO'!Y11</f>
        <v>0</v>
      </c>
      <c r="Z39" s="42">
        <f>+'[15]1.3. NIVEL CUMPLIMIENTO'!Z11</f>
        <v>0</v>
      </c>
      <c r="AA39" s="42">
        <f>+'[15]1.3. NIVEL CUMPLIMIENTO'!AA11</f>
        <v>0</v>
      </c>
      <c r="AB39" s="42">
        <f>+'[15]1.3. NIVEL CUMPLIMIENTO'!AB11</f>
        <v>0</v>
      </c>
      <c r="AC39" s="43">
        <f>+'[15]1.3. NIVEL CUMPLIMIENTO'!AC11</f>
        <v>0</v>
      </c>
      <c r="AD39" s="57">
        <f t="shared" si="0"/>
        <v>0</v>
      </c>
      <c r="AE39" s="145"/>
    </row>
    <row r="40" spans="1:31" ht="27" customHeight="1" x14ac:dyDescent="0.25">
      <c r="A40" s="10" t="s">
        <v>50</v>
      </c>
      <c r="B40" s="21" t="s">
        <v>90</v>
      </c>
      <c r="C40" s="37">
        <f>'1.1. CONTROLES OFICIALES'!C40</f>
        <v>121</v>
      </c>
      <c r="D40" s="38">
        <f>'1.1. CONTROLES OFICIALES'!D40</f>
        <v>0</v>
      </c>
      <c r="E40" s="38">
        <f>'1.1. CONTROLES OFICIALES'!E40</f>
        <v>22</v>
      </c>
      <c r="F40" s="38">
        <f>'1.1. CONTROLES OFICIALES'!F40</f>
        <v>0</v>
      </c>
      <c r="G40" s="38">
        <f>'1.1. CONTROLES OFICIALES'!G40</f>
        <v>0</v>
      </c>
      <c r="H40" s="39">
        <f>'1.1. CONTROLES OFICIALES'!H40</f>
        <v>1</v>
      </c>
      <c r="I40" s="57">
        <f>+'1.1. CONTROLES OFICIALES'!I40</f>
        <v>144</v>
      </c>
      <c r="J40" s="41">
        <f>+'[15]1.3. NIVEL CUMPLIMIENTO'!J12</f>
        <v>0</v>
      </c>
      <c r="K40" s="42">
        <f>+'[15]1.3. NIVEL CUMPLIMIENTO'!K12</f>
        <v>0</v>
      </c>
      <c r="L40" s="42">
        <f>+'[15]1.3. NIVEL CUMPLIMIENTO'!L12</f>
        <v>0</v>
      </c>
      <c r="M40" s="42">
        <f>+'[15]1.3. NIVEL CUMPLIMIENTO'!M12</f>
        <v>0</v>
      </c>
      <c r="N40" s="42">
        <f>+'[15]1.3. NIVEL CUMPLIMIENTO'!N12</f>
        <v>0</v>
      </c>
      <c r="O40" s="43">
        <f>+'[15]1.3. NIVEL CUMPLIMIENTO'!O12</f>
        <v>0</v>
      </c>
      <c r="P40" s="57">
        <f t="shared" si="1"/>
        <v>0</v>
      </c>
      <c r="Q40" s="41">
        <f>+'[15]1.3. NIVEL CUMPLIMIENTO'!Q12</f>
        <v>0</v>
      </c>
      <c r="R40" s="42">
        <f>+'[15]1.3. NIVEL CUMPLIMIENTO'!R12</f>
        <v>0</v>
      </c>
      <c r="S40" s="42">
        <f>+'[15]1.3. NIVEL CUMPLIMIENTO'!S12</f>
        <v>0</v>
      </c>
      <c r="T40" s="42">
        <f>+'[15]1.3. NIVEL CUMPLIMIENTO'!T12</f>
        <v>0</v>
      </c>
      <c r="U40" s="42">
        <f>+'[15]1.3. NIVEL CUMPLIMIENTO'!U12</f>
        <v>0</v>
      </c>
      <c r="V40" s="43">
        <f>+'[15]1.3. NIVEL CUMPLIMIENTO'!V12</f>
        <v>0</v>
      </c>
      <c r="W40" s="57">
        <f t="shared" si="2"/>
        <v>0</v>
      </c>
      <c r="X40" s="41">
        <f>+'[15]1.3. NIVEL CUMPLIMIENTO'!X12</f>
        <v>0</v>
      </c>
      <c r="Y40" s="42">
        <f>+'[15]1.3. NIVEL CUMPLIMIENTO'!Y12</f>
        <v>0</v>
      </c>
      <c r="Z40" s="42">
        <f>+'[15]1.3. NIVEL CUMPLIMIENTO'!Z12</f>
        <v>0</v>
      </c>
      <c r="AA40" s="42">
        <f>+'[15]1.3. NIVEL CUMPLIMIENTO'!AA12</f>
        <v>0</v>
      </c>
      <c r="AB40" s="42">
        <f>+'[15]1.3. NIVEL CUMPLIMIENTO'!AB12</f>
        <v>0</v>
      </c>
      <c r="AC40" s="43">
        <f>+'[15]1.3. NIVEL CUMPLIMIENTO'!AC12</f>
        <v>0</v>
      </c>
      <c r="AD40" s="57">
        <f t="shared" si="0"/>
        <v>0</v>
      </c>
      <c r="AE40" s="145"/>
    </row>
    <row r="41" spans="1:31" ht="27" customHeight="1" x14ac:dyDescent="0.25">
      <c r="A41" s="10" t="s">
        <v>50</v>
      </c>
      <c r="B41" s="21" t="s">
        <v>91</v>
      </c>
      <c r="C41" s="37">
        <f>'1.1. CONTROLES OFICIALES'!C41</f>
        <v>35</v>
      </c>
      <c r="D41" s="38">
        <f>'1.1. CONTROLES OFICIALES'!D41</f>
        <v>0</v>
      </c>
      <c r="E41" s="38">
        <f>'1.1. CONTROLES OFICIALES'!E41</f>
        <v>9</v>
      </c>
      <c r="F41" s="38">
        <f>'1.1. CONTROLES OFICIALES'!F41</f>
        <v>0</v>
      </c>
      <c r="G41" s="38">
        <f>'1.1. CONTROLES OFICIALES'!G41</f>
        <v>0</v>
      </c>
      <c r="H41" s="39">
        <f>'1.1. CONTROLES OFICIALES'!H41</f>
        <v>1</v>
      </c>
      <c r="I41" s="57">
        <f>+'1.1. CONTROLES OFICIALES'!I41</f>
        <v>45</v>
      </c>
      <c r="J41" s="41">
        <f>+'[15]1.3. NIVEL CUMPLIMIENTO'!J13</f>
        <v>1</v>
      </c>
      <c r="K41" s="42">
        <f>+'[15]1.3. NIVEL CUMPLIMIENTO'!K13</f>
        <v>0</v>
      </c>
      <c r="L41" s="42">
        <f>+'[15]1.3. NIVEL CUMPLIMIENTO'!L13</f>
        <v>0</v>
      </c>
      <c r="M41" s="42">
        <f>+'[15]1.3. NIVEL CUMPLIMIENTO'!M13</f>
        <v>0</v>
      </c>
      <c r="N41" s="42">
        <f>+'[15]1.3. NIVEL CUMPLIMIENTO'!N13</f>
        <v>0</v>
      </c>
      <c r="O41" s="43">
        <f>+'[15]1.3. NIVEL CUMPLIMIENTO'!O13</f>
        <v>0</v>
      </c>
      <c r="P41" s="57">
        <f t="shared" si="1"/>
        <v>1</v>
      </c>
      <c r="Q41" s="41">
        <f>+'[15]1.3. NIVEL CUMPLIMIENTO'!Q13</f>
        <v>0</v>
      </c>
      <c r="R41" s="42">
        <f>+'[15]1.3. NIVEL CUMPLIMIENTO'!R13</f>
        <v>0</v>
      </c>
      <c r="S41" s="42">
        <f>+'[15]1.3. NIVEL CUMPLIMIENTO'!S13</f>
        <v>0</v>
      </c>
      <c r="T41" s="42">
        <f>+'[15]1.3. NIVEL CUMPLIMIENTO'!T13</f>
        <v>0</v>
      </c>
      <c r="U41" s="42">
        <f>+'[15]1.3. NIVEL CUMPLIMIENTO'!U13</f>
        <v>0</v>
      </c>
      <c r="V41" s="43">
        <f>+'[15]1.3. NIVEL CUMPLIMIENTO'!V13</f>
        <v>0</v>
      </c>
      <c r="W41" s="57">
        <f t="shared" si="2"/>
        <v>0</v>
      </c>
      <c r="X41" s="41">
        <f>+'[15]1.3. NIVEL CUMPLIMIENTO'!X13</f>
        <v>1</v>
      </c>
      <c r="Y41" s="42">
        <f>+'[15]1.3. NIVEL CUMPLIMIENTO'!Y13</f>
        <v>0</v>
      </c>
      <c r="Z41" s="42">
        <f>+'[15]1.3. NIVEL CUMPLIMIENTO'!Z13</f>
        <v>0</v>
      </c>
      <c r="AA41" s="42">
        <f>+'[15]1.3. NIVEL CUMPLIMIENTO'!AA13</f>
        <v>0</v>
      </c>
      <c r="AB41" s="42">
        <f>+'[15]1.3. NIVEL CUMPLIMIENTO'!AB13</f>
        <v>0</v>
      </c>
      <c r="AC41" s="43">
        <f>+'[15]1.3. NIVEL CUMPLIMIENTO'!AC13</f>
        <v>0</v>
      </c>
      <c r="AD41" s="57">
        <f t="shared" si="0"/>
        <v>1</v>
      </c>
      <c r="AE41" s="145"/>
    </row>
    <row r="42" spans="1:31" ht="27" customHeight="1" x14ac:dyDescent="0.25">
      <c r="A42" s="10" t="s">
        <v>50</v>
      </c>
      <c r="B42" s="21" t="s">
        <v>92</v>
      </c>
      <c r="C42" s="37">
        <f>'1.1. CONTROLES OFICIALES'!C42</f>
        <v>8</v>
      </c>
      <c r="D42" s="38">
        <f>'1.1. CONTROLES OFICIALES'!D42</f>
        <v>0</v>
      </c>
      <c r="E42" s="38">
        <f>'1.1. CONTROLES OFICIALES'!E42</f>
        <v>3</v>
      </c>
      <c r="F42" s="38">
        <f>'1.1. CONTROLES OFICIALES'!F42</f>
        <v>0</v>
      </c>
      <c r="G42" s="38">
        <f>'1.1. CONTROLES OFICIALES'!G42</f>
        <v>0</v>
      </c>
      <c r="H42" s="39">
        <f>'1.1. CONTROLES OFICIALES'!H42</f>
        <v>0</v>
      </c>
      <c r="I42" s="57">
        <f>+'1.1. CONTROLES OFICIALES'!I42</f>
        <v>11</v>
      </c>
      <c r="J42" s="41">
        <f>+'[15]1.3. NIVEL CUMPLIMIENTO'!J14</f>
        <v>0</v>
      </c>
      <c r="K42" s="42">
        <f>+'[15]1.3. NIVEL CUMPLIMIENTO'!K14</f>
        <v>0</v>
      </c>
      <c r="L42" s="42">
        <f>+'[15]1.3. NIVEL CUMPLIMIENTO'!L14</f>
        <v>0</v>
      </c>
      <c r="M42" s="42">
        <f>+'[15]1.3. NIVEL CUMPLIMIENTO'!M14</f>
        <v>0</v>
      </c>
      <c r="N42" s="42">
        <f>+'[15]1.3. NIVEL CUMPLIMIENTO'!N14</f>
        <v>0</v>
      </c>
      <c r="O42" s="43">
        <f>+'[15]1.3. NIVEL CUMPLIMIENTO'!O14</f>
        <v>0</v>
      </c>
      <c r="P42" s="57">
        <f t="shared" si="1"/>
        <v>0</v>
      </c>
      <c r="Q42" s="41">
        <f>+'[15]1.3. NIVEL CUMPLIMIENTO'!Q14</f>
        <v>0</v>
      </c>
      <c r="R42" s="42">
        <f>+'[15]1.3. NIVEL CUMPLIMIENTO'!R14</f>
        <v>0</v>
      </c>
      <c r="S42" s="42">
        <f>+'[15]1.3. NIVEL CUMPLIMIENTO'!S14</f>
        <v>0</v>
      </c>
      <c r="T42" s="42">
        <f>+'[15]1.3. NIVEL CUMPLIMIENTO'!T14</f>
        <v>0</v>
      </c>
      <c r="U42" s="42">
        <f>+'[15]1.3. NIVEL CUMPLIMIENTO'!U14</f>
        <v>0</v>
      </c>
      <c r="V42" s="43">
        <f>+'[15]1.3. NIVEL CUMPLIMIENTO'!V14</f>
        <v>0</v>
      </c>
      <c r="W42" s="57">
        <f t="shared" si="2"/>
        <v>0</v>
      </c>
      <c r="X42" s="41">
        <f>+'[15]1.3. NIVEL CUMPLIMIENTO'!X14</f>
        <v>0</v>
      </c>
      <c r="Y42" s="42">
        <f>+'[15]1.3. NIVEL CUMPLIMIENTO'!Y14</f>
        <v>0</v>
      </c>
      <c r="Z42" s="42">
        <f>+'[15]1.3. NIVEL CUMPLIMIENTO'!Z14</f>
        <v>0</v>
      </c>
      <c r="AA42" s="42">
        <f>+'[15]1.3. NIVEL CUMPLIMIENTO'!AA14</f>
        <v>0</v>
      </c>
      <c r="AB42" s="42">
        <f>+'[15]1.3. NIVEL CUMPLIMIENTO'!AB14</f>
        <v>0</v>
      </c>
      <c r="AC42" s="43">
        <f>+'[15]1.3. NIVEL CUMPLIMIENTO'!AC14</f>
        <v>0</v>
      </c>
      <c r="AD42" s="57">
        <f t="shared" si="0"/>
        <v>0</v>
      </c>
      <c r="AE42" s="145"/>
    </row>
    <row r="43" spans="1:31" ht="27" customHeight="1" x14ac:dyDescent="0.25">
      <c r="A43" s="10" t="s">
        <v>50</v>
      </c>
      <c r="B43" s="21" t="s">
        <v>112</v>
      </c>
      <c r="C43" s="37">
        <f>'1.1. CONTROLES OFICIALES'!C43</f>
        <v>0</v>
      </c>
      <c r="D43" s="38">
        <f>'1.1. CONTROLES OFICIALES'!D43</f>
        <v>0</v>
      </c>
      <c r="E43" s="38">
        <f>'1.1. CONTROLES OFICIALES'!E43</f>
        <v>0</v>
      </c>
      <c r="F43" s="38">
        <f>'1.1. CONTROLES OFICIALES'!F43</f>
        <v>0</v>
      </c>
      <c r="G43" s="38">
        <f>'1.1. CONTROLES OFICIALES'!G43</f>
        <v>0</v>
      </c>
      <c r="H43" s="39">
        <f>'1.1. CONTROLES OFICIALES'!H43</f>
        <v>0</v>
      </c>
      <c r="I43" s="57">
        <f>+'1.1. CONTROLES OFICIALES'!I43</f>
        <v>0</v>
      </c>
      <c r="J43" s="41">
        <f>+'[15]1.3. NIVEL CUMPLIMIENTO'!J15</f>
        <v>0</v>
      </c>
      <c r="K43" s="42">
        <f>+'[15]1.3. NIVEL CUMPLIMIENTO'!K15</f>
        <v>0</v>
      </c>
      <c r="L43" s="42">
        <f>+'[15]1.3. NIVEL CUMPLIMIENTO'!L15</f>
        <v>0</v>
      </c>
      <c r="M43" s="42">
        <f>+'[15]1.3. NIVEL CUMPLIMIENTO'!M15</f>
        <v>0</v>
      </c>
      <c r="N43" s="42">
        <f>+'[15]1.3. NIVEL CUMPLIMIENTO'!N15</f>
        <v>0</v>
      </c>
      <c r="O43" s="43">
        <f>+'[15]1.3. NIVEL CUMPLIMIENTO'!O15</f>
        <v>0</v>
      </c>
      <c r="P43" s="57">
        <f>SUM(J43:O43)</f>
        <v>0</v>
      </c>
      <c r="Q43" s="41">
        <f>+'[15]1.3. NIVEL CUMPLIMIENTO'!Q15</f>
        <v>0</v>
      </c>
      <c r="R43" s="42">
        <f>+'[15]1.3. NIVEL CUMPLIMIENTO'!R15</f>
        <v>0</v>
      </c>
      <c r="S43" s="42">
        <f>+'[15]1.3. NIVEL CUMPLIMIENTO'!S15</f>
        <v>0</v>
      </c>
      <c r="T43" s="42">
        <f>+'[15]1.3. NIVEL CUMPLIMIENTO'!T15</f>
        <v>0</v>
      </c>
      <c r="U43" s="42">
        <f>+'[15]1.3. NIVEL CUMPLIMIENTO'!U15</f>
        <v>0</v>
      </c>
      <c r="V43" s="43">
        <f>+'[15]1.3. NIVEL CUMPLIMIENTO'!V15</f>
        <v>0</v>
      </c>
      <c r="W43" s="57">
        <f>SUM(Q43:V43)</f>
        <v>0</v>
      </c>
      <c r="X43" s="41">
        <f>+'[15]1.3. NIVEL CUMPLIMIENTO'!X15</f>
        <v>0</v>
      </c>
      <c r="Y43" s="42">
        <f>+'[15]1.3. NIVEL CUMPLIMIENTO'!Y15</f>
        <v>0</v>
      </c>
      <c r="Z43" s="42">
        <f>+'[15]1.3. NIVEL CUMPLIMIENTO'!Z15</f>
        <v>0</v>
      </c>
      <c r="AA43" s="42">
        <f>+'[15]1.3. NIVEL CUMPLIMIENTO'!AA15</f>
        <v>0</v>
      </c>
      <c r="AB43" s="42">
        <f>+'[15]1.3. NIVEL CUMPLIMIENTO'!AB15</f>
        <v>0</v>
      </c>
      <c r="AC43" s="43">
        <f>+'[15]1.3. NIVEL CUMPLIMIENTO'!AC15</f>
        <v>0</v>
      </c>
      <c r="AD43" s="57">
        <f>SUM(X43:AC43)</f>
        <v>0</v>
      </c>
      <c r="AE43" s="145"/>
    </row>
    <row r="44" spans="1:31" ht="27" customHeight="1" x14ac:dyDescent="0.25">
      <c r="A44" s="86" t="s">
        <v>52</v>
      </c>
      <c r="B44" s="101" t="s">
        <v>97</v>
      </c>
      <c r="C44" s="88">
        <f>'1.1. CONTROLES OFICIALES'!C44</f>
        <v>3364</v>
      </c>
      <c r="D44" s="89">
        <f>'1.1. CONTROLES OFICIALES'!D44</f>
        <v>0</v>
      </c>
      <c r="E44" s="89">
        <f>'1.1. CONTROLES OFICIALES'!E44</f>
        <v>832</v>
      </c>
      <c r="F44" s="89">
        <f>'1.1. CONTROLES OFICIALES'!F44</f>
        <v>46</v>
      </c>
      <c r="G44" s="89">
        <f>'1.1. CONTROLES OFICIALES'!G44</f>
        <v>4</v>
      </c>
      <c r="H44" s="90">
        <f>'1.1. CONTROLES OFICIALES'!H44</f>
        <v>250</v>
      </c>
      <c r="I44" s="91">
        <f>+'1.1. CONTROLES OFICIALES'!I44</f>
        <v>4496</v>
      </c>
      <c r="J44" s="92">
        <f>+'[17]1.3. NIVEL CUMPLIMIENTO'!$J$6</f>
        <v>63</v>
      </c>
      <c r="K44" s="93">
        <f>+'[17]1.3. NIVEL CUMPLIMIENTO'!$K$6</f>
        <v>0</v>
      </c>
      <c r="L44" s="93">
        <f>+'[17]1.3. NIVEL CUMPLIMIENTO'!$L$6</f>
        <v>21</v>
      </c>
      <c r="M44" s="93">
        <f>+'[17]1.3. NIVEL CUMPLIMIENTO'!$M$6</f>
        <v>0</v>
      </c>
      <c r="N44" s="93">
        <f>+'[17]1.3. NIVEL CUMPLIMIENTO'!$N$6</f>
        <v>0</v>
      </c>
      <c r="O44" s="94">
        <f>+'[17]1.3. NIVEL CUMPLIMIENTO'!$O$6</f>
        <v>2</v>
      </c>
      <c r="P44" s="91">
        <f t="shared" si="1"/>
        <v>86</v>
      </c>
      <c r="Q44" s="92">
        <f>+'[17]1.3. NIVEL CUMPLIMIENTO'!$Q$6</f>
        <v>60</v>
      </c>
      <c r="R44" s="93">
        <f>+'[17]1.3. NIVEL CUMPLIMIENTO'!$R$6</f>
        <v>0</v>
      </c>
      <c r="S44" s="93">
        <f>+'[17]1.3. NIVEL CUMPLIMIENTO'!$S$6</f>
        <v>20</v>
      </c>
      <c r="T44" s="93">
        <f>+'[17]1.3. NIVEL CUMPLIMIENTO'!$T$6</f>
        <v>0</v>
      </c>
      <c r="U44" s="93">
        <f>+'[17]1.3. NIVEL CUMPLIMIENTO'!$U$6</f>
        <v>0</v>
      </c>
      <c r="V44" s="94">
        <f>+'[17]1.3. NIVEL CUMPLIMIENTO'!$V$6</f>
        <v>2</v>
      </c>
      <c r="W44" s="91">
        <f t="shared" si="2"/>
        <v>82</v>
      </c>
      <c r="X44" s="92">
        <f>+'[17]1.3. NIVEL CUMPLIMIENTO'!$X$6</f>
        <v>3</v>
      </c>
      <c r="Y44" s="93">
        <f>+'[17]1.3. NIVEL CUMPLIMIENTO'!$Y$6</f>
        <v>0</v>
      </c>
      <c r="Z44" s="93">
        <f>+'[17]1.3. NIVEL CUMPLIMIENTO'!$Z$6</f>
        <v>1</v>
      </c>
      <c r="AA44" s="93">
        <f>+'[17]1.3. NIVEL CUMPLIMIENTO'!$AA$6</f>
        <v>0</v>
      </c>
      <c r="AB44" s="93">
        <f>+'[17]1.3. NIVEL CUMPLIMIENTO'!$AB$6</f>
        <v>0</v>
      </c>
      <c r="AC44" s="94">
        <f>+'[17]1.3. NIVEL CUMPLIMIENTO'!$AC$6</f>
        <v>0</v>
      </c>
      <c r="AD44" s="91">
        <f t="shared" si="0"/>
        <v>4</v>
      </c>
    </row>
    <row r="45" spans="1:31" ht="27" customHeight="1" x14ac:dyDescent="0.25">
      <c r="A45" s="10" t="s">
        <v>73</v>
      </c>
      <c r="B45" s="21" t="s">
        <v>98</v>
      </c>
      <c r="C45" s="37">
        <f>'1.1. CONTROLES OFICIALES'!C45</f>
        <v>2932</v>
      </c>
      <c r="D45" s="38">
        <f>'1.1. CONTROLES OFICIALES'!D45</f>
        <v>0</v>
      </c>
      <c r="E45" s="38">
        <f>'1.1. CONTROLES OFICIALES'!E45</f>
        <v>150</v>
      </c>
      <c r="F45" s="38">
        <f>'1.1. CONTROLES OFICIALES'!F45</f>
        <v>1</v>
      </c>
      <c r="G45" s="38">
        <f>'1.1. CONTROLES OFICIALES'!G45</f>
        <v>0</v>
      </c>
      <c r="H45" s="39">
        <f>'1.1. CONTROLES OFICIALES'!H45</f>
        <v>82</v>
      </c>
      <c r="I45" s="57">
        <f>+'1.1. CONTROLES OFICIALES'!I45</f>
        <v>3165</v>
      </c>
      <c r="J45" s="41">
        <f>+'[19]1.3. NIVEL CUMPLIMIENTO'!$J$6</f>
        <v>112</v>
      </c>
      <c r="K45" s="42">
        <f>+'[19]1.3. NIVEL CUMPLIMIENTO'!$K$6</f>
        <v>0</v>
      </c>
      <c r="L45" s="42">
        <f>+'[19]1.3. NIVEL CUMPLIMIENTO'!$L$6</f>
        <v>7</v>
      </c>
      <c r="M45" s="42">
        <f>+'[19]1.3. NIVEL CUMPLIMIENTO'!$M$6</f>
        <v>1</v>
      </c>
      <c r="N45" s="42">
        <f>+'[19]1.3. NIVEL CUMPLIMIENTO'!$N$6</f>
        <v>0</v>
      </c>
      <c r="O45" s="42">
        <f>+'[19]1.3. NIVEL CUMPLIMIENTO'!$O$6</f>
        <v>1</v>
      </c>
      <c r="P45" s="57">
        <f t="shared" si="1"/>
        <v>121</v>
      </c>
      <c r="Q45" s="41">
        <f>+'[19]1.3. NIVEL CUMPLIMIENTO'!$Q$6</f>
        <v>69</v>
      </c>
      <c r="R45" s="42">
        <f>+'[19]1.3. NIVEL CUMPLIMIENTO'!$R$6</f>
        <v>0</v>
      </c>
      <c r="S45" s="42">
        <f>+'[19]1.3. NIVEL CUMPLIMIENTO'!$S$6</f>
        <v>2</v>
      </c>
      <c r="T45" s="42">
        <f>+'[19]1.3. NIVEL CUMPLIMIENTO'!$T$6</f>
        <v>0</v>
      </c>
      <c r="U45" s="42">
        <f>+'[19]1.3. NIVEL CUMPLIMIENTO'!$U$6</f>
        <v>0</v>
      </c>
      <c r="V45" s="43">
        <f>+'[19]1.3. NIVEL CUMPLIMIENTO'!$V$6</f>
        <v>0</v>
      </c>
      <c r="W45" s="57">
        <f t="shared" si="2"/>
        <v>71</v>
      </c>
      <c r="X45" s="41">
        <f>+'[19]1.3. NIVEL CUMPLIMIENTO'!$X$6</f>
        <v>43</v>
      </c>
      <c r="Y45" s="42">
        <f>+'[19]1.3. NIVEL CUMPLIMIENTO'!$Y$6</f>
        <v>0</v>
      </c>
      <c r="Z45" s="42">
        <f>+'[19]1.3. NIVEL CUMPLIMIENTO'!$Z$6</f>
        <v>5</v>
      </c>
      <c r="AA45" s="42">
        <f>+'[19]1.3. NIVEL CUMPLIMIENTO'!$AA$6</f>
        <v>1</v>
      </c>
      <c r="AB45" s="42">
        <f>+'[19]1.3. NIVEL CUMPLIMIENTO'!$AB$6</f>
        <v>0</v>
      </c>
      <c r="AC45" s="43">
        <f>+'[19]1.3. NIVEL CUMPLIMIENTO'!$AC$6</f>
        <v>1</v>
      </c>
      <c r="AD45" s="57">
        <f t="shared" si="0"/>
        <v>50</v>
      </c>
    </row>
    <row r="46" spans="1:31" ht="27" customHeight="1" x14ac:dyDescent="0.25">
      <c r="A46" s="86" t="s">
        <v>53</v>
      </c>
      <c r="B46" s="101" t="s">
        <v>99</v>
      </c>
      <c r="C46" s="88">
        <f>'1.1. CONTROLES OFICIALES'!C46</f>
        <v>720</v>
      </c>
      <c r="D46" s="89">
        <f>'1.1. CONTROLES OFICIALES'!D46</f>
        <v>144</v>
      </c>
      <c r="E46" s="89">
        <f>'1.1. CONTROLES OFICIALES'!E46</f>
        <v>185</v>
      </c>
      <c r="F46" s="89">
        <f>'1.1. CONTROLES OFICIALES'!F46</f>
        <v>8</v>
      </c>
      <c r="G46" s="89">
        <f>'1.1. CONTROLES OFICIALES'!G46</f>
        <v>0</v>
      </c>
      <c r="H46" s="90">
        <f>'1.1. CONTROLES OFICIALES'!H46</f>
        <v>67</v>
      </c>
      <c r="I46" s="91">
        <f>+'1.1. CONTROLES OFICIALES'!I46</f>
        <v>1124</v>
      </c>
      <c r="J46" s="92">
        <f>+'[21]1.3. NIVEL CUMPLIMIENTO'!$J$6</f>
        <v>8</v>
      </c>
      <c r="K46" s="93">
        <f>+'[21]1.3. NIVEL CUMPLIMIENTO'!$K$6</f>
        <v>1</v>
      </c>
      <c r="L46" s="93">
        <f>+'[21]1.3. NIVEL CUMPLIMIENTO'!$L$6</f>
        <v>5</v>
      </c>
      <c r="M46" s="93">
        <f>+'[21]1.3. NIVEL CUMPLIMIENTO'!$M$6</f>
        <v>0</v>
      </c>
      <c r="N46" s="93">
        <f>+'[21]1.3. NIVEL CUMPLIMIENTO'!$N$6</f>
        <v>0</v>
      </c>
      <c r="O46" s="94">
        <f>+'[21]1.3. NIVEL CUMPLIMIENTO'!$O$6</f>
        <v>0</v>
      </c>
      <c r="P46" s="91">
        <f t="shared" si="1"/>
        <v>14</v>
      </c>
      <c r="Q46" s="92">
        <f>+'[21]1.3. NIVEL CUMPLIMIENTO'!$Q$6</f>
        <v>2</v>
      </c>
      <c r="R46" s="93">
        <f>+'[21]1.3. NIVEL CUMPLIMIENTO'!$R$6</f>
        <v>1</v>
      </c>
      <c r="S46" s="93">
        <f>+'[21]1.3. NIVEL CUMPLIMIENTO'!$S$6</f>
        <v>4</v>
      </c>
      <c r="T46" s="93">
        <f>+'[21]1.3. NIVEL CUMPLIMIENTO'!$T$6</f>
        <v>0</v>
      </c>
      <c r="U46" s="93">
        <f>+'[21]1.3. NIVEL CUMPLIMIENTO'!$U$6</f>
        <v>0</v>
      </c>
      <c r="V46" s="94">
        <f>+'[21]1.3. NIVEL CUMPLIMIENTO'!$V$6</f>
        <v>0</v>
      </c>
      <c r="W46" s="91">
        <f t="shared" si="2"/>
        <v>7</v>
      </c>
      <c r="X46" s="92">
        <f>+'[21]1.3. NIVEL CUMPLIMIENTO'!$X$6</f>
        <v>6</v>
      </c>
      <c r="Y46" s="93">
        <f>+'[21]1.3. NIVEL CUMPLIMIENTO'!$Y$6</f>
        <v>1</v>
      </c>
      <c r="Z46" s="93">
        <f>+'[21]1.3. NIVEL CUMPLIMIENTO'!$Z$6</f>
        <v>0</v>
      </c>
      <c r="AA46" s="93">
        <f>+'[21]1.3. NIVEL CUMPLIMIENTO'!$AA$6</f>
        <v>0</v>
      </c>
      <c r="AB46" s="93">
        <f>+'[21]1.3. NIVEL CUMPLIMIENTO'!$AB$6</f>
        <v>0</v>
      </c>
      <c r="AC46" s="94">
        <f>+'[21]1.3. NIVEL CUMPLIMIENTO'!$AC$6</f>
        <v>0</v>
      </c>
      <c r="AD46" s="91">
        <f t="shared" si="0"/>
        <v>7</v>
      </c>
    </row>
    <row r="47" spans="1:31" ht="27" customHeight="1" x14ac:dyDescent="0.25">
      <c r="A47" s="10" t="s">
        <v>55</v>
      </c>
      <c r="B47" s="21" t="s">
        <v>100</v>
      </c>
      <c r="C47" s="37">
        <f>'1.1. CONTROLES OFICIALES'!C47</f>
        <v>276</v>
      </c>
      <c r="D47" s="38">
        <f>'1.1. CONTROLES OFICIALES'!D47</f>
        <v>0</v>
      </c>
      <c r="E47" s="38">
        <f>'1.1. CONTROLES OFICIALES'!E47</f>
        <v>104</v>
      </c>
      <c r="F47" s="38">
        <f>'1.1. CONTROLES OFICIALES'!F47</f>
        <v>32</v>
      </c>
      <c r="G47" s="38">
        <f>'1.1. CONTROLES OFICIALES'!G47</f>
        <v>0</v>
      </c>
      <c r="H47" s="39">
        <f>'1.1. CONTROLES OFICIALES'!H47</f>
        <v>34</v>
      </c>
      <c r="I47" s="57">
        <f>+'1.1. CONTROLES OFICIALES'!I47</f>
        <v>446</v>
      </c>
      <c r="J47" s="41">
        <f>+'[23]1.3. NIVEL CUMPLIMIENTO'!$J$6</f>
        <v>2</v>
      </c>
      <c r="K47" s="42">
        <f>+'[23]1.3. NIVEL CUMPLIMIENTO'!$K$6</f>
        <v>0</v>
      </c>
      <c r="L47" s="42">
        <f>+'[23]1.3. NIVEL CUMPLIMIENTO'!$L$6</f>
        <v>3</v>
      </c>
      <c r="M47" s="42">
        <f>+'[23]1.3. NIVEL CUMPLIMIENTO'!$M$6</f>
        <v>1</v>
      </c>
      <c r="N47" s="42">
        <f>+'[23]1.3. NIVEL CUMPLIMIENTO'!$N$6</f>
        <v>0</v>
      </c>
      <c r="O47" s="43">
        <f>+'[23]1.3. NIVEL CUMPLIMIENTO'!$O$6</f>
        <v>0</v>
      </c>
      <c r="P47" s="57">
        <f t="shared" si="1"/>
        <v>6</v>
      </c>
      <c r="Q47" s="41">
        <f>+'[23]1.3. NIVEL CUMPLIMIENTO'!$Q$6</f>
        <v>1</v>
      </c>
      <c r="R47" s="42">
        <f>+'[23]1.3. NIVEL CUMPLIMIENTO'!$R$6</f>
        <v>0</v>
      </c>
      <c r="S47" s="42">
        <f>+'[23]1.3. NIVEL CUMPLIMIENTO'!$S$6</f>
        <v>3</v>
      </c>
      <c r="T47" s="42">
        <f>+'[23]1.3. NIVEL CUMPLIMIENTO'!$T$6</f>
        <v>1</v>
      </c>
      <c r="U47" s="42">
        <f>+'[23]1.3. NIVEL CUMPLIMIENTO'!$U$6</f>
        <v>0</v>
      </c>
      <c r="V47" s="43">
        <f>+'[23]1.3. NIVEL CUMPLIMIENTO'!$V$6</f>
        <v>0</v>
      </c>
      <c r="W47" s="57">
        <f t="shared" si="2"/>
        <v>5</v>
      </c>
      <c r="X47" s="41">
        <f>+'[23]1.3. NIVEL CUMPLIMIENTO'!$X$6</f>
        <v>2</v>
      </c>
      <c r="Y47" s="42">
        <f>+'[23]1.3. NIVEL CUMPLIMIENTO'!$Y$6</f>
        <v>0</v>
      </c>
      <c r="Z47" s="42">
        <f>+'[23]1.3. NIVEL CUMPLIMIENTO'!$Z$6</f>
        <v>0</v>
      </c>
      <c r="AA47" s="42">
        <f>+'[23]1.3. NIVEL CUMPLIMIENTO'!$AA$6</f>
        <v>0</v>
      </c>
      <c r="AB47" s="42">
        <f>+'[23]1.3. NIVEL CUMPLIMIENTO'!$AB$6</f>
        <v>0</v>
      </c>
      <c r="AC47" s="43">
        <f>+'[23]1.3. NIVEL CUMPLIMIENTO'!$AC$6</f>
        <v>0</v>
      </c>
      <c r="AD47" s="57">
        <f t="shared" si="0"/>
        <v>2</v>
      </c>
    </row>
    <row r="48" spans="1:31" ht="27" customHeight="1" x14ac:dyDescent="0.25">
      <c r="A48" s="86" t="s">
        <v>64</v>
      </c>
      <c r="B48" s="101" t="s">
        <v>101</v>
      </c>
      <c r="C48" s="88">
        <f>'1.1. CONTROLES OFICIALES'!C48</f>
        <v>3357</v>
      </c>
      <c r="D48" s="89">
        <f>'1.1. CONTROLES OFICIALES'!D48</f>
        <v>0</v>
      </c>
      <c r="E48" s="89">
        <f>'1.1. CONTROLES OFICIALES'!E48</f>
        <v>308</v>
      </c>
      <c r="F48" s="89">
        <f>'1.1. CONTROLES OFICIALES'!F48</f>
        <v>9</v>
      </c>
      <c r="G48" s="89">
        <f>'1.1. CONTROLES OFICIALES'!G48</f>
        <v>0</v>
      </c>
      <c r="H48" s="90">
        <f>'1.1. CONTROLES OFICIALES'!H48</f>
        <v>95</v>
      </c>
      <c r="I48" s="91">
        <f>+'1.1. CONTROLES OFICIALES'!I48</f>
        <v>3769</v>
      </c>
      <c r="J48" s="92">
        <f>+'[25]1.3. NIVEL CUMPLIMIENTO'!$J$6</f>
        <v>37</v>
      </c>
      <c r="K48" s="93">
        <f>+'[25]1.3. NIVEL CUMPLIMIENTO'!$K$6</f>
        <v>0</v>
      </c>
      <c r="L48" s="93">
        <f>+'[25]1.3. NIVEL CUMPLIMIENTO'!$L$6</f>
        <v>2</v>
      </c>
      <c r="M48" s="93" t="str">
        <f>+'[25]1.3. NIVEL CUMPLIMIENTO'!$M$6</f>
        <v>O</v>
      </c>
      <c r="N48" s="93">
        <f>+'[25]1.3. NIVEL CUMPLIMIENTO'!$N$6</f>
        <v>0</v>
      </c>
      <c r="O48" s="94">
        <f>+'[25]1.3. NIVEL CUMPLIMIENTO'!$O$6</f>
        <v>1</v>
      </c>
      <c r="P48" s="91">
        <f t="shared" si="1"/>
        <v>40</v>
      </c>
      <c r="Q48" s="92">
        <f>+'[25]1.3. NIVEL CUMPLIMIENTO'!$Q$6</f>
        <v>12</v>
      </c>
      <c r="R48" s="93">
        <f>+'[25]1.3. NIVEL CUMPLIMIENTO'!$R$6</f>
        <v>0</v>
      </c>
      <c r="S48" s="93">
        <f>+'[25]1.3. NIVEL CUMPLIMIENTO'!$S$6</f>
        <v>0</v>
      </c>
      <c r="T48" s="93">
        <f>+'[25]1.3. NIVEL CUMPLIMIENTO'!$T$6</f>
        <v>0</v>
      </c>
      <c r="U48" s="93">
        <f>+'[25]1.3. NIVEL CUMPLIMIENTO'!$U$6</f>
        <v>0</v>
      </c>
      <c r="V48" s="94">
        <f>+'[25]1.3. NIVEL CUMPLIMIENTO'!$V$6</f>
        <v>1</v>
      </c>
      <c r="W48" s="91">
        <f t="shared" si="2"/>
        <v>13</v>
      </c>
      <c r="X48" s="92">
        <f>+'[25]1.3. NIVEL CUMPLIMIENTO'!$X$6</f>
        <v>25</v>
      </c>
      <c r="Y48" s="93">
        <f>+'[25]1.3. NIVEL CUMPLIMIENTO'!$Y$6</f>
        <v>0</v>
      </c>
      <c r="Z48" s="93">
        <f>+'[25]1.3. NIVEL CUMPLIMIENTO'!$Z$6</f>
        <v>2</v>
      </c>
      <c r="AA48" s="93">
        <f>+'[25]1.3. NIVEL CUMPLIMIENTO'!$AA$6</f>
        <v>0</v>
      </c>
      <c r="AB48" s="93">
        <f>+'[25]1.3. NIVEL CUMPLIMIENTO'!$AB$6</f>
        <v>0</v>
      </c>
      <c r="AC48" s="94">
        <f>+'[25]1.3. NIVEL CUMPLIMIENTO'!$AC$6</f>
        <v>0</v>
      </c>
      <c r="AD48" s="91">
        <f t="shared" si="0"/>
        <v>27</v>
      </c>
    </row>
    <row r="49" spans="1:30" ht="27" customHeight="1" x14ac:dyDescent="0.25">
      <c r="A49" s="10" t="s">
        <v>61</v>
      </c>
      <c r="B49" s="21" t="s">
        <v>102</v>
      </c>
      <c r="C49" s="37">
        <f>'1.1. CONTROLES OFICIALES'!C49</f>
        <v>533</v>
      </c>
      <c r="D49" s="38">
        <f>'1.1. CONTROLES OFICIALES'!D49</f>
        <v>1</v>
      </c>
      <c r="E49" s="38">
        <f>'1.1. CONTROLES OFICIALES'!E49</f>
        <v>139</v>
      </c>
      <c r="F49" s="38">
        <f>'1.1. CONTROLES OFICIALES'!F49</f>
        <v>2</v>
      </c>
      <c r="G49" s="38">
        <f>'1.1. CONTROLES OFICIALES'!G49</f>
        <v>0</v>
      </c>
      <c r="H49" s="39">
        <f>'1.1. CONTROLES OFICIALES'!H49</f>
        <v>23</v>
      </c>
      <c r="I49" s="57">
        <f>+'1.1. CONTROLES OFICIALES'!I49</f>
        <v>698</v>
      </c>
      <c r="J49" s="41">
        <f>+'[27]1.3. NIVEL CUMPLIMIENTO'!$J$6</f>
        <v>31</v>
      </c>
      <c r="K49" s="42">
        <f>+'[27]1.3. NIVEL CUMPLIMIENTO'!$K$6</f>
        <v>0</v>
      </c>
      <c r="L49" s="42">
        <f>+'[27]1.3. NIVEL CUMPLIMIENTO'!$L$6</f>
        <v>5</v>
      </c>
      <c r="M49" s="42">
        <f>+'[27]1.3. NIVEL CUMPLIMIENTO'!$M$6</f>
        <v>0</v>
      </c>
      <c r="N49" s="42">
        <f>+'[27]1.3. NIVEL CUMPLIMIENTO'!$N$6</f>
        <v>0</v>
      </c>
      <c r="O49" s="43">
        <f>+'[27]1.3. NIVEL CUMPLIMIENTO'!$O$6</f>
        <v>0</v>
      </c>
      <c r="P49" s="57">
        <f t="shared" si="1"/>
        <v>36</v>
      </c>
      <c r="Q49" s="41">
        <f>+'[27]1.3. NIVEL CUMPLIMIENTO'!$Q$6</f>
        <v>18</v>
      </c>
      <c r="R49" s="42">
        <f>+'[27]1.3. NIVEL CUMPLIMIENTO'!$R$6</f>
        <v>0</v>
      </c>
      <c r="S49" s="42">
        <f>+'[27]1.3. NIVEL CUMPLIMIENTO'!$S$6</f>
        <v>5</v>
      </c>
      <c r="T49" s="42">
        <f>+'[27]1.3. NIVEL CUMPLIMIENTO'!$T$6</f>
        <v>0</v>
      </c>
      <c r="U49" s="42">
        <f>+'[27]1.3. NIVEL CUMPLIMIENTO'!$U$6</f>
        <v>0</v>
      </c>
      <c r="V49" s="43">
        <f>+'[27]1.3. NIVEL CUMPLIMIENTO'!$V$6</f>
        <v>0</v>
      </c>
      <c r="W49" s="57">
        <f t="shared" si="2"/>
        <v>23</v>
      </c>
      <c r="X49" s="41">
        <f>+'[27]1.3. NIVEL CUMPLIMIENTO'!$X$6</f>
        <v>13</v>
      </c>
      <c r="Y49" s="42">
        <f>+'[27]1.3. NIVEL CUMPLIMIENTO'!$Y$6</f>
        <v>0</v>
      </c>
      <c r="Z49" s="42">
        <f>+'[27]1.3. NIVEL CUMPLIMIENTO'!$Z$6</f>
        <v>0</v>
      </c>
      <c r="AA49" s="42">
        <f>+'[27]1.3. NIVEL CUMPLIMIENTO'!$AA$6</f>
        <v>0</v>
      </c>
      <c r="AB49" s="42">
        <f>+'[27]1.3. NIVEL CUMPLIMIENTO'!$AB$6</f>
        <v>0</v>
      </c>
      <c r="AC49" s="43">
        <f>+'[27]1.3. NIVEL CUMPLIMIENTO'!$AC$6</f>
        <v>0</v>
      </c>
      <c r="AD49" s="57">
        <f t="shared" si="0"/>
        <v>13</v>
      </c>
    </row>
    <row r="50" spans="1:30" ht="27" customHeight="1" x14ac:dyDescent="0.25">
      <c r="A50" s="86" t="s">
        <v>54</v>
      </c>
      <c r="B50" s="101" t="s">
        <v>118</v>
      </c>
      <c r="C50" s="88">
        <f>'1.1. CONTROLES OFICIALES'!C50</f>
        <v>321</v>
      </c>
      <c r="D50" s="89">
        <f>'1.1. CONTROLES OFICIALES'!D50</f>
        <v>1</v>
      </c>
      <c r="E50" s="89">
        <f>'1.1. CONTROLES OFICIALES'!E50</f>
        <v>75</v>
      </c>
      <c r="F50" s="89">
        <f>'1.1. CONTROLES OFICIALES'!F50</f>
        <v>0</v>
      </c>
      <c r="G50" s="89">
        <f>'1.1. CONTROLES OFICIALES'!G50</f>
        <v>0</v>
      </c>
      <c r="H50" s="90">
        <f>'1.1. CONTROLES OFICIALES'!H50</f>
        <v>18</v>
      </c>
      <c r="I50" s="91">
        <f>+'1.1. CONTROLES OFICIALES'!I50</f>
        <v>415</v>
      </c>
      <c r="J50" s="92">
        <f>+'[29]1.3. NIVEL CUMPLIMIENTO'!$J$6</f>
        <v>1</v>
      </c>
      <c r="K50" s="93">
        <f>+'[29]1.3. NIVEL CUMPLIMIENTO'!$K$6</f>
        <v>0</v>
      </c>
      <c r="L50" s="93">
        <f>+'[29]1.3. NIVEL CUMPLIMIENTO'!$L$6</f>
        <v>5</v>
      </c>
      <c r="M50" s="93">
        <f>+'[29]1.3. NIVEL CUMPLIMIENTO'!$M$6</f>
        <v>0</v>
      </c>
      <c r="N50" s="93">
        <f>+'[29]1.3. NIVEL CUMPLIMIENTO'!$N$6</f>
        <v>0</v>
      </c>
      <c r="O50" s="94">
        <f>+'[29]1.3. NIVEL CUMPLIMIENTO'!$O$6</f>
        <v>0</v>
      </c>
      <c r="P50" s="91">
        <f t="shared" si="1"/>
        <v>6</v>
      </c>
      <c r="Q50" s="92">
        <f>+'[29]1.3. NIVEL CUMPLIMIENTO'!$Q$6</f>
        <v>0</v>
      </c>
      <c r="R50" s="93">
        <f>+'[29]1.3. NIVEL CUMPLIMIENTO'!$R$6</f>
        <v>0</v>
      </c>
      <c r="S50" s="93">
        <f>+'[29]1.3. NIVEL CUMPLIMIENTO'!$S$6</f>
        <v>5</v>
      </c>
      <c r="T50" s="93">
        <f>+'[29]1.3. NIVEL CUMPLIMIENTO'!$T$6</f>
        <v>0</v>
      </c>
      <c r="U50" s="93">
        <f>+'[29]1.3. NIVEL CUMPLIMIENTO'!$U$6</f>
        <v>0</v>
      </c>
      <c r="V50" s="94">
        <f>+'[29]1.3. NIVEL CUMPLIMIENTO'!$V$6</f>
        <v>0</v>
      </c>
      <c r="W50" s="91">
        <f t="shared" si="2"/>
        <v>5</v>
      </c>
      <c r="X50" s="92">
        <f>+'[29]1.3. NIVEL CUMPLIMIENTO'!$X$6</f>
        <v>1</v>
      </c>
      <c r="Y50" s="93">
        <f>+'[29]1.3. NIVEL CUMPLIMIENTO'!$Y$6</f>
        <v>0</v>
      </c>
      <c r="Z50" s="93">
        <f>+'[29]1.3. NIVEL CUMPLIMIENTO'!$Z$6</f>
        <v>0</v>
      </c>
      <c r="AA50" s="93">
        <f>+'[29]1.3. NIVEL CUMPLIMIENTO'!$AA$6</f>
        <v>0</v>
      </c>
      <c r="AB50" s="93">
        <f>+'[29]1.3. NIVEL CUMPLIMIENTO'!$AB$6</f>
        <v>0</v>
      </c>
      <c r="AC50" s="94">
        <f>+'[29]1.3. NIVEL CUMPLIMIENTO'!$AC$6</f>
        <v>0</v>
      </c>
      <c r="AD50" s="91">
        <f t="shared" si="0"/>
        <v>1</v>
      </c>
    </row>
    <row r="51" spans="1:30" ht="27" customHeight="1" x14ac:dyDescent="0.25">
      <c r="A51" s="10" t="s">
        <v>59</v>
      </c>
      <c r="B51" s="21" t="s">
        <v>103</v>
      </c>
      <c r="C51" s="37">
        <f>'1.1. CONTROLES OFICIALES'!C51</f>
        <v>472</v>
      </c>
      <c r="D51" s="38">
        <f>'1.1. CONTROLES OFICIALES'!D51</f>
        <v>0</v>
      </c>
      <c r="E51" s="38">
        <f>'1.1. CONTROLES OFICIALES'!E51</f>
        <v>127</v>
      </c>
      <c r="F51" s="38">
        <f>'1.1. CONTROLES OFICIALES'!F51</f>
        <v>12</v>
      </c>
      <c r="G51" s="38">
        <f>'1.1. CONTROLES OFICIALES'!G51</f>
        <v>0</v>
      </c>
      <c r="H51" s="39">
        <f>'1.1. CONTROLES OFICIALES'!H51</f>
        <v>47</v>
      </c>
      <c r="I51" s="57">
        <f>+'1.1. CONTROLES OFICIALES'!I51</f>
        <v>658</v>
      </c>
      <c r="J51" s="41">
        <f>+'[31]1.3. NIVEL CUMPLIMIENTO'!$J$6</f>
        <v>9</v>
      </c>
      <c r="K51" s="42">
        <f>+'[31]1.3. NIVEL CUMPLIMIENTO'!$K$6</f>
        <v>0</v>
      </c>
      <c r="L51" s="42">
        <f>+'[31]1.3. NIVEL CUMPLIMIENTO'!$L$6</f>
        <v>0</v>
      </c>
      <c r="M51" s="42">
        <f>+'[31]1.3. NIVEL CUMPLIMIENTO'!$M$6</f>
        <v>0</v>
      </c>
      <c r="N51" s="42">
        <f>+'[31]1.3. NIVEL CUMPLIMIENTO'!$N$6</f>
        <v>0</v>
      </c>
      <c r="O51" s="43">
        <f>+'[31]1.3. NIVEL CUMPLIMIENTO'!$O$6</f>
        <v>0</v>
      </c>
      <c r="P51" s="57">
        <f t="shared" si="1"/>
        <v>9</v>
      </c>
      <c r="Q51" s="41">
        <f>+'[31]1.3. NIVEL CUMPLIMIENTO'!$Q$6</f>
        <v>4</v>
      </c>
      <c r="R51" s="42">
        <f>+'[31]1.3. NIVEL CUMPLIMIENTO'!$R$6</f>
        <v>0</v>
      </c>
      <c r="S51" s="42">
        <f>+'[31]1.3. NIVEL CUMPLIMIENTO'!$S$6</f>
        <v>0</v>
      </c>
      <c r="T51" s="42">
        <f>+'[31]1.3. NIVEL CUMPLIMIENTO'!$T$6</f>
        <v>0</v>
      </c>
      <c r="U51" s="42">
        <f>+'[31]1.3. NIVEL CUMPLIMIENTO'!$U$6</f>
        <v>0</v>
      </c>
      <c r="V51" s="43">
        <f>+'[31]1.3. NIVEL CUMPLIMIENTO'!$V$6</f>
        <v>0</v>
      </c>
      <c r="W51" s="57">
        <f t="shared" si="2"/>
        <v>4</v>
      </c>
      <c r="X51" s="41">
        <f>+'[31]1.3. NIVEL CUMPLIMIENTO'!$X$6</f>
        <v>5</v>
      </c>
      <c r="Y51" s="42">
        <f>+'[31]1.3. NIVEL CUMPLIMIENTO'!$Y$6</f>
        <v>0</v>
      </c>
      <c r="Z51" s="42">
        <f>+'[31]1.3. NIVEL CUMPLIMIENTO'!$Z$6</f>
        <v>0</v>
      </c>
      <c r="AA51" s="42">
        <f>+'[31]1.3. NIVEL CUMPLIMIENTO'!$AA$6</f>
        <v>0</v>
      </c>
      <c r="AB51" s="42">
        <f>+'[31]1.3. NIVEL CUMPLIMIENTO'!$AB$6</f>
        <v>0</v>
      </c>
      <c r="AC51" s="43">
        <f>+'[31]1.3. NIVEL CUMPLIMIENTO'!$AC$6</f>
        <v>0</v>
      </c>
      <c r="AD51" s="57">
        <f t="shared" si="0"/>
        <v>5</v>
      </c>
    </row>
    <row r="52" spans="1:30" ht="27" customHeight="1" thickBot="1" x14ac:dyDescent="0.3">
      <c r="A52" s="128" t="s">
        <v>56</v>
      </c>
      <c r="B52" s="129" t="s">
        <v>119</v>
      </c>
      <c r="C52" s="113">
        <f>'1.1. CONTROLES OFICIALES'!C52</f>
        <v>2667</v>
      </c>
      <c r="D52" s="132">
        <f>'1.1. CONTROLES OFICIALES'!D52</f>
        <v>3</v>
      </c>
      <c r="E52" s="132">
        <f>'1.1. CONTROLES OFICIALES'!E52</f>
        <v>391</v>
      </c>
      <c r="F52" s="132">
        <f>'1.1. CONTROLES OFICIALES'!F52</f>
        <v>33</v>
      </c>
      <c r="G52" s="132">
        <f>'1.1. CONTROLES OFICIALES'!G52</f>
        <v>4</v>
      </c>
      <c r="H52" s="133">
        <f>'1.1. CONTROLES OFICIALES'!H52</f>
        <v>206</v>
      </c>
      <c r="I52" s="116">
        <f>+'1.1. CONTROLES OFICIALES'!I52</f>
        <v>3304</v>
      </c>
      <c r="J52" s="118">
        <f>+'[33]1.3. NIVEL CUMPLIMIENTO'!$J$6</f>
        <v>30</v>
      </c>
      <c r="K52" s="119">
        <f>+'[33]1.3. NIVEL CUMPLIMIENTO'!$K$6</f>
        <v>0</v>
      </c>
      <c r="L52" s="119">
        <f>+'[33]1.3. NIVEL CUMPLIMIENTO'!$L$6</f>
        <v>6</v>
      </c>
      <c r="M52" s="119">
        <f>+'[33]1.3. NIVEL CUMPLIMIENTO'!$M$6</f>
        <v>0</v>
      </c>
      <c r="N52" s="119">
        <f>+'[33]1.3. NIVEL CUMPLIMIENTO'!$N$6</f>
        <v>0</v>
      </c>
      <c r="O52" s="120">
        <f>+'[33]1.3. NIVEL CUMPLIMIENTO'!$O$6</f>
        <v>0</v>
      </c>
      <c r="P52" s="116">
        <f t="shared" si="1"/>
        <v>36</v>
      </c>
      <c r="Q52" s="118">
        <f>+'[33]1.3. NIVEL CUMPLIMIENTO'!$Q$6</f>
        <v>16</v>
      </c>
      <c r="R52" s="119">
        <f>+'[33]1.3. NIVEL CUMPLIMIENTO'!$R$6</f>
        <v>0</v>
      </c>
      <c r="S52" s="119">
        <f>+'[33]1.3. NIVEL CUMPLIMIENTO'!$S$6</f>
        <v>5</v>
      </c>
      <c r="T52" s="119">
        <f>+'[33]1.3. NIVEL CUMPLIMIENTO'!$T$6</f>
        <v>0</v>
      </c>
      <c r="U52" s="119">
        <f>+'[33]1.3. NIVEL CUMPLIMIENTO'!$U$6</f>
        <v>0</v>
      </c>
      <c r="V52" s="120">
        <f>+'[33]1.3. NIVEL CUMPLIMIENTO'!$V$6</f>
        <v>0</v>
      </c>
      <c r="W52" s="116">
        <f t="shared" si="2"/>
        <v>21</v>
      </c>
      <c r="X52" s="118">
        <f>+'[33]1.3. NIVEL CUMPLIMIENTO'!$X$6</f>
        <v>14</v>
      </c>
      <c r="Y52" s="119">
        <f>+'[33]1.3. NIVEL CUMPLIMIENTO'!$Y$6</f>
        <v>0</v>
      </c>
      <c r="Z52" s="119">
        <f>+'[33]1.3. NIVEL CUMPLIMIENTO'!$Z$6</f>
        <v>1</v>
      </c>
      <c r="AA52" s="119">
        <f>+'[33]1.3. NIVEL CUMPLIMIENTO'!$AA$6</f>
        <v>0</v>
      </c>
      <c r="AB52" s="119">
        <f>+'[33]1.3. NIVEL CUMPLIMIENTO'!$AB$6</f>
        <v>0</v>
      </c>
      <c r="AC52" s="120">
        <f>+'[33]1.3. NIVEL CUMPLIMIENTO'!$AC$6</f>
        <v>0</v>
      </c>
      <c r="AD52" s="116">
        <f t="shared" si="0"/>
        <v>15</v>
      </c>
    </row>
    <row r="53" spans="1:30" ht="27" customHeight="1" thickBot="1" x14ac:dyDescent="0.3">
      <c r="B53" s="23" t="s">
        <v>8</v>
      </c>
      <c r="C53" s="66">
        <f>SUM(C6:C52)</f>
        <v>45002</v>
      </c>
      <c r="D53" s="66">
        <f t="shared" ref="D53:AD53" si="6">SUM(D6:D52)</f>
        <v>159</v>
      </c>
      <c r="E53" s="66">
        <f t="shared" si="6"/>
        <v>4222</v>
      </c>
      <c r="F53" s="66">
        <f t="shared" si="6"/>
        <v>192</v>
      </c>
      <c r="G53" s="66">
        <f t="shared" si="6"/>
        <v>15</v>
      </c>
      <c r="H53" s="67">
        <f t="shared" si="6"/>
        <v>1591</v>
      </c>
      <c r="I53" s="69">
        <f t="shared" si="6"/>
        <v>51181</v>
      </c>
      <c r="J53" s="66">
        <f t="shared" si="6"/>
        <v>1091</v>
      </c>
      <c r="K53" s="66">
        <f t="shared" si="6"/>
        <v>1</v>
      </c>
      <c r="L53" s="66">
        <f t="shared" si="6"/>
        <v>136</v>
      </c>
      <c r="M53" s="66">
        <f t="shared" si="6"/>
        <v>4</v>
      </c>
      <c r="N53" s="66">
        <f t="shared" si="6"/>
        <v>0</v>
      </c>
      <c r="O53" s="67">
        <f t="shared" si="6"/>
        <v>26</v>
      </c>
      <c r="P53" s="69">
        <f t="shared" si="6"/>
        <v>1258</v>
      </c>
      <c r="Q53" s="66">
        <f t="shared" si="6"/>
        <v>647</v>
      </c>
      <c r="R53" s="66">
        <f t="shared" si="6"/>
        <v>1</v>
      </c>
      <c r="S53" s="66">
        <f t="shared" si="6"/>
        <v>87</v>
      </c>
      <c r="T53" s="66">
        <f t="shared" si="6"/>
        <v>3</v>
      </c>
      <c r="U53" s="66">
        <f t="shared" si="6"/>
        <v>0</v>
      </c>
      <c r="V53" s="67">
        <f t="shared" si="6"/>
        <v>24</v>
      </c>
      <c r="W53" s="69">
        <f t="shared" si="6"/>
        <v>762</v>
      </c>
      <c r="X53" s="66">
        <f t="shared" si="6"/>
        <v>451</v>
      </c>
      <c r="Y53" s="66">
        <f t="shared" si="6"/>
        <v>1</v>
      </c>
      <c r="Z53" s="66">
        <f t="shared" si="6"/>
        <v>48</v>
      </c>
      <c r="AA53" s="66">
        <f t="shared" si="6"/>
        <v>1</v>
      </c>
      <c r="AB53" s="66">
        <f t="shared" si="6"/>
        <v>0</v>
      </c>
      <c r="AC53" s="67">
        <f t="shared" si="6"/>
        <v>2</v>
      </c>
      <c r="AD53" s="69">
        <f t="shared" si="6"/>
        <v>503</v>
      </c>
    </row>
  </sheetData>
  <sheetProtection algorithmName="SHA-512" hashValue="iouEiwOK8KqzG3lvxd3ozEkf3LHnB6QTDzbRvjGhBQ+ZgheCdDPITPD07ARtGO2fKASjfo003tg+8VSYudXzUw==" saltValue="OrgTRvRtY6d68uFQdLucBQ==" spinCount="100000" sheet="1" objects="1" scenarios="1" selectLockedCells="1" selectUnlockedCells="1"/>
  <mergeCells count="8">
    <mergeCell ref="A1:AD1"/>
    <mergeCell ref="A2:AD2"/>
    <mergeCell ref="B4:B5"/>
    <mergeCell ref="X4:AD4"/>
    <mergeCell ref="A4:A5"/>
    <mergeCell ref="C4:I4"/>
    <mergeCell ref="J4:P4"/>
    <mergeCell ref="Q4:W4"/>
  </mergeCells>
  <printOptions horizontalCentered="1"/>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zoomScale="50" zoomScaleNormal="50" workbookViewId="0">
      <pane xSplit="2" ySplit="5" topLeftCell="C42" activePane="bottomRight" state="frozen"/>
      <selection pane="topRight" activeCell="C1" sqref="C1"/>
      <selection pane="bottomLeft" activeCell="A6" sqref="A6"/>
      <selection pane="bottomRight" activeCell="F47" sqref="F47"/>
    </sheetView>
  </sheetViews>
  <sheetFormatPr baseColWidth="10" defaultColWidth="11.44140625" defaultRowHeight="15" x14ac:dyDescent="0.25"/>
  <cols>
    <col min="1" max="1" width="28.5546875" style="31" bestFit="1" customWidth="1"/>
    <col min="2" max="2" width="31.6640625" style="31" customWidth="1"/>
    <col min="3" max="3" width="17.33203125" style="31" customWidth="1"/>
    <col min="4" max="4" width="9.33203125" style="31" customWidth="1"/>
    <col min="5" max="6" width="9" style="31" customWidth="1"/>
    <col min="7" max="7" width="8" style="31" customWidth="1"/>
    <col min="8" max="8" width="10" style="31" customWidth="1"/>
    <col min="9" max="9" width="9.109375" style="31" customWidth="1"/>
    <col min="10" max="10" width="11.5546875" style="31" customWidth="1"/>
    <col min="11" max="11" width="10.44140625" style="31" customWidth="1"/>
    <col min="12" max="12" width="8.6640625" style="31" customWidth="1"/>
    <col min="13" max="13" width="9.109375" style="31" customWidth="1"/>
    <col min="14" max="14" width="8.44140625" style="31" customWidth="1"/>
    <col min="15" max="15" width="9.33203125" style="31" customWidth="1"/>
    <col min="16" max="16" width="9.44140625" style="31" customWidth="1"/>
    <col min="17" max="17" width="9.33203125" style="31" customWidth="1"/>
    <col min="18" max="19" width="7.5546875" style="31" customWidth="1"/>
    <col min="20" max="20" width="7.88671875" style="31" customWidth="1"/>
    <col min="21" max="21" width="7.44140625" style="31" customWidth="1"/>
    <col min="22" max="22" width="7.88671875" style="31" customWidth="1"/>
    <col min="23" max="23" width="8.6640625" style="31" customWidth="1"/>
    <col min="24" max="24" width="9" style="31" customWidth="1"/>
    <col min="25" max="25" width="7.88671875" style="31" customWidth="1"/>
    <col min="26" max="26" width="8.5546875" style="31" customWidth="1"/>
    <col min="27" max="27" width="7.88671875" style="31" customWidth="1"/>
    <col min="28" max="29" width="8.33203125" style="31" customWidth="1"/>
    <col min="30" max="30" width="7.44140625" style="31" customWidth="1"/>
    <col min="31" max="31" width="8.88671875" style="31" customWidth="1"/>
    <col min="32" max="32" width="19.44140625" style="31" customWidth="1"/>
    <col min="33" max="16384" width="11.44140625" style="31"/>
  </cols>
  <sheetData>
    <row r="1" spans="1:32" ht="30" customHeight="1" thickBot="1" x14ac:dyDescent="0.3">
      <c r="A1" s="170" t="s">
        <v>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2"/>
    </row>
    <row r="2" spans="1:32" ht="24.75" customHeight="1" thickBot="1" x14ac:dyDescent="0.3">
      <c r="A2" s="173" t="str">
        <f>+'1.3. NIVEL CUMPLIMIENTO'!A2:AD2</f>
        <v>AÑO: 2021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5"/>
    </row>
    <row r="3" spans="1:32" ht="11.25" customHeight="1" thickBot="1" x14ac:dyDescent="0.3"/>
    <row r="4" spans="1:32" ht="78" customHeight="1" thickBot="1" x14ac:dyDescent="0.3">
      <c r="A4" s="179" t="s">
        <v>23</v>
      </c>
      <c r="B4" s="192" t="str">
        <f>+'1.3. NIVEL CUMPLIMIENTO'!B4:B5</f>
        <v>Número de código de OOCC, Autoridad de Control, Autoridad Competente</v>
      </c>
      <c r="C4" s="186" t="s">
        <v>19</v>
      </c>
      <c r="D4" s="176" t="s">
        <v>30</v>
      </c>
      <c r="E4" s="177"/>
      <c r="F4" s="177"/>
      <c r="G4" s="177"/>
      <c r="H4" s="177"/>
      <c r="I4" s="177"/>
      <c r="J4" s="178"/>
      <c r="K4" s="176" t="s">
        <v>31</v>
      </c>
      <c r="L4" s="177"/>
      <c r="M4" s="177"/>
      <c r="N4" s="177"/>
      <c r="O4" s="177"/>
      <c r="P4" s="177"/>
      <c r="Q4" s="178"/>
      <c r="R4" s="176" t="s">
        <v>32</v>
      </c>
      <c r="S4" s="177"/>
      <c r="T4" s="177"/>
      <c r="U4" s="177"/>
      <c r="V4" s="177"/>
      <c r="W4" s="177"/>
      <c r="X4" s="178"/>
      <c r="Y4" s="176" t="s">
        <v>33</v>
      </c>
      <c r="Z4" s="177"/>
      <c r="AA4" s="177"/>
      <c r="AB4" s="177"/>
      <c r="AC4" s="177"/>
      <c r="AD4" s="177"/>
      <c r="AE4" s="178"/>
      <c r="AF4" s="32" t="s">
        <v>45</v>
      </c>
    </row>
    <row r="5" spans="1:32" ht="253.5" customHeight="1" thickBot="1" x14ac:dyDescent="0.3">
      <c r="A5" s="180"/>
      <c r="B5" s="193"/>
      <c r="C5" s="187"/>
      <c r="D5" s="4" t="s">
        <v>43</v>
      </c>
      <c r="E5" s="5" t="s">
        <v>12</v>
      </c>
      <c r="F5" s="5" t="s">
        <v>2</v>
      </c>
      <c r="G5" s="5" t="s">
        <v>3</v>
      </c>
      <c r="H5" s="5" t="s">
        <v>4</v>
      </c>
      <c r="I5" s="6" t="s">
        <v>41</v>
      </c>
      <c r="J5" s="7" t="s">
        <v>24</v>
      </c>
      <c r="K5" s="4" t="s">
        <v>43</v>
      </c>
      <c r="L5" s="5" t="s">
        <v>12</v>
      </c>
      <c r="M5" s="5" t="s">
        <v>2</v>
      </c>
      <c r="N5" s="5" t="s">
        <v>3</v>
      </c>
      <c r="O5" s="5" t="s">
        <v>4</v>
      </c>
      <c r="P5" s="6" t="s">
        <v>41</v>
      </c>
      <c r="Q5" s="7" t="s">
        <v>34</v>
      </c>
      <c r="R5" s="4" t="s">
        <v>43</v>
      </c>
      <c r="S5" s="5" t="s">
        <v>12</v>
      </c>
      <c r="T5" s="5" t="s">
        <v>2</v>
      </c>
      <c r="U5" s="5" t="s">
        <v>3</v>
      </c>
      <c r="V5" s="5" t="s">
        <v>4</v>
      </c>
      <c r="W5" s="6" t="s">
        <v>41</v>
      </c>
      <c r="X5" s="7" t="s">
        <v>18</v>
      </c>
      <c r="Y5" s="4" t="s">
        <v>43</v>
      </c>
      <c r="Z5" s="5" t="s">
        <v>12</v>
      </c>
      <c r="AA5" s="5" t="s">
        <v>2</v>
      </c>
      <c r="AB5" s="5" t="s">
        <v>3</v>
      </c>
      <c r="AC5" s="5" t="s">
        <v>4</v>
      </c>
      <c r="AD5" s="6" t="s">
        <v>41</v>
      </c>
      <c r="AE5" s="7" t="s">
        <v>35</v>
      </c>
      <c r="AF5" s="33" t="s">
        <v>46</v>
      </c>
    </row>
    <row r="6" spans="1:32" ht="27.75" customHeight="1" x14ac:dyDescent="0.25">
      <c r="A6" s="73" t="s">
        <v>47</v>
      </c>
      <c r="B6" s="74" t="s">
        <v>65</v>
      </c>
      <c r="C6" s="140">
        <f>J6</f>
        <v>11298</v>
      </c>
      <c r="D6" s="75">
        <f>'1.1. CONTROLES OFICIALES'!C6</f>
        <v>10614</v>
      </c>
      <c r="E6" s="76">
        <f>'1.1. CONTROLES OFICIALES'!D6</f>
        <v>2</v>
      </c>
      <c r="F6" s="76">
        <f>'1.1. CONTROLES OFICIALES'!E6</f>
        <v>471</v>
      </c>
      <c r="G6" s="76">
        <f>'1.1. CONTROLES OFICIALES'!F6</f>
        <v>15</v>
      </c>
      <c r="H6" s="76">
        <f>'1.1. CONTROLES OFICIALES'!G6</f>
        <v>0</v>
      </c>
      <c r="I6" s="77">
        <f>'1.1. CONTROLES OFICIALES'!H6</f>
        <v>196</v>
      </c>
      <c r="J6" s="78">
        <f>+'1.1. CONTROLES OFICIALES'!I6</f>
        <v>11298</v>
      </c>
      <c r="K6" s="141">
        <f>'[1]2 SUPERVISIÓN Y AUDITORIAS'!K6</f>
        <v>6</v>
      </c>
      <c r="L6" s="142">
        <f>'[1]2 SUPERVISIÓN Y AUDITORIAS'!L6</f>
        <v>0</v>
      </c>
      <c r="M6" s="142">
        <f>'[1]2 SUPERVISIÓN Y AUDITORIAS'!M6</f>
        <v>1</v>
      </c>
      <c r="N6" s="142">
        <f>'[1]2 SUPERVISIÓN Y AUDITORIAS'!N6</f>
        <v>1</v>
      </c>
      <c r="O6" s="142">
        <f>'[1]2 SUPERVISIÓN Y AUDITORIAS'!O6</f>
        <v>0</v>
      </c>
      <c r="P6" s="142">
        <f>'[1]2 SUPERVISIÓN Y AUDITORIAS'!P6</f>
        <v>2</v>
      </c>
      <c r="Q6" s="78">
        <f>SUM(K6:P6)</f>
        <v>10</v>
      </c>
      <c r="R6" s="79">
        <f>'[1]2 SUPERVISIÓN Y AUDITORIAS'!R6</f>
        <v>0</v>
      </c>
      <c r="S6" s="80">
        <f>'[1]2 SUPERVISIÓN Y AUDITORIAS'!S6</f>
        <v>0</v>
      </c>
      <c r="T6" s="80">
        <f>'[1]2 SUPERVISIÓN Y AUDITORIAS'!T6</f>
        <v>0</v>
      </c>
      <c r="U6" s="80">
        <f>'[1]2 SUPERVISIÓN Y AUDITORIAS'!U6</f>
        <v>0</v>
      </c>
      <c r="V6" s="80">
        <f>'[1]2 SUPERVISIÓN Y AUDITORIAS'!V6</f>
        <v>0</v>
      </c>
      <c r="W6" s="81">
        <f>'[1]2 SUPERVISIÓN Y AUDITORIAS'!W6</f>
        <v>0</v>
      </c>
      <c r="X6" s="78">
        <f>SUM(R6:W6)</f>
        <v>0</v>
      </c>
      <c r="Y6" s="79">
        <f>'[1]2 SUPERVISIÓN Y AUDITORIAS'!Y6</f>
        <v>2</v>
      </c>
      <c r="Z6" s="80">
        <f>'[1]2 SUPERVISIÓN Y AUDITORIAS'!Z6</f>
        <v>0</v>
      </c>
      <c r="AA6" s="80">
        <f>'[1]2 SUPERVISIÓN Y AUDITORIAS'!AA6</f>
        <v>1</v>
      </c>
      <c r="AB6" s="80">
        <f>'[1]2 SUPERVISIÓN Y AUDITORIAS'!AB6</f>
        <v>1</v>
      </c>
      <c r="AC6" s="80">
        <f>'[1]2 SUPERVISIÓN Y AUDITORIAS'!AC6</f>
        <v>0</v>
      </c>
      <c r="AD6" s="81">
        <f>'[1]2 SUPERVISIÓN Y AUDITORIAS'!AD6</f>
        <v>1</v>
      </c>
      <c r="AE6" s="78">
        <f>SUM(Y6:AD6)</f>
        <v>5</v>
      </c>
      <c r="AF6" s="134">
        <f>Q6+X6+AE6</f>
        <v>15</v>
      </c>
    </row>
    <row r="7" spans="1:32" ht="28.5" customHeight="1" x14ac:dyDescent="0.25">
      <c r="A7" s="86" t="s">
        <v>47</v>
      </c>
      <c r="B7" s="87" t="s">
        <v>66</v>
      </c>
      <c r="C7" s="135">
        <f>J7</f>
        <v>2238</v>
      </c>
      <c r="D7" s="88">
        <f>'1.1. CONTROLES OFICIALES'!C7</f>
        <v>2094</v>
      </c>
      <c r="E7" s="89">
        <f>'1.1. CONTROLES OFICIALES'!D7</f>
        <v>0</v>
      </c>
      <c r="F7" s="89">
        <f>'1.1. CONTROLES OFICIALES'!E7</f>
        <v>93</v>
      </c>
      <c r="G7" s="89">
        <f>'1.1. CONTROLES OFICIALES'!F7</f>
        <v>1</v>
      </c>
      <c r="H7" s="89">
        <f>'1.1. CONTROLES OFICIALES'!G7</f>
        <v>6</v>
      </c>
      <c r="I7" s="90">
        <f>'1.1. CONTROLES OFICIALES'!H7</f>
        <v>44</v>
      </c>
      <c r="J7" s="91">
        <f>+'1.1. CONTROLES OFICIALES'!I7</f>
        <v>2238</v>
      </c>
      <c r="K7" s="92">
        <f>'[1]2 SUPERVISIÓN Y AUDITORIAS'!K7</f>
        <v>8</v>
      </c>
      <c r="L7" s="93">
        <f>'[1]2 SUPERVISIÓN Y AUDITORIAS'!L7</f>
        <v>0</v>
      </c>
      <c r="M7" s="93">
        <f>'[1]2 SUPERVISIÓN Y AUDITORIAS'!M7</f>
        <v>1</v>
      </c>
      <c r="N7" s="93">
        <f>'[1]2 SUPERVISIÓN Y AUDITORIAS'!N7</f>
        <v>0</v>
      </c>
      <c r="O7" s="126">
        <f>'[1]2 SUPERVISIÓN Y AUDITORIAS'!O7</f>
        <v>0</v>
      </c>
      <c r="P7" s="94">
        <f>'[1]2 SUPERVISIÓN Y AUDITORIAS'!P7</f>
        <v>1</v>
      </c>
      <c r="Q7" s="91">
        <f t="shared" ref="Q7:Q52" si="0">SUM(K7:P7)</f>
        <v>10</v>
      </c>
      <c r="R7" s="92">
        <f>'[1]2 SUPERVISIÓN Y AUDITORIAS'!R7</f>
        <v>0</v>
      </c>
      <c r="S7" s="93">
        <f>'[1]2 SUPERVISIÓN Y AUDITORIAS'!S7</f>
        <v>0</v>
      </c>
      <c r="T7" s="93">
        <f>'[1]2 SUPERVISIÓN Y AUDITORIAS'!T7</f>
        <v>0</v>
      </c>
      <c r="U7" s="93">
        <f>'[1]2 SUPERVISIÓN Y AUDITORIAS'!U7</f>
        <v>0</v>
      </c>
      <c r="V7" s="93">
        <f>'[1]2 SUPERVISIÓN Y AUDITORIAS'!V7</f>
        <v>0</v>
      </c>
      <c r="W7" s="94">
        <f>'[1]2 SUPERVISIÓN Y AUDITORIAS'!W7</f>
        <v>0</v>
      </c>
      <c r="X7" s="91">
        <f t="shared" ref="X7:X52" si="1">SUM(R7:W7)</f>
        <v>0</v>
      </c>
      <c r="Y7" s="92">
        <f>'[1]2 SUPERVISIÓN Y AUDITORIAS'!Y7</f>
        <v>3</v>
      </c>
      <c r="Z7" s="93">
        <f>'[1]2 SUPERVISIÓN Y AUDITORIAS'!Z7</f>
        <v>0</v>
      </c>
      <c r="AA7" s="93">
        <f>'[1]2 SUPERVISIÓN Y AUDITORIAS'!AA7</f>
        <v>1</v>
      </c>
      <c r="AB7" s="93">
        <f>'[1]2 SUPERVISIÓN Y AUDITORIAS'!AB7</f>
        <v>0</v>
      </c>
      <c r="AC7" s="93">
        <f>'[1]2 SUPERVISIÓN Y AUDITORIAS'!AC7</f>
        <v>0</v>
      </c>
      <c r="AD7" s="94">
        <f>'[1]2 SUPERVISIÓN Y AUDITORIAS'!AD7</f>
        <v>1</v>
      </c>
      <c r="AE7" s="91">
        <f t="shared" ref="AE7:AE52" si="2">SUM(Y7:AD7)</f>
        <v>5</v>
      </c>
      <c r="AF7" s="136">
        <f t="shared" ref="AF7:AF52" si="3">Q7+X7+AE7</f>
        <v>15</v>
      </c>
    </row>
    <row r="8" spans="1:32" ht="29.25" customHeight="1" x14ac:dyDescent="0.25">
      <c r="A8" s="86" t="s">
        <v>47</v>
      </c>
      <c r="B8" s="87" t="s">
        <v>67</v>
      </c>
      <c r="C8" s="135">
        <f t="shared" ref="C8:C15" si="4">J8</f>
        <v>3370</v>
      </c>
      <c r="D8" s="88">
        <f>'1.1. CONTROLES OFICIALES'!C8</f>
        <v>3222</v>
      </c>
      <c r="E8" s="89">
        <f>'1.1. CONTROLES OFICIALES'!D8</f>
        <v>0</v>
      </c>
      <c r="F8" s="89">
        <f>'1.1. CONTROLES OFICIALES'!E8</f>
        <v>93</v>
      </c>
      <c r="G8" s="89">
        <f>'1.1. CONTROLES OFICIALES'!F8</f>
        <v>4</v>
      </c>
      <c r="H8" s="89">
        <f>'1.1. CONTROLES OFICIALES'!G8</f>
        <v>0</v>
      </c>
      <c r="I8" s="90">
        <f>'1.1. CONTROLES OFICIALES'!H8</f>
        <v>51</v>
      </c>
      <c r="J8" s="91">
        <f>+'1.1. CONTROLES OFICIALES'!I8</f>
        <v>3370</v>
      </c>
      <c r="K8" s="92">
        <f>'[1]2 SUPERVISIÓN Y AUDITORIAS'!K8</f>
        <v>8</v>
      </c>
      <c r="L8" s="93">
        <f>'[1]2 SUPERVISIÓN Y AUDITORIAS'!L8</f>
        <v>0</v>
      </c>
      <c r="M8" s="93">
        <f>'[1]2 SUPERVISIÓN Y AUDITORIAS'!M8</f>
        <v>1</v>
      </c>
      <c r="N8" s="93">
        <f>'[1]2 SUPERVISIÓN Y AUDITORIAS'!N8</f>
        <v>0</v>
      </c>
      <c r="O8" s="93">
        <f>'[1]2 SUPERVISIÓN Y AUDITORIAS'!O8</f>
        <v>0</v>
      </c>
      <c r="P8" s="94">
        <f>'[1]2 SUPERVISIÓN Y AUDITORIAS'!P8</f>
        <v>1</v>
      </c>
      <c r="Q8" s="91">
        <f t="shared" si="0"/>
        <v>10</v>
      </c>
      <c r="R8" s="92">
        <f>'[1]2 SUPERVISIÓN Y AUDITORIAS'!R8</f>
        <v>0</v>
      </c>
      <c r="S8" s="93">
        <f>'[1]2 SUPERVISIÓN Y AUDITORIAS'!S8</f>
        <v>0</v>
      </c>
      <c r="T8" s="93">
        <f>'[1]2 SUPERVISIÓN Y AUDITORIAS'!T8</f>
        <v>0</v>
      </c>
      <c r="U8" s="93">
        <f>'[1]2 SUPERVISIÓN Y AUDITORIAS'!U8</f>
        <v>0</v>
      </c>
      <c r="V8" s="93">
        <f>'[1]2 SUPERVISIÓN Y AUDITORIAS'!V8</f>
        <v>0</v>
      </c>
      <c r="W8" s="94">
        <f>'[1]2 SUPERVISIÓN Y AUDITORIAS'!W8</f>
        <v>0</v>
      </c>
      <c r="X8" s="91">
        <f t="shared" si="1"/>
        <v>0</v>
      </c>
      <c r="Y8" s="92">
        <f>'[1]2 SUPERVISIÓN Y AUDITORIAS'!Y8</f>
        <v>2</v>
      </c>
      <c r="Z8" s="93">
        <f>'[1]2 SUPERVISIÓN Y AUDITORIAS'!Z8</f>
        <v>0</v>
      </c>
      <c r="AA8" s="93">
        <f>'[1]2 SUPERVISIÓN Y AUDITORIAS'!AA8</f>
        <v>1</v>
      </c>
      <c r="AB8" s="93">
        <f>'[1]2 SUPERVISIÓN Y AUDITORIAS'!AB8</f>
        <v>0</v>
      </c>
      <c r="AC8" s="93">
        <f>'[1]2 SUPERVISIÓN Y AUDITORIAS'!AC8</f>
        <v>0</v>
      </c>
      <c r="AD8" s="94">
        <f>'[1]2 SUPERVISIÓN Y AUDITORIAS'!AD8</f>
        <v>1</v>
      </c>
      <c r="AE8" s="91">
        <f t="shared" si="2"/>
        <v>4</v>
      </c>
      <c r="AF8" s="136">
        <f t="shared" si="3"/>
        <v>14</v>
      </c>
    </row>
    <row r="9" spans="1:32" ht="30" customHeight="1" x14ac:dyDescent="0.25">
      <c r="A9" s="86" t="s">
        <v>47</v>
      </c>
      <c r="B9" s="87" t="s">
        <v>68</v>
      </c>
      <c r="C9" s="135">
        <f t="shared" si="4"/>
        <v>237</v>
      </c>
      <c r="D9" s="88">
        <f>'1.1. CONTROLES OFICIALES'!C9</f>
        <v>189</v>
      </c>
      <c r="E9" s="89">
        <f>'1.1. CONTROLES OFICIALES'!D9</f>
        <v>0</v>
      </c>
      <c r="F9" s="89">
        <f>'1.1. CONTROLES OFICIALES'!E9</f>
        <v>22</v>
      </c>
      <c r="G9" s="89">
        <f>'1.1. CONTROLES OFICIALES'!F9</f>
        <v>1</v>
      </c>
      <c r="H9" s="89">
        <f>'1.1. CONTROLES OFICIALES'!G9</f>
        <v>0</v>
      </c>
      <c r="I9" s="90">
        <f>'1.1. CONTROLES OFICIALES'!H9</f>
        <v>25</v>
      </c>
      <c r="J9" s="91">
        <f>+'1.1. CONTROLES OFICIALES'!I9</f>
        <v>237</v>
      </c>
      <c r="K9" s="92">
        <f>'[1]2 SUPERVISIÓN Y AUDITORIAS'!K9</f>
        <v>0</v>
      </c>
      <c r="L9" s="93">
        <f>'[1]2 SUPERVISIÓN Y AUDITORIAS'!L9</f>
        <v>0</v>
      </c>
      <c r="M9" s="93">
        <f>'[1]2 SUPERVISIÓN Y AUDITORIAS'!M9</f>
        <v>0</v>
      </c>
      <c r="N9" s="93">
        <f>'[1]2 SUPERVISIÓN Y AUDITORIAS'!N9</f>
        <v>0</v>
      </c>
      <c r="O9" s="93">
        <f>'[1]2 SUPERVISIÓN Y AUDITORIAS'!O9</f>
        <v>0</v>
      </c>
      <c r="P9" s="94">
        <f>'[1]2 SUPERVISIÓN Y AUDITORIAS'!P9</f>
        <v>0</v>
      </c>
      <c r="Q9" s="91">
        <f t="shared" si="0"/>
        <v>0</v>
      </c>
      <c r="R9" s="92">
        <f>'[1]2 SUPERVISIÓN Y AUDITORIAS'!R9</f>
        <v>0</v>
      </c>
      <c r="S9" s="93">
        <f>'[1]2 SUPERVISIÓN Y AUDITORIAS'!S9</f>
        <v>0</v>
      </c>
      <c r="T9" s="93">
        <f>'[1]2 SUPERVISIÓN Y AUDITORIAS'!T9</f>
        <v>0</v>
      </c>
      <c r="U9" s="93">
        <f>'[1]2 SUPERVISIÓN Y AUDITORIAS'!U9</f>
        <v>0</v>
      </c>
      <c r="V9" s="93">
        <f>'[1]2 SUPERVISIÓN Y AUDITORIAS'!V9</f>
        <v>0</v>
      </c>
      <c r="W9" s="94">
        <f>'[1]2 SUPERVISIÓN Y AUDITORIAS'!W9</f>
        <v>0</v>
      </c>
      <c r="X9" s="91">
        <f t="shared" si="1"/>
        <v>0</v>
      </c>
      <c r="Y9" s="92">
        <f>'[1]2 SUPERVISIÓN Y AUDITORIAS'!Y9</f>
        <v>0</v>
      </c>
      <c r="Z9" s="93">
        <f>'[1]2 SUPERVISIÓN Y AUDITORIAS'!Z9</f>
        <v>0</v>
      </c>
      <c r="AA9" s="93">
        <f>'[1]2 SUPERVISIÓN Y AUDITORIAS'!AA9</f>
        <v>0</v>
      </c>
      <c r="AB9" s="93">
        <f>'[1]2 SUPERVISIÓN Y AUDITORIAS'!AB9</f>
        <v>0</v>
      </c>
      <c r="AC9" s="93">
        <f>'[1]2 SUPERVISIÓN Y AUDITORIAS'!AC9</f>
        <v>0</v>
      </c>
      <c r="AD9" s="94">
        <f>'[1]2 SUPERVISIÓN Y AUDITORIAS'!AD9</f>
        <v>0</v>
      </c>
      <c r="AE9" s="91">
        <f t="shared" si="2"/>
        <v>0</v>
      </c>
      <c r="AF9" s="136">
        <f t="shared" si="3"/>
        <v>0</v>
      </c>
    </row>
    <row r="10" spans="1:32" ht="29.25" customHeight="1" x14ac:dyDescent="0.25">
      <c r="A10" s="86" t="s">
        <v>47</v>
      </c>
      <c r="B10" s="87" t="s">
        <v>70</v>
      </c>
      <c r="C10" s="135">
        <f t="shared" si="4"/>
        <v>83</v>
      </c>
      <c r="D10" s="88">
        <f>'1.1. CONTROLES OFICIALES'!C10</f>
        <v>69</v>
      </c>
      <c r="E10" s="89">
        <f>'1.1. CONTROLES OFICIALES'!D10</f>
        <v>0</v>
      </c>
      <c r="F10" s="89">
        <f>'1.1. CONTROLES OFICIALES'!E10</f>
        <v>10</v>
      </c>
      <c r="G10" s="89">
        <f>'1.1. CONTROLES OFICIALES'!F10</f>
        <v>2</v>
      </c>
      <c r="H10" s="89">
        <f>'1.1. CONTROLES OFICIALES'!G10</f>
        <v>0</v>
      </c>
      <c r="I10" s="90">
        <f>'1.1. CONTROLES OFICIALES'!H10</f>
        <v>2</v>
      </c>
      <c r="J10" s="91">
        <f>+'1.1. CONTROLES OFICIALES'!I10</f>
        <v>83</v>
      </c>
      <c r="K10" s="92">
        <f>'[1]2 SUPERVISIÓN Y AUDITORIAS'!K10</f>
        <v>1</v>
      </c>
      <c r="L10" s="93">
        <f>'[1]2 SUPERVISIÓN Y AUDITORIAS'!L10</f>
        <v>0</v>
      </c>
      <c r="M10" s="93">
        <f>'[1]2 SUPERVISIÓN Y AUDITORIAS'!M10</f>
        <v>1</v>
      </c>
      <c r="N10" s="93">
        <f>'[1]2 SUPERVISIÓN Y AUDITORIAS'!N10</f>
        <v>0</v>
      </c>
      <c r="O10" s="93">
        <f>'[1]2 SUPERVISIÓN Y AUDITORIAS'!O10</f>
        <v>0</v>
      </c>
      <c r="P10" s="94">
        <f>'[1]2 SUPERVISIÓN Y AUDITORIAS'!P10</f>
        <v>0</v>
      </c>
      <c r="Q10" s="91">
        <f t="shared" si="0"/>
        <v>2</v>
      </c>
      <c r="R10" s="92">
        <f>'[1]2 SUPERVISIÓN Y AUDITORIAS'!R10</f>
        <v>0</v>
      </c>
      <c r="S10" s="93">
        <f>'[1]2 SUPERVISIÓN Y AUDITORIAS'!S10</f>
        <v>0</v>
      </c>
      <c r="T10" s="93">
        <f>'[1]2 SUPERVISIÓN Y AUDITORIAS'!T10</f>
        <v>0</v>
      </c>
      <c r="U10" s="93">
        <f>'[1]2 SUPERVISIÓN Y AUDITORIAS'!U10</f>
        <v>0</v>
      </c>
      <c r="V10" s="93">
        <f>'[1]2 SUPERVISIÓN Y AUDITORIAS'!V10</f>
        <v>0</v>
      </c>
      <c r="W10" s="94">
        <f>'[1]2 SUPERVISIÓN Y AUDITORIAS'!W10</f>
        <v>0</v>
      </c>
      <c r="X10" s="91">
        <f t="shared" si="1"/>
        <v>0</v>
      </c>
      <c r="Y10" s="92">
        <f>'[1]2 SUPERVISIÓN Y AUDITORIAS'!Y10</f>
        <v>1</v>
      </c>
      <c r="Z10" s="93">
        <f>'[1]2 SUPERVISIÓN Y AUDITORIAS'!Z10</f>
        <v>0</v>
      </c>
      <c r="AA10" s="93">
        <f>'[1]2 SUPERVISIÓN Y AUDITORIAS'!AA10</f>
        <v>0</v>
      </c>
      <c r="AB10" s="93">
        <f>'[1]2 SUPERVISIÓN Y AUDITORIAS'!AB10</f>
        <v>0</v>
      </c>
      <c r="AC10" s="93">
        <f>'[1]2 SUPERVISIÓN Y AUDITORIAS'!AC10</f>
        <v>0</v>
      </c>
      <c r="AD10" s="94">
        <f>'[1]2 SUPERVISIÓN Y AUDITORIAS'!AD10</f>
        <v>0</v>
      </c>
      <c r="AE10" s="91">
        <f t="shared" si="2"/>
        <v>1</v>
      </c>
      <c r="AF10" s="136">
        <f t="shared" si="3"/>
        <v>3</v>
      </c>
    </row>
    <row r="11" spans="1:32" ht="28.5" customHeight="1" x14ac:dyDescent="0.25">
      <c r="A11" s="86" t="s">
        <v>47</v>
      </c>
      <c r="B11" s="87" t="s">
        <v>69</v>
      </c>
      <c r="C11" s="135">
        <f t="shared" si="4"/>
        <v>870</v>
      </c>
      <c r="D11" s="88">
        <f>'1.1. CONTROLES OFICIALES'!C11</f>
        <v>817</v>
      </c>
      <c r="E11" s="89">
        <f>'1.1. CONTROLES OFICIALES'!D11</f>
        <v>0</v>
      </c>
      <c r="F11" s="89">
        <f>'1.1. CONTROLES OFICIALES'!E11</f>
        <v>16</v>
      </c>
      <c r="G11" s="89">
        <f>'1.1. CONTROLES OFICIALES'!F11</f>
        <v>9</v>
      </c>
      <c r="H11" s="89">
        <f>'1.1. CONTROLES OFICIALES'!G11</f>
        <v>1</v>
      </c>
      <c r="I11" s="90">
        <f>'1.1. CONTROLES OFICIALES'!H11</f>
        <v>27</v>
      </c>
      <c r="J11" s="91">
        <f>+'1.1. CONTROLES OFICIALES'!I11</f>
        <v>870</v>
      </c>
      <c r="K11" s="92">
        <f>'[1]2 SUPERVISIÓN Y AUDITORIAS'!K11</f>
        <v>4</v>
      </c>
      <c r="L11" s="93">
        <f>'[1]2 SUPERVISIÓN Y AUDITORIAS'!L11</f>
        <v>0</v>
      </c>
      <c r="M11" s="93">
        <f>'[1]2 SUPERVISIÓN Y AUDITORIAS'!M11</f>
        <v>0</v>
      </c>
      <c r="N11" s="93">
        <f>'[1]2 SUPERVISIÓN Y AUDITORIAS'!N11</f>
        <v>0</v>
      </c>
      <c r="O11" s="93">
        <f>'[1]2 SUPERVISIÓN Y AUDITORIAS'!O11</f>
        <v>0</v>
      </c>
      <c r="P11" s="94">
        <f>'[1]2 SUPERVISIÓN Y AUDITORIAS'!P11</f>
        <v>1</v>
      </c>
      <c r="Q11" s="91">
        <f t="shared" si="0"/>
        <v>5</v>
      </c>
      <c r="R11" s="92">
        <f>'[1]2 SUPERVISIÓN Y AUDITORIAS'!R11</f>
        <v>0</v>
      </c>
      <c r="S11" s="93">
        <f>'[1]2 SUPERVISIÓN Y AUDITORIAS'!S11</f>
        <v>0</v>
      </c>
      <c r="T11" s="93">
        <f>'[1]2 SUPERVISIÓN Y AUDITORIAS'!T11</f>
        <v>0</v>
      </c>
      <c r="U11" s="93">
        <f>'[1]2 SUPERVISIÓN Y AUDITORIAS'!U11</f>
        <v>0</v>
      </c>
      <c r="V11" s="93">
        <f>'[1]2 SUPERVISIÓN Y AUDITORIAS'!V11</f>
        <v>0</v>
      </c>
      <c r="W11" s="94">
        <f>'[1]2 SUPERVISIÓN Y AUDITORIAS'!W11</f>
        <v>0</v>
      </c>
      <c r="X11" s="91">
        <f t="shared" si="1"/>
        <v>0</v>
      </c>
      <c r="Y11" s="92">
        <f>'[1]2 SUPERVISIÓN Y AUDITORIAS'!Y11</f>
        <v>2</v>
      </c>
      <c r="Z11" s="93">
        <f>'[1]2 SUPERVISIÓN Y AUDITORIAS'!Z11</f>
        <v>0</v>
      </c>
      <c r="AA11" s="93">
        <f>'[1]2 SUPERVISIÓN Y AUDITORIAS'!AA11</f>
        <v>1</v>
      </c>
      <c r="AB11" s="93">
        <f>'[1]2 SUPERVISIÓN Y AUDITORIAS'!AB11</f>
        <v>1</v>
      </c>
      <c r="AC11" s="93">
        <f>'[1]2 SUPERVISIÓN Y AUDITORIAS'!AC11</f>
        <v>0</v>
      </c>
      <c r="AD11" s="94">
        <f>'[1]2 SUPERVISIÓN Y AUDITORIAS'!AD11</f>
        <v>1</v>
      </c>
      <c r="AE11" s="91">
        <f t="shared" si="2"/>
        <v>5</v>
      </c>
      <c r="AF11" s="136">
        <f t="shared" si="3"/>
        <v>10</v>
      </c>
    </row>
    <row r="12" spans="1:32" ht="30" customHeight="1" x14ac:dyDescent="0.25">
      <c r="A12" s="86" t="s">
        <v>47</v>
      </c>
      <c r="B12" s="87" t="s">
        <v>71</v>
      </c>
      <c r="C12" s="135">
        <f t="shared" si="4"/>
        <v>181</v>
      </c>
      <c r="D12" s="88">
        <f>'1.1. CONTROLES OFICIALES'!C12</f>
        <v>161</v>
      </c>
      <c r="E12" s="89">
        <f>'1.1. CONTROLES OFICIALES'!D12</f>
        <v>0</v>
      </c>
      <c r="F12" s="89">
        <f>'1.1. CONTROLES OFICIALES'!E12</f>
        <v>18</v>
      </c>
      <c r="G12" s="89">
        <f>'1.1. CONTROLES OFICIALES'!F12</f>
        <v>0</v>
      </c>
      <c r="H12" s="89">
        <f>'1.1. CONTROLES OFICIALES'!G12</f>
        <v>0</v>
      </c>
      <c r="I12" s="90">
        <f>'1.1. CONTROLES OFICIALES'!H12</f>
        <v>2</v>
      </c>
      <c r="J12" s="91">
        <f>+'1.1. CONTROLES OFICIALES'!I12</f>
        <v>181</v>
      </c>
      <c r="K12" s="92">
        <f>'[1]2 SUPERVISIÓN Y AUDITORIAS'!K12</f>
        <v>1</v>
      </c>
      <c r="L12" s="93">
        <f>'[1]2 SUPERVISIÓN Y AUDITORIAS'!L12</f>
        <v>0</v>
      </c>
      <c r="M12" s="93">
        <f>'[1]2 SUPERVISIÓN Y AUDITORIAS'!M12</f>
        <v>1</v>
      </c>
      <c r="N12" s="93">
        <f>'[1]2 SUPERVISIÓN Y AUDITORIAS'!N12</f>
        <v>0</v>
      </c>
      <c r="O12" s="93">
        <f>'[1]2 SUPERVISIÓN Y AUDITORIAS'!O12</f>
        <v>0</v>
      </c>
      <c r="P12" s="94">
        <f>'[1]2 SUPERVISIÓN Y AUDITORIAS'!P12</f>
        <v>0</v>
      </c>
      <c r="Q12" s="91">
        <f t="shared" si="0"/>
        <v>2</v>
      </c>
      <c r="R12" s="92">
        <f>'[1]2 SUPERVISIÓN Y AUDITORIAS'!R12</f>
        <v>0</v>
      </c>
      <c r="S12" s="93">
        <f>'[1]2 SUPERVISIÓN Y AUDITORIAS'!S12</f>
        <v>0</v>
      </c>
      <c r="T12" s="93">
        <f>'[1]2 SUPERVISIÓN Y AUDITORIAS'!T12</f>
        <v>0</v>
      </c>
      <c r="U12" s="93">
        <f>'[1]2 SUPERVISIÓN Y AUDITORIAS'!U12</f>
        <v>0</v>
      </c>
      <c r="V12" s="93">
        <f>'[1]2 SUPERVISIÓN Y AUDITORIAS'!V12</f>
        <v>0</v>
      </c>
      <c r="W12" s="94">
        <f>'[1]2 SUPERVISIÓN Y AUDITORIAS'!W12</f>
        <v>0</v>
      </c>
      <c r="X12" s="91">
        <f t="shared" si="1"/>
        <v>0</v>
      </c>
      <c r="Y12" s="92">
        <f>'[1]2 SUPERVISIÓN Y AUDITORIAS'!Y12</f>
        <v>1</v>
      </c>
      <c r="Z12" s="93">
        <f>'[1]2 SUPERVISIÓN Y AUDITORIAS'!Z12</f>
        <v>0</v>
      </c>
      <c r="AA12" s="93">
        <f>'[1]2 SUPERVISIÓN Y AUDITORIAS'!AA12</f>
        <v>0</v>
      </c>
      <c r="AB12" s="93">
        <f>'[1]2 SUPERVISIÓN Y AUDITORIAS'!AB12</f>
        <v>0</v>
      </c>
      <c r="AC12" s="93">
        <f>'[1]2 SUPERVISIÓN Y AUDITORIAS'!AC12</f>
        <v>0</v>
      </c>
      <c r="AD12" s="94">
        <f>'[1]2 SUPERVISIÓN Y AUDITORIAS'!AD12</f>
        <v>0</v>
      </c>
      <c r="AE12" s="91">
        <f t="shared" si="2"/>
        <v>1</v>
      </c>
      <c r="AF12" s="136">
        <f t="shared" si="3"/>
        <v>3</v>
      </c>
    </row>
    <row r="13" spans="1:32" ht="29.25" customHeight="1" x14ac:dyDescent="0.25">
      <c r="A13" s="86" t="s">
        <v>47</v>
      </c>
      <c r="B13" s="87" t="s">
        <v>72</v>
      </c>
      <c r="C13" s="135">
        <f t="shared" si="4"/>
        <v>53</v>
      </c>
      <c r="D13" s="88">
        <f>'1.1. CONTROLES OFICIALES'!C13</f>
        <v>33</v>
      </c>
      <c r="E13" s="89">
        <f>'1.1. CONTROLES OFICIALES'!D13</f>
        <v>0</v>
      </c>
      <c r="F13" s="89">
        <f>'1.1. CONTROLES OFICIALES'!E13</f>
        <v>17</v>
      </c>
      <c r="G13" s="89">
        <f>'1.1. CONTROLES OFICIALES'!F13</f>
        <v>0</v>
      </c>
      <c r="H13" s="89">
        <f>'1.1. CONTROLES OFICIALES'!G13</f>
        <v>0</v>
      </c>
      <c r="I13" s="90">
        <f>'1.1. CONTROLES OFICIALES'!H13</f>
        <v>3</v>
      </c>
      <c r="J13" s="91">
        <f>+'1.1. CONTROLES OFICIALES'!I13</f>
        <v>53</v>
      </c>
      <c r="K13" s="92">
        <f>'[1]2 SUPERVISIÓN Y AUDITORIAS'!K13</f>
        <v>1</v>
      </c>
      <c r="L13" s="93">
        <f>'[1]2 SUPERVISIÓN Y AUDITORIAS'!L13</f>
        <v>0</v>
      </c>
      <c r="M13" s="93">
        <f>'[1]2 SUPERVISIÓN Y AUDITORIAS'!M13</f>
        <v>1</v>
      </c>
      <c r="N13" s="93">
        <f>'[1]2 SUPERVISIÓN Y AUDITORIAS'!N13</f>
        <v>0</v>
      </c>
      <c r="O13" s="93">
        <f>'[1]2 SUPERVISIÓN Y AUDITORIAS'!O13</f>
        <v>0</v>
      </c>
      <c r="P13" s="94">
        <f>'[1]2 SUPERVISIÓN Y AUDITORIAS'!P13</f>
        <v>0</v>
      </c>
      <c r="Q13" s="91">
        <f t="shared" si="0"/>
        <v>2</v>
      </c>
      <c r="R13" s="92">
        <f>'[1]2 SUPERVISIÓN Y AUDITORIAS'!R13</f>
        <v>0</v>
      </c>
      <c r="S13" s="93">
        <f>'[1]2 SUPERVISIÓN Y AUDITORIAS'!S13</f>
        <v>0</v>
      </c>
      <c r="T13" s="93">
        <f>'[1]2 SUPERVISIÓN Y AUDITORIAS'!T13</f>
        <v>0</v>
      </c>
      <c r="U13" s="93">
        <f>'[1]2 SUPERVISIÓN Y AUDITORIAS'!U13</f>
        <v>0</v>
      </c>
      <c r="V13" s="93">
        <f>'[1]2 SUPERVISIÓN Y AUDITORIAS'!V13</f>
        <v>0</v>
      </c>
      <c r="W13" s="94">
        <f>'[1]2 SUPERVISIÓN Y AUDITORIAS'!W13</f>
        <v>0</v>
      </c>
      <c r="X13" s="91">
        <f t="shared" si="1"/>
        <v>0</v>
      </c>
      <c r="Y13" s="92">
        <f>'[1]2 SUPERVISIÓN Y AUDITORIAS'!Y13</f>
        <v>0</v>
      </c>
      <c r="Z13" s="93">
        <f>'[1]2 SUPERVISIÓN Y AUDITORIAS'!Z13</f>
        <v>0</v>
      </c>
      <c r="AA13" s="93">
        <f>'[1]2 SUPERVISIÓN Y AUDITORIAS'!AA13</f>
        <v>1</v>
      </c>
      <c r="AB13" s="93">
        <f>'[1]2 SUPERVISIÓN Y AUDITORIAS'!AB13</f>
        <v>0</v>
      </c>
      <c r="AC13" s="93">
        <f>'[1]2 SUPERVISIÓN Y AUDITORIAS'!AC13</f>
        <v>0</v>
      </c>
      <c r="AD13" s="94">
        <f>'[1]2 SUPERVISIÓN Y AUDITORIAS'!AD13</f>
        <v>0</v>
      </c>
      <c r="AE13" s="91">
        <f t="shared" si="2"/>
        <v>1</v>
      </c>
      <c r="AF13" s="136">
        <f t="shared" si="3"/>
        <v>3</v>
      </c>
    </row>
    <row r="14" spans="1:32" ht="33" customHeight="1" x14ac:dyDescent="0.25">
      <c r="A14" s="86" t="s">
        <v>47</v>
      </c>
      <c r="B14" s="87" t="s">
        <v>111</v>
      </c>
      <c r="C14" s="135">
        <f t="shared" si="4"/>
        <v>3</v>
      </c>
      <c r="D14" s="88">
        <f>'1.1. CONTROLES OFICIALES'!C14</f>
        <v>2</v>
      </c>
      <c r="E14" s="89">
        <f>'1.1. CONTROLES OFICIALES'!D14</f>
        <v>0</v>
      </c>
      <c r="F14" s="89">
        <f>'1.1. CONTROLES OFICIALES'!E14</f>
        <v>1</v>
      </c>
      <c r="G14" s="89">
        <f>'1.1. CONTROLES OFICIALES'!F14</f>
        <v>0</v>
      </c>
      <c r="H14" s="89">
        <f>'1.1. CONTROLES OFICIALES'!G14</f>
        <v>0</v>
      </c>
      <c r="I14" s="90">
        <f>'1.1. CONTROLES OFICIALES'!H14</f>
        <v>0</v>
      </c>
      <c r="J14" s="91">
        <f>+'1.1. CONTROLES OFICIALES'!I14</f>
        <v>3</v>
      </c>
      <c r="K14" s="92">
        <f>'[1]2 SUPERVISIÓN Y AUDITORIAS'!K14</f>
        <v>0</v>
      </c>
      <c r="L14" s="93">
        <f>'[1]2 SUPERVISIÓN Y AUDITORIAS'!L14</f>
        <v>0</v>
      </c>
      <c r="M14" s="93">
        <f>'[1]2 SUPERVISIÓN Y AUDITORIAS'!M14</f>
        <v>1</v>
      </c>
      <c r="N14" s="93">
        <f>'[1]2 SUPERVISIÓN Y AUDITORIAS'!N14</f>
        <v>0</v>
      </c>
      <c r="O14" s="93">
        <f>'[1]2 SUPERVISIÓN Y AUDITORIAS'!O14</f>
        <v>0</v>
      </c>
      <c r="P14" s="94">
        <f>'[1]2 SUPERVISIÓN Y AUDITORIAS'!P14</f>
        <v>0</v>
      </c>
      <c r="Q14" s="91">
        <f t="shared" si="0"/>
        <v>1</v>
      </c>
      <c r="R14" s="92">
        <f>'[1]2 SUPERVISIÓN Y AUDITORIAS'!R14</f>
        <v>0</v>
      </c>
      <c r="S14" s="93">
        <f>'[1]2 SUPERVISIÓN Y AUDITORIAS'!S14</f>
        <v>0</v>
      </c>
      <c r="T14" s="93">
        <f>'[1]2 SUPERVISIÓN Y AUDITORIAS'!T14</f>
        <v>0</v>
      </c>
      <c r="U14" s="93">
        <f>'[1]2 SUPERVISIÓN Y AUDITORIAS'!U14</f>
        <v>0</v>
      </c>
      <c r="V14" s="93">
        <f>'[1]2 SUPERVISIÓN Y AUDITORIAS'!V14</f>
        <v>0</v>
      </c>
      <c r="W14" s="94">
        <f>'[1]2 SUPERVISIÓN Y AUDITORIAS'!W14</f>
        <v>0</v>
      </c>
      <c r="X14" s="91">
        <f t="shared" si="1"/>
        <v>0</v>
      </c>
      <c r="Y14" s="92">
        <f>'[1]2 SUPERVISIÓN Y AUDITORIAS'!Y14</f>
        <v>0</v>
      </c>
      <c r="Z14" s="93">
        <f>'[1]2 SUPERVISIÓN Y AUDITORIAS'!Z14</f>
        <v>0</v>
      </c>
      <c r="AA14" s="93">
        <f>'[1]2 SUPERVISIÓN Y AUDITORIAS'!AA14</f>
        <v>1</v>
      </c>
      <c r="AB14" s="93">
        <f>'[1]2 SUPERVISIÓN Y AUDITORIAS'!AB14</f>
        <v>0</v>
      </c>
      <c r="AC14" s="93">
        <f>'[1]2 SUPERVISIÓN Y AUDITORIAS'!AC14</f>
        <v>0</v>
      </c>
      <c r="AD14" s="94">
        <f>'[1]2 SUPERVISIÓN Y AUDITORIAS'!AD14</f>
        <v>0</v>
      </c>
      <c r="AE14" s="91">
        <f t="shared" si="2"/>
        <v>1</v>
      </c>
      <c r="AF14" s="136">
        <f t="shared" si="3"/>
        <v>2</v>
      </c>
    </row>
    <row r="15" spans="1:32" ht="30" customHeight="1" x14ac:dyDescent="0.25">
      <c r="A15" s="86" t="s">
        <v>47</v>
      </c>
      <c r="B15" s="87" t="s">
        <v>104</v>
      </c>
      <c r="C15" s="135">
        <f t="shared" si="4"/>
        <v>5</v>
      </c>
      <c r="D15" s="88">
        <f>'1.1. CONTROLES OFICIALES'!C15</f>
        <v>3</v>
      </c>
      <c r="E15" s="89">
        <f>'1.1. CONTROLES OFICIALES'!D15</f>
        <v>0</v>
      </c>
      <c r="F15" s="89">
        <f>'1.1. CONTROLES OFICIALES'!E15</f>
        <v>0</v>
      </c>
      <c r="G15" s="89">
        <f>'1.1. CONTROLES OFICIALES'!F15</f>
        <v>0</v>
      </c>
      <c r="H15" s="89">
        <f>'1.1. CONTROLES OFICIALES'!G15</f>
        <v>0</v>
      </c>
      <c r="I15" s="90">
        <f>'1.1. CONTROLES OFICIALES'!H15</f>
        <v>2</v>
      </c>
      <c r="J15" s="91">
        <f>+'1.1. CONTROLES OFICIALES'!I15</f>
        <v>5</v>
      </c>
      <c r="K15" s="92">
        <f>'[1]2 SUPERVISIÓN Y AUDITORIAS'!K15</f>
        <v>0</v>
      </c>
      <c r="L15" s="93">
        <f>'[1]2 SUPERVISIÓN Y AUDITORIAS'!L15</f>
        <v>0</v>
      </c>
      <c r="M15" s="93">
        <f>'[1]2 SUPERVISIÓN Y AUDITORIAS'!M15</f>
        <v>0</v>
      </c>
      <c r="N15" s="93">
        <f>'[1]2 SUPERVISIÓN Y AUDITORIAS'!N15</f>
        <v>0</v>
      </c>
      <c r="O15" s="93">
        <f>'[1]2 SUPERVISIÓN Y AUDITORIAS'!O15</f>
        <v>0</v>
      </c>
      <c r="P15" s="94">
        <f>'[1]2 SUPERVISIÓN Y AUDITORIAS'!P15</f>
        <v>1</v>
      </c>
      <c r="Q15" s="91">
        <f t="shared" si="0"/>
        <v>1</v>
      </c>
      <c r="R15" s="92">
        <f>'[1]2 SUPERVISIÓN Y AUDITORIAS'!R15</f>
        <v>0</v>
      </c>
      <c r="S15" s="93">
        <f>'[1]2 SUPERVISIÓN Y AUDITORIAS'!S15</f>
        <v>0</v>
      </c>
      <c r="T15" s="93">
        <f>'[1]2 SUPERVISIÓN Y AUDITORIAS'!T15</f>
        <v>0</v>
      </c>
      <c r="U15" s="93">
        <f>'[1]2 SUPERVISIÓN Y AUDITORIAS'!U15</f>
        <v>0</v>
      </c>
      <c r="V15" s="93">
        <f>'[1]2 SUPERVISIÓN Y AUDITORIAS'!V15</f>
        <v>0</v>
      </c>
      <c r="W15" s="94">
        <f>'[1]2 SUPERVISIÓN Y AUDITORIAS'!W15</f>
        <v>0</v>
      </c>
      <c r="X15" s="91">
        <f t="shared" si="1"/>
        <v>0</v>
      </c>
      <c r="Y15" s="92">
        <f>'[1]2 SUPERVISIÓN Y AUDITORIAS'!Y15</f>
        <v>1</v>
      </c>
      <c r="Z15" s="93">
        <f>'[1]2 SUPERVISIÓN Y AUDITORIAS'!Z15</f>
        <v>0</v>
      </c>
      <c r="AA15" s="93">
        <f>'[1]2 SUPERVISIÓN Y AUDITORIAS'!AA15</f>
        <v>0</v>
      </c>
      <c r="AB15" s="93">
        <f>'[1]2 SUPERVISIÓN Y AUDITORIAS'!AB15</f>
        <v>0</v>
      </c>
      <c r="AC15" s="93">
        <f>'[1]2 SUPERVISIÓN Y AUDITORIAS'!AC15</f>
        <v>0</v>
      </c>
      <c r="AD15" s="94">
        <f>'[1]2 SUPERVISIÓN Y AUDITORIAS'!AD15</f>
        <v>0</v>
      </c>
      <c r="AE15" s="91">
        <f t="shared" si="2"/>
        <v>1</v>
      </c>
      <c r="AF15" s="136">
        <f t="shared" si="3"/>
        <v>2</v>
      </c>
    </row>
    <row r="16" spans="1:32" ht="27.75" customHeight="1" x14ac:dyDescent="0.25">
      <c r="A16" s="10" t="s">
        <v>48</v>
      </c>
      <c r="B16" s="34" t="s">
        <v>109</v>
      </c>
      <c r="C16" s="11">
        <f>J16</f>
        <v>4</v>
      </c>
      <c r="D16" s="37">
        <f>'1.1. CONTROLES OFICIALES'!C16</f>
        <v>3</v>
      </c>
      <c r="E16" s="38">
        <f>'1.1. CONTROLES OFICIALES'!D16</f>
        <v>1</v>
      </c>
      <c r="F16" s="38">
        <f>'1.1. CONTROLES OFICIALES'!E16</f>
        <v>0</v>
      </c>
      <c r="G16" s="38">
        <f>'1.1. CONTROLES OFICIALES'!F16</f>
        <v>0</v>
      </c>
      <c r="H16" s="38">
        <f>'1.1. CONTROLES OFICIALES'!G16</f>
        <v>0</v>
      </c>
      <c r="I16" s="39">
        <f>'1.1. CONTROLES OFICIALES'!H16</f>
        <v>0</v>
      </c>
      <c r="J16" s="57">
        <f>+'1.1. CONTROLES OFICIALES'!I16</f>
        <v>4</v>
      </c>
      <c r="K16" s="41">
        <f>'[3]2 SUPERVISIÓN Y AUDITORIAS'!K6</f>
        <v>0</v>
      </c>
      <c r="L16" s="42">
        <f>'[3]2 SUPERVISIÓN Y AUDITORIAS'!L6</f>
        <v>0</v>
      </c>
      <c r="M16" s="42">
        <f>'[3]2 SUPERVISIÓN Y AUDITORIAS'!M6</f>
        <v>1</v>
      </c>
      <c r="N16" s="42">
        <f>'[3]2 SUPERVISIÓN Y AUDITORIAS'!N6</f>
        <v>0</v>
      </c>
      <c r="O16" s="42">
        <f>'[3]2 SUPERVISIÓN Y AUDITORIAS'!O6</f>
        <v>0</v>
      </c>
      <c r="P16" s="43">
        <f>'[3]2 SUPERVISIÓN Y AUDITORIAS'!P6</f>
        <v>0</v>
      </c>
      <c r="Q16" s="57">
        <f t="shared" si="0"/>
        <v>1</v>
      </c>
      <c r="R16" s="41">
        <f>'[3]2 SUPERVISIÓN Y AUDITORIAS'!R6</f>
        <v>0</v>
      </c>
      <c r="S16" s="42">
        <f>'[3]2 SUPERVISIÓN Y AUDITORIAS'!S6</f>
        <v>0</v>
      </c>
      <c r="T16" s="42">
        <f>'[3]2 SUPERVISIÓN Y AUDITORIAS'!T6</f>
        <v>0</v>
      </c>
      <c r="U16" s="42">
        <f>'[3]2 SUPERVISIÓN Y AUDITORIAS'!U6</f>
        <v>0</v>
      </c>
      <c r="V16" s="42">
        <f>'[3]2 SUPERVISIÓN Y AUDITORIAS'!V6</f>
        <v>0</v>
      </c>
      <c r="W16" s="43">
        <f>'[3]2 SUPERVISIÓN Y AUDITORIAS'!W6</f>
        <v>0</v>
      </c>
      <c r="X16" s="57">
        <f t="shared" si="1"/>
        <v>0</v>
      </c>
      <c r="Y16" s="41">
        <f>'[3]2 SUPERVISIÓN Y AUDITORIAS'!Y6</f>
        <v>0</v>
      </c>
      <c r="Z16" s="42">
        <f>'[3]2 SUPERVISIÓN Y AUDITORIAS'!Z6</f>
        <v>0</v>
      </c>
      <c r="AA16" s="42">
        <f>'[3]2 SUPERVISIÓN Y AUDITORIAS'!AA6</f>
        <v>1</v>
      </c>
      <c r="AB16" s="42">
        <f>'[3]2 SUPERVISIÓN Y AUDITORIAS'!AB6</f>
        <v>0</v>
      </c>
      <c r="AC16" s="42">
        <f>'[3]2 SUPERVISIÓN Y AUDITORIAS'!AC6</f>
        <v>0</v>
      </c>
      <c r="AD16" s="43">
        <f>'[3]2 SUPERVISIÓN Y AUDITORIAS'!AD6</f>
        <v>0</v>
      </c>
      <c r="AE16" s="57">
        <f t="shared" si="2"/>
        <v>1</v>
      </c>
      <c r="AF16" s="35">
        <f t="shared" si="3"/>
        <v>2</v>
      </c>
    </row>
    <row r="17" spans="1:32" ht="30" customHeight="1" x14ac:dyDescent="0.25">
      <c r="A17" s="10" t="s">
        <v>48</v>
      </c>
      <c r="B17" s="34" t="s">
        <v>74</v>
      </c>
      <c r="C17" s="11">
        <f t="shared" ref="C17:C20" si="5">J17</f>
        <v>101</v>
      </c>
      <c r="D17" s="37">
        <f>'1.1. CONTROLES OFICIALES'!C17</f>
        <v>89</v>
      </c>
      <c r="E17" s="38">
        <f>'1.1. CONTROLES OFICIALES'!D17</f>
        <v>0</v>
      </c>
      <c r="F17" s="38">
        <f>'1.1. CONTROLES OFICIALES'!E17</f>
        <v>7</v>
      </c>
      <c r="G17" s="38">
        <f>'1.1. CONTROLES OFICIALES'!F17</f>
        <v>0</v>
      </c>
      <c r="H17" s="38">
        <f>'1.1. CONTROLES OFICIALES'!G17</f>
        <v>0</v>
      </c>
      <c r="I17" s="39">
        <f>'1.1. CONTROLES OFICIALES'!H17</f>
        <v>5</v>
      </c>
      <c r="J17" s="57">
        <f>+'1.1. CONTROLES OFICIALES'!I17</f>
        <v>101</v>
      </c>
      <c r="K17" s="41">
        <f>'[3]2 SUPERVISIÓN Y AUDITORIAS'!K7</f>
        <v>1</v>
      </c>
      <c r="L17" s="42">
        <f>'[3]2 SUPERVISIÓN Y AUDITORIAS'!L7</f>
        <v>0</v>
      </c>
      <c r="M17" s="42">
        <f>'[3]2 SUPERVISIÓN Y AUDITORIAS'!M7</f>
        <v>0</v>
      </c>
      <c r="N17" s="42">
        <f>'[3]2 SUPERVISIÓN Y AUDITORIAS'!N7</f>
        <v>0</v>
      </c>
      <c r="O17" s="42">
        <f>'[3]2 SUPERVISIÓN Y AUDITORIAS'!O7</f>
        <v>0</v>
      </c>
      <c r="P17" s="43">
        <f>'[3]2 SUPERVISIÓN Y AUDITORIAS'!P7</f>
        <v>0</v>
      </c>
      <c r="Q17" s="57">
        <f t="shared" si="0"/>
        <v>1</v>
      </c>
      <c r="R17" s="41">
        <f>'[3]2 SUPERVISIÓN Y AUDITORIAS'!R7</f>
        <v>0</v>
      </c>
      <c r="S17" s="42">
        <f>'[3]2 SUPERVISIÓN Y AUDITORIAS'!S7</f>
        <v>0</v>
      </c>
      <c r="T17" s="42">
        <f>'[3]2 SUPERVISIÓN Y AUDITORIAS'!T7</f>
        <v>0</v>
      </c>
      <c r="U17" s="42">
        <f>'[3]2 SUPERVISIÓN Y AUDITORIAS'!U7</f>
        <v>0</v>
      </c>
      <c r="V17" s="42">
        <f>'[3]2 SUPERVISIÓN Y AUDITORIAS'!V7</f>
        <v>0</v>
      </c>
      <c r="W17" s="43">
        <f>'[3]2 SUPERVISIÓN Y AUDITORIAS'!W7</f>
        <v>0</v>
      </c>
      <c r="X17" s="57">
        <f t="shared" si="1"/>
        <v>0</v>
      </c>
      <c r="Y17" s="41">
        <f>'[3]2 SUPERVISIÓN Y AUDITORIAS'!Y7</f>
        <v>1</v>
      </c>
      <c r="Z17" s="42">
        <f>'[3]2 SUPERVISIÓN Y AUDITORIAS'!Z7</f>
        <v>0</v>
      </c>
      <c r="AA17" s="42">
        <f>'[3]2 SUPERVISIÓN Y AUDITORIAS'!AA7</f>
        <v>0</v>
      </c>
      <c r="AB17" s="42">
        <f>'[3]2 SUPERVISIÓN Y AUDITORIAS'!AB7</f>
        <v>0</v>
      </c>
      <c r="AC17" s="42">
        <f>'[3]2 SUPERVISIÓN Y AUDITORIAS'!AC7</f>
        <v>0</v>
      </c>
      <c r="AD17" s="43">
        <f>'[3]2 SUPERVISIÓN Y AUDITORIAS'!AD7</f>
        <v>0</v>
      </c>
      <c r="AE17" s="57">
        <f t="shared" si="2"/>
        <v>1</v>
      </c>
      <c r="AF17" s="35">
        <f t="shared" si="3"/>
        <v>2</v>
      </c>
    </row>
    <row r="18" spans="1:32" ht="28.5" customHeight="1" x14ac:dyDescent="0.25">
      <c r="A18" s="10" t="s">
        <v>48</v>
      </c>
      <c r="B18" s="34" t="s">
        <v>75</v>
      </c>
      <c r="C18" s="11">
        <f t="shared" si="5"/>
        <v>980</v>
      </c>
      <c r="D18" s="37">
        <f>'1.1. CONTROLES OFICIALES'!C18</f>
        <v>848</v>
      </c>
      <c r="E18" s="38">
        <f>'1.1. CONTROLES OFICIALES'!D18</f>
        <v>0</v>
      </c>
      <c r="F18" s="38">
        <f>'1.1. CONTROLES OFICIALES'!E18</f>
        <v>109</v>
      </c>
      <c r="G18" s="38">
        <f>'1.1. CONTROLES OFICIALES'!F18</f>
        <v>1</v>
      </c>
      <c r="H18" s="38">
        <f>'1.1. CONTROLES OFICIALES'!G18</f>
        <v>0</v>
      </c>
      <c r="I18" s="39">
        <f>'1.1. CONTROLES OFICIALES'!H18</f>
        <v>22</v>
      </c>
      <c r="J18" s="57">
        <f>+'1.1. CONTROLES OFICIALES'!I18</f>
        <v>980</v>
      </c>
      <c r="K18" s="41">
        <f>'[3]2 SUPERVISIÓN Y AUDITORIAS'!K8</f>
        <v>4</v>
      </c>
      <c r="L18" s="42">
        <f>'[3]2 SUPERVISIÓN Y AUDITORIAS'!L8</f>
        <v>0</v>
      </c>
      <c r="M18" s="42">
        <f>'[3]2 SUPERVISIÓN Y AUDITORIAS'!M8</f>
        <v>0</v>
      </c>
      <c r="N18" s="42">
        <f>'[3]2 SUPERVISIÓN Y AUDITORIAS'!N8</f>
        <v>0</v>
      </c>
      <c r="O18" s="42">
        <f>'[3]2 SUPERVISIÓN Y AUDITORIAS'!O8</f>
        <v>0</v>
      </c>
      <c r="P18" s="43">
        <f>'[3]2 SUPERVISIÓN Y AUDITORIAS'!P8</f>
        <v>0</v>
      </c>
      <c r="Q18" s="57">
        <f t="shared" si="0"/>
        <v>4</v>
      </c>
      <c r="R18" s="41">
        <f>'[3]2 SUPERVISIÓN Y AUDITORIAS'!R8</f>
        <v>0</v>
      </c>
      <c r="S18" s="42">
        <f>'[3]2 SUPERVISIÓN Y AUDITORIAS'!S8</f>
        <v>0</v>
      </c>
      <c r="T18" s="42">
        <f>'[3]2 SUPERVISIÓN Y AUDITORIAS'!T8</f>
        <v>0</v>
      </c>
      <c r="U18" s="42">
        <f>'[3]2 SUPERVISIÓN Y AUDITORIAS'!U8</f>
        <v>0</v>
      </c>
      <c r="V18" s="42">
        <f>'[3]2 SUPERVISIÓN Y AUDITORIAS'!V8</f>
        <v>0</v>
      </c>
      <c r="W18" s="43">
        <f>'[3]2 SUPERVISIÓN Y AUDITORIAS'!W8</f>
        <v>0</v>
      </c>
      <c r="X18" s="57">
        <f t="shared" si="1"/>
        <v>0</v>
      </c>
      <c r="Y18" s="41">
        <f>'[3]2 SUPERVISIÓN Y AUDITORIAS'!Y8</f>
        <v>2</v>
      </c>
      <c r="Z18" s="42">
        <f>'[3]2 SUPERVISIÓN Y AUDITORIAS'!Z8</f>
        <v>0</v>
      </c>
      <c r="AA18" s="42">
        <f>'[3]2 SUPERVISIÓN Y AUDITORIAS'!AA8</f>
        <v>0</v>
      </c>
      <c r="AB18" s="42">
        <f>'[3]2 SUPERVISIÓN Y AUDITORIAS'!AB8</f>
        <v>0</v>
      </c>
      <c r="AC18" s="42">
        <f>'[3]2 SUPERVISIÓN Y AUDITORIAS'!AC8</f>
        <v>0</v>
      </c>
      <c r="AD18" s="43">
        <f>'[3]2 SUPERVISIÓN Y AUDITORIAS'!AD8</f>
        <v>0</v>
      </c>
      <c r="AE18" s="57">
        <f t="shared" si="2"/>
        <v>2</v>
      </c>
      <c r="AF18" s="35">
        <f t="shared" si="3"/>
        <v>6</v>
      </c>
    </row>
    <row r="19" spans="1:32" ht="29.25" customHeight="1" x14ac:dyDescent="0.25">
      <c r="A19" s="10" t="s">
        <v>48</v>
      </c>
      <c r="B19" s="34" t="s">
        <v>76</v>
      </c>
      <c r="C19" s="11">
        <f t="shared" si="5"/>
        <v>13</v>
      </c>
      <c r="D19" s="37">
        <f>'1.1. CONTROLES OFICIALES'!C19</f>
        <v>4</v>
      </c>
      <c r="E19" s="38">
        <f>'1.1. CONTROLES OFICIALES'!D19</f>
        <v>0</v>
      </c>
      <c r="F19" s="38">
        <f>'1.1. CONTROLES OFICIALES'!E19</f>
        <v>6</v>
      </c>
      <c r="G19" s="38">
        <f>'1.1. CONTROLES OFICIALES'!F19</f>
        <v>1</v>
      </c>
      <c r="H19" s="38">
        <f>'1.1. CONTROLES OFICIALES'!G19</f>
        <v>0</v>
      </c>
      <c r="I19" s="39">
        <f>'1.1. CONTROLES OFICIALES'!H19</f>
        <v>2</v>
      </c>
      <c r="J19" s="57">
        <f>+'1.1. CONTROLES OFICIALES'!I19</f>
        <v>13</v>
      </c>
      <c r="K19" s="41">
        <f>'[3]2 SUPERVISIÓN Y AUDITORIAS'!K9</f>
        <v>0</v>
      </c>
      <c r="L19" s="42">
        <f>'[3]2 SUPERVISIÓN Y AUDITORIAS'!L9</f>
        <v>0</v>
      </c>
      <c r="M19" s="42">
        <f>'[3]2 SUPERVISIÓN Y AUDITORIAS'!M9</f>
        <v>1</v>
      </c>
      <c r="N19" s="42">
        <f>'[3]2 SUPERVISIÓN Y AUDITORIAS'!N9</f>
        <v>0</v>
      </c>
      <c r="O19" s="42">
        <f>'[3]2 SUPERVISIÓN Y AUDITORIAS'!O9</f>
        <v>0</v>
      </c>
      <c r="P19" s="43">
        <f>'[3]2 SUPERVISIÓN Y AUDITORIAS'!P9</f>
        <v>0</v>
      </c>
      <c r="Q19" s="57">
        <f t="shared" si="0"/>
        <v>1</v>
      </c>
      <c r="R19" s="41">
        <f>'[3]2 SUPERVISIÓN Y AUDITORIAS'!R9</f>
        <v>0</v>
      </c>
      <c r="S19" s="42">
        <f>'[3]2 SUPERVISIÓN Y AUDITORIAS'!S9</f>
        <v>0</v>
      </c>
      <c r="T19" s="42">
        <f>'[3]2 SUPERVISIÓN Y AUDITORIAS'!T9</f>
        <v>0</v>
      </c>
      <c r="U19" s="42">
        <f>'[3]2 SUPERVISIÓN Y AUDITORIAS'!U9</f>
        <v>0</v>
      </c>
      <c r="V19" s="42">
        <f>'[3]2 SUPERVISIÓN Y AUDITORIAS'!V9</f>
        <v>0</v>
      </c>
      <c r="W19" s="43">
        <f>'[3]2 SUPERVISIÓN Y AUDITORIAS'!W9</f>
        <v>0</v>
      </c>
      <c r="X19" s="57">
        <f t="shared" si="1"/>
        <v>0</v>
      </c>
      <c r="Y19" s="41">
        <f>'[3]2 SUPERVISIÓN Y AUDITORIAS'!Y9</f>
        <v>0</v>
      </c>
      <c r="Z19" s="42">
        <f>'[3]2 SUPERVISIÓN Y AUDITORIAS'!Z9</f>
        <v>0</v>
      </c>
      <c r="AA19" s="42">
        <f>'[3]2 SUPERVISIÓN Y AUDITORIAS'!AA9</f>
        <v>1</v>
      </c>
      <c r="AB19" s="42">
        <f>'[3]2 SUPERVISIÓN Y AUDITORIAS'!AB9</f>
        <v>0</v>
      </c>
      <c r="AC19" s="42">
        <f>'[3]2 SUPERVISIÓN Y AUDITORIAS'!AC9</f>
        <v>0</v>
      </c>
      <c r="AD19" s="43">
        <f>'[3]2 SUPERVISIÓN Y AUDITORIAS'!AD9</f>
        <v>0</v>
      </c>
      <c r="AE19" s="57">
        <f t="shared" si="2"/>
        <v>1</v>
      </c>
      <c r="AF19" s="35">
        <f t="shared" si="3"/>
        <v>2</v>
      </c>
    </row>
    <row r="20" spans="1:32" ht="28.5" customHeight="1" x14ac:dyDescent="0.25">
      <c r="A20" s="10" t="s">
        <v>48</v>
      </c>
      <c r="B20" s="34" t="s">
        <v>77</v>
      </c>
      <c r="C20" s="11">
        <f t="shared" si="5"/>
        <v>68</v>
      </c>
      <c r="D20" s="37">
        <f>'1.1. CONTROLES OFICIALES'!C20</f>
        <v>56</v>
      </c>
      <c r="E20" s="38">
        <f>'1.1. CONTROLES OFICIALES'!D20</f>
        <v>0</v>
      </c>
      <c r="F20" s="38">
        <f>'1.1. CONTROLES OFICIALES'!E20</f>
        <v>11</v>
      </c>
      <c r="G20" s="38">
        <f>'1.1. CONTROLES OFICIALES'!F20</f>
        <v>0</v>
      </c>
      <c r="H20" s="38">
        <f>'1.1. CONTROLES OFICIALES'!G20</f>
        <v>0</v>
      </c>
      <c r="I20" s="39">
        <f>'1.1. CONTROLES OFICIALES'!H20</f>
        <v>1</v>
      </c>
      <c r="J20" s="57">
        <f>+'1.1. CONTROLES OFICIALES'!I20</f>
        <v>68</v>
      </c>
      <c r="K20" s="41">
        <f>'[3]2 SUPERVISIÓN Y AUDITORIAS'!K10</f>
        <v>2</v>
      </c>
      <c r="L20" s="42">
        <f>'[3]2 SUPERVISIÓN Y AUDITORIAS'!L10</f>
        <v>0</v>
      </c>
      <c r="M20" s="42">
        <f>'[3]2 SUPERVISIÓN Y AUDITORIAS'!M10</f>
        <v>0</v>
      </c>
      <c r="N20" s="42">
        <f>'[3]2 SUPERVISIÓN Y AUDITORIAS'!N10</f>
        <v>0</v>
      </c>
      <c r="O20" s="42">
        <f>'[3]2 SUPERVISIÓN Y AUDITORIAS'!O10</f>
        <v>0</v>
      </c>
      <c r="P20" s="43">
        <f>'[3]2 SUPERVISIÓN Y AUDITORIAS'!P10</f>
        <v>0</v>
      </c>
      <c r="Q20" s="57">
        <f t="shared" si="0"/>
        <v>2</v>
      </c>
      <c r="R20" s="41">
        <f>'[3]2 SUPERVISIÓN Y AUDITORIAS'!R10</f>
        <v>0</v>
      </c>
      <c r="S20" s="42">
        <f>'[3]2 SUPERVISIÓN Y AUDITORIAS'!S10</f>
        <v>0</v>
      </c>
      <c r="T20" s="42">
        <f>'[3]2 SUPERVISIÓN Y AUDITORIAS'!T10</f>
        <v>0</v>
      </c>
      <c r="U20" s="42">
        <f>'[3]2 SUPERVISIÓN Y AUDITORIAS'!U10</f>
        <v>0</v>
      </c>
      <c r="V20" s="42">
        <f>'[3]2 SUPERVISIÓN Y AUDITORIAS'!V10</f>
        <v>0</v>
      </c>
      <c r="W20" s="43">
        <f>'[3]2 SUPERVISIÓN Y AUDITORIAS'!W10</f>
        <v>0</v>
      </c>
      <c r="X20" s="57">
        <f t="shared" si="1"/>
        <v>0</v>
      </c>
      <c r="Y20" s="41">
        <f>'[3]2 SUPERVISIÓN Y AUDITORIAS'!Y10</f>
        <v>2</v>
      </c>
      <c r="Z20" s="42">
        <f>'[3]2 SUPERVISIÓN Y AUDITORIAS'!Z10</f>
        <v>0</v>
      </c>
      <c r="AA20" s="42">
        <f>'[3]2 SUPERVISIÓN Y AUDITORIAS'!AA10</f>
        <v>0</v>
      </c>
      <c r="AB20" s="42">
        <f>'[3]2 SUPERVISIÓN Y AUDITORIAS'!AB10</f>
        <v>0</v>
      </c>
      <c r="AC20" s="42">
        <f>'[3]2 SUPERVISIÓN Y AUDITORIAS'!AC10</f>
        <v>0</v>
      </c>
      <c r="AD20" s="43">
        <f>'[3]2 SUPERVISIÓN Y AUDITORIAS'!AD10</f>
        <v>0</v>
      </c>
      <c r="AE20" s="57">
        <f t="shared" si="2"/>
        <v>2</v>
      </c>
      <c r="AF20" s="35">
        <f t="shared" si="3"/>
        <v>4</v>
      </c>
    </row>
    <row r="21" spans="1:32" ht="27" customHeight="1" x14ac:dyDescent="0.25">
      <c r="A21" s="86" t="s">
        <v>60</v>
      </c>
      <c r="B21" s="87" t="s">
        <v>93</v>
      </c>
      <c r="C21" s="135">
        <f>+'[5]2 SUPERVISIÓN Y AUDITORIAS'!$C$6</f>
        <v>571</v>
      </c>
      <c r="D21" s="88">
        <f>'1.1. CONTROLES OFICIALES'!C21</f>
        <v>448</v>
      </c>
      <c r="E21" s="89">
        <f>'1.1. CONTROLES OFICIALES'!D21</f>
        <v>2</v>
      </c>
      <c r="F21" s="89">
        <f>'1.1. CONTROLES OFICIALES'!E21</f>
        <v>79</v>
      </c>
      <c r="G21" s="89">
        <f>'1.1. CONTROLES OFICIALES'!F21</f>
        <v>2</v>
      </c>
      <c r="H21" s="89">
        <f>'1.1. CONTROLES OFICIALES'!G21</f>
        <v>0</v>
      </c>
      <c r="I21" s="90">
        <f>'1.1. CONTROLES OFICIALES'!H21</f>
        <v>40</v>
      </c>
      <c r="J21" s="91">
        <f>+'1.1. CONTROLES OFICIALES'!I21</f>
        <v>571</v>
      </c>
      <c r="K21" s="92">
        <f>+'[5]2 SUPERVISIÓN Y AUDITORIAS'!$K$6</f>
        <v>0</v>
      </c>
      <c r="L21" s="93">
        <f>+'[5]2 SUPERVISIÓN Y AUDITORIAS'!$L$6</f>
        <v>0</v>
      </c>
      <c r="M21" s="93">
        <f>+'[5]2 SUPERVISIÓN Y AUDITORIAS'!$M$6</f>
        <v>0</v>
      </c>
      <c r="N21" s="93">
        <f>+'[5]2 SUPERVISIÓN Y AUDITORIAS'!$N$6</f>
        <v>0</v>
      </c>
      <c r="O21" s="93">
        <f>+'[5]2 SUPERVISIÓN Y AUDITORIAS'!$O$6</f>
        <v>0</v>
      </c>
      <c r="P21" s="94">
        <f>+'[5]2 SUPERVISIÓN Y AUDITORIAS'!$P$6</f>
        <v>0</v>
      </c>
      <c r="Q21" s="91">
        <f t="shared" si="0"/>
        <v>0</v>
      </c>
      <c r="R21" s="92">
        <f>+'[5]2 SUPERVISIÓN Y AUDITORIAS'!$R$6</f>
        <v>0</v>
      </c>
      <c r="S21" s="93">
        <f>+'[5]2 SUPERVISIÓN Y AUDITORIAS'!$S$6</f>
        <v>0</v>
      </c>
      <c r="T21" s="93">
        <f>+'[5]2 SUPERVISIÓN Y AUDITORIAS'!$T$6</f>
        <v>0</v>
      </c>
      <c r="U21" s="93">
        <f>+'[5]2 SUPERVISIÓN Y AUDITORIAS'!$U$6</f>
        <v>0</v>
      </c>
      <c r="V21" s="93">
        <f>+'[5]2 SUPERVISIÓN Y AUDITORIAS'!$V$6</f>
        <v>0</v>
      </c>
      <c r="W21" s="94">
        <f>+'[5]2 SUPERVISIÓN Y AUDITORIAS'!$W$6</f>
        <v>0</v>
      </c>
      <c r="X21" s="91">
        <f t="shared" si="1"/>
        <v>0</v>
      </c>
      <c r="Y21" s="92">
        <f>+'[5]2 SUPERVISIÓN Y AUDITORIAS'!$Y$6</f>
        <v>0</v>
      </c>
      <c r="Z21" s="93">
        <f>+'[5]2 SUPERVISIÓN Y AUDITORIAS'!$Z$6</f>
        <v>0</v>
      </c>
      <c r="AA21" s="93">
        <f>+'[5]2 SUPERVISIÓN Y AUDITORIAS'!$AA$6</f>
        <v>0</v>
      </c>
      <c r="AB21" s="93">
        <f>+'[5]2 SUPERVISIÓN Y AUDITORIAS'!$AB$6</f>
        <v>0</v>
      </c>
      <c r="AC21" s="93">
        <f>+'[5]2 SUPERVISIÓN Y AUDITORIAS'!$AC$6</f>
        <v>0</v>
      </c>
      <c r="AD21" s="94">
        <f>+'[5]2 SUPERVISIÓN Y AUDITORIAS'!$AD$6</f>
        <v>0</v>
      </c>
      <c r="AE21" s="91">
        <f t="shared" si="2"/>
        <v>0</v>
      </c>
      <c r="AF21" s="136">
        <f t="shared" si="3"/>
        <v>0</v>
      </c>
    </row>
    <row r="22" spans="1:32" ht="28.5" customHeight="1" x14ac:dyDescent="0.25">
      <c r="A22" s="10" t="s">
        <v>57</v>
      </c>
      <c r="B22" s="34" t="s">
        <v>94</v>
      </c>
      <c r="C22" s="11">
        <f>J22</f>
        <v>850</v>
      </c>
      <c r="D22" s="37">
        <f>'1.1. CONTROLES OFICIALES'!C22</f>
        <v>684</v>
      </c>
      <c r="E22" s="38">
        <f>'1.1. CONTROLES OFICIALES'!D22</f>
        <v>0</v>
      </c>
      <c r="F22" s="38">
        <f>'1.1. CONTROLES OFICIALES'!E22</f>
        <v>97</v>
      </c>
      <c r="G22" s="38">
        <f>'1.1. CONTROLES OFICIALES'!F22</f>
        <v>3</v>
      </c>
      <c r="H22" s="38">
        <f>'1.1. CONTROLES OFICIALES'!G22</f>
        <v>0</v>
      </c>
      <c r="I22" s="39">
        <f>'1.1. CONTROLES OFICIALES'!H22</f>
        <v>66</v>
      </c>
      <c r="J22" s="57">
        <f>+'1.1. CONTROLES OFICIALES'!I22</f>
        <v>850</v>
      </c>
      <c r="K22" s="41">
        <f>+'[7]2 SUPERVISIÓN Y AUDITORIAS'!$K$6</f>
        <v>0</v>
      </c>
      <c r="L22" s="42">
        <f>+'[7]2 SUPERVISIÓN Y AUDITORIAS'!$L$6</f>
        <v>0</v>
      </c>
      <c r="M22" s="42">
        <f>+'[7]2 SUPERVISIÓN Y AUDITORIAS'!$M$6</f>
        <v>0</v>
      </c>
      <c r="N22" s="42">
        <f>+'[7]2 SUPERVISIÓN Y AUDITORIAS'!$N$6</f>
        <v>0</v>
      </c>
      <c r="O22" s="42">
        <f>+'[7]2 SUPERVISIÓN Y AUDITORIAS'!$O$6</f>
        <v>0</v>
      </c>
      <c r="P22" s="43">
        <f>+'[7]2 SUPERVISIÓN Y AUDITORIAS'!$P$6</f>
        <v>0</v>
      </c>
      <c r="Q22" s="57">
        <f t="shared" si="0"/>
        <v>0</v>
      </c>
      <c r="R22" s="41">
        <f>+'[7]2 SUPERVISIÓN Y AUDITORIAS'!$R$6</f>
        <v>0</v>
      </c>
      <c r="S22" s="42">
        <f>+'[7]2 SUPERVISIÓN Y AUDITORIAS'!$S$6</f>
        <v>0</v>
      </c>
      <c r="T22" s="42">
        <f>+'[7]2 SUPERVISIÓN Y AUDITORIAS'!$T$6</f>
        <v>0</v>
      </c>
      <c r="U22" s="42">
        <f>+'[7]2 SUPERVISIÓN Y AUDITORIAS'!$U$6</f>
        <v>0</v>
      </c>
      <c r="V22" s="42">
        <f>+'[7]2 SUPERVISIÓN Y AUDITORIAS'!$V$6</f>
        <v>0</v>
      </c>
      <c r="W22" s="43">
        <f>+'[7]2 SUPERVISIÓN Y AUDITORIAS'!$W$6</f>
        <v>0</v>
      </c>
      <c r="X22" s="57">
        <f t="shared" si="1"/>
        <v>0</v>
      </c>
      <c r="Y22" s="41">
        <f>+'[7]2 SUPERVISIÓN Y AUDITORIAS'!$Y$6</f>
        <v>0</v>
      </c>
      <c r="Z22" s="42">
        <f>+'[7]2 SUPERVISIÓN Y AUDITORIAS'!$Z$6</f>
        <v>0</v>
      </c>
      <c r="AA22" s="42">
        <f>+'[7]2 SUPERVISIÓN Y AUDITORIAS'!$AA$6</f>
        <v>0</v>
      </c>
      <c r="AB22" s="42">
        <f>+'[7]2 SUPERVISIÓN Y AUDITORIAS'!$AB$6</f>
        <v>0</v>
      </c>
      <c r="AC22" s="42">
        <f>+'[7]2 SUPERVISIÓN Y AUDITORIAS'!$AC$6</f>
        <v>0</v>
      </c>
      <c r="AD22" s="43">
        <f>+'[7]2 SUPERVISIÓN Y AUDITORIAS'!$AD$6</f>
        <v>0</v>
      </c>
      <c r="AE22" s="57">
        <f t="shared" si="2"/>
        <v>0</v>
      </c>
      <c r="AF22" s="35">
        <f t="shared" si="3"/>
        <v>0</v>
      </c>
    </row>
    <row r="23" spans="1:32" ht="26.25" customHeight="1" x14ac:dyDescent="0.25">
      <c r="A23" s="86" t="s">
        <v>58</v>
      </c>
      <c r="B23" s="87" t="s">
        <v>95</v>
      </c>
      <c r="C23" s="135">
        <f>'[9]2 SUPERVISIÓN Y AUDITORIAS'!$J$6</f>
        <v>1653</v>
      </c>
      <c r="D23" s="88">
        <f>'1.1. CONTROLES OFICIALES'!C23</f>
        <v>1384</v>
      </c>
      <c r="E23" s="89">
        <f>'1.1. CONTROLES OFICIALES'!D23</f>
        <v>1</v>
      </c>
      <c r="F23" s="89">
        <f>'1.1. CONTROLES OFICIALES'!E23</f>
        <v>108</v>
      </c>
      <c r="G23" s="89">
        <f>'1.1. CONTROLES OFICIALES'!F23</f>
        <v>0</v>
      </c>
      <c r="H23" s="89">
        <f>'1.1. CONTROLES OFICIALES'!G23</f>
        <v>0</v>
      </c>
      <c r="I23" s="90">
        <f>'1.1. CONTROLES OFICIALES'!H23</f>
        <v>160</v>
      </c>
      <c r="J23" s="91">
        <f>+'1.1. CONTROLES OFICIALES'!I23</f>
        <v>1653</v>
      </c>
      <c r="K23" s="92">
        <f>+'[9]2 SUPERVISIÓN Y AUDITORIAS'!$K$6</f>
        <v>0</v>
      </c>
      <c r="L23" s="93">
        <f>+'[9]2 SUPERVISIÓN Y AUDITORIAS'!$L$6</f>
        <v>0</v>
      </c>
      <c r="M23" s="93">
        <f>+'[9]2 SUPERVISIÓN Y AUDITORIAS'!$M$6</f>
        <v>0</v>
      </c>
      <c r="N23" s="93">
        <f>+'[9]2 SUPERVISIÓN Y AUDITORIAS'!$N$6</f>
        <v>0</v>
      </c>
      <c r="O23" s="93">
        <f>+'[9]2 SUPERVISIÓN Y AUDITORIAS'!$O$6</f>
        <v>0</v>
      </c>
      <c r="P23" s="94">
        <f>+'[9]2 SUPERVISIÓN Y AUDITORIAS'!$P$6</f>
        <v>0</v>
      </c>
      <c r="Q23" s="91">
        <f t="shared" si="0"/>
        <v>0</v>
      </c>
      <c r="R23" s="92">
        <f>+'[9]2 SUPERVISIÓN Y AUDITORIAS'!$R$6</f>
        <v>0</v>
      </c>
      <c r="S23" s="93">
        <f>+'[9]2 SUPERVISIÓN Y AUDITORIAS'!$S$6</f>
        <v>0</v>
      </c>
      <c r="T23" s="93">
        <f>+'[9]2 SUPERVISIÓN Y AUDITORIAS'!$T$6</f>
        <v>0</v>
      </c>
      <c r="U23" s="93">
        <f>+'[9]2 SUPERVISIÓN Y AUDITORIAS'!$U$6</f>
        <v>0</v>
      </c>
      <c r="V23" s="93">
        <f>+'[9]2 SUPERVISIÓN Y AUDITORIAS'!$V$6</f>
        <v>0</v>
      </c>
      <c r="W23" s="94">
        <f>+'[9]2 SUPERVISIÓN Y AUDITORIAS'!$W$6</f>
        <v>0</v>
      </c>
      <c r="X23" s="91">
        <f t="shared" si="1"/>
        <v>0</v>
      </c>
      <c r="Y23" s="92">
        <f>+'[9]2 SUPERVISIÓN Y AUDITORIAS'!$Y$6</f>
        <v>0</v>
      </c>
      <c r="Z23" s="93">
        <f>+'[9]2 SUPERVISIÓN Y AUDITORIAS'!$Z$6</f>
        <v>0</v>
      </c>
      <c r="AA23" s="93">
        <f>+'[9]2 SUPERVISIÓN Y AUDITORIAS'!$AA$6</f>
        <v>0</v>
      </c>
      <c r="AB23" s="93">
        <f>+'[9]2 SUPERVISIÓN Y AUDITORIAS'!$AB$6</f>
        <v>0</v>
      </c>
      <c r="AC23" s="93">
        <f>+'[9]2 SUPERVISIÓN Y AUDITORIAS'!$AC$6</f>
        <v>0</v>
      </c>
      <c r="AD23" s="94">
        <f>+'[9]2 SUPERVISIÓN Y AUDITORIAS'!$AD$6</f>
        <v>0</v>
      </c>
      <c r="AE23" s="91">
        <f t="shared" si="2"/>
        <v>0</v>
      </c>
      <c r="AF23" s="136">
        <f t="shared" si="3"/>
        <v>0</v>
      </c>
    </row>
    <row r="24" spans="1:32" ht="27" customHeight="1" x14ac:dyDescent="0.25">
      <c r="A24" s="10" t="s">
        <v>49</v>
      </c>
      <c r="B24" s="34" t="s">
        <v>96</v>
      </c>
      <c r="C24" s="11">
        <f>'[11]2 SUPERVISIÓN Y AUDITORIAS'!$J$6</f>
        <v>278</v>
      </c>
      <c r="D24" s="37">
        <f>'1.1. CONTROLES OFICIALES'!C24</f>
        <v>201</v>
      </c>
      <c r="E24" s="38">
        <f>'1.1. CONTROLES OFICIALES'!D24</f>
        <v>2</v>
      </c>
      <c r="F24" s="38">
        <f>'1.1. CONTROLES OFICIALES'!E24</f>
        <v>57</v>
      </c>
      <c r="G24" s="38">
        <f>'1.1. CONTROLES OFICIALES'!F24</f>
        <v>5</v>
      </c>
      <c r="H24" s="38">
        <f>'1.1. CONTROLES OFICIALES'!G24</f>
        <v>0</v>
      </c>
      <c r="I24" s="39">
        <f>'1.1. CONTROLES OFICIALES'!H24</f>
        <v>13</v>
      </c>
      <c r="J24" s="57">
        <f>+'1.1. CONTROLES OFICIALES'!I24</f>
        <v>278</v>
      </c>
      <c r="K24" s="41">
        <f>+'[11]2 SUPERVISIÓN Y AUDITORIAS'!$K$6</f>
        <v>0</v>
      </c>
      <c r="L24" s="42">
        <f>+'[11]2 SUPERVISIÓN Y AUDITORIAS'!$L$6</f>
        <v>0</v>
      </c>
      <c r="M24" s="42">
        <f>+'[11]2 SUPERVISIÓN Y AUDITORIAS'!$M$6</f>
        <v>0</v>
      </c>
      <c r="N24" s="42">
        <f>+'[11]2 SUPERVISIÓN Y AUDITORIAS'!$N$6</f>
        <v>0</v>
      </c>
      <c r="O24" s="42">
        <f>+'[11]2 SUPERVISIÓN Y AUDITORIAS'!$O$6</f>
        <v>0</v>
      </c>
      <c r="P24" s="43">
        <f>+'[11]2 SUPERVISIÓN Y AUDITORIAS'!$P$6</f>
        <v>0</v>
      </c>
      <c r="Q24" s="57">
        <f t="shared" si="0"/>
        <v>0</v>
      </c>
      <c r="R24" s="41">
        <f>+'[11]2 SUPERVISIÓN Y AUDITORIAS'!$R$6</f>
        <v>0</v>
      </c>
      <c r="S24" s="42">
        <f>+'[11]2 SUPERVISIÓN Y AUDITORIAS'!$S$6</f>
        <v>0</v>
      </c>
      <c r="T24" s="42">
        <f>+'[11]2 SUPERVISIÓN Y AUDITORIAS'!$T$6</f>
        <v>0</v>
      </c>
      <c r="U24" s="42">
        <f>+'[11]2 SUPERVISIÓN Y AUDITORIAS'!$U$6</f>
        <v>0</v>
      </c>
      <c r="V24" s="42">
        <f>+'[11]2 SUPERVISIÓN Y AUDITORIAS'!$V$6</f>
        <v>0</v>
      </c>
      <c r="W24" s="43">
        <f>+'[11]2 SUPERVISIÓN Y AUDITORIAS'!$W$6</f>
        <v>0</v>
      </c>
      <c r="X24" s="57">
        <f t="shared" si="1"/>
        <v>0</v>
      </c>
      <c r="Y24" s="41">
        <f>+'[11]2 SUPERVISIÓN Y AUDITORIAS'!$Y$6</f>
        <v>0</v>
      </c>
      <c r="Z24" s="42">
        <f>+'[11]2 SUPERVISIÓN Y AUDITORIAS'!$Z$6</f>
        <v>0</v>
      </c>
      <c r="AA24" s="42">
        <f>+'[11]2 SUPERVISIÓN Y AUDITORIAS'!$AA$6</f>
        <v>0</v>
      </c>
      <c r="AB24" s="42">
        <f>+'[11]2 SUPERVISIÓN Y AUDITORIAS'!$AB$6</f>
        <v>0</v>
      </c>
      <c r="AC24" s="42">
        <f>+'[11]2 SUPERVISIÓN Y AUDITORIAS'!$AC$6</f>
        <v>0</v>
      </c>
      <c r="AD24" s="43">
        <f>+'[11]2 SUPERVISIÓN Y AUDITORIAS'!$AD$6</f>
        <v>0</v>
      </c>
      <c r="AE24" s="57">
        <f t="shared" si="2"/>
        <v>0</v>
      </c>
      <c r="AF24" s="35">
        <f t="shared" si="3"/>
        <v>0</v>
      </c>
    </row>
    <row r="25" spans="1:32" ht="27.75" customHeight="1" x14ac:dyDescent="0.25">
      <c r="A25" s="86" t="s">
        <v>51</v>
      </c>
      <c r="B25" s="87" t="s">
        <v>78</v>
      </c>
      <c r="C25" s="135">
        <f>J25</f>
        <v>2782</v>
      </c>
      <c r="D25" s="88">
        <f>'1.1. CONTROLES OFICIALES'!C25</f>
        <v>2593</v>
      </c>
      <c r="E25" s="89">
        <f>'1.1. CONTROLES OFICIALES'!D25</f>
        <v>1</v>
      </c>
      <c r="F25" s="89">
        <f>'1.1. CONTROLES OFICIALES'!E25</f>
        <v>161</v>
      </c>
      <c r="G25" s="89">
        <f>'1.1. CONTROLES OFICIALES'!F25</f>
        <v>0</v>
      </c>
      <c r="H25" s="89">
        <f>'1.1. CONTROLES OFICIALES'!G25</f>
        <v>0</v>
      </c>
      <c r="I25" s="90">
        <f>'1.1. CONTROLES OFICIALES'!H25</f>
        <v>27</v>
      </c>
      <c r="J25" s="91">
        <f>+'1.1. CONTROLES OFICIALES'!I25</f>
        <v>2782</v>
      </c>
      <c r="K25" s="92">
        <f>+'[13]2 SUPERVISIÓN Y AUDITORIAS'!$K$6</f>
        <v>28</v>
      </c>
      <c r="L25" s="93">
        <f>+'[13]2 SUPERVISIÓN Y AUDITORIAS'!$L$6</f>
        <v>0</v>
      </c>
      <c r="M25" s="93">
        <f>+'[13]2 SUPERVISIÓN Y AUDITORIAS'!$M$6</f>
        <v>3</v>
      </c>
      <c r="N25" s="93">
        <f>+'[13]2 SUPERVISIÓN Y AUDITORIAS'!$N$6</f>
        <v>0</v>
      </c>
      <c r="O25" s="93">
        <f>+'[13]2 SUPERVISIÓN Y AUDITORIAS'!$O$6</f>
        <v>0</v>
      </c>
      <c r="P25" s="94">
        <f>+'[13]2 SUPERVISIÓN Y AUDITORIAS'!$P$6</f>
        <v>0</v>
      </c>
      <c r="Q25" s="91">
        <f t="shared" si="0"/>
        <v>31</v>
      </c>
      <c r="R25" s="92">
        <f>+'[13]2 SUPERVISIÓN Y AUDITORIAS'!$R$6</f>
        <v>0</v>
      </c>
      <c r="S25" s="93">
        <f>+'[13]2 SUPERVISIÓN Y AUDITORIAS'!$S$6</f>
        <v>0</v>
      </c>
      <c r="T25" s="93">
        <f>+'[13]2 SUPERVISIÓN Y AUDITORIAS'!$T$6</f>
        <v>0</v>
      </c>
      <c r="U25" s="93">
        <f>+'[13]2 SUPERVISIÓN Y AUDITORIAS'!$U$6</f>
        <v>0</v>
      </c>
      <c r="V25" s="93">
        <f>+'[13]2 SUPERVISIÓN Y AUDITORIAS'!$V$6</f>
        <v>0</v>
      </c>
      <c r="W25" s="94">
        <f>+'[13]2 SUPERVISIÓN Y AUDITORIAS'!$W$6</f>
        <v>0</v>
      </c>
      <c r="X25" s="91">
        <f t="shared" si="1"/>
        <v>0</v>
      </c>
      <c r="Y25" s="92">
        <f>+'[13]2 SUPERVISIÓN Y AUDITORIAS'!$Y$6</f>
        <v>24</v>
      </c>
      <c r="Z25" s="93">
        <f>+'[13]2 SUPERVISIÓN Y AUDITORIAS'!$Z$6</f>
        <v>0</v>
      </c>
      <c r="AA25" s="93">
        <f>+'[13]2 SUPERVISIÓN Y AUDITORIAS'!$AA$6</f>
        <v>5</v>
      </c>
      <c r="AB25" s="93">
        <f>+'[13]2 SUPERVISIÓN Y AUDITORIAS'!$AB$6</f>
        <v>0</v>
      </c>
      <c r="AC25" s="93">
        <f>+'[13]2 SUPERVISIÓN Y AUDITORIAS'!$AC$6</f>
        <v>0</v>
      </c>
      <c r="AD25" s="94">
        <f>+'[13]2 SUPERVISIÓN Y AUDITORIAS'!$AD$6</f>
        <v>0</v>
      </c>
      <c r="AE25" s="91">
        <f t="shared" si="2"/>
        <v>29</v>
      </c>
      <c r="AF25" s="136">
        <f t="shared" si="3"/>
        <v>60</v>
      </c>
    </row>
    <row r="26" spans="1:32" ht="25.5" customHeight="1" x14ac:dyDescent="0.25">
      <c r="A26" s="86" t="s">
        <v>51</v>
      </c>
      <c r="B26" s="87" t="s">
        <v>79</v>
      </c>
      <c r="C26" s="135">
        <f t="shared" ref="C26:C33" si="6">J26</f>
        <v>3657</v>
      </c>
      <c r="D26" s="88">
        <f>'1.1. CONTROLES OFICIALES'!C26</f>
        <v>3377</v>
      </c>
      <c r="E26" s="89">
        <f>'1.1. CONTROLES OFICIALES'!D26</f>
        <v>0</v>
      </c>
      <c r="F26" s="89">
        <f>'1.1. CONTROLES OFICIALES'!E26</f>
        <v>241</v>
      </c>
      <c r="G26" s="89">
        <f>'1.1. CONTROLES OFICIALES'!F26</f>
        <v>0</v>
      </c>
      <c r="H26" s="89">
        <f>'1.1. CONTROLES OFICIALES'!G26</f>
        <v>0</v>
      </c>
      <c r="I26" s="90">
        <f>'1.1. CONTROLES OFICIALES'!H26</f>
        <v>39</v>
      </c>
      <c r="J26" s="91">
        <f>+'1.1. CONTROLES OFICIALES'!I26</f>
        <v>3657</v>
      </c>
      <c r="K26" s="92">
        <f>+'[13]2 SUPERVISIÓN Y AUDITORIAS'!$K$7</f>
        <v>28</v>
      </c>
      <c r="L26" s="93">
        <f>+'[13]2 SUPERVISIÓN Y AUDITORIAS'!$L$7</f>
        <v>0</v>
      </c>
      <c r="M26" s="93">
        <f>+'[13]2 SUPERVISIÓN Y AUDITORIAS'!$M$7</f>
        <v>5</v>
      </c>
      <c r="N26" s="93">
        <f>+'[13]2 SUPERVISIÓN Y AUDITORIAS'!$N$7</f>
        <v>0</v>
      </c>
      <c r="O26" s="93">
        <f>+'[13]2 SUPERVISIÓN Y AUDITORIAS'!$O$7</f>
        <v>0</v>
      </c>
      <c r="P26" s="94">
        <f>+'[13]2 SUPERVISIÓN Y AUDITORIAS'!$P$7</f>
        <v>0</v>
      </c>
      <c r="Q26" s="91">
        <f t="shared" si="0"/>
        <v>33</v>
      </c>
      <c r="R26" s="92">
        <f>+'[13]2 SUPERVISIÓN Y AUDITORIAS'!$R$7</f>
        <v>0</v>
      </c>
      <c r="S26" s="93">
        <f>+'[13]2 SUPERVISIÓN Y AUDITORIAS'!$S$7</f>
        <v>0</v>
      </c>
      <c r="T26" s="93">
        <f>+'[13]2 SUPERVISIÓN Y AUDITORIAS'!$T$7</f>
        <v>0</v>
      </c>
      <c r="U26" s="93">
        <f>+'[13]2 SUPERVISIÓN Y AUDITORIAS'!$U$7</f>
        <v>0</v>
      </c>
      <c r="V26" s="93">
        <f>+'[13]2 SUPERVISIÓN Y AUDITORIAS'!$V$7</f>
        <v>0</v>
      </c>
      <c r="W26" s="94">
        <f>+'[13]2 SUPERVISIÓN Y AUDITORIAS'!$W$7</f>
        <v>0</v>
      </c>
      <c r="X26" s="91">
        <f t="shared" si="1"/>
        <v>0</v>
      </c>
      <c r="Y26" s="92">
        <f>+'[13]2 SUPERVISIÓN Y AUDITORIAS'!$Y$7</f>
        <v>34</v>
      </c>
      <c r="Z26" s="93">
        <f>+'[13]2 SUPERVISIÓN Y AUDITORIAS'!$Z$7</f>
        <v>0</v>
      </c>
      <c r="AA26" s="93">
        <f>+'[13]2 SUPERVISIÓN Y AUDITORIAS'!$AA$7</f>
        <v>3</v>
      </c>
      <c r="AB26" s="93">
        <f>+'[13]2 SUPERVISIÓN Y AUDITORIAS'!$AB$7</f>
        <v>0</v>
      </c>
      <c r="AC26" s="93">
        <f>+'[13]2 SUPERVISIÓN Y AUDITORIAS'!$AC$7</f>
        <v>0</v>
      </c>
      <c r="AD26" s="94">
        <f>+'[13]2 SUPERVISIÓN Y AUDITORIAS'!$AD$7</f>
        <v>0</v>
      </c>
      <c r="AE26" s="91">
        <f t="shared" si="2"/>
        <v>37</v>
      </c>
      <c r="AF26" s="136">
        <f t="shared" si="3"/>
        <v>70</v>
      </c>
    </row>
    <row r="27" spans="1:32" ht="28.5" customHeight="1" x14ac:dyDescent="0.25">
      <c r="A27" s="86" t="s">
        <v>51</v>
      </c>
      <c r="B27" s="87" t="s">
        <v>108</v>
      </c>
      <c r="C27" s="135">
        <f t="shared" si="6"/>
        <v>4</v>
      </c>
      <c r="D27" s="88">
        <f>'1.1. CONTROLES OFICIALES'!C27</f>
        <v>1</v>
      </c>
      <c r="E27" s="89">
        <f>'1.1. CONTROLES OFICIALES'!D27</f>
        <v>0</v>
      </c>
      <c r="F27" s="89">
        <f>'1.1. CONTROLES OFICIALES'!E27</f>
        <v>3</v>
      </c>
      <c r="G27" s="89">
        <f>'1.1. CONTROLES OFICIALES'!F27</f>
        <v>0</v>
      </c>
      <c r="H27" s="89">
        <f>'1.1. CONTROLES OFICIALES'!G27</f>
        <v>0</v>
      </c>
      <c r="I27" s="90">
        <f>'1.1. CONTROLES OFICIALES'!H27</f>
        <v>0</v>
      </c>
      <c r="J27" s="91">
        <f>+'1.1. CONTROLES OFICIALES'!I27</f>
        <v>4</v>
      </c>
      <c r="K27" s="92">
        <f>+'[13]2 SUPERVISIÓN Y AUDITORIAS'!$K$8</f>
        <v>0</v>
      </c>
      <c r="L27" s="93">
        <f>+'[13]2 SUPERVISIÓN Y AUDITORIAS'!$L$8</f>
        <v>0</v>
      </c>
      <c r="M27" s="93">
        <f>+'[13]2 SUPERVISIÓN Y AUDITORIAS'!$M$8</f>
        <v>1</v>
      </c>
      <c r="N27" s="93">
        <f>+'[13]2 SUPERVISIÓN Y AUDITORIAS'!$N$8</f>
        <v>0</v>
      </c>
      <c r="O27" s="93">
        <f>+'[13]2 SUPERVISIÓN Y AUDITORIAS'!$O$8</f>
        <v>0</v>
      </c>
      <c r="P27" s="94">
        <f>+'[13]2 SUPERVISIÓN Y AUDITORIAS'!$P$8</f>
        <v>0</v>
      </c>
      <c r="Q27" s="91">
        <f t="shared" si="0"/>
        <v>1</v>
      </c>
      <c r="R27" s="92">
        <f>+'[13]2 SUPERVISIÓN Y AUDITORIAS'!$R$8</f>
        <v>0</v>
      </c>
      <c r="S27" s="93">
        <f>+'[13]2 SUPERVISIÓN Y AUDITORIAS'!$S$8</f>
        <v>0</v>
      </c>
      <c r="T27" s="93">
        <f>+'[13]2 SUPERVISIÓN Y AUDITORIAS'!$T$8</f>
        <v>0</v>
      </c>
      <c r="U27" s="93">
        <f>+'[13]2 SUPERVISIÓN Y AUDITORIAS'!$U$8</f>
        <v>0</v>
      </c>
      <c r="V27" s="93">
        <f>+'[13]2 SUPERVISIÓN Y AUDITORIAS'!$V$8</f>
        <v>0</v>
      </c>
      <c r="W27" s="94">
        <f>+'[13]2 SUPERVISIÓN Y AUDITORIAS'!$W$8</f>
        <v>0</v>
      </c>
      <c r="X27" s="91">
        <f t="shared" si="1"/>
        <v>0</v>
      </c>
      <c r="Y27" s="92">
        <f>+'[13]2 SUPERVISIÓN Y AUDITORIAS'!$Y$8</f>
        <v>0</v>
      </c>
      <c r="Z27" s="93">
        <f>+'[13]2 SUPERVISIÓN Y AUDITORIAS'!$Z$8</f>
        <v>0</v>
      </c>
      <c r="AA27" s="93">
        <f>+'[13]2 SUPERVISIÓN Y AUDITORIAS'!$AA$8</f>
        <v>0</v>
      </c>
      <c r="AB27" s="93">
        <f>+'[13]2 SUPERVISIÓN Y AUDITORIAS'!$AB$8</f>
        <v>0</v>
      </c>
      <c r="AC27" s="93">
        <f>+'[13]2 SUPERVISIÓN Y AUDITORIAS'!$AC$8</f>
        <v>0</v>
      </c>
      <c r="AD27" s="94">
        <f>+'[13]2 SUPERVISIÓN Y AUDITORIAS'!$AD$8</f>
        <v>0</v>
      </c>
      <c r="AE27" s="91">
        <f t="shared" si="2"/>
        <v>0</v>
      </c>
      <c r="AF27" s="136">
        <f t="shared" si="3"/>
        <v>1</v>
      </c>
    </row>
    <row r="28" spans="1:32" ht="27.75" customHeight="1" x14ac:dyDescent="0.25">
      <c r="A28" s="86" t="s">
        <v>51</v>
      </c>
      <c r="B28" s="87" t="s">
        <v>80</v>
      </c>
      <c r="C28" s="135">
        <f t="shared" si="6"/>
        <v>109</v>
      </c>
      <c r="D28" s="88">
        <f>'1.1. CONTROLES OFICIALES'!C28</f>
        <v>95</v>
      </c>
      <c r="E28" s="89">
        <f>'1.1. CONTROLES OFICIALES'!D28</f>
        <v>0</v>
      </c>
      <c r="F28" s="89">
        <f>'1.1. CONTROLES OFICIALES'!E28</f>
        <v>12</v>
      </c>
      <c r="G28" s="89">
        <f>'1.1. CONTROLES OFICIALES'!F28</f>
        <v>0</v>
      </c>
      <c r="H28" s="89">
        <f>'1.1. CONTROLES OFICIALES'!G28</f>
        <v>0</v>
      </c>
      <c r="I28" s="90">
        <f>'1.1. CONTROLES OFICIALES'!H28</f>
        <v>2</v>
      </c>
      <c r="J28" s="91">
        <f>+'1.1. CONTROLES OFICIALES'!I28</f>
        <v>109</v>
      </c>
      <c r="K28" s="92">
        <f>+'[13]2 SUPERVISIÓN Y AUDITORIAS'!$K$9</f>
        <v>2</v>
      </c>
      <c r="L28" s="93">
        <f>+'[13]2 SUPERVISIÓN Y AUDITORIAS'!$L$9</f>
        <v>0</v>
      </c>
      <c r="M28" s="93">
        <f>+'[13]2 SUPERVISIÓN Y AUDITORIAS'!$M$9</f>
        <v>1</v>
      </c>
      <c r="N28" s="93">
        <f>+'[13]2 SUPERVISIÓN Y AUDITORIAS'!$N$9</f>
        <v>0</v>
      </c>
      <c r="O28" s="93">
        <f>+'[13]2 SUPERVISIÓN Y AUDITORIAS'!$O$9</f>
        <v>0</v>
      </c>
      <c r="P28" s="94">
        <f>+'[13]2 SUPERVISIÓN Y AUDITORIAS'!$P$9</f>
        <v>0</v>
      </c>
      <c r="Q28" s="91">
        <f t="shared" si="0"/>
        <v>3</v>
      </c>
      <c r="R28" s="92">
        <f>+'[13]2 SUPERVISIÓN Y AUDITORIAS'!$R$9</f>
        <v>0</v>
      </c>
      <c r="S28" s="93">
        <f>+'[13]2 SUPERVISIÓN Y AUDITORIAS'!$S$9</f>
        <v>0</v>
      </c>
      <c r="T28" s="93">
        <f>+'[13]2 SUPERVISIÓN Y AUDITORIAS'!$T$9</f>
        <v>0</v>
      </c>
      <c r="U28" s="93">
        <f>+'[13]2 SUPERVISIÓN Y AUDITORIAS'!$U$9</f>
        <v>0</v>
      </c>
      <c r="V28" s="93">
        <f>+'[13]2 SUPERVISIÓN Y AUDITORIAS'!$V$9</f>
        <v>0</v>
      </c>
      <c r="W28" s="94">
        <f>+'[13]2 SUPERVISIÓN Y AUDITORIAS'!$W$9</f>
        <v>0</v>
      </c>
      <c r="X28" s="91">
        <f t="shared" si="1"/>
        <v>0</v>
      </c>
      <c r="Y28" s="92">
        <f>+'[13]2 SUPERVISIÓN Y AUDITORIAS'!$Y$9</f>
        <v>3</v>
      </c>
      <c r="Z28" s="93">
        <f>+'[13]2 SUPERVISIÓN Y AUDITORIAS'!$Z$9</f>
        <v>0</v>
      </c>
      <c r="AA28" s="93">
        <f>+'[13]2 SUPERVISIÓN Y AUDITORIAS'!$AA$9</f>
        <v>0</v>
      </c>
      <c r="AB28" s="93">
        <f>+'[13]2 SUPERVISIÓN Y AUDITORIAS'!$AB$9</f>
        <v>0</v>
      </c>
      <c r="AC28" s="93">
        <f>+'[13]2 SUPERVISIÓN Y AUDITORIAS'!$AC$9</f>
        <v>0</v>
      </c>
      <c r="AD28" s="94">
        <f>+'[13]2 SUPERVISIÓN Y AUDITORIAS'!$AD$9</f>
        <v>0</v>
      </c>
      <c r="AE28" s="91">
        <f t="shared" si="2"/>
        <v>3</v>
      </c>
      <c r="AF28" s="136">
        <f t="shared" si="3"/>
        <v>6</v>
      </c>
    </row>
    <row r="29" spans="1:32" ht="27.75" customHeight="1" x14ac:dyDescent="0.25">
      <c r="A29" s="86" t="s">
        <v>51</v>
      </c>
      <c r="B29" s="87" t="s">
        <v>81</v>
      </c>
      <c r="C29" s="135">
        <f t="shared" si="6"/>
        <v>1367</v>
      </c>
      <c r="D29" s="88">
        <f>'1.1. CONTROLES OFICIALES'!C29</f>
        <v>1322</v>
      </c>
      <c r="E29" s="89">
        <f>'1.1. CONTROLES OFICIALES'!D29</f>
        <v>0</v>
      </c>
      <c r="F29" s="89">
        <f>'1.1. CONTROLES OFICIALES'!E29</f>
        <v>37</v>
      </c>
      <c r="G29" s="89">
        <f>'1.1. CONTROLES OFICIALES'!F29</f>
        <v>0</v>
      </c>
      <c r="H29" s="89">
        <f>'1.1. CONTROLES OFICIALES'!G29</f>
        <v>0</v>
      </c>
      <c r="I29" s="90">
        <f>'1.1. CONTROLES OFICIALES'!H29</f>
        <v>8</v>
      </c>
      <c r="J29" s="91">
        <f>+'1.1. CONTROLES OFICIALES'!I29</f>
        <v>1367</v>
      </c>
      <c r="K29" s="92">
        <f>+'[13]2 SUPERVISIÓN Y AUDITORIAS'!$K$10</f>
        <v>14</v>
      </c>
      <c r="L29" s="93">
        <f>+'[13]2 SUPERVISIÓN Y AUDITORIAS'!$L$10</f>
        <v>0</v>
      </c>
      <c r="M29" s="93">
        <f>+'[13]2 SUPERVISIÓN Y AUDITORIAS'!$M$10</f>
        <v>1</v>
      </c>
      <c r="N29" s="93">
        <f>+'[13]2 SUPERVISIÓN Y AUDITORIAS'!$N$10</f>
        <v>0</v>
      </c>
      <c r="O29" s="93">
        <f>+'[13]2 SUPERVISIÓN Y AUDITORIAS'!$O$10</f>
        <v>0</v>
      </c>
      <c r="P29" s="94">
        <f>+'[13]2 SUPERVISIÓN Y AUDITORIAS'!$P$10</f>
        <v>0</v>
      </c>
      <c r="Q29" s="91">
        <f t="shared" si="0"/>
        <v>15</v>
      </c>
      <c r="R29" s="92">
        <f>+'[13]2 SUPERVISIÓN Y AUDITORIAS'!$R$10</f>
        <v>0</v>
      </c>
      <c r="S29" s="93">
        <f>+'[13]2 SUPERVISIÓN Y AUDITORIAS'!$S$10</f>
        <v>0</v>
      </c>
      <c r="T29" s="93">
        <f>+'[13]2 SUPERVISIÓN Y AUDITORIAS'!$T$10</f>
        <v>0</v>
      </c>
      <c r="U29" s="93">
        <f>+'[13]2 SUPERVISIÓN Y AUDITORIAS'!$U$10</f>
        <v>0</v>
      </c>
      <c r="V29" s="93">
        <f>+'[13]2 SUPERVISIÓN Y AUDITORIAS'!$V$10</f>
        <v>0</v>
      </c>
      <c r="W29" s="94">
        <f>+'[13]2 SUPERVISIÓN Y AUDITORIAS'!$W$10</f>
        <v>0</v>
      </c>
      <c r="X29" s="91">
        <f t="shared" si="1"/>
        <v>0</v>
      </c>
      <c r="Y29" s="92">
        <f>+'[13]2 SUPERVISIÓN Y AUDITORIAS'!$Y$10</f>
        <v>12</v>
      </c>
      <c r="Z29" s="93">
        <f>+'[13]2 SUPERVISIÓN Y AUDITORIAS'!$Z$10</f>
        <v>0</v>
      </c>
      <c r="AA29" s="93">
        <f>+'[13]2 SUPERVISIÓN Y AUDITORIAS'!$AA$10</f>
        <v>0</v>
      </c>
      <c r="AB29" s="93">
        <f>+'[13]2 SUPERVISIÓN Y AUDITORIAS'!$AB$10</f>
        <v>0</v>
      </c>
      <c r="AC29" s="93">
        <f>+'[13]2 SUPERVISIÓN Y AUDITORIAS'!$AC$10</f>
        <v>0</v>
      </c>
      <c r="AD29" s="94">
        <f>+'[13]2 SUPERVISIÓN Y AUDITORIAS'!$AD$10</f>
        <v>0</v>
      </c>
      <c r="AE29" s="91">
        <f t="shared" si="2"/>
        <v>12</v>
      </c>
      <c r="AF29" s="136">
        <f t="shared" si="3"/>
        <v>27</v>
      </c>
    </row>
    <row r="30" spans="1:32" ht="26.25" customHeight="1" x14ac:dyDescent="0.25">
      <c r="A30" s="86" t="s">
        <v>51</v>
      </c>
      <c r="B30" s="87" t="s">
        <v>82</v>
      </c>
      <c r="C30" s="135">
        <f t="shared" si="6"/>
        <v>4</v>
      </c>
      <c r="D30" s="88">
        <f>'1.1. CONTROLES OFICIALES'!C30</f>
        <v>1</v>
      </c>
      <c r="E30" s="89">
        <f>'1.1. CONTROLES OFICIALES'!D30</f>
        <v>0</v>
      </c>
      <c r="F30" s="89">
        <f>'1.1. CONTROLES OFICIALES'!E30</f>
        <v>3</v>
      </c>
      <c r="G30" s="89">
        <f>'1.1. CONTROLES OFICIALES'!F30</f>
        <v>0</v>
      </c>
      <c r="H30" s="89">
        <f>'1.1. CONTROLES OFICIALES'!G30</f>
        <v>0</v>
      </c>
      <c r="I30" s="90">
        <f>'1.1. CONTROLES OFICIALES'!H30</f>
        <v>0</v>
      </c>
      <c r="J30" s="91">
        <f>+'1.1. CONTROLES OFICIALES'!I30</f>
        <v>4</v>
      </c>
      <c r="K30" s="92">
        <f>+'[13]2 SUPERVISIÓN Y AUDITORIAS'!$K$11</f>
        <v>0</v>
      </c>
      <c r="L30" s="93">
        <f>+'[13]2 SUPERVISIÓN Y AUDITORIAS'!$L$11</f>
        <v>0</v>
      </c>
      <c r="M30" s="93">
        <f>+'[13]2 SUPERVISIÓN Y AUDITORIAS'!$M$11</f>
        <v>1</v>
      </c>
      <c r="N30" s="93">
        <f>+'[13]2 SUPERVISIÓN Y AUDITORIAS'!$N$11</f>
        <v>0</v>
      </c>
      <c r="O30" s="93">
        <f>+'[13]2 SUPERVISIÓN Y AUDITORIAS'!$O$11</f>
        <v>0</v>
      </c>
      <c r="P30" s="94">
        <f>+'[13]2 SUPERVISIÓN Y AUDITORIAS'!$P$11</f>
        <v>0</v>
      </c>
      <c r="Q30" s="91">
        <f t="shared" si="0"/>
        <v>1</v>
      </c>
      <c r="R30" s="92">
        <f>+'[13]2 SUPERVISIÓN Y AUDITORIAS'!$R$11</f>
        <v>0</v>
      </c>
      <c r="S30" s="93">
        <f>+'[13]2 SUPERVISIÓN Y AUDITORIAS'!$S$11</f>
        <v>0</v>
      </c>
      <c r="T30" s="93">
        <f>+'[13]2 SUPERVISIÓN Y AUDITORIAS'!$T$11</f>
        <v>0</v>
      </c>
      <c r="U30" s="93">
        <f>+'[13]2 SUPERVISIÓN Y AUDITORIAS'!$U$11</f>
        <v>0</v>
      </c>
      <c r="V30" s="93">
        <f>+'[13]2 SUPERVISIÓN Y AUDITORIAS'!$V$11</f>
        <v>0</v>
      </c>
      <c r="W30" s="94">
        <f>+'[13]2 SUPERVISIÓN Y AUDITORIAS'!$W$11</f>
        <v>0</v>
      </c>
      <c r="X30" s="91">
        <f t="shared" si="1"/>
        <v>0</v>
      </c>
      <c r="Y30" s="92">
        <f>+'[13]2 SUPERVISIÓN Y AUDITORIAS'!$Y$11</f>
        <v>0</v>
      </c>
      <c r="Z30" s="93">
        <f>+'[13]2 SUPERVISIÓN Y AUDITORIAS'!$Z$11</f>
        <v>0</v>
      </c>
      <c r="AA30" s="93">
        <f>+'[13]2 SUPERVISIÓN Y AUDITORIAS'!$AA$11</f>
        <v>0</v>
      </c>
      <c r="AB30" s="93">
        <f>+'[13]2 SUPERVISIÓN Y AUDITORIAS'!$AB$11</f>
        <v>0</v>
      </c>
      <c r="AC30" s="93">
        <f>+'[13]2 SUPERVISIÓN Y AUDITORIAS'!$AC$11</f>
        <v>0</v>
      </c>
      <c r="AD30" s="94">
        <f>+'[13]2 SUPERVISIÓN Y AUDITORIAS'!$AD$11</f>
        <v>0</v>
      </c>
      <c r="AE30" s="91">
        <f t="shared" si="2"/>
        <v>0</v>
      </c>
      <c r="AF30" s="136">
        <f t="shared" si="3"/>
        <v>1</v>
      </c>
    </row>
    <row r="31" spans="1:32" ht="30" customHeight="1" x14ac:dyDescent="0.25">
      <c r="A31" s="86" t="s">
        <v>51</v>
      </c>
      <c r="B31" s="87" t="s">
        <v>83</v>
      </c>
      <c r="C31" s="135">
        <f t="shared" si="6"/>
        <v>369</v>
      </c>
      <c r="D31" s="88">
        <f>'1.1. CONTROLES OFICIALES'!C31</f>
        <v>348</v>
      </c>
      <c r="E31" s="89">
        <f>'1.1. CONTROLES OFICIALES'!D31</f>
        <v>0</v>
      </c>
      <c r="F31" s="89">
        <f>'1.1. CONTROLES OFICIALES'!E31</f>
        <v>20</v>
      </c>
      <c r="G31" s="89">
        <f>'1.1. CONTROLES OFICIALES'!F31</f>
        <v>1</v>
      </c>
      <c r="H31" s="89">
        <f>'1.1. CONTROLES OFICIALES'!G31</f>
        <v>0</v>
      </c>
      <c r="I31" s="90">
        <f>'1.1. CONTROLES OFICIALES'!H31</f>
        <v>0</v>
      </c>
      <c r="J31" s="91">
        <f>+'1.1. CONTROLES OFICIALES'!I31</f>
        <v>369</v>
      </c>
      <c r="K31" s="92">
        <f>+'[13]2 SUPERVISIÓN Y AUDITORIAS'!$K$12</f>
        <v>5</v>
      </c>
      <c r="L31" s="93">
        <f>+'[13]2 SUPERVISIÓN Y AUDITORIAS'!$L$12</f>
        <v>0</v>
      </c>
      <c r="M31" s="93">
        <f>+'[13]2 SUPERVISIÓN Y AUDITORIAS'!$M$12</f>
        <v>0</v>
      </c>
      <c r="N31" s="93">
        <f>+'[13]2 SUPERVISIÓN Y AUDITORIAS'!$N$12</f>
        <v>0</v>
      </c>
      <c r="O31" s="93">
        <f>+'[13]2 SUPERVISIÓN Y AUDITORIAS'!$O$12</f>
        <v>0</v>
      </c>
      <c r="P31" s="94">
        <f>+'[13]2 SUPERVISIÓN Y AUDITORIAS'!$P$12</f>
        <v>0</v>
      </c>
      <c r="Q31" s="91">
        <f t="shared" si="0"/>
        <v>5</v>
      </c>
      <c r="R31" s="92">
        <f>+'[13]2 SUPERVISIÓN Y AUDITORIAS'!$R$12</f>
        <v>0</v>
      </c>
      <c r="S31" s="93">
        <f>+'[13]2 SUPERVISIÓN Y AUDITORIAS'!$S$12</f>
        <v>0</v>
      </c>
      <c r="T31" s="93">
        <f>+'[13]2 SUPERVISIÓN Y AUDITORIAS'!$T$12</f>
        <v>0</v>
      </c>
      <c r="U31" s="93">
        <f>+'[13]2 SUPERVISIÓN Y AUDITORIAS'!$U$12</f>
        <v>0</v>
      </c>
      <c r="V31" s="93">
        <f>+'[13]2 SUPERVISIÓN Y AUDITORIAS'!$V$12</f>
        <v>0</v>
      </c>
      <c r="W31" s="94">
        <f>+'[13]2 SUPERVISIÓN Y AUDITORIAS'!$W$12</f>
        <v>0</v>
      </c>
      <c r="X31" s="91">
        <f t="shared" si="1"/>
        <v>0</v>
      </c>
      <c r="Y31" s="92">
        <f>+'[13]2 SUPERVISIÓN Y AUDITORIAS'!$Y$12</f>
        <v>5</v>
      </c>
      <c r="Z31" s="93">
        <f>+'[13]2 SUPERVISIÓN Y AUDITORIAS'!$Z$12</f>
        <v>0</v>
      </c>
      <c r="AA31" s="93">
        <f>+'[13]2 SUPERVISIÓN Y AUDITORIAS'!$AA$12</f>
        <v>0</v>
      </c>
      <c r="AB31" s="93">
        <f>+'[13]2 SUPERVISIÓN Y AUDITORIAS'!$AB$12</f>
        <v>0</v>
      </c>
      <c r="AC31" s="93">
        <f>+'[13]2 SUPERVISIÓN Y AUDITORIAS'!$AC$12</f>
        <v>0</v>
      </c>
      <c r="AD31" s="94">
        <f>+'[13]2 SUPERVISIÓN Y AUDITORIAS'!$AD$12</f>
        <v>0</v>
      </c>
      <c r="AE31" s="91">
        <f t="shared" si="2"/>
        <v>5</v>
      </c>
      <c r="AF31" s="136">
        <f t="shared" si="3"/>
        <v>10</v>
      </c>
    </row>
    <row r="32" spans="1:32" ht="30" customHeight="1" x14ac:dyDescent="0.25">
      <c r="A32" s="86" t="s">
        <v>51</v>
      </c>
      <c r="B32" s="87" t="s">
        <v>84</v>
      </c>
      <c r="C32" s="135">
        <f t="shared" ref="C32" si="7">J32</f>
        <v>435</v>
      </c>
      <c r="D32" s="88">
        <f>'1.1. CONTROLES OFICIALES'!C32</f>
        <v>422</v>
      </c>
      <c r="E32" s="89">
        <f>'1.1. CONTROLES OFICIALES'!D32</f>
        <v>0</v>
      </c>
      <c r="F32" s="89">
        <f>'1.1. CONTROLES OFICIALES'!E32</f>
        <v>13</v>
      </c>
      <c r="G32" s="89">
        <f>'1.1. CONTROLES OFICIALES'!F32</f>
        <v>0</v>
      </c>
      <c r="H32" s="89">
        <f>'1.1. CONTROLES OFICIALES'!G32</f>
        <v>0</v>
      </c>
      <c r="I32" s="90">
        <f>'1.1. CONTROLES OFICIALES'!H32</f>
        <v>0</v>
      </c>
      <c r="J32" s="91">
        <f>+'1.1. CONTROLES OFICIALES'!I32</f>
        <v>435</v>
      </c>
      <c r="K32" s="92">
        <f>+'[13]2 SUPERVISIÓN Y AUDITORIAS'!$K$13</f>
        <v>4</v>
      </c>
      <c r="L32" s="93">
        <f>+'[13]2 SUPERVISIÓN Y AUDITORIAS'!$L$13</f>
        <v>0</v>
      </c>
      <c r="M32" s="93">
        <f>+'[13]2 SUPERVISIÓN Y AUDITORIAS'!$M$13</f>
        <v>1</v>
      </c>
      <c r="N32" s="93">
        <f>+'[13]2 SUPERVISIÓN Y AUDITORIAS'!$N$13</f>
        <v>0</v>
      </c>
      <c r="O32" s="93">
        <f>+'[13]2 SUPERVISIÓN Y AUDITORIAS'!$O$13</f>
        <v>0</v>
      </c>
      <c r="P32" s="94">
        <f>+'[13]2 SUPERVISIÓN Y AUDITORIAS'!$P$13</f>
        <v>0</v>
      </c>
      <c r="Q32" s="91">
        <f t="shared" ref="Q32" si="8">SUM(K32:P32)</f>
        <v>5</v>
      </c>
      <c r="R32" s="92">
        <f>+'[13]2 SUPERVISIÓN Y AUDITORIAS'!$R$13</f>
        <v>0</v>
      </c>
      <c r="S32" s="93">
        <f>+'[13]2 SUPERVISIÓN Y AUDITORIAS'!$S$13</f>
        <v>0</v>
      </c>
      <c r="T32" s="93">
        <f>+'[13]2 SUPERVISIÓN Y AUDITORIAS'!$T$13</f>
        <v>0</v>
      </c>
      <c r="U32" s="93">
        <f>+'[13]2 SUPERVISIÓN Y AUDITORIAS'!$U$13</f>
        <v>0</v>
      </c>
      <c r="V32" s="93">
        <f>+'[13]2 SUPERVISIÓN Y AUDITORIAS'!$V$13</f>
        <v>0</v>
      </c>
      <c r="W32" s="94">
        <f>+'[13]2 SUPERVISIÓN Y AUDITORIAS'!$W$13</f>
        <v>0</v>
      </c>
      <c r="X32" s="91">
        <f t="shared" ref="X32" si="9">SUM(R32:W32)</f>
        <v>0</v>
      </c>
      <c r="Y32" s="92">
        <f>+'[13]2 SUPERVISIÓN Y AUDITORIAS'!$Y$13</f>
        <v>5</v>
      </c>
      <c r="Z32" s="93">
        <f>+'[13]2 SUPERVISIÓN Y AUDITORIAS'!$Z$13</f>
        <v>0</v>
      </c>
      <c r="AA32" s="93">
        <f>+'[13]2 SUPERVISIÓN Y AUDITORIAS'!$AA$13</f>
        <v>0</v>
      </c>
      <c r="AB32" s="93">
        <f>+'[13]2 SUPERVISIÓN Y AUDITORIAS'!$AB$13</f>
        <v>0</v>
      </c>
      <c r="AC32" s="93">
        <f>+'[13]2 SUPERVISIÓN Y AUDITORIAS'!$AC$13</f>
        <v>0</v>
      </c>
      <c r="AD32" s="94">
        <f>+'[13]2 SUPERVISIÓN Y AUDITORIAS'!$AD$13</f>
        <v>0</v>
      </c>
      <c r="AE32" s="91">
        <f t="shared" ref="AE32" si="10">SUM(Y32:AD32)</f>
        <v>5</v>
      </c>
      <c r="AF32" s="136">
        <f t="shared" ref="AF32" si="11">Q32+X32+AE32</f>
        <v>10</v>
      </c>
    </row>
    <row r="33" spans="1:32" ht="30" customHeight="1" x14ac:dyDescent="0.25">
      <c r="A33" s="86" t="s">
        <v>51</v>
      </c>
      <c r="B33" s="87" t="s">
        <v>115</v>
      </c>
      <c r="C33" s="135">
        <f t="shared" si="6"/>
        <v>0</v>
      </c>
      <c r="D33" s="88">
        <f>'1.1. CONTROLES OFICIALES'!C33</f>
        <v>0</v>
      </c>
      <c r="E33" s="89">
        <f>'1.1. CONTROLES OFICIALES'!D33</f>
        <v>0</v>
      </c>
      <c r="F33" s="89">
        <f>'1.1. CONTROLES OFICIALES'!E33</f>
        <v>0</v>
      </c>
      <c r="G33" s="89">
        <f>'1.1. CONTROLES OFICIALES'!F33</f>
        <v>0</v>
      </c>
      <c r="H33" s="89">
        <f>'1.1. CONTROLES OFICIALES'!G33</f>
        <v>0</v>
      </c>
      <c r="I33" s="90">
        <f>'1.1. CONTROLES OFICIALES'!H33</f>
        <v>0</v>
      </c>
      <c r="J33" s="91">
        <f>+'1.1. CONTROLES OFICIALES'!I33</f>
        <v>0</v>
      </c>
      <c r="K33" s="92">
        <f>+'[13]2 SUPERVISIÓN Y AUDITORIAS'!$K$14</f>
        <v>0</v>
      </c>
      <c r="L33" s="93">
        <f>+'[13]2 SUPERVISIÓN Y AUDITORIAS'!$L$14</f>
        <v>0</v>
      </c>
      <c r="M33" s="93">
        <f>+'[13]2 SUPERVISIÓN Y AUDITORIAS'!$M$14</f>
        <v>0</v>
      </c>
      <c r="N33" s="93">
        <f>+'[13]2 SUPERVISIÓN Y AUDITORIAS'!$N$14</f>
        <v>0</v>
      </c>
      <c r="O33" s="93">
        <f>+'[13]2 SUPERVISIÓN Y AUDITORIAS'!$O$14</f>
        <v>0</v>
      </c>
      <c r="P33" s="94">
        <f>+'[13]2 SUPERVISIÓN Y AUDITORIAS'!$P$14</f>
        <v>0</v>
      </c>
      <c r="Q33" s="91">
        <f t="shared" si="0"/>
        <v>0</v>
      </c>
      <c r="R33" s="92">
        <f>+'[13]2 SUPERVISIÓN Y AUDITORIAS'!$R$14</f>
        <v>0</v>
      </c>
      <c r="S33" s="93">
        <f>+'[13]2 SUPERVISIÓN Y AUDITORIAS'!$S$14</f>
        <v>0</v>
      </c>
      <c r="T33" s="93">
        <f>+'[13]2 SUPERVISIÓN Y AUDITORIAS'!$T$14</f>
        <v>0</v>
      </c>
      <c r="U33" s="93">
        <f>+'[13]2 SUPERVISIÓN Y AUDITORIAS'!$U$14</f>
        <v>0</v>
      </c>
      <c r="V33" s="93">
        <f>+'[13]2 SUPERVISIÓN Y AUDITORIAS'!$V$14</f>
        <v>0</v>
      </c>
      <c r="W33" s="94">
        <f>+'[13]2 SUPERVISIÓN Y AUDITORIAS'!$W$14</f>
        <v>0</v>
      </c>
      <c r="X33" s="91">
        <f t="shared" si="1"/>
        <v>0</v>
      </c>
      <c r="Y33" s="92">
        <f>+'[13]2 SUPERVISIÓN Y AUDITORIAS'!$Y$14</f>
        <v>0</v>
      </c>
      <c r="Z33" s="93">
        <f>+'[13]2 SUPERVISIÓN Y AUDITORIAS'!$Z$14</f>
        <v>0</v>
      </c>
      <c r="AA33" s="93">
        <f>+'[13]2 SUPERVISIÓN Y AUDITORIAS'!$AA$14</f>
        <v>0</v>
      </c>
      <c r="AB33" s="93">
        <f>+'[13]2 SUPERVISIÓN Y AUDITORIAS'!$AB$14</f>
        <v>0</v>
      </c>
      <c r="AC33" s="93">
        <f>+'[13]2 SUPERVISIÓN Y AUDITORIAS'!$AC$14</f>
        <v>0</v>
      </c>
      <c r="AD33" s="94">
        <f>+'[13]2 SUPERVISIÓN Y AUDITORIAS'!$AD$14</f>
        <v>0</v>
      </c>
      <c r="AE33" s="91">
        <f t="shared" si="2"/>
        <v>0</v>
      </c>
      <c r="AF33" s="136">
        <f t="shared" si="3"/>
        <v>0</v>
      </c>
    </row>
    <row r="34" spans="1:32" ht="27.75" customHeight="1" x14ac:dyDescent="0.25">
      <c r="A34" s="10" t="s">
        <v>50</v>
      </c>
      <c r="B34" s="34" t="s">
        <v>85</v>
      </c>
      <c r="C34" s="11">
        <f>J34</f>
        <v>165</v>
      </c>
      <c r="D34" s="37">
        <f>'1.1. CONTROLES OFICIALES'!C34</f>
        <v>141</v>
      </c>
      <c r="E34" s="38">
        <f>'1.1. CONTROLES OFICIALES'!D34</f>
        <v>1</v>
      </c>
      <c r="F34" s="38">
        <f>'1.1. CONTROLES OFICIALES'!E34</f>
        <v>20</v>
      </c>
      <c r="G34" s="38">
        <f>'1.1. CONTROLES OFICIALES'!F34</f>
        <v>1</v>
      </c>
      <c r="H34" s="38">
        <f>'1.1. CONTROLES OFICIALES'!G34</f>
        <v>0</v>
      </c>
      <c r="I34" s="39">
        <f>'1.1. CONTROLES OFICIALES'!H34</f>
        <v>2</v>
      </c>
      <c r="J34" s="57">
        <f>+'1.1. CONTROLES OFICIALES'!I34</f>
        <v>165</v>
      </c>
      <c r="K34" s="41">
        <f>+'[15]2 SUPERVISIÓN Y AUDITORIAS'!K6</f>
        <v>4</v>
      </c>
      <c r="L34" s="42">
        <f>+'[15]2 SUPERVISIÓN Y AUDITORIAS'!L6</f>
        <v>0</v>
      </c>
      <c r="M34" s="42">
        <f>+'[15]2 SUPERVISIÓN Y AUDITORIAS'!M6</f>
        <v>1</v>
      </c>
      <c r="N34" s="42">
        <f>+'[15]2 SUPERVISIÓN Y AUDITORIAS'!N6</f>
        <v>0</v>
      </c>
      <c r="O34" s="42">
        <f>+'[15]2 SUPERVISIÓN Y AUDITORIAS'!O6</f>
        <v>0</v>
      </c>
      <c r="P34" s="43">
        <f>+'[15]2 SUPERVISIÓN Y AUDITORIAS'!P6</f>
        <v>0</v>
      </c>
      <c r="Q34" s="57">
        <f t="shared" si="0"/>
        <v>5</v>
      </c>
      <c r="R34" s="41">
        <f>+'[15]2 SUPERVISIÓN Y AUDITORIAS'!R6</f>
        <v>0</v>
      </c>
      <c r="S34" s="42">
        <f>+'[15]2 SUPERVISIÓN Y AUDITORIAS'!S6</f>
        <v>0</v>
      </c>
      <c r="T34" s="42">
        <f>+'[15]2 SUPERVISIÓN Y AUDITORIAS'!T6</f>
        <v>0</v>
      </c>
      <c r="U34" s="42">
        <f>+'[15]2 SUPERVISIÓN Y AUDITORIAS'!U6</f>
        <v>0</v>
      </c>
      <c r="V34" s="42">
        <f>+'[15]2 SUPERVISIÓN Y AUDITORIAS'!V6</f>
        <v>0</v>
      </c>
      <c r="W34" s="43">
        <f>+'[15]2 SUPERVISIÓN Y AUDITORIAS'!W6</f>
        <v>0</v>
      </c>
      <c r="X34" s="57">
        <f t="shared" si="1"/>
        <v>0</v>
      </c>
      <c r="Y34" s="41">
        <f>+'[15]2 SUPERVISIÓN Y AUDITORIAS'!Y6</f>
        <v>1</v>
      </c>
      <c r="Z34" s="42">
        <f>+'[15]2 SUPERVISIÓN Y AUDITORIAS'!Z6</f>
        <v>0</v>
      </c>
      <c r="AA34" s="42">
        <f>+'[15]2 SUPERVISIÓN Y AUDITORIAS'!AA6</f>
        <v>0</v>
      </c>
      <c r="AB34" s="42">
        <f>+'[15]2 SUPERVISIÓN Y AUDITORIAS'!AB6</f>
        <v>0</v>
      </c>
      <c r="AC34" s="42">
        <f>+'[15]2 SUPERVISIÓN Y AUDITORIAS'!AC6</f>
        <v>0</v>
      </c>
      <c r="AD34" s="43">
        <f>+'[15]2 SUPERVISIÓN Y AUDITORIAS'!AD6</f>
        <v>0</v>
      </c>
      <c r="AE34" s="57">
        <f t="shared" si="2"/>
        <v>1</v>
      </c>
      <c r="AF34" s="35">
        <f t="shared" si="3"/>
        <v>6</v>
      </c>
    </row>
    <row r="35" spans="1:32" ht="27" customHeight="1" x14ac:dyDescent="0.25">
      <c r="A35" s="10" t="s">
        <v>50</v>
      </c>
      <c r="B35" s="34" t="s">
        <v>86</v>
      </c>
      <c r="C35" s="11">
        <f t="shared" ref="C35:C42" si="12">J35</f>
        <v>148</v>
      </c>
      <c r="D35" s="37">
        <f>'1.1. CONTROLES OFICIALES'!C35</f>
        <v>123</v>
      </c>
      <c r="E35" s="38">
        <f>'1.1. CONTROLES OFICIALES'!D35</f>
        <v>0</v>
      </c>
      <c r="F35" s="38">
        <f>'1.1. CONTROLES OFICIALES'!E35</f>
        <v>21</v>
      </c>
      <c r="G35" s="38">
        <f>'1.1. CONTROLES OFICIALES'!F35</f>
        <v>0</v>
      </c>
      <c r="H35" s="38">
        <f>'1.1. CONTROLES OFICIALES'!G35</f>
        <v>0</v>
      </c>
      <c r="I35" s="39">
        <f>'1.1. CONTROLES OFICIALES'!H35</f>
        <v>4</v>
      </c>
      <c r="J35" s="57">
        <f>+'1.1. CONTROLES OFICIALES'!I35</f>
        <v>148</v>
      </c>
      <c r="K35" s="41">
        <f>+'[15]2 SUPERVISIÓN Y AUDITORIAS'!K7</f>
        <v>2</v>
      </c>
      <c r="L35" s="42">
        <f>+'[15]2 SUPERVISIÓN Y AUDITORIAS'!L7</f>
        <v>0</v>
      </c>
      <c r="M35" s="42">
        <f>+'[15]2 SUPERVISIÓN Y AUDITORIAS'!M7</f>
        <v>3</v>
      </c>
      <c r="N35" s="42">
        <f>+'[15]2 SUPERVISIÓN Y AUDITORIAS'!N7</f>
        <v>0</v>
      </c>
      <c r="O35" s="42">
        <f>+'[15]2 SUPERVISIÓN Y AUDITORIAS'!O7</f>
        <v>0</v>
      </c>
      <c r="P35" s="43">
        <f>+'[15]2 SUPERVISIÓN Y AUDITORIAS'!P7</f>
        <v>0</v>
      </c>
      <c r="Q35" s="57">
        <f t="shared" si="0"/>
        <v>5</v>
      </c>
      <c r="R35" s="41">
        <f>+'[15]2 SUPERVISIÓN Y AUDITORIAS'!R7</f>
        <v>0</v>
      </c>
      <c r="S35" s="42">
        <f>+'[15]2 SUPERVISIÓN Y AUDITORIAS'!S7</f>
        <v>0</v>
      </c>
      <c r="T35" s="42">
        <f>+'[15]2 SUPERVISIÓN Y AUDITORIAS'!T7</f>
        <v>0</v>
      </c>
      <c r="U35" s="42">
        <f>+'[15]2 SUPERVISIÓN Y AUDITORIAS'!U7</f>
        <v>0</v>
      </c>
      <c r="V35" s="42">
        <f>+'[15]2 SUPERVISIÓN Y AUDITORIAS'!V7</f>
        <v>0</v>
      </c>
      <c r="W35" s="43">
        <f>+'[15]2 SUPERVISIÓN Y AUDITORIAS'!W7</f>
        <v>0</v>
      </c>
      <c r="X35" s="57">
        <f t="shared" si="1"/>
        <v>0</v>
      </c>
      <c r="Y35" s="41">
        <f>+'[15]2 SUPERVISIÓN Y AUDITORIAS'!Y7</f>
        <v>1</v>
      </c>
      <c r="Z35" s="42">
        <f>+'[15]2 SUPERVISIÓN Y AUDITORIAS'!Z7</f>
        <v>0</v>
      </c>
      <c r="AA35" s="42">
        <f>+'[15]2 SUPERVISIÓN Y AUDITORIAS'!AA7</f>
        <v>0</v>
      </c>
      <c r="AB35" s="42">
        <f>+'[15]2 SUPERVISIÓN Y AUDITORIAS'!AB7</f>
        <v>0</v>
      </c>
      <c r="AC35" s="42">
        <f>+'[15]2 SUPERVISIÓN Y AUDITORIAS'!AC7</f>
        <v>0</v>
      </c>
      <c r="AD35" s="43">
        <f>+'[15]2 SUPERVISIÓN Y AUDITORIAS'!AD7</f>
        <v>0</v>
      </c>
      <c r="AE35" s="57">
        <f t="shared" si="2"/>
        <v>1</v>
      </c>
      <c r="AF35" s="35">
        <f t="shared" si="3"/>
        <v>6</v>
      </c>
    </row>
    <row r="36" spans="1:32" ht="27.75" customHeight="1" x14ac:dyDescent="0.25">
      <c r="A36" s="10" t="s">
        <v>50</v>
      </c>
      <c r="B36" s="34" t="s">
        <v>87</v>
      </c>
      <c r="C36" s="11">
        <f t="shared" si="12"/>
        <v>15</v>
      </c>
      <c r="D36" s="37">
        <f>'1.1. CONTROLES OFICIALES'!C36</f>
        <v>13</v>
      </c>
      <c r="E36" s="38">
        <f>'1.1. CONTROLES OFICIALES'!D36</f>
        <v>0</v>
      </c>
      <c r="F36" s="38">
        <f>'1.1. CONTROLES OFICIALES'!E36</f>
        <v>2</v>
      </c>
      <c r="G36" s="38">
        <f>'1.1. CONTROLES OFICIALES'!F36</f>
        <v>0</v>
      </c>
      <c r="H36" s="38">
        <f>'1.1. CONTROLES OFICIALES'!G36</f>
        <v>0</v>
      </c>
      <c r="I36" s="39">
        <f>'1.1. CONTROLES OFICIALES'!H36</f>
        <v>0</v>
      </c>
      <c r="J36" s="57">
        <f>+'1.1. CONTROLES OFICIALES'!I36</f>
        <v>15</v>
      </c>
      <c r="K36" s="41">
        <f>+'[15]2 SUPERVISIÓN Y AUDITORIAS'!K8</f>
        <v>4</v>
      </c>
      <c r="L36" s="42">
        <f>+'[15]2 SUPERVISIÓN Y AUDITORIAS'!L8</f>
        <v>0</v>
      </c>
      <c r="M36" s="42">
        <f>+'[15]2 SUPERVISIÓN Y AUDITORIAS'!M8</f>
        <v>0</v>
      </c>
      <c r="N36" s="42">
        <f>+'[15]2 SUPERVISIÓN Y AUDITORIAS'!N8</f>
        <v>0</v>
      </c>
      <c r="O36" s="42">
        <f>+'[15]2 SUPERVISIÓN Y AUDITORIAS'!O8</f>
        <v>0</v>
      </c>
      <c r="P36" s="43">
        <f>+'[15]2 SUPERVISIÓN Y AUDITORIAS'!P8</f>
        <v>0</v>
      </c>
      <c r="Q36" s="57">
        <f t="shared" si="0"/>
        <v>4</v>
      </c>
      <c r="R36" s="41">
        <f>+'[15]2 SUPERVISIÓN Y AUDITORIAS'!R8</f>
        <v>0</v>
      </c>
      <c r="S36" s="42">
        <f>+'[15]2 SUPERVISIÓN Y AUDITORIAS'!S8</f>
        <v>0</v>
      </c>
      <c r="T36" s="42">
        <f>+'[15]2 SUPERVISIÓN Y AUDITORIAS'!T8</f>
        <v>0</v>
      </c>
      <c r="U36" s="42">
        <f>+'[15]2 SUPERVISIÓN Y AUDITORIAS'!U8</f>
        <v>0</v>
      </c>
      <c r="V36" s="42">
        <f>+'[15]2 SUPERVISIÓN Y AUDITORIAS'!V8</f>
        <v>0</v>
      </c>
      <c r="W36" s="43">
        <f>+'[15]2 SUPERVISIÓN Y AUDITORIAS'!W8</f>
        <v>0</v>
      </c>
      <c r="X36" s="57">
        <f t="shared" si="1"/>
        <v>0</v>
      </c>
      <c r="Y36" s="41">
        <f>+'[15]2 SUPERVISIÓN Y AUDITORIAS'!Y8</f>
        <v>1</v>
      </c>
      <c r="Z36" s="42">
        <f>+'[15]2 SUPERVISIÓN Y AUDITORIAS'!Z8</f>
        <v>0</v>
      </c>
      <c r="AA36" s="42">
        <f>+'[15]2 SUPERVISIÓN Y AUDITORIAS'!AA8</f>
        <v>0</v>
      </c>
      <c r="AB36" s="42">
        <f>+'[15]2 SUPERVISIÓN Y AUDITORIAS'!AB8</f>
        <v>0</v>
      </c>
      <c r="AC36" s="42">
        <f>+'[15]2 SUPERVISIÓN Y AUDITORIAS'!AC8</f>
        <v>0</v>
      </c>
      <c r="AD36" s="43">
        <f>+'[15]2 SUPERVISIÓN Y AUDITORIAS'!AD8</f>
        <v>0</v>
      </c>
      <c r="AE36" s="57">
        <f t="shared" si="2"/>
        <v>1</v>
      </c>
      <c r="AF36" s="35">
        <f t="shared" si="3"/>
        <v>5</v>
      </c>
    </row>
    <row r="37" spans="1:32" ht="27.75" customHeight="1" x14ac:dyDescent="0.25">
      <c r="A37" s="10" t="s">
        <v>50</v>
      </c>
      <c r="B37" s="34" t="s">
        <v>110</v>
      </c>
      <c r="C37" s="11">
        <f t="shared" si="12"/>
        <v>988</v>
      </c>
      <c r="D37" s="37">
        <f>'1.1. CONTROLES OFICIALES'!C37</f>
        <v>837</v>
      </c>
      <c r="E37" s="38">
        <f>'1.1. CONTROLES OFICIALES'!D37</f>
        <v>0</v>
      </c>
      <c r="F37" s="38">
        <f>'1.1. CONTROLES OFICIALES'!E37</f>
        <v>124</v>
      </c>
      <c r="G37" s="38">
        <f>'1.1. CONTROLES OFICIALES'!F37</f>
        <v>3</v>
      </c>
      <c r="H37" s="38">
        <f>'1.1. CONTROLES OFICIALES'!G37</f>
        <v>0</v>
      </c>
      <c r="I37" s="39">
        <f>'1.1. CONTROLES OFICIALES'!H37</f>
        <v>24</v>
      </c>
      <c r="J37" s="57">
        <f>+'1.1. CONTROLES OFICIALES'!I37</f>
        <v>988</v>
      </c>
      <c r="K37" s="41">
        <f>+'[15]2 SUPERVISIÓN Y AUDITORIAS'!K9</f>
        <v>2</v>
      </c>
      <c r="L37" s="42">
        <f>+'[15]2 SUPERVISIÓN Y AUDITORIAS'!L9</f>
        <v>0</v>
      </c>
      <c r="M37" s="42">
        <f>+'[15]2 SUPERVISIÓN Y AUDITORIAS'!M9</f>
        <v>1</v>
      </c>
      <c r="N37" s="42">
        <f>+'[15]2 SUPERVISIÓN Y AUDITORIAS'!N9</f>
        <v>0</v>
      </c>
      <c r="O37" s="42">
        <f>+'[15]2 SUPERVISIÓN Y AUDITORIAS'!O9</f>
        <v>0</v>
      </c>
      <c r="P37" s="43">
        <f>+'[15]2 SUPERVISIÓN Y AUDITORIAS'!P9</f>
        <v>0</v>
      </c>
      <c r="Q37" s="57">
        <f t="shared" si="0"/>
        <v>3</v>
      </c>
      <c r="R37" s="41">
        <f>+'[15]2 SUPERVISIÓN Y AUDITORIAS'!R9</f>
        <v>0</v>
      </c>
      <c r="S37" s="42">
        <f>+'[15]2 SUPERVISIÓN Y AUDITORIAS'!S9</f>
        <v>0</v>
      </c>
      <c r="T37" s="42">
        <f>+'[15]2 SUPERVISIÓN Y AUDITORIAS'!T9</f>
        <v>0</v>
      </c>
      <c r="U37" s="42">
        <f>+'[15]2 SUPERVISIÓN Y AUDITORIAS'!U9</f>
        <v>0</v>
      </c>
      <c r="V37" s="42">
        <f>+'[15]2 SUPERVISIÓN Y AUDITORIAS'!V9</f>
        <v>0</v>
      </c>
      <c r="W37" s="43">
        <f>+'[15]2 SUPERVISIÓN Y AUDITORIAS'!W9</f>
        <v>0</v>
      </c>
      <c r="X37" s="57">
        <f t="shared" si="1"/>
        <v>0</v>
      </c>
      <c r="Y37" s="41">
        <f>+'[15]2 SUPERVISIÓN Y AUDITORIAS'!Y9</f>
        <v>1</v>
      </c>
      <c r="Z37" s="42">
        <f>+'[15]2 SUPERVISIÓN Y AUDITORIAS'!Z9</f>
        <v>0</v>
      </c>
      <c r="AA37" s="42">
        <f>+'[15]2 SUPERVISIÓN Y AUDITORIAS'!AA9</f>
        <v>0</v>
      </c>
      <c r="AB37" s="42">
        <f>+'[15]2 SUPERVISIÓN Y AUDITORIAS'!AB9</f>
        <v>0</v>
      </c>
      <c r="AC37" s="42">
        <f>+'[15]2 SUPERVISIÓN Y AUDITORIAS'!AC9</f>
        <v>0</v>
      </c>
      <c r="AD37" s="43">
        <f>+'[15]2 SUPERVISIÓN Y AUDITORIAS'!AD9</f>
        <v>0</v>
      </c>
      <c r="AE37" s="57">
        <f t="shared" si="2"/>
        <v>1</v>
      </c>
      <c r="AF37" s="35">
        <f t="shared" si="3"/>
        <v>4</v>
      </c>
    </row>
    <row r="38" spans="1:32" ht="27" customHeight="1" x14ac:dyDescent="0.25">
      <c r="A38" s="10" t="s">
        <v>50</v>
      </c>
      <c r="B38" s="34" t="s">
        <v>88</v>
      </c>
      <c r="C38" s="11">
        <f t="shared" si="12"/>
        <v>2</v>
      </c>
      <c r="D38" s="37">
        <f>'1.1. CONTROLES OFICIALES'!C38</f>
        <v>1</v>
      </c>
      <c r="E38" s="38">
        <f>'1.1. CONTROLES OFICIALES'!D38</f>
        <v>0</v>
      </c>
      <c r="F38" s="38">
        <f>'1.1. CONTROLES OFICIALES'!E38</f>
        <v>1</v>
      </c>
      <c r="G38" s="38">
        <f>'1.1. CONTROLES OFICIALES'!F38</f>
        <v>0</v>
      </c>
      <c r="H38" s="38">
        <f>'1.1. CONTROLES OFICIALES'!G38</f>
        <v>0</v>
      </c>
      <c r="I38" s="39">
        <f>'1.1. CONTROLES OFICIALES'!H38</f>
        <v>0</v>
      </c>
      <c r="J38" s="57">
        <f>+'1.1. CONTROLES OFICIALES'!I38</f>
        <v>2</v>
      </c>
      <c r="K38" s="41">
        <f>+'[15]2 SUPERVISIÓN Y AUDITORIAS'!K10</f>
        <v>1</v>
      </c>
      <c r="L38" s="42">
        <f>+'[15]2 SUPERVISIÓN Y AUDITORIAS'!L10</f>
        <v>0</v>
      </c>
      <c r="M38" s="42">
        <f>+'[15]2 SUPERVISIÓN Y AUDITORIAS'!M10</f>
        <v>1</v>
      </c>
      <c r="N38" s="42">
        <f>+'[15]2 SUPERVISIÓN Y AUDITORIAS'!N10</f>
        <v>0</v>
      </c>
      <c r="O38" s="42">
        <f>+'[15]2 SUPERVISIÓN Y AUDITORIAS'!O10</f>
        <v>0</v>
      </c>
      <c r="P38" s="43">
        <f>+'[15]2 SUPERVISIÓN Y AUDITORIAS'!P10</f>
        <v>0</v>
      </c>
      <c r="Q38" s="57">
        <f t="shared" si="0"/>
        <v>2</v>
      </c>
      <c r="R38" s="41">
        <f>+'[15]2 SUPERVISIÓN Y AUDITORIAS'!R10</f>
        <v>0</v>
      </c>
      <c r="S38" s="42">
        <f>+'[15]2 SUPERVISIÓN Y AUDITORIAS'!S10</f>
        <v>0</v>
      </c>
      <c r="T38" s="42">
        <f>+'[15]2 SUPERVISIÓN Y AUDITORIAS'!T10</f>
        <v>0</v>
      </c>
      <c r="U38" s="42">
        <f>+'[15]2 SUPERVISIÓN Y AUDITORIAS'!U10</f>
        <v>0</v>
      </c>
      <c r="V38" s="42">
        <f>+'[15]2 SUPERVISIÓN Y AUDITORIAS'!V10</f>
        <v>0</v>
      </c>
      <c r="W38" s="43">
        <f>+'[15]2 SUPERVISIÓN Y AUDITORIAS'!W10</f>
        <v>0</v>
      </c>
      <c r="X38" s="57">
        <f t="shared" si="1"/>
        <v>0</v>
      </c>
      <c r="Y38" s="41">
        <f>+'[15]2 SUPERVISIÓN Y AUDITORIAS'!Y10</f>
        <v>1</v>
      </c>
      <c r="Z38" s="42">
        <f>+'[15]2 SUPERVISIÓN Y AUDITORIAS'!Z10</f>
        <v>0</v>
      </c>
      <c r="AA38" s="42">
        <f>+'[15]2 SUPERVISIÓN Y AUDITORIAS'!AA10</f>
        <v>0</v>
      </c>
      <c r="AB38" s="42">
        <f>+'[15]2 SUPERVISIÓN Y AUDITORIAS'!AB10</f>
        <v>0</v>
      </c>
      <c r="AC38" s="42">
        <f>+'[15]2 SUPERVISIÓN Y AUDITORIAS'!AC10</f>
        <v>0</v>
      </c>
      <c r="AD38" s="43">
        <f>+'[15]2 SUPERVISIÓN Y AUDITORIAS'!AD10</f>
        <v>0</v>
      </c>
      <c r="AE38" s="57">
        <f t="shared" si="2"/>
        <v>1</v>
      </c>
      <c r="AF38" s="35">
        <f t="shared" si="3"/>
        <v>3</v>
      </c>
    </row>
    <row r="39" spans="1:32" ht="27.75" customHeight="1" x14ac:dyDescent="0.25">
      <c r="A39" s="10" t="s">
        <v>50</v>
      </c>
      <c r="B39" s="34" t="s">
        <v>89</v>
      </c>
      <c r="C39" s="11">
        <f t="shared" si="12"/>
        <v>5</v>
      </c>
      <c r="D39" s="37">
        <f>'1.1. CONTROLES OFICIALES'!C39</f>
        <v>1</v>
      </c>
      <c r="E39" s="38">
        <f>'1.1. CONTROLES OFICIALES'!D39</f>
        <v>0</v>
      </c>
      <c r="F39" s="38">
        <f>'1.1. CONTROLES OFICIALES'!E39</f>
        <v>4</v>
      </c>
      <c r="G39" s="38">
        <f>'1.1. CONTROLES OFICIALES'!F39</f>
        <v>0</v>
      </c>
      <c r="H39" s="38">
        <f>'1.1. CONTROLES OFICIALES'!G39</f>
        <v>0</v>
      </c>
      <c r="I39" s="39">
        <f>'1.1. CONTROLES OFICIALES'!H39</f>
        <v>0</v>
      </c>
      <c r="J39" s="57">
        <f>+'1.1. CONTROLES OFICIALES'!I39</f>
        <v>5</v>
      </c>
      <c r="K39" s="41">
        <f>+'[15]2 SUPERVISIÓN Y AUDITORIAS'!K11</f>
        <v>0</v>
      </c>
      <c r="L39" s="42">
        <f>+'[15]2 SUPERVISIÓN Y AUDITORIAS'!L11</f>
        <v>0</v>
      </c>
      <c r="M39" s="42">
        <f>+'[15]2 SUPERVISIÓN Y AUDITORIAS'!M11</f>
        <v>3</v>
      </c>
      <c r="N39" s="42">
        <f>+'[15]2 SUPERVISIÓN Y AUDITORIAS'!N11</f>
        <v>0</v>
      </c>
      <c r="O39" s="42">
        <f>+'[15]2 SUPERVISIÓN Y AUDITORIAS'!O11</f>
        <v>0</v>
      </c>
      <c r="P39" s="43">
        <f>+'[15]2 SUPERVISIÓN Y AUDITORIAS'!P11</f>
        <v>0</v>
      </c>
      <c r="Q39" s="57">
        <f t="shared" si="0"/>
        <v>3</v>
      </c>
      <c r="R39" s="41">
        <f>+'[15]2 SUPERVISIÓN Y AUDITORIAS'!R11</f>
        <v>0</v>
      </c>
      <c r="S39" s="42">
        <f>+'[15]2 SUPERVISIÓN Y AUDITORIAS'!S11</f>
        <v>0</v>
      </c>
      <c r="T39" s="42">
        <f>+'[15]2 SUPERVISIÓN Y AUDITORIAS'!T11</f>
        <v>0</v>
      </c>
      <c r="U39" s="42">
        <f>+'[15]2 SUPERVISIÓN Y AUDITORIAS'!U11</f>
        <v>0</v>
      </c>
      <c r="V39" s="42">
        <f>+'[15]2 SUPERVISIÓN Y AUDITORIAS'!V11</f>
        <v>0</v>
      </c>
      <c r="W39" s="43">
        <f>+'[15]2 SUPERVISIÓN Y AUDITORIAS'!W11</f>
        <v>0</v>
      </c>
      <c r="X39" s="57">
        <f t="shared" si="1"/>
        <v>0</v>
      </c>
      <c r="Y39" s="41">
        <f>+'[15]2 SUPERVISIÓN Y AUDITORIAS'!Y11</f>
        <v>0</v>
      </c>
      <c r="Z39" s="42">
        <f>+'[15]2 SUPERVISIÓN Y AUDITORIAS'!Z11</f>
        <v>0</v>
      </c>
      <c r="AA39" s="42">
        <f>+'[15]2 SUPERVISIÓN Y AUDITORIAS'!AA11</f>
        <v>1</v>
      </c>
      <c r="AB39" s="42">
        <f>+'[15]2 SUPERVISIÓN Y AUDITORIAS'!AB11</f>
        <v>0</v>
      </c>
      <c r="AC39" s="42">
        <f>+'[15]2 SUPERVISIÓN Y AUDITORIAS'!AC11</f>
        <v>0</v>
      </c>
      <c r="AD39" s="43">
        <f>+'[15]2 SUPERVISIÓN Y AUDITORIAS'!AD11</f>
        <v>0</v>
      </c>
      <c r="AE39" s="57">
        <f t="shared" si="2"/>
        <v>1</v>
      </c>
      <c r="AF39" s="35">
        <f t="shared" si="3"/>
        <v>4</v>
      </c>
    </row>
    <row r="40" spans="1:32" ht="26.25" customHeight="1" x14ac:dyDescent="0.25">
      <c r="A40" s="10" t="s">
        <v>50</v>
      </c>
      <c r="B40" s="34" t="s">
        <v>90</v>
      </c>
      <c r="C40" s="11">
        <f t="shared" si="12"/>
        <v>144</v>
      </c>
      <c r="D40" s="37">
        <f>'1.1. CONTROLES OFICIALES'!C40</f>
        <v>121</v>
      </c>
      <c r="E40" s="38">
        <f>'1.1. CONTROLES OFICIALES'!D40</f>
        <v>0</v>
      </c>
      <c r="F40" s="38">
        <f>'1.1. CONTROLES OFICIALES'!E40</f>
        <v>22</v>
      </c>
      <c r="G40" s="38">
        <f>'1.1. CONTROLES OFICIALES'!F40</f>
        <v>0</v>
      </c>
      <c r="H40" s="38">
        <f>'1.1. CONTROLES OFICIALES'!G40</f>
        <v>0</v>
      </c>
      <c r="I40" s="39">
        <f>'1.1. CONTROLES OFICIALES'!H40</f>
        <v>1</v>
      </c>
      <c r="J40" s="57">
        <f>+'1.1. CONTROLES OFICIALES'!I40</f>
        <v>144</v>
      </c>
      <c r="K40" s="41">
        <f>+'[15]2 SUPERVISIÓN Y AUDITORIAS'!K12</f>
        <v>3</v>
      </c>
      <c r="L40" s="42">
        <f>+'[15]2 SUPERVISIÓN Y AUDITORIAS'!L12</f>
        <v>0</v>
      </c>
      <c r="M40" s="42">
        <f>+'[15]2 SUPERVISIÓN Y AUDITORIAS'!M12</f>
        <v>2</v>
      </c>
      <c r="N40" s="42">
        <f>+'[15]2 SUPERVISIÓN Y AUDITORIAS'!N12</f>
        <v>0</v>
      </c>
      <c r="O40" s="42">
        <f>+'[15]2 SUPERVISIÓN Y AUDITORIAS'!O12</f>
        <v>0</v>
      </c>
      <c r="P40" s="43">
        <f>+'[15]2 SUPERVISIÓN Y AUDITORIAS'!P12</f>
        <v>0</v>
      </c>
      <c r="Q40" s="57">
        <f t="shared" si="0"/>
        <v>5</v>
      </c>
      <c r="R40" s="41">
        <f>+'[15]2 SUPERVISIÓN Y AUDITORIAS'!R12</f>
        <v>0</v>
      </c>
      <c r="S40" s="42">
        <f>+'[15]2 SUPERVISIÓN Y AUDITORIAS'!S12</f>
        <v>0</v>
      </c>
      <c r="T40" s="42">
        <f>+'[15]2 SUPERVISIÓN Y AUDITORIAS'!T12</f>
        <v>0</v>
      </c>
      <c r="U40" s="42">
        <f>+'[15]2 SUPERVISIÓN Y AUDITORIAS'!U12</f>
        <v>0</v>
      </c>
      <c r="V40" s="42">
        <f>+'[15]2 SUPERVISIÓN Y AUDITORIAS'!V12</f>
        <v>0</v>
      </c>
      <c r="W40" s="43">
        <f>+'[15]2 SUPERVISIÓN Y AUDITORIAS'!W12</f>
        <v>0</v>
      </c>
      <c r="X40" s="57">
        <f t="shared" si="1"/>
        <v>0</v>
      </c>
      <c r="Y40" s="41">
        <f>+'[15]2 SUPERVISIÓN Y AUDITORIAS'!Y12</f>
        <v>1</v>
      </c>
      <c r="Z40" s="42">
        <f>+'[15]2 SUPERVISIÓN Y AUDITORIAS'!Z12</f>
        <v>0</v>
      </c>
      <c r="AA40" s="42">
        <f>+'[15]2 SUPERVISIÓN Y AUDITORIAS'!AA12</f>
        <v>0</v>
      </c>
      <c r="AB40" s="42">
        <f>+'[15]2 SUPERVISIÓN Y AUDITORIAS'!AB12</f>
        <v>0</v>
      </c>
      <c r="AC40" s="42">
        <f>+'[15]2 SUPERVISIÓN Y AUDITORIAS'!AC12</f>
        <v>0</v>
      </c>
      <c r="AD40" s="43">
        <f>+'[15]2 SUPERVISIÓN Y AUDITORIAS'!AD12</f>
        <v>0</v>
      </c>
      <c r="AE40" s="57">
        <f t="shared" si="2"/>
        <v>1</v>
      </c>
      <c r="AF40" s="35">
        <f t="shared" si="3"/>
        <v>6</v>
      </c>
    </row>
    <row r="41" spans="1:32" ht="32.25" customHeight="1" x14ac:dyDescent="0.25">
      <c r="A41" s="10" t="s">
        <v>50</v>
      </c>
      <c r="B41" s="34" t="s">
        <v>91</v>
      </c>
      <c r="C41" s="11">
        <f t="shared" si="12"/>
        <v>45</v>
      </c>
      <c r="D41" s="37">
        <f>'1.1. CONTROLES OFICIALES'!C41</f>
        <v>35</v>
      </c>
      <c r="E41" s="38">
        <f>'1.1. CONTROLES OFICIALES'!D41</f>
        <v>0</v>
      </c>
      <c r="F41" s="38">
        <f>'1.1. CONTROLES OFICIALES'!E41</f>
        <v>9</v>
      </c>
      <c r="G41" s="38">
        <f>'1.1. CONTROLES OFICIALES'!F41</f>
        <v>0</v>
      </c>
      <c r="H41" s="38">
        <f>'1.1. CONTROLES OFICIALES'!G41</f>
        <v>0</v>
      </c>
      <c r="I41" s="39">
        <f>'1.1. CONTROLES OFICIALES'!H41</f>
        <v>1</v>
      </c>
      <c r="J41" s="57">
        <f>+'1.1. CONTROLES OFICIALES'!I41</f>
        <v>45</v>
      </c>
      <c r="K41" s="41">
        <f>+'[15]2 SUPERVISIÓN Y AUDITORIAS'!K13</f>
        <v>1</v>
      </c>
      <c r="L41" s="42">
        <f>+'[15]2 SUPERVISIÓN Y AUDITORIAS'!L13</f>
        <v>0</v>
      </c>
      <c r="M41" s="42">
        <f>+'[15]2 SUPERVISIÓN Y AUDITORIAS'!M13</f>
        <v>1</v>
      </c>
      <c r="N41" s="42">
        <f>+'[15]2 SUPERVISIÓN Y AUDITORIAS'!N13</f>
        <v>0</v>
      </c>
      <c r="O41" s="42">
        <f>+'[15]2 SUPERVISIÓN Y AUDITORIAS'!O13</f>
        <v>0</v>
      </c>
      <c r="P41" s="43">
        <f>+'[15]2 SUPERVISIÓN Y AUDITORIAS'!P13</f>
        <v>0</v>
      </c>
      <c r="Q41" s="57">
        <f t="shared" si="0"/>
        <v>2</v>
      </c>
      <c r="R41" s="41">
        <f>+'[15]2 SUPERVISIÓN Y AUDITORIAS'!R13</f>
        <v>0</v>
      </c>
      <c r="S41" s="42">
        <f>+'[15]2 SUPERVISIÓN Y AUDITORIAS'!S13</f>
        <v>0</v>
      </c>
      <c r="T41" s="42">
        <f>+'[15]2 SUPERVISIÓN Y AUDITORIAS'!T13</f>
        <v>0</v>
      </c>
      <c r="U41" s="42">
        <f>+'[15]2 SUPERVISIÓN Y AUDITORIAS'!U13</f>
        <v>0</v>
      </c>
      <c r="V41" s="42">
        <f>+'[15]2 SUPERVISIÓN Y AUDITORIAS'!V13</f>
        <v>0</v>
      </c>
      <c r="W41" s="43">
        <f>+'[15]2 SUPERVISIÓN Y AUDITORIAS'!W13</f>
        <v>0</v>
      </c>
      <c r="X41" s="57">
        <f t="shared" si="1"/>
        <v>0</v>
      </c>
      <c r="Y41" s="41">
        <f>+'[15]2 SUPERVISIÓN Y AUDITORIAS'!Y13</f>
        <v>1</v>
      </c>
      <c r="Z41" s="42">
        <f>+'[15]2 SUPERVISIÓN Y AUDITORIAS'!Z13</f>
        <v>0</v>
      </c>
      <c r="AA41" s="42">
        <f>+'[15]2 SUPERVISIÓN Y AUDITORIAS'!AA13</f>
        <v>0</v>
      </c>
      <c r="AB41" s="42">
        <f>+'[15]2 SUPERVISIÓN Y AUDITORIAS'!AB13</f>
        <v>0</v>
      </c>
      <c r="AC41" s="42">
        <f>+'[15]2 SUPERVISIÓN Y AUDITORIAS'!AC13</f>
        <v>0</v>
      </c>
      <c r="AD41" s="43">
        <f>+'[15]2 SUPERVISIÓN Y AUDITORIAS'!AD13</f>
        <v>0</v>
      </c>
      <c r="AE41" s="57">
        <f t="shared" si="2"/>
        <v>1</v>
      </c>
      <c r="AF41" s="35">
        <f t="shared" si="3"/>
        <v>3</v>
      </c>
    </row>
    <row r="42" spans="1:32" ht="32.25" customHeight="1" x14ac:dyDescent="0.25">
      <c r="A42" s="10" t="s">
        <v>50</v>
      </c>
      <c r="B42" s="34" t="s">
        <v>92</v>
      </c>
      <c r="C42" s="11">
        <f t="shared" si="12"/>
        <v>11</v>
      </c>
      <c r="D42" s="37">
        <f>'1.1. CONTROLES OFICIALES'!C42</f>
        <v>8</v>
      </c>
      <c r="E42" s="38">
        <f>'1.1. CONTROLES OFICIALES'!D42</f>
        <v>0</v>
      </c>
      <c r="F42" s="38">
        <f>'1.1. CONTROLES OFICIALES'!E42</f>
        <v>3</v>
      </c>
      <c r="G42" s="38">
        <f>'1.1. CONTROLES OFICIALES'!F42</f>
        <v>0</v>
      </c>
      <c r="H42" s="38">
        <f>'1.1. CONTROLES OFICIALES'!G42</f>
        <v>0</v>
      </c>
      <c r="I42" s="39">
        <f>'1.1. CONTROLES OFICIALES'!H42</f>
        <v>0</v>
      </c>
      <c r="J42" s="57">
        <f>+'1.1. CONTROLES OFICIALES'!I42</f>
        <v>11</v>
      </c>
      <c r="K42" s="41">
        <f>+'[15]2 SUPERVISIÓN Y AUDITORIAS'!K14</f>
        <v>2</v>
      </c>
      <c r="L42" s="42">
        <f>+'[15]2 SUPERVISIÓN Y AUDITORIAS'!L14</f>
        <v>0</v>
      </c>
      <c r="M42" s="42">
        <f>+'[15]2 SUPERVISIÓN Y AUDITORIAS'!M14</f>
        <v>1</v>
      </c>
      <c r="N42" s="42">
        <f>+'[15]2 SUPERVISIÓN Y AUDITORIAS'!N14</f>
        <v>0</v>
      </c>
      <c r="O42" s="42">
        <f>+'[15]2 SUPERVISIÓN Y AUDITORIAS'!O14</f>
        <v>0</v>
      </c>
      <c r="P42" s="43">
        <f>+'[15]2 SUPERVISIÓN Y AUDITORIAS'!P14</f>
        <v>0</v>
      </c>
      <c r="Q42" s="57">
        <f t="shared" si="0"/>
        <v>3</v>
      </c>
      <c r="R42" s="41">
        <f>+'[15]2 SUPERVISIÓN Y AUDITORIAS'!R14</f>
        <v>0</v>
      </c>
      <c r="S42" s="42">
        <f>+'[15]2 SUPERVISIÓN Y AUDITORIAS'!S14</f>
        <v>0</v>
      </c>
      <c r="T42" s="42">
        <f>+'[15]2 SUPERVISIÓN Y AUDITORIAS'!T14</f>
        <v>0</v>
      </c>
      <c r="U42" s="42">
        <f>+'[15]2 SUPERVISIÓN Y AUDITORIAS'!U14</f>
        <v>0</v>
      </c>
      <c r="V42" s="42">
        <f>+'[15]2 SUPERVISIÓN Y AUDITORIAS'!V14</f>
        <v>0</v>
      </c>
      <c r="W42" s="43">
        <f>+'[15]2 SUPERVISIÓN Y AUDITORIAS'!W14</f>
        <v>0</v>
      </c>
      <c r="X42" s="57">
        <f t="shared" si="1"/>
        <v>0</v>
      </c>
      <c r="Y42" s="41">
        <f>+'[15]2 SUPERVISIÓN Y AUDITORIAS'!Y14</f>
        <v>1</v>
      </c>
      <c r="Z42" s="42">
        <f>+'[15]2 SUPERVISIÓN Y AUDITORIAS'!Z14</f>
        <v>0</v>
      </c>
      <c r="AA42" s="42">
        <f>+'[15]2 SUPERVISIÓN Y AUDITORIAS'!AA14</f>
        <v>0</v>
      </c>
      <c r="AB42" s="42">
        <f>+'[15]2 SUPERVISIÓN Y AUDITORIAS'!AB14</f>
        <v>0</v>
      </c>
      <c r="AC42" s="42">
        <f>+'[15]2 SUPERVISIÓN Y AUDITORIAS'!AC14</f>
        <v>0</v>
      </c>
      <c r="AD42" s="43">
        <f>+'[15]2 SUPERVISIÓN Y AUDITORIAS'!AD14</f>
        <v>0</v>
      </c>
      <c r="AE42" s="57">
        <f t="shared" si="2"/>
        <v>1</v>
      </c>
      <c r="AF42" s="35">
        <f t="shared" si="3"/>
        <v>4</v>
      </c>
    </row>
    <row r="43" spans="1:32" ht="32.25" customHeight="1" x14ac:dyDescent="0.25">
      <c r="A43" s="10" t="s">
        <v>50</v>
      </c>
      <c r="B43" s="34" t="s">
        <v>112</v>
      </c>
      <c r="C43" s="11">
        <f>J43</f>
        <v>0</v>
      </c>
      <c r="D43" s="37">
        <f>'1.1. CONTROLES OFICIALES'!C43</f>
        <v>0</v>
      </c>
      <c r="E43" s="38">
        <f>'1.1. CONTROLES OFICIALES'!D43</f>
        <v>0</v>
      </c>
      <c r="F43" s="38">
        <f>'1.1. CONTROLES OFICIALES'!E43</f>
        <v>0</v>
      </c>
      <c r="G43" s="38">
        <f>'1.1. CONTROLES OFICIALES'!F43</f>
        <v>0</v>
      </c>
      <c r="H43" s="38">
        <f>'1.1. CONTROLES OFICIALES'!G43</f>
        <v>0</v>
      </c>
      <c r="I43" s="39">
        <f>'1.1. CONTROLES OFICIALES'!H43</f>
        <v>0</v>
      </c>
      <c r="J43" s="57">
        <f>+'1.1. CONTROLES OFICIALES'!I43</f>
        <v>0</v>
      </c>
      <c r="K43" s="41">
        <f>+'[15]2 SUPERVISIÓN Y AUDITORIAS'!K15</f>
        <v>0</v>
      </c>
      <c r="L43" s="42">
        <f>+'[15]2 SUPERVISIÓN Y AUDITORIAS'!L15</f>
        <v>0</v>
      </c>
      <c r="M43" s="42">
        <f>+'[15]2 SUPERVISIÓN Y AUDITORIAS'!M15</f>
        <v>0</v>
      </c>
      <c r="N43" s="42">
        <f>+'[15]2 SUPERVISIÓN Y AUDITORIAS'!N15</f>
        <v>0</v>
      </c>
      <c r="O43" s="42">
        <f>+'[15]2 SUPERVISIÓN Y AUDITORIAS'!O15</f>
        <v>0</v>
      </c>
      <c r="P43" s="43">
        <f>+'[15]2 SUPERVISIÓN Y AUDITORIAS'!P15</f>
        <v>0</v>
      </c>
      <c r="Q43" s="57">
        <f>SUM(K43:P43)</f>
        <v>0</v>
      </c>
      <c r="R43" s="41">
        <f>+'[15]2 SUPERVISIÓN Y AUDITORIAS'!R15</f>
        <v>0</v>
      </c>
      <c r="S43" s="42">
        <f>+'[15]2 SUPERVISIÓN Y AUDITORIAS'!S15</f>
        <v>0</v>
      </c>
      <c r="T43" s="42">
        <f>+'[15]2 SUPERVISIÓN Y AUDITORIAS'!T15</f>
        <v>0</v>
      </c>
      <c r="U43" s="42">
        <f>+'[15]2 SUPERVISIÓN Y AUDITORIAS'!U15</f>
        <v>0</v>
      </c>
      <c r="V43" s="42">
        <f>+'[15]2 SUPERVISIÓN Y AUDITORIAS'!V15</f>
        <v>0</v>
      </c>
      <c r="W43" s="43">
        <f>+'[15]2 SUPERVISIÓN Y AUDITORIAS'!W15</f>
        <v>0</v>
      </c>
      <c r="X43" s="57">
        <f>SUM(R43:W43)</f>
        <v>0</v>
      </c>
      <c r="Y43" s="41">
        <f>+'[15]2 SUPERVISIÓN Y AUDITORIAS'!Y15</f>
        <v>0</v>
      </c>
      <c r="Z43" s="42">
        <f>+'[15]2 SUPERVISIÓN Y AUDITORIAS'!Z15</f>
        <v>0</v>
      </c>
      <c r="AA43" s="42">
        <f>+'[15]2 SUPERVISIÓN Y AUDITORIAS'!AA15</f>
        <v>0</v>
      </c>
      <c r="AB43" s="42">
        <f>+'[15]2 SUPERVISIÓN Y AUDITORIAS'!AB15</f>
        <v>0</v>
      </c>
      <c r="AC43" s="42">
        <f>+'[15]2 SUPERVISIÓN Y AUDITORIAS'!AC15</f>
        <v>0</v>
      </c>
      <c r="AD43" s="43">
        <f>+'[15]2 SUPERVISIÓN Y AUDITORIAS'!AD15</f>
        <v>0</v>
      </c>
      <c r="AE43" s="57">
        <f>SUM(Y43:AD43)</f>
        <v>0</v>
      </c>
      <c r="AF43" s="35">
        <f>Q43+X43+AE43</f>
        <v>0</v>
      </c>
    </row>
    <row r="44" spans="1:32" ht="27" customHeight="1" x14ac:dyDescent="0.25">
      <c r="A44" s="86" t="s">
        <v>52</v>
      </c>
      <c r="B44" s="87" t="s">
        <v>97</v>
      </c>
      <c r="C44" s="135">
        <f>J44</f>
        <v>4496</v>
      </c>
      <c r="D44" s="88">
        <f>'1.1. CONTROLES OFICIALES'!C44</f>
        <v>3364</v>
      </c>
      <c r="E44" s="89">
        <f>'1.1. CONTROLES OFICIALES'!D44</f>
        <v>0</v>
      </c>
      <c r="F44" s="89">
        <f>'1.1. CONTROLES OFICIALES'!E44</f>
        <v>832</v>
      </c>
      <c r="G44" s="89">
        <f>'1.1. CONTROLES OFICIALES'!F44</f>
        <v>46</v>
      </c>
      <c r="H44" s="89">
        <f>'1.1. CONTROLES OFICIALES'!G44</f>
        <v>4</v>
      </c>
      <c r="I44" s="90">
        <f>'1.1. CONTROLES OFICIALES'!H44</f>
        <v>250</v>
      </c>
      <c r="J44" s="91">
        <f>+'1.1. CONTROLES OFICIALES'!I44</f>
        <v>4496</v>
      </c>
      <c r="K44" s="92">
        <f>+'[17]2 SUPERVISIÓN Y AUDITORIAS'!$K$6</f>
        <v>540</v>
      </c>
      <c r="L44" s="93">
        <f>+'[17]2 SUPERVISIÓN Y AUDITORIAS'!$L$6</f>
        <v>0</v>
      </c>
      <c r="M44" s="93">
        <f>+'[17]2 SUPERVISIÓN Y AUDITORIAS'!$M$6</f>
        <v>221</v>
      </c>
      <c r="N44" s="93">
        <f>+'[17]2 SUPERVISIÓN Y AUDITORIAS'!$N$6</f>
        <v>20</v>
      </c>
      <c r="O44" s="93">
        <f>+'[17]2 SUPERVISIÓN Y AUDITORIAS'!$O$6</f>
        <v>0</v>
      </c>
      <c r="P44" s="94">
        <f>+'[17]2 SUPERVISIÓN Y AUDITORIAS'!$P$6</f>
        <v>23</v>
      </c>
      <c r="Q44" s="91">
        <f t="shared" si="0"/>
        <v>804</v>
      </c>
      <c r="R44" s="92">
        <f>+'[17]2 SUPERVISIÓN Y AUDITORIAS'!$R$6</f>
        <v>0</v>
      </c>
      <c r="S44" s="93">
        <f>+'[17]2 SUPERVISIÓN Y AUDITORIAS'!$S$6</f>
        <v>0</v>
      </c>
      <c r="T44" s="93">
        <f>+'[17]2 SUPERVISIÓN Y AUDITORIAS'!$T$6</f>
        <v>0</v>
      </c>
      <c r="U44" s="93">
        <f>+'[17]2 SUPERVISIÓN Y AUDITORIAS'!$U$6</f>
        <v>0</v>
      </c>
      <c r="V44" s="93">
        <f>+'[17]2 SUPERVISIÓN Y AUDITORIAS'!$V$6</f>
        <v>0</v>
      </c>
      <c r="W44" s="94">
        <f>+'[17]2 SUPERVISIÓN Y AUDITORIAS'!$W$6</f>
        <v>0</v>
      </c>
      <c r="X44" s="91">
        <f t="shared" si="1"/>
        <v>0</v>
      </c>
      <c r="Y44" s="92">
        <f>+'[17]2 SUPERVISIÓN Y AUDITORIAS'!$Y$6</f>
        <v>0</v>
      </c>
      <c r="Z44" s="93">
        <f>+'[17]2 SUPERVISIÓN Y AUDITORIAS'!$Z$6</f>
        <v>0</v>
      </c>
      <c r="AA44" s="93">
        <f>+'[17]2 SUPERVISIÓN Y AUDITORIAS'!$AA$6</f>
        <v>1</v>
      </c>
      <c r="AB44" s="93">
        <f>+'[17]2 SUPERVISIÓN Y AUDITORIAS'!$AB$6</f>
        <v>0</v>
      </c>
      <c r="AC44" s="93">
        <f>+'[17]2 SUPERVISIÓN Y AUDITORIAS'!$AC$6</f>
        <v>0</v>
      </c>
      <c r="AD44" s="94">
        <f>+'[17]2 SUPERVISIÓN Y AUDITORIAS'!$AD$6</f>
        <v>0</v>
      </c>
      <c r="AE44" s="91">
        <f t="shared" si="2"/>
        <v>1</v>
      </c>
      <c r="AF44" s="136">
        <f t="shared" si="3"/>
        <v>805</v>
      </c>
    </row>
    <row r="45" spans="1:32" ht="27.75" customHeight="1" x14ac:dyDescent="0.25">
      <c r="A45" s="10" t="s">
        <v>73</v>
      </c>
      <c r="B45" s="34" t="s">
        <v>98</v>
      </c>
      <c r="C45" s="11">
        <f>J45</f>
        <v>3165</v>
      </c>
      <c r="D45" s="37">
        <f>'1.1. CONTROLES OFICIALES'!C45</f>
        <v>2932</v>
      </c>
      <c r="E45" s="38">
        <f>'1.1. CONTROLES OFICIALES'!D45</f>
        <v>0</v>
      </c>
      <c r="F45" s="38">
        <f>'1.1. CONTROLES OFICIALES'!E45</f>
        <v>150</v>
      </c>
      <c r="G45" s="38">
        <f>'1.1. CONTROLES OFICIALES'!F45</f>
        <v>1</v>
      </c>
      <c r="H45" s="38">
        <f>'1.1. CONTROLES OFICIALES'!G45</f>
        <v>0</v>
      </c>
      <c r="I45" s="39">
        <f>'1.1. CONTROLES OFICIALES'!H45</f>
        <v>82</v>
      </c>
      <c r="J45" s="57">
        <f>+'1.1. CONTROLES OFICIALES'!I45</f>
        <v>3165</v>
      </c>
      <c r="K45" s="41">
        <f>+'[19]2 SUPERVISIÓN Y AUDITORIAS'!$K$6</f>
        <v>34</v>
      </c>
      <c r="L45" s="42">
        <f>+'[19]2 SUPERVISIÓN Y AUDITORIAS'!$L$6</f>
        <v>0</v>
      </c>
      <c r="M45" s="42">
        <f>+'[19]2 SUPERVISIÓN Y AUDITORIAS'!$M$6</f>
        <v>2</v>
      </c>
      <c r="N45" s="42">
        <f>+'[19]2 SUPERVISIÓN Y AUDITORIAS'!$N$6</f>
        <v>0</v>
      </c>
      <c r="O45" s="42">
        <f>+'[19]2 SUPERVISIÓN Y AUDITORIAS'!$O$6</f>
        <v>0</v>
      </c>
      <c r="P45" s="43">
        <f>+'[19]2 SUPERVISIÓN Y AUDITORIAS'!$P$6</f>
        <v>1</v>
      </c>
      <c r="Q45" s="57">
        <f t="shared" si="0"/>
        <v>37</v>
      </c>
      <c r="R45" s="41">
        <f>+'[19]2 SUPERVISIÓN Y AUDITORIAS'!$R$6</f>
        <v>0</v>
      </c>
      <c r="S45" s="42">
        <f>+'[19]2 SUPERVISIÓN Y AUDITORIAS'!$S$6</f>
        <v>0</v>
      </c>
      <c r="T45" s="42">
        <f>+'[19]2 SUPERVISIÓN Y AUDITORIAS'!$T$6</f>
        <v>0</v>
      </c>
      <c r="U45" s="42">
        <f>+'[19]2 SUPERVISIÓN Y AUDITORIAS'!$U$6</f>
        <v>0</v>
      </c>
      <c r="V45" s="42">
        <f>+'[19]2 SUPERVISIÓN Y AUDITORIAS'!$V$6</f>
        <v>0</v>
      </c>
      <c r="W45" s="43">
        <f>+'[19]2 SUPERVISIÓN Y AUDITORIAS'!$W$6</f>
        <v>0</v>
      </c>
      <c r="X45" s="57">
        <f t="shared" si="1"/>
        <v>0</v>
      </c>
      <c r="Y45" s="41">
        <f>+'[19]2 SUPERVISIÓN Y AUDITORIAS'!$Y$6</f>
        <v>0</v>
      </c>
      <c r="Z45" s="42">
        <f>+'[19]2 SUPERVISIÓN Y AUDITORIAS'!$Z$6</f>
        <v>0</v>
      </c>
      <c r="AA45" s="42">
        <f>+'[19]2 SUPERVISIÓN Y AUDITORIAS'!$AA$6</f>
        <v>0</v>
      </c>
      <c r="AB45" s="42">
        <f>+'[19]2 SUPERVISIÓN Y AUDITORIAS'!$AB$6</f>
        <v>0</v>
      </c>
      <c r="AC45" s="42">
        <f>+'[19]2 SUPERVISIÓN Y AUDITORIAS'!$AC$6</f>
        <v>0</v>
      </c>
      <c r="AD45" s="43">
        <f>+'[19]2 SUPERVISIÓN Y AUDITORIAS'!$AD$6</f>
        <v>0</v>
      </c>
      <c r="AE45" s="57">
        <f t="shared" si="2"/>
        <v>0</v>
      </c>
      <c r="AF45" s="35">
        <f t="shared" si="3"/>
        <v>37</v>
      </c>
    </row>
    <row r="46" spans="1:32" ht="27" customHeight="1" x14ac:dyDescent="0.25">
      <c r="A46" s="86" t="s">
        <v>53</v>
      </c>
      <c r="B46" s="87" t="s">
        <v>99</v>
      </c>
      <c r="C46" s="135">
        <f t="shared" ref="C46:C52" si="13">J46</f>
        <v>1124</v>
      </c>
      <c r="D46" s="88">
        <f>'1.1. CONTROLES OFICIALES'!C46</f>
        <v>720</v>
      </c>
      <c r="E46" s="89">
        <f>'1.1. CONTROLES OFICIALES'!D46</f>
        <v>144</v>
      </c>
      <c r="F46" s="89">
        <f>'1.1. CONTROLES OFICIALES'!E46</f>
        <v>185</v>
      </c>
      <c r="G46" s="89">
        <f>'1.1. CONTROLES OFICIALES'!F46</f>
        <v>8</v>
      </c>
      <c r="H46" s="89">
        <f>'1.1. CONTROLES OFICIALES'!G46</f>
        <v>0</v>
      </c>
      <c r="I46" s="90">
        <f>'1.1. CONTROLES OFICIALES'!H46</f>
        <v>67</v>
      </c>
      <c r="J46" s="91">
        <f>+'1.1. CONTROLES OFICIALES'!I46</f>
        <v>1124</v>
      </c>
      <c r="K46" s="92">
        <f>+'[21]2 SUPERVISIÓN Y AUDITORIAS'!$K$6</f>
        <v>1</v>
      </c>
      <c r="L46" s="93">
        <f>+'[21]2 SUPERVISIÓN Y AUDITORIAS'!$L$6</f>
        <v>0</v>
      </c>
      <c r="M46" s="93">
        <f>+'[21]2 SUPERVISIÓN Y AUDITORIAS'!$M$6</f>
        <v>2</v>
      </c>
      <c r="N46" s="93">
        <f>+'[21]2 SUPERVISIÓN Y AUDITORIAS'!$N$6</f>
        <v>1</v>
      </c>
      <c r="O46" s="93">
        <f>+'[21]2 SUPERVISIÓN Y AUDITORIAS'!$O$6</f>
        <v>0</v>
      </c>
      <c r="P46" s="94">
        <f>+'[21]2 SUPERVISIÓN Y AUDITORIAS'!$P$6</f>
        <v>0</v>
      </c>
      <c r="Q46" s="91">
        <f t="shared" si="0"/>
        <v>4</v>
      </c>
      <c r="R46" s="92">
        <f>+'[21]2 SUPERVISIÓN Y AUDITORIAS'!$R$6</f>
        <v>0</v>
      </c>
      <c r="S46" s="93">
        <f>+'[21]2 SUPERVISIÓN Y AUDITORIAS'!$S$6</f>
        <v>0</v>
      </c>
      <c r="T46" s="93">
        <f>+'[21]2 SUPERVISIÓN Y AUDITORIAS'!$T$6</f>
        <v>0</v>
      </c>
      <c r="U46" s="93">
        <f>+'[21]2 SUPERVISIÓN Y AUDITORIAS'!$U$6</f>
        <v>0</v>
      </c>
      <c r="V46" s="93">
        <f>+'[21]2 SUPERVISIÓN Y AUDITORIAS'!$V$6</f>
        <v>0</v>
      </c>
      <c r="W46" s="94">
        <f>+'[21]2 SUPERVISIÓN Y AUDITORIAS'!$W$6</f>
        <v>0</v>
      </c>
      <c r="X46" s="91">
        <f t="shared" si="1"/>
        <v>0</v>
      </c>
      <c r="Y46" s="92">
        <f>+'[21]2 SUPERVISIÓN Y AUDITORIAS'!$Y$6</f>
        <v>0</v>
      </c>
      <c r="Z46" s="93">
        <f>+'[21]2 SUPERVISIÓN Y AUDITORIAS'!$Z$6</f>
        <v>0</v>
      </c>
      <c r="AA46" s="93">
        <f>+'[21]2 SUPERVISIÓN Y AUDITORIAS'!$AA$6</f>
        <v>0</v>
      </c>
      <c r="AB46" s="93">
        <f>+'[21]2 SUPERVISIÓN Y AUDITORIAS'!$AB$6</f>
        <v>0</v>
      </c>
      <c r="AC46" s="93">
        <f>+'[21]2 SUPERVISIÓN Y AUDITORIAS'!$AC$6</f>
        <v>0</v>
      </c>
      <c r="AD46" s="94">
        <f>+'[21]2 SUPERVISIÓN Y AUDITORIAS'!$AD$6</f>
        <v>0</v>
      </c>
      <c r="AE46" s="91">
        <f t="shared" si="2"/>
        <v>0</v>
      </c>
      <c r="AF46" s="136">
        <f t="shared" si="3"/>
        <v>4</v>
      </c>
    </row>
    <row r="47" spans="1:32" ht="27" customHeight="1" x14ac:dyDescent="0.25">
      <c r="A47" s="10" t="s">
        <v>55</v>
      </c>
      <c r="B47" s="34" t="s">
        <v>100</v>
      </c>
      <c r="C47" s="11">
        <f t="shared" si="13"/>
        <v>446</v>
      </c>
      <c r="D47" s="37">
        <f>'1.1. CONTROLES OFICIALES'!C47</f>
        <v>276</v>
      </c>
      <c r="E47" s="38">
        <f>'1.1. CONTROLES OFICIALES'!D47</f>
        <v>0</v>
      </c>
      <c r="F47" s="38">
        <f>'1.1. CONTROLES OFICIALES'!E47</f>
        <v>104</v>
      </c>
      <c r="G47" s="38">
        <f>'1.1. CONTROLES OFICIALES'!F47</f>
        <v>32</v>
      </c>
      <c r="H47" s="38">
        <f>'1.1. CONTROLES OFICIALES'!G47</f>
        <v>0</v>
      </c>
      <c r="I47" s="39">
        <f>'1.1. CONTROLES OFICIALES'!H47</f>
        <v>34</v>
      </c>
      <c r="J47" s="57">
        <f>+'1.1. CONTROLES OFICIALES'!I47</f>
        <v>446</v>
      </c>
      <c r="K47" s="41">
        <f>+'[23]2 SUPERVISIÓN Y AUDITORIAS'!$K$6</f>
        <v>0</v>
      </c>
      <c r="L47" s="42">
        <f>+'[23]2 SUPERVISIÓN Y AUDITORIAS'!$L$6</f>
        <v>0</v>
      </c>
      <c r="M47" s="42">
        <f>+'[23]2 SUPERVISIÓN Y AUDITORIAS'!$M$6</f>
        <v>0</v>
      </c>
      <c r="N47" s="42">
        <f>+'[23]2 SUPERVISIÓN Y AUDITORIAS'!$N$6</f>
        <v>0</v>
      </c>
      <c r="O47" s="42">
        <f>+'[23]2 SUPERVISIÓN Y AUDITORIAS'!$O$6</f>
        <v>0</v>
      </c>
      <c r="P47" s="43">
        <f>+'[23]2 SUPERVISIÓN Y AUDITORIAS'!$P$6</f>
        <v>0</v>
      </c>
      <c r="Q47" s="57">
        <f t="shared" si="0"/>
        <v>0</v>
      </c>
      <c r="R47" s="41">
        <f>+'[23]2 SUPERVISIÓN Y AUDITORIAS'!$R$6</f>
        <v>0</v>
      </c>
      <c r="S47" s="42">
        <f>+'[23]2 SUPERVISIÓN Y AUDITORIAS'!$S$6</f>
        <v>0</v>
      </c>
      <c r="T47" s="42">
        <f>+'[23]2 SUPERVISIÓN Y AUDITORIAS'!$T$6</f>
        <v>0</v>
      </c>
      <c r="U47" s="42">
        <f>+'[23]2 SUPERVISIÓN Y AUDITORIAS'!$U$6</f>
        <v>0</v>
      </c>
      <c r="V47" s="42">
        <f>+'[23]2 SUPERVISIÓN Y AUDITORIAS'!$V$6</f>
        <v>0</v>
      </c>
      <c r="W47" s="43">
        <f>+'[23]2 SUPERVISIÓN Y AUDITORIAS'!$W$6</f>
        <v>0</v>
      </c>
      <c r="X47" s="57">
        <f t="shared" si="1"/>
        <v>0</v>
      </c>
      <c r="Y47" s="41">
        <f>+'[23]2 SUPERVISIÓN Y AUDITORIAS'!$Y$6</f>
        <v>0</v>
      </c>
      <c r="Z47" s="42">
        <f>+'[23]2 SUPERVISIÓN Y AUDITORIAS'!$Z$6</f>
        <v>0</v>
      </c>
      <c r="AA47" s="42">
        <f>+'[23]2 SUPERVISIÓN Y AUDITORIAS'!$AA$6</f>
        <v>0</v>
      </c>
      <c r="AB47" s="42">
        <f>+'[23]2 SUPERVISIÓN Y AUDITORIAS'!$AB$6</f>
        <v>0</v>
      </c>
      <c r="AC47" s="42">
        <f>+'[23]2 SUPERVISIÓN Y AUDITORIAS'!$AC$6</f>
        <v>0</v>
      </c>
      <c r="AD47" s="43">
        <f>+'[23]2 SUPERVISIÓN Y AUDITORIAS'!$AD$6</f>
        <v>0</v>
      </c>
      <c r="AE47" s="57">
        <f t="shared" si="2"/>
        <v>0</v>
      </c>
      <c r="AF47" s="35">
        <f t="shared" si="3"/>
        <v>0</v>
      </c>
    </row>
    <row r="48" spans="1:32" ht="30" customHeight="1" x14ac:dyDescent="0.25">
      <c r="A48" s="86" t="s">
        <v>64</v>
      </c>
      <c r="B48" s="87" t="s">
        <v>101</v>
      </c>
      <c r="C48" s="135">
        <f t="shared" si="13"/>
        <v>3769</v>
      </c>
      <c r="D48" s="88">
        <f>'1.1. CONTROLES OFICIALES'!C48</f>
        <v>3357</v>
      </c>
      <c r="E48" s="89">
        <f>'1.1. CONTROLES OFICIALES'!D48</f>
        <v>0</v>
      </c>
      <c r="F48" s="89">
        <f>'1.1. CONTROLES OFICIALES'!E48</f>
        <v>308</v>
      </c>
      <c r="G48" s="89">
        <f>'1.1. CONTROLES OFICIALES'!F48</f>
        <v>9</v>
      </c>
      <c r="H48" s="89">
        <f>'1.1. CONTROLES OFICIALES'!G48</f>
        <v>0</v>
      </c>
      <c r="I48" s="90">
        <f>'1.1. CONTROLES OFICIALES'!H48</f>
        <v>95</v>
      </c>
      <c r="J48" s="91">
        <f>+'1.1. CONTROLES OFICIALES'!I48</f>
        <v>3769</v>
      </c>
      <c r="K48" s="92">
        <f>+'[25]2 SUPERVISIÓN Y AUDITORIAS'!$K$6</f>
        <v>28</v>
      </c>
      <c r="L48" s="93">
        <f>+'[25]2 SUPERVISIÓN Y AUDITORIAS'!$L$6</f>
        <v>0</v>
      </c>
      <c r="M48" s="93">
        <f>+'[25]2 SUPERVISIÓN Y AUDITORIAS'!$M$6</f>
        <v>0</v>
      </c>
      <c r="N48" s="93">
        <f>+'[25]2 SUPERVISIÓN Y AUDITORIAS'!$N$6</f>
        <v>0</v>
      </c>
      <c r="O48" s="93">
        <f>+'[25]2 SUPERVISIÓN Y AUDITORIAS'!$O$6</f>
        <v>0</v>
      </c>
      <c r="P48" s="94">
        <f>+'[25]2 SUPERVISIÓN Y AUDITORIAS'!$P$6</f>
        <v>0</v>
      </c>
      <c r="Q48" s="91">
        <f t="shared" si="0"/>
        <v>28</v>
      </c>
      <c r="R48" s="92">
        <f>+'[25]2 SUPERVISIÓN Y AUDITORIAS'!$R$6</f>
        <v>0</v>
      </c>
      <c r="S48" s="93">
        <f>+'[25]2 SUPERVISIÓN Y AUDITORIAS'!$S$6</f>
        <v>0</v>
      </c>
      <c r="T48" s="93">
        <f>+'[25]2 SUPERVISIÓN Y AUDITORIAS'!$T$6</f>
        <v>0</v>
      </c>
      <c r="U48" s="93">
        <f>+'[25]2 SUPERVISIÓN Y AUDITORIAS'!$U$6</f>
        <v>0</v>
      </c>
      <c r="V48" s="93">
        <f>+'[25]2 SUPERVISIÓN Y AUDITORIAS'!$V$6</f>
        <v>0</v>
      </c>
      <c r="W48" s="94">
        <f>+'[25]2 SUPERVISIÓN Y AUDITORIAS'!$W$6</f>
        <v>0</v>
      </c>
      <c r="X48" s="91">
        <f t="shared" si="1"/>
        <v>0</v>
      </c>
      <c r="Y48" s="92">
        <f>+'[25]2 SUPERVISIÓN Y AUDITORIAS'!$Y$6</f>
        <v>1</v>
      </c>
      <c r="Z48" s="93">
        <f>+'[25]2 SUPERVISIÓN Y AUDITORIAS'!$Z$6</f>
        <v>0</v>
      </c>
      <c r="AA48" s="93">
        <f>+'[25]2 SUPERVISIÓN Y AUDITORIAS'!$AA$6</f>
        <v>0</v>
      </c>
      <c r="AB48" s="93">
        <f>+'[25]2 SUPERVISIÓN Y AUDITORIAS'!$AB$6</f>
        <v>0</v>
      </c>
      <c r="AC48" s="93">
        <f>+'[25]2 SUPERVISIÓN Y AUDITORIAS'!$AC$6</f>
        <v>0</v>
      </c>
      <c r="AD48" s="94">
        <f>+'[25]2 SUPERVISIÓN Y AUDITORIAS'!$AD$6</f>
        <v>0</v>
      </c>
      <c r="AE48" s="91">
        <f t="shared" si="2"/>
        <v>1</v>
      </c>
      <c r="AF48" s="136">
        <f t="shared" si="3"/>
        <v>29</v>
      </c>
    </row>
    <row r="49" spans="1:32" ht="27" customHeight="1" x14ac:dyDescent="0.25">
      <c r="A49" s="10" t="s">
        <v>61</v>
      </c>
      <c r="B49" s="34" t="s">
        <v>102</v>
      </c>
      <c r="C49" s="11">
        <f t="shared" si="13"/>
        <v>698</v>
      </c>
      <c r="D49" s="37">
        <f>'1.1. CONTROLES OFICIALES'!C49</f>
        <v>533</v>
      </c>
      <c r="E49" s="38">
        <f>'1.1. CONTROLES OFICIALES'!D49</f>
        <v>1</v>
      </c>
      <c r="F49" s="38">
        <f>'1.1. CONTROLES OFICIALES'!E49</f>
        <v>139</v>
      </c>
      <c r="G49" s="38">
        <f>'1.1. CONTROLES OFICIALES'!F49</f>
        <v>2</v>
      </c>
      <c r="H49" s="38">
        <f>'1.1. CONTROLES OFICIALES'!G49</f>
        <v>0</v>
      </c>
      <c r="I49" s="39">
        <f>'1.1. CONTROLES OFICIALES'!H49</f>
        <v>23</v>
      </c>
      <c r="J49" s="57">
        <f>+'1.1. CONTROLES OFICIALES'!I49</f>
        <v>698</v>
      </c>
      <c r="K49" s="41">
        <f>+'[27]2 SUPERVISIÓN Y AUDITORIAS'!$K$6</f>
        <v>10</v>
      </c>
      <c r="L49" s="42">
        <f>+'[27]2 SUPERVISIÓN Y AUDITORIAS'!$L$6</f>
        <v>0</v>
      </c>
      <c r="M49" s="42">
        <f>+'[27]2 SUPERVISIÓN Y AUDITORIAS'!$M$6</f>
        <v>0</v>
      </c>
      <c r="N49" s="42">
        <f>+'[27]2 SUPERVISIÓN Y AUDITORIAS'!$N$6</f>
        <v>0</v>
      </c>
      <c r="O49" s="42">
        <f>+'[27]2 SUPERVISIÓN Y AUDITORIAS'!$O$6</f>
        <v>0</v>
      </c>
      <c r="P49" s="43">
        <f>+'[27]2 SUPERVISIÓN Y AUDITORIAS'!$P$6</f>
        <v>0</v>
      </c>
      <c r="Q49" s="57">
        <f t="shared" si="0"/>
        <v>10</v>
      </c>
      <c r="R49" s="41">
        <f>+'[27]2 SUPERVISIÓN Y AUDITORIAS'!$R$6</f>
        <v>0</v>
      </c>
      <c r="S49" s="42">
        <f>+'[27]2 SUPERVISIÓN Y AUDITORIAS'!$S$6</f>
        <v>0</v>
      </c>
      <c r="T49" s="42">
        <f>+'[27]2 SUPERVISIÓN Y AUDITORIAS'!$T$6</f>
        <v>0</v>
      </c>
      <c r="U49" s="42">
        <f>+'[27]2 SUPERVISIÓN Y AUDITORIAS'!$U$6</f>
        <v>0</v>
      </c>
      <c r="V49" s="42">
        <f>+'[27]2 SUPERVISIÓN Y AUDITORIAS'!$V$6</f>
        <v>0</v>
      </c>
      <c r="W49" s="43">
        <f>+'[27]2 SUPERVISIÓN Y AUDITORIAS'!$W$6</f>
        <v>0</v>
      </c>
      <c r="X49" s="57">
        <f t="shared" si="1"/>
        <v>0</v>
      </c>
      <c r="Y49" s="41">
        <f>+'[27]2 SUPERVISIÓN Y AUDITORIAS'!$Y$6</f>
        <v>0</v>
      </c>
      <c r="Z49" s="42">
        <f>+'[27]2 SUPERVISIÓN Y AUDITORIAS'!$Z$6</f>
        <v>0</v>
      </c>
      <c r="AA49" s="42">
        <f>+'[27]2 SUPERVISIÓN Y AUDITORIAS'!$AA$6</f>
        <v>1</v>
      </c>
      <c r="AB49" s="42">
        <f>+'[27]2 SUPERVISIÓN Y AUDITORIAS'!$AB$6</f>
        <v>0</v>
      </c>
      <c r="AC49" s="42">
        <f>+'[27]2 SUPERVISIÓN Y AUDITORIAS'!$AC$6</f>
        <v>0</v>
      </c>
      <c r="AD49" s="43">
        <f>+'[27]2 SUPERVISIÓN Y AUDITORIAS'!$AD$6</f>
        <v>0</v>
      </c>
      <c r="AE49" s="57">
        <f t="shared" si="2"/>
        <v>1</v>
      </c>
      <c r="AF49" s="35">
        <f t="shared" si="3"/>
        <v>11</v>
      </c>
    </row>
    <row r="50" spans="1:32" ht="26.25" customHeight="1" x14ac:dyDescent="0.25">
      <c r="A50" s="86" t="s">
        <v>54</v>
      </c>
      <c r="B50" s="87" t="s">
        <v>118</v>
      </c>
      <c r="C50" s="135">
        <f t="shared" si="13"/>
        <v>415</v>
      </c>
      <c r="D50" s="88">
        <f>'1.1. CONTROLES OFICIALES'!C50</f>
        <v>321</v>
      </c>
      <c r="E50" s="89">
        <f>'1.1. CONTROLES OFICIALES'!D50</f>
        <v>1</v>
      </c>
      <c r="F50" s="89">
        <f>'1.1. CONTROLES OFICIALES'!E50</f>
        <v>75</v>
      </c>
      <c r="G50" s="89">
        <f>'1.1. CONTROLES OFICIALES'!F50</f>
        <v>0</v>
      </c>
      <c r="H50" s="89">
        <f>'1.1. CONTROLES OFICIALES'!G50</f>
        <v>0</v>
      </c>
      <c r="I50" s="90">
        <f>'1.1. CONTROLES OFICIALES'!H50</f>
        <v>18</v>
      </c>
      <c r="J50" s="91">
        <f>+'1.1. CONTROLES OFICIALES'!I50</f>
        <v>415</v>
      </c>
      <c r="K50" s="92">
        <f>+'[29]2 SUPERVISIÓN Y AUDITORIAS'!$K$6</f>
        <v>4</v>
      </c>
      <c r="L50" s="93">
        <f>+'[29]2 SUPERVISIÓN Y AUDITORIAS'!$L$6</f>
        <v>1</v>
      </c>
      <c r="M50" s="93">
        <f>+'[29]2 SUPERVISIÓN Y AUDITORIAS'!$M$6</f>
        <v>2</v>
      </c>
      <c r="N50" s="93">
        <f>+'[29]2 SUPERVISIÓN Y AUDITORIAS'!$N$6</f>
        <v>0</v>
      </c>
      <c r="O50" s="93">
        <f>+'[29]2 SUPERVISIÓN Y AUDITORIAS'!$O$6</f>
        <v>0</v>
      </c>
      <c r="P50" s="94">
        <f>+'[29]2 SUPERVISIÓN Y AUDITORIAS'!$P$6</f>
        <v>1</v>
      </c>
      <c r="Q50" s="91">
        <f t="shared" si="0"/>
        <v>8</v>
      </c>
      <c r="R50" s="92">
        <f>+'[29]2 SUPERVISIÓN Y AUDITORIAS'!$R$6</f>
        <v>0</v>
      </c>
      <c r="S50" s="93">
        <f>+'[29]2 SUPERVISIÓN Y AUDITORIAS'!$S$6</f>
        <v>0</v>
      </c>
      <c r="T50" s="93">
        <f>+'[29]2 SUPERVISIÓN Y AUDITORIAS'!$T$6</f>
        <v>0</v>
      </c>
      <c r="U50" s="93">
        <f>+'[29]2 SUPERVISIÓN Y AUDITORIAS'!$U$6</f>
        <v>0</v>
      </c>
      <c r="V50" s="93">
        <f>+'[29]2 SUPERVISIÓN Y AUDITORIAS'!$V$6</f>
        <v>0</v>
      </c>
      <c r="W50" s="94">
        <f>+'[29]2 SUPERVISIÓN Y AUDITORIAS'!$W$6</f>
        <v>0</v>
      </c>
      <c r="X50" s="91">
        <f t="shared" si="1"/>
        <v>0</v>
      </c>
      <c r="Y50" s="92">
        <f>+'[29]2 SUPERVISIÓN Y AUDITORIAS'!$Y$6</f>
        <v>1</v>
      </c>
      <c r="Z50" s="93">
        <f>+'[29]2 SUPERVISIÓN Y AUDITORIAS'!$Z$6</f>
        <v>0</v>
      </c>
      <c r="AA50" s="93">
        <f>+'[29]2 SUPERVISIÓN Y AUDITORIAS'!$AA$6</f>
        <v>1</v>
      </c>
      <c r="AB50" s="93">
        <f>+'[29]2 SUPERVISIÓN Y AUDITORIAS'!$AB$6</f>
        <v>0</v>
      </c>
      <c r="AC50" s="93">
        <f>+'[29]2 SUPERVISIÓN Y AUDITORIAS'!$AC$6</f>
        <v>0</v>
      </c>
      <c r="AD50" s="94">
        <f>+'[29]2 SUPERVISIÓN Y AUDITORIAS'!$AD$6</f>
        <v>1</v>
      </c>
      <c r="AE50" s="91">
        <f t="shared" si="2"/>
        <v>3</v>
      </c>
      <c r="AF50" s="136">
        <f t="shared" si="3"/>
        <v>11</v>
      </c>
    </row>
    <row r="51" spans="1:32" ht="29.25" customHeight="1" x14ac:dyDescent="0.25">
      <c r="A51" s="10" t="s">
        <v>59</v>
      </c>
      <c r="B51" s="34" t="s">
        <v>103</v>
      </c>
      <c r="C51" s="11">
        <f t="shared" si="13"/>
        <v>658</v>
      </c>
      <c r="D51" s="37">
        <f>'1.1. CONTROLES OFICIALES'!C51</f>
        <v>472</v>
      </c>
      <c r="E51" s="38">
        <f>'1.1. CONTROLES OFICIALES'!D51</f>
        <v>0</v>
      </c>
      <c r="F51" s="38">
        <f>'1.1. CONTROLES OFICIALES'!E51</f>
        <v>127</v>
      </c>
      <c r="G51" s="38">
        <f>'1.1. CONTROLES OFICIALES'!F51</f>
        <v>12</v>
      </c>
      <c r="H51" s="38">
        <f>'1.1. CONTROLES OFICIALES'!G51</f>
        <v>0</v>
      </c>
      <c r="I51" s="39">
        <f>'1.1. CONTROLES OFICIALES'!H51</f>
        <v>47</v>
      </c>
      <c r="J51" s="57">
        <f>+'1.1. CONTROLES OFICIALES'!I51</f>
        <v>658</v>
      </c>
      <c r="K51" s="41">
        <f>+'[31]2 SUPERVISIÓN Y AUDITORIAS'!$K$6</f>
        <v>0</v>
      </c>
      <c r="L51" s="42">
        <f>+'[31]2 SUPERVISIÓN Y AUDITORIAS'!$L$6</f>
        <v>0</v>
      </c>
      <c r="M51" s="42">
        <f>+'[31]2 SUPERVISIÓN Y AUDITORIAS'!$M$6</f>
        <v>0</v>
      </c>
      <c r="N51" s="42">
        <f>+'[31]2 SUPERVISIÓN Y AUDITORIAS'!$N$6</f>
        <v>0</v>
      </c>
      <c r="O51" s="42">
        <f>+'[31]2 SUPERVISIÓN Y AUDITORIAS'!$O$6</f>
        <v>0</v>
      </c>
      <c r="P51" s="43">
        <f>+'[31]2 SUPERVISIÓN Y AUDITORIAS'!$P$6</f>
        <v>0</v>
      </c>
      <c r="Q51" s="57">
        <f t="shared" si="0"/>
        <v>0</v>
      </c>
      <c r="R51" s="41">
        <f>+'[31]2 SUPERVISIÓN Y AUDITORIAS'!$R$6</f>
        <v>0</v>
      </c>
      <c r="S51" s="42">
        <f>+'[31]2 SUPERVISIÓN Y AUDITORIAS'!$S$6</f>
        <v>0</v>
      </c>
      <c r="T51" s="42">
        <f>+'[31]2 SUPERVISIÓN Y AUDITORIAS'!$T$6</f>
        <v>0</v>
      </c>
      <c r="U51" s="42">
        <f>+'[31]2 SUPERVISIÓN Y AUDITORIAS'!$U$6</f>
        <v>0</v>
      </c>
      <c r="V51" s="42">
        <f>+'[31]2 SUPERVISIÓN Y AUDITORIAS'!$V$6</f>
        <v>0</v>
      </c>
      <c r="W51" s="43">
        <f>+'[31]2 SUPERVISIÓN Y AUDITORIAS'!$W$6</f>
        <v>0</v>
      </c>
      <c r="X51" s="57">
        <f t="shared" si="1"/>
        <v>0</v>
      </c>
      <c r="Y51" s="41">
        <f>+'[31]2 SUPERVISIÓN Y AUDITORIAS'!$Y$6</f>
        <v>0</v>
      </c>
      <c r="Z51" s="42">
        <f>+'[31]2 SUPERVISIÓN Y AUDITORIAS'!$Z$6</f>
        <v>0</v>
      </c>
      <c r="AA51" s="42">
        <f>+'[31]2 SUPERVISIÓN Y AUDITORIAS'!$AA$6</f>
        <v>0</v>
      </c>
      <c r="AB51" s="42">
        <f>+'[31]2 SUPERVISIÓN Y AUDITORIAS'!$AB$6</f>
        <v>0</v>
      </c>
      <c r="AC51" s="42">
        <f>+'[31]2 SUPERVISIÓN Y AUDITORIAS'!$AC$6</f>
        <v>0</v>
      </c>
      <c r="AD51" s="43">
        <f>+'[31]2 SUPERVISIÓN Y AUDITORIAS'!$AD$6</f>
        <v>0</v>
      </c>
      <c r="AE51" s="57">
        <f t="shared" si="2"/>
        <v>0</v>
      </c>
      <c r="AF51" s="35">
        <f t="shared" si="3"/>
        <v>0</v>
      </c>
    </row>
    <row r="52" spans="1:32" ht="30" customHeight="1" thickBot="1" x14ac:dyDescent="0.3">
      <c r="A52" s="128" t="s">
        <v>56</v>
      </c>
      <c r="B52" s="137" t="s">
        <v>119</v>
      </c>
      <c r="C52" s="138">
        <f t="shared" si="13"/>
        <v>3304</v>
      </c>
      <c r="D52" s="113">
        <f>'1.1. CONTROLES OFICIALES'!C52</f>
        <v>2667</v>
      </c>
      <c r="E52" s="132">
        <f>'1.1. CONTROLES OFICIALES'!D52</f>
        <v>3</v>
      </c>
      <c r="F52" s="132">
        <f>'1.1. CONTROLES OFICIALES'!E52</f>
        <v>391</v>
      </c>
      <c r="G52" s="132">
        <f>'1.1. CONTROLES OFICIALES'!F52</f>
        <v>33</v>
      </c>
      <c r="H52" s="132">
        <f>'1.1. CONTROLES OFICIALES'!G52</f>
        <v>4</v>
      </c>
      <c r="I52" s="133">
        <f>'1.1. CONTROLES OFICIALES'!H52</f>
        <v>206</v>
      </c>
      <c r="J52" s="116">
        <f>+'1.1. CONTROLES OFICIALES'!I52</f>
        <v>3304</v>
      </c>
      <c r="K52" s="118">
        <f>+'[33]2 SUPERVISIÓN Y AUDITORIAS'!$K$6</f>
        <v>7</v>
      </c>
      <c r="L52" s="119">
        <f>+'[33]2 SUPERVISIÓN Y AUDITORIAS'!$L$6</f>
        <v>0</v>
      </c>
      <c r="M52" s="119">
        <f>+'[33]2 SUPERVISIÓN Y AUDITORIAS'!$M$6</f>
        <v>3</v>
      </c>
      <c r="N52" s="119">
        <f>+'[33]2 SUPERVISIÓN Y AUDITORIAS'!$N$6</f>
        <v>0</v>
      </c>
      <c r="O52" s="119">
        <f>+'[33]2 SUPERVISIÓN Y AUDITORIAS'!$O$6</f>
        <v>0</v>
      </c>
      <c r="P52" s="120">
        <f>+'[33]2 SUPERVISIÓN Y AUDITORIAS'!$P$6</f>
        <v>0</v>
      </c>
      <c r="Q52" s="116">
        <f t="shared" si="0"/>
        <v>10</v>
      </c>
      <c r="R52" s="118">
        <f>+'[33]2 SUPERVISIÓN Y AUDITORIAS'!$R$6</f>
        <v>0</v>
      </c>
      <c r="S52" s="119">
        <f>+'[33]2 SUPERVISIÓN Y AUDITORIAS'!$S$6</f>
        <v>0</v>
      </c>
      <c r="T52" s="119">
        <f>+'[33]2 SUPERVISIÓN Y AUDITORIAS'!$T$6</f>
        <v>0</v>
      </c>
      <c r="U52" s="119">
        <f>+'[33]2 SUPERVISIÓN Y AUDITORIAS'!$U$6</f>
        <v>0</v>
      </c>
      <c r="V52" s="119">
        <f>+'[33]2 SUPERVISIÓN Y AUDITORIAS'!$V$6</f>
        <v>0</v>
      </c>
      <c r="W52" s="120">
        <f>+'[33]2 SUPERVISIÓN Y AUDITORIAS'!$W$6</f>
        <v>0</v>
      </c>
      <c r="X52" s="116">
        <f t="shared" si="1"/>
        <v>0</v>
      </c>
      <c r="Y52" s="118">
        <f>+'[33]2 SUPERVISIÓN Y AUDITORIAS'!$Y$6</f>
        <v>0</v>
      </c>
      <c r="Z52" s="119">
        <f>+'[33]2 SUPERVISIÓN Y AUDITORIAS'!$Z$6</f>
        <v>0</v>
      </c>
      <c r="AA52" s="119">
        <f>+'[33]2 SUPERVISIÓN Y AUDITORIAS'!$AA$6</f>
        <v>0</v>
      </c>
      <c r="AB52" s="119">
        <f>+'[33]2 SUPERVISIÓN Y AUDITORIAS'!$AB$6</f>
        <v>0</v>
      </c>
      <c r="AC52" s="119">
        <f>+'[33]2 SUPERVISIÓN Y AUDITORIAS'!$AC$6</f>
        <v>0</v>
      </c>
      <c r="AD52" s="120">
        <f>+'[33]2 SUPERVISIÓN Y AUDITORIAS'!$AD$6</f>
        <v>0</v>
      </c>
      <c r="AE52" s="116">
        <f t="shared" si="2"/>
        <v>0</v>
      </c>
      <c r="AF52" s="139">
        <f t="shared" si="3"/>
        <v>10</v>
      </c>
    </row>
    <row r="53" spans="1:32" ht="33" customHeight="1" thickBot="1" x14ac:dyDescent="0.3">
      <c r="B53" s="36" t="s">
        <v>8</v>
      </c>
      <c r="C53" s="68">
        <f>SUM(C6:C52)</f>
        <v>51181</v>
      </c>
      <c r="D53" s="66">
        <f>+'1.1. CONTROLES OFICIALES'!C53</f>
        <v>45002</v>
      </c>
      <c r="E53" s="66">
        <f>+'1.1. CONTROLES OFICIALES'!D53</f>
        <v>159</v>
      </c>
      <c r="F53" s="66">
        <f>+'1.1. CONTROLES OFICIALES'!E53</f>
        <v>4222</v>
      </c>
      <c r="G53" s="66">
        <f>+'1.1. CONTROLES OFICIALES'!F53</f>
        <v>192</v>
      </c>
      <c r="H53" s="66">
        <f>+'1.1. CONTROLES OFICIALES'!G53</f>
        <v>15</v>
      </c>
      <c r="I53" s="67">
        <f>+'1.1. CONTROLES OFICIALES'!H53</f>
        <v>1591</v>
      </c>
      <c r="J53" s="68">
        <f>+'1.1. CONTROLES OFICIALES'!I53</f>
        <v>51181</v>
      </c>
      <c r="K53" s="66">
        <f>SUM(K6:K52)</f>
        <v>760</v>
      </c>
      <c r="L53" s="66">
        <f t="shared" ref="L53:AF53" si="14">SUM(L6:L52)</f>
        <v>1</v>
      </c>
      <c r="M53" s="66">
        <f t="shared" si="14"/>
        <v>265</v>
      </c>
      <c r="N53" s="66">
        <f t="shared" si="14"/>
        <v>22</v>
      </c>
      <c r="O53" s="66">
        <f t="shared" si="14"/>
        <v>0</v>
      </c>
      <c r="P53" s="67">
        <f t="shared" si="14"/>
        <v>31</v>
      </c>
      <c r="Q53" s="69">
        <f t="shared" si="14"/>
        <v>1079</v>
      </c>
      <c r="R53" s="66">
        <f t="shared" si="14"/>
        <v>0</v>
      </c>
      <c r="S53" s="66">
        <f t="shared" si="14"/>
        <v>0</v>
      </c>
      <c r="T53" s="66">
        <f t="shared" si="14"/>
        <v>0</v>
      </c>
      <c r="U53" s="66">
        <f t="shared" si="14"/>
        <v>0</v>
      </c>
      <c r="V53" s="66">
        <f t="shared" si="14"/>
        <v>0</v>
      </c>
      <c r="W53" s="67">
        <f t="shared" si="14"/>
        <v>0</v>
      </c>
      <c r="X53" s="69">
        <f t="shared" si="14"/>
        <v>0</v>
      </c>
      <c r="Y53" s="66">
        <f t="shared" si="14"/>
        <v>110</v>
      </c>
      <c r="Z53" s="66">
        <f t="shared" si="14"/>
        <v>0</v>
      </c>
      <c r="AA53" s="66">
        <f t="shared" si="14"/>
        <v>20</v>
      </c>
      <c r="AB53" s="66">
        <f t="shared" si="14"/>
        <v>2</v>
      </c>
      <c r="AC53" s="66">
        <f t="shared" si="14"/>
        <v>0</v>
      </c>
      <c r="AD53" s="67">
        <f t="shared" si="14"/>
        <v>5</v>
      </c>
      <c r="AE53" s="69">
        <f t="shared" si="14"/>
        <v>137</v>
      </c>
      <c r="AF53" s="71">
        <f t="shared" si="14"/>
        <v>1216</v>
      </c>
    </row>
  </sheetData>
  <sheetProtection algorithmName="SHA-512" hashValue="I77W/QDQjbX2npRYOD+IBe3pFDkDSNH8eqYkXZwy4hoAh0qK/IwvgHpC/qKEufM2I22k6YGqh0mfplJ9bpBypQ==" saltValue="CqjnydnDoF1NQ57uhK6bqA==" spinCount="100000" sheet="1" objects="1" scenarios="1" selectLockedCells="1" selectUnlockedCells="1"/>
  <mergeCells count="9">
    <mergeCell ref="A1:AF1"/>
    <mergeCell ref="A4:A5"/>
    <mergeCell ref="B4:B5"/>
    <mergeCell ref="C4:C5"/>
    <mergeCell ref="D4:J4"/>
    <mergeCell ref="K4:Q4"/>
    <mergeCell ref="R4:X4"/>
    <mergeCell ref="Y4:AE4"/>
    <mergeCell ref="A2:AF2"/>
  </mergeCells>
  <printOptions horizontalCentered="1"/>
  <pageMargins left="0.70866141732283472" right="0.70866141732283472" top="0.74803149606299213" bottom="0.74803149606299213" header="0.31496062992125984" footer="0.31496062992125984"/>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37" zoomScale="75" zoomScaleNormal="75" workbookViewId="0">
      <selection activeCell="E43" sqref="E43"/>
    </sheetView>
  </sheetViews>
  <sheetFormatPr baseColWidth="10" defaultColWidth="11.44140625" defaultRowHeight="15" x14ac:dyDescent="0.25"/>
  <cols>
    <col min="1" max="1" width="58.44140625" style="31" bestFit="1" customWidth="1"/>
    <col min="2" max="2" width="34" style="31" customWidth="1"/>
    <col min="3" max="3" width="18.88671875" style="31" customWidth="1"/>
    <col min="4" max="4" width="34.5546875" style="31" customWidth="1"/>
    <col min="5" max="5" width="30.6640625" style="31" customWidth="1"/>
    <col min="6" max="6" width="128.109375" style="31" customWidth="1"/>
    <col min="7" max="16384" width="11.44140625" style="31"/>
  </cols>
  <sheetData>
    <row r="1" spans="1:6" ht="41.25" customHeight="1" thickBot="1" x14ac:dyDescent="0.3">
      <c r="A1" s="183" t="s">
        <v>29</v>
      </c>
      <c r="B1" s="184"/>
      <c r="C1" s="184"/>
      <c r="D1" s="184"/>
      <c r="E1" s="184"/>
      <c r="F1" s="185"/>
    </row>
    <row r="2" spans="1:6" ht="24" customHeight="1" thickBot="1" x14ac:dyDescent="0.3">
      <c r="A2" s="194" t="str">
        <f>+'2 SUPERVISIÓN Y AUDITORIAS'!A2:AF2</f>
        <v>AÑO: 2021</v>
      </c>
      <c r="B2" s="195"/>
      <c r="C2" s="195"/>
      <c r="D2" s="195"/>
      <c r="E2" s="195"/>
      <c r="F2" s="196"/>
    </row>
    <row r="3" spans="1:6" ht="9.75" customHeight="1" thickBot="1" x14ac:dyDescent="0.3">
      <c r="A3" s="150"/>
      <c r="B3" s="151"/>
      <c r="C3" s="151"/>
      <c r="D3" s="151"/>
      <c r="E3" s="151"/>
      <c r="F3" s="152"/>
    </row>
    <row r="4" spans="1:6" ht="47.25" customHeight="1" thickBot="1" x14ac:dyDescent="0.3">
      <c r="A4" s="179" t="s">
        <v>23</v>
      </c>
      <c r="B4" s="186" t="str">
        <f>+'2 SUPERVISIÓN Y AUDITORIAS'!B4:B5</f>
        <v>Número de código de OOCC, Autoridad de Control, Autoridad Competente</v>
      </c>
      <c r="C4" s="176" t="s">
        <v>62</v>
      </c>
      <c r="D4" s="177"/>
      <c r="E4" s="178"/>
      <c r="F4" s="199" t="s">
        <v>20</v>
      </c>
    </row>
    <row r="5" spans="1:6" ht="85.5" customHeight="1" thickBot="1" x14ac:dyDescent="0.3">
      <c r="A5" s="197"/>
      <c r="B5" s="198"/>
      <c r="C5" s="153" t="s">
        <v>25</v>
      </c>
      <c r="D5" s="153" t="s">
        <v>21</v>
      </c>
      <c r="E5" s="153" t="s">
        <v>22</v>
      </c>
      <c r="F5" s="200"/>
    </row>
    <row r="6" spans="1:6" s="157" customFormat="1" ht="27.75" customHeight="1" thickBot="1" x14ac:dyDescent="0.35">
      <c r="A6" s="73" t="s">
        <v>47</v>
      </c>
      <c r="B6" s="74" t="s">
        <v>65</v>
      </c>
      <c r="C6" s="154" t="s">
        <v>113</v>
      </c>
      <c r="D6" s="155"/>
      <c r="E6" s="155"/>
      <c r="F6" s="156"/>
    </row>
    <row r="7" spans="1:6" ht="27.75" customHeight="1" thickBot="1" x14ac:dyDescent="0.3">
      <c r="A7" s="86" t="s">
        <v>47</v>
      </c>
      <c r="B7" s="87" t="s">
        <v>66</v>
      </c>
      <c r="C7" s="154" t="s">
        <v>113</v>
      </c>
      <c r="D7" s="158"/>
      <c r="E7" s="158"/>
      <c r="F7" s="159"/>
    </row>
    <row r="8" spans="1:6" ht="27.75" customHeight="1" thickBot="1" x14ac:dyDescent="0.3">
      <c r="A8" s="86" t="s">
        <v>47</v>
      </c>
      <c r="B8" s="87" t="s">
        <v>67</v>
      </c>
      <c r="C8" s="154" t="s">
        <v>113</v>
      </c>
      <c r="D8" s="158"/>
      <c r="E8" s="158"/>
      <c r="F8" s="159"/>
    </row>
    <row r="9" spans="1:6" ht="27.75" customHeight="1" thickBot="1" x14ac:dyDescent="0.3">
      <c r="A9" s="86" t="s">
        <v>47</v>
      </c>
      <c r="B9" s="87" t="s">
        <v>68</v>
      </c>
      <c r="C9" s="154" t="s">
        <v>116</v>
      </c>
      <c r="D9" s="158">
        <v>44407</v>
      </c>
      <c r="E9" s="158"/>
      <c r="F9" s="159" t="s">
        <v>117</v>
      </c>
    </row>
    <row r="10" spans="1:6" ht="27.75" customHeight="1" thickBot="1" x14ac:dyDescent="0.3">
      <c r="A10" s="86" t="s">
        <v>47</v>
      </c>
      <c r="B10" s="87" t="s">
        <v>70</v>
      </c>
      <c r="C10" s="154" t="s">
        <v>113</v>
      </c>
      <c r="D10" s="158"/>
      <c r="E10" s="158"/>
      <c r="F10" s="159"/>
    </row>
    <row r="11" spans="1:6" ht="27.75" customHeight="1" thickBot="1" x14ac:dyDescent="0.3">
      <c r="A11" s="86" t="s">
        <v>47</v>
      </c>
      <c r="B11" s="87" t="s">
        <v>69</v>
      </c>
      <c r="C11" s="154" t="s">
        <v>113</v>
      </c>
      <c r="D11" s="160"/>
      <c r="E11" s="160"/>
      <c r="F11" s="161"/>
    </row>
    <row r="12" spans="1:6" ht="27.75" customHeight="1" thickBot="1" x14ac:dyDescent="0.3">
      <c r="A12" s="86" t="s">
        <v>47</v>
      </c>
      <c r="B12" s="87" t="s">
        <v>71</v>
      </c>
      <c r="C12" s="154" t="s">
        <v>113</v>
      </c>
      <c r="D12" s="160"/>
      <c r="E12" s="160"/>
      <c r="F12" s="161"/>
    </row>
    <row r="13" spans="1:6" ht="27.75" customHeight="1" thickBot="1" x14ac:dyDescent="0.3">
      <c r="A13" s="86" t="s">
        <v>47</v>
      </c>
      <c r="B13" s="87" t="s">
        <v>72</v>
      </c>
      <c r="C13" s="154" t="s">
        <v>113</v>
      </c>
      <c r="D13" s="160"/>
      <c r="E13" s="160"/>
      <c r="F13" s="161"/>
    </row>
    <row r="14" spans="1:6" ht="27.75" customHeight="1" thickBot="1" x14ac:dyDescent="0.3">
      <c r="A14" s="86" t="s">
        <v>47</v>
      </c>
      <c r="B14" s="87" t="s">
        <v>111</v>
      </c>
      <c r="C14" s="154" t="s">
        <v>113</v>
      </c>
      <c r="D14" s="160"/>
      <c r="E14" s="160"/>
      <c r="F14" s="161"/>
    </row>
    <row r="15" spans="1:6" ht="27.75" customHeight="1" thickBot="1" x14ac:dyDescent="0.3">
      <c r="A15" s="86" t="s">
        <v>47</v>
      </c>
      <c r="B15" s="87" t="s">
        <v>104</v>
      </c>
      <c r="C15" s="154" t="s">
        <v>113</v>
      </c>
      <c r="D15" s="160"/>
      <c r="E15" s="160"/>
      <c r="F15" s="161"/>
    </row>
    <row r="16" spans="1:6" ht="27.75" customHeight="1" thickBot="1" x14ac:dyDescent="0.3">
      <c r="A16" s="10" t="s">
        <v>48</v>
      </c>
      <c r="B16" s="34" t="s">
        <v>109</v>
      </c>
      <c r="C16" s="154" t="s">
        <v>113</v>
      </c>
      <c r="D16" s="160"/>
      <c r="E16" s="160"/>
      <c r="F16" s="161"/>
    </row>
    <row r="17" spans="1:6" ht="27.75" customHeight="1" thickBot="1" x14ac:dyDescent="0.3">
      <c r="A17" s="10" t="s">
        <v>48</v>
      </c>
      <c r="B17" s="34" t="s">
        <v>74</v>
      </c>
      <c r="C17" s="154" t="s">
        <v>113</v>
      </c>
      <c r="D17" s="160"/>
      <c r="E17" s="160"/>
      <c r="F17" s="161"/>
    </row>
    <row r="18" spans="1:6" ht="27.75" customHeight="1" thickBot="1" x14ac:dyDescent="0.3">
      <c r="A18" s="10" t="s">
        <v>48</v>
      </c>
      <c r="B18" s="34" t="s">
        <v>75</v>
      </c>
      <c r="C18" s="154" t="s">
        <v>113</v>
      </c>
      <c r="D18" s="160"/>
      <c r="E18" s="160"/>
      <c r="F18" s="161"/>
    </row>
    <row r="19" spans="1:6" ht="27.75" customHeight="1" thickBot="1" x14ac:dyDescent="0.3">
      <c r="A19" s="10" t="s">
        <v>48</v>
      </c>
      <c r="B19" s="34" t="s">
        <v>76</v>
      </c>
      <c r="C19" s="154" t="s">
        <v>113</v>
      </c>
      <c r="D19" s="160"/>
      <c r="E19" s="160"/>
      <c r="F19" s="161"/>
    </row>
    <row r="20" spans="1:6" ht="27.75" customHeight="1" thickBot="1" x14ac:dyDescent="0.3">
      <c r="A20" s="10" t="s">
        <v>48</v>
      </c>
      <c r="B20" s="34" t="s">
        <v>77</v>
      </c>
      <c r="C20" s="154" t="s">
        <v>113</v>
      </c>
      <c r="D20" s="160"/>
      <c r="E20" s="160"/>
      <c r="F20" s="161"/>
    </row>
    <row r="21" spans="1:6" ht="27.75" customHeight="1" thickBot="1" x14ac:dyDescent="0.3">
      <c r="A21" s="86" t="s">
        <v>60</v>
      </c>
      <c r="B21" s="87" t="s">
        <v>93</v>
      </c>
      <c r="C21" s="154" t="s">
        <v>113</v>
      </c>
      <c r="D21" s="160"/>
      <c r="E21" s="160"/>
      <c r="F21" s="161"/>
    </row>
    <row r="22" spans="1:6" ht="27.75" customHeight="1" thickBot="1" x14ac:dyDescent="0.3">
      <c r="A22" s="10" t="s">
        <v>57</v>
      </c>
      <c r="B22" s="34" t="s">
        <v>94</v>
      </c>
      <c r="C22" s="154" t="s">
        <v>113</v>
      </c>
      <c r="D22" s="160"/>
      <c r="E22" s="160"/>
      <c r="F22" s="161"/>
    </row>
    <row r="23" spans="1:6" ht="27.75" customHeight="1" thickBot="1" x14ac:dyDescent="0.3">
      <c r="A23" s="86" t="s">
        <v>58</v>
      </c>
      <c r="B23" s="87" t="s">
        <v>95</v>
      </c>
      <c r="C23" s="154" t="s">
        <v>113</v>
      </c>
      <c r="D23" s="160"/>
      <c r="E23" s="160"/>
      <c r="F23" s="161"/>
    </row>
    <row r="24" spans="1:6" ht="27.75" customHeight="1" thickBot="1" x14ac:dyDescent="0.3">
      <c r="A24" s="10" t="s">
        <v>49</v>
      </c>
      <c r="B24" s="34" t="s">
        <v>96</v>
      </c>
      <c r="C24" s="154" t="s">
        <v>113</v>
      </c>
      <c r="D24" s="160"/>
      <c r="E24" s="160"/>
      <c r="F24" s="161"/>
    </row>
    <row r="25" spans="1:6" ht="27.75" customHeight="1" thickBot="1" x14ac:dyDescent="0.3">
      <c r="A25" s="86" t="s">
        <v>51</v>
      </c>
      <c r="B25" s="87" t="s">
        <v>78</v>
      </c>
      <c r="C25" s="154" t="s">
        <v>113</v>
      </c>
      <c r="D25" s="160"/>
      <c r="E25" s="160"/>
      <c r="F25" s="161"/>
    </row>
    <row r="26" spans="1:6" ht="27.75" customHeight="1" thickBot="1" x14ac:dyDescent="0.3">
      <c r="A26" s="86" t="s">
        <v>51</v>
      </c>
      <c r="B26" s="87" t="s">
        <v>79</v>
      </c>
      <c r="C26" s="154" t="s">
        <v>113</v>
      </c>
      <c r="D26" s="160"/>
      <c r="E26" s="160"/>
      <c r="F26" s="161"/>
    </row>
    <row r="27" spans="1:6" ht="27.75" customHeight="1" thickBot="1" x14ac:dyDescent="0.3">
      <c r="A27" s="86" t="s">
        <v>51</v>
      </c>
      <c r="B27" s="87" t="s">
        <v>108</v>
      </c>
      <c r="C27" s="154" t="s">
        <v>113</v>
      </c>
      <c r="D27" s="160"/>
      <c r="E27" s="160"/>
      <c r="F27" s="161"/>
    </row>
    <row r="28" spans="1:6" ht="27.75" customHeight="1" thickBot="1" x14ac:dyDescent="0.3">
      <c r="A28" s="86" t="s">
        <v>51</v>
      </c>
      <c r="B28" s="87" t="s">
        <v>80</v>
      </c>
      <c r="C28" s="154" t="s">
        <v>113</v>
      </c>
      <c r="D28" s="160"/>
      <c r="E28" s="160"/>
      <c r="F28" s="161"/>
    </row>
    <row r="29" spans="1:6" ht="27.75" customHeight="1" thickBot="1" x14ac:dyDescent="0.3">
      <c r="A29" s="86" t="s">
        <v>51</v>
      </c>
      <c r="B29" s="87" t="s">
        <v>81</v>
      </c>
      <c r="C29" s="154" t="s">
        <v>113</v>
      </c>
      <c r="D29" s="160"/>
      <c r="E29" s="160"/>
      <c r="F29" s="161"/>
    </row>
    <row r="30" spans="1:6" ht="27.75" customHeight="1" thickBot="1" x14ac:dyDescent="0.3">
      <c r="A30" s="86" t="s">
        <v>51</v>
      </c>
      <c r="B30" s="87" t="s">
        <v>82</v>
      </c>
      <c r="C30" s="154" t="s">
        <v>113</v>
      </c>
      <c r="D30" s="160"/>
      <c r="E30" s="160"/>
      <c r="F30" s="161"/>
    </row>
    <row r="31" spans="1:6" ht="27.75" customHeight="1" thickBot="1" x14ac:dyDescent="0.3">
      <c r="A31" s="86" t="s">
        <v>51</v>
      </c>
      <c r="B31" s="87" t="s">
        <v>83</v>
      </c>
      <c r="C31" s="154" t="s">
        <v>113</v>
      </c>
      <c r="D31" s="160"/>
      <c r="E31" s="160"/>
      <c r="F31" s="161"/>
    </row>
    <row r="32" spans="1:6" ht="27.75" customHeight="1" thickBot="1" x14ac:dyDescent="0.3">
      <c r="A32" s="86" t="s">
        <v>51</v>
      </c>
      <c r="B32" s="87" t="s">
        <v>84</v>
      </c>
      <c r="C32" s="154" t="s">
        <v>113</v>
      </c>
      <c r="D32" s="160"/>
      <c r="E32" s="160"/>
      <c r="F32" s="161"/>
    </row>
    <row r="33" spans="1:6" ht="27.75" customHeight="1" thickBot="1" x14ac:dyDescent="0.3">
      <c r="A33" s="86" t="s">
        <v>51</v>
      </c>
      <c r="B33" s="87" t="s">
        <v>115</v>
      </c>
      <c r="C33" s="154" t="s">
        <v>113</v>
      </c>
      <c r="D33" s="160"/>
      <c r="E33" s="160"/>
      <c r="F33" s="161"/>
    </row>
    <row r="34" spans="1:6" ht="27.75" customHeight="1" thickBot="1" x14ac:dyDescent="0.3">
      <c r="A34" s="10" t="s">
        <v>50</v>
      </c>
      <c r="B34" s="34" t="s">
        <v>85</v>
      </c>
      <c r="C34" s="154" t="s">
        <v>113</v>
      </c>
      <c r="D34" s="160"/>
      <c r="E34" s="160"/>
      <c r="F34" s="161"/>
    </row>
    <row r="35" spans="1:6" ht="27.75" customHeight="1" thickBot="1" x14ac:dyDescent="0.3">
      <c r="A35" s="10" t="s">
        <v>50</v>
      </c>
      <c r="B35" s="34" t="s">
        <v>86</v>
      </c>
      <c r="C35" s="154" t="s">
        <v>113</v>
      </c>
      <c r="D35" s="160"/>
      <c r="E35" s="160"/>
      <c r="F35" s="161"/>
    </row>
    <row r="36" spans="1:6" ht="27.75" customHeight="1" thickBot="1" x14ac:dyDescent="0.3">
      <c r="A36" s="10" t="s">
        <v>50</v>
      </c>
      <c r="B36" s="34" t="s">
        <v>87</v>
      </c>
      <c r="C36" s="154" t="s">
        <v>113</v>
      </c>
      <c r="D36" s="160"/>
      <c r="E36" s="160"/>
      <c r="F36" s="161"/>
    </row>
    <row r="37" spans="1:6" ht="27.75" customHeight="1" thickBot="1" x14ac:dyDescent="0.3">
      <c r="A37" s="10" t="s">
        <v>50</v>
      </c>
      <c r="B37" s="34" t="s">
        <v>110</v>
      </c>
      <c r="C37" s="154" t="s">
        <v>113</v>
      </c>
      <c r="D37" s="160"/>
      <c r="E37" s="160"/>
      <c r="F37" s="161"/>
    </row>
    <row r="38" spans="1:6" ht="27.75" customHeight="1" thickBot="1" x14ac:dyDescent="0.3">
      <c r="A38" s="10" t="s">
        <v>50</v>
      </c>
      <c r="B38" s="34" t="s">
        <v>88</v>
      </c>
      <c r="C38" s="154" t="s">
        <v>113</v>
      </c>
      <c r="D38" s="160"/>
      <c r="E38" s="160"/>
      <c r="F38" s="161"/>
    </row>
    <row r="39" spans="1:6" ht="27.75" customHeight="1" thickBot="1" x14ac:dyDescent="0.3">
      <c r="A39" s="10" t="s">
        <v>50</v>
      </c>
      <c r="B39" s="34" t="s">
        <v>89</v>
      </c>
      <c r="C39" s="154" t="s">
        <v>113</v>
      </c>
      <c r="D39" s="160"/>
      <c r="E39" s="160"/>
      <c r="F39" s="161"/>
    </row>
    <row r="40" spans="1:6" ht="27.75" customHeight="1" thickBot="1" x14ac:dyDescent="0.3">
      <c r="A40" s="10" t="s">
        <v>50</v>
      </c>
      <c r="B40" s="34" t="s">
        <v>90</v>
      </c>
      <c r="C40" s="154" t="s">
        <v>113</v>
      </c>
      <c r="D40" s="160"/>
      <c r="E40" s="160"/>
      <c r="F40" s="161"/>
    </row>
    <row r="41" spans="1:6" ht="27.75" customHeight="1" thickBot="1" x14ac:dyDescent="0.3">
      <c r="A41" s="10" t="s">
        <v>50</v>
      </c>
      <c r="B41" s="34" t="s">
        <v>91</v>
      </c>
      <c r="C41" s="154" t="s">
        <v>113</v>
      </c>
      <c r="D41" s="160"/>
      <c r="E41" s="160"/>
      <c r="F41" s="161"/>
    </row>
    <row r="42" spans="1:6" ht="27.75" customHeight="1" thickBot="1" x14ac:dyDescent="0.3">
      <c r="A42" s="10" t="s">
        <v>50</v>
      </c>
      <c r="B42" s="34" t="s">
        <v>92</v>
      </c>
      <c r="C42" s="154" t="s">
        <v>113</v>
      </c>
      <c r="D42" s="160"/>
      <c r="E42" s="160"/>
      <c r="F42" s="161"/>
    </row>
    <row r="43" spans="1:6" ht="27.75" customHeight="1" thickBot="1" x14ac:dyDescent="0.3">
      <c r="A43" s="10" t="s">
        <v>50</v>
      </c>
      <c r="B43" s="34" t="s">
        <v>112</v>
      </c>
      <c r="C43" s="154" t="s">
        <v>113</v>
      </c>
      <c r="D43" s="160"/>
      <c r="E43" s="160"/>
      <c r="F43" s="161"/>
    </row>
    <row r="44" spans="1:6" ht="27.75" customHeight="1" thickBot="1" x14ac:dyDescent="0.3">
      <c r="A44" s="86" t="s">
        <v>52</v>
      </c>
      <c r="B44" s="87" t="s">
        <v>97</v>
      </c>
      <c r="C44" s="154" t="s">
        <v>113</v>
      </c>
      <c r="D44" s="160"/>
      <c r="E44" s="160"/>
      <c r="F44" s="161"/>
    </row>
    <row r="45" spans="1:6" ht="27.75" customHeight="1" thickBot="1" x14ac:dyDescent="0.3">
      <c r="A45" s="10" t="s">
        <v>73</v>
      </c>
      <c r="B45" s="34" t="s">
        <v>98</v>
      </c>
      <c r="C45" s="154" t="s">
        <v>113</v>
      </c>
      <c r="D45" s="160"/>
      <c r="E45" s="160"/>
      <c r="F45" s="161"/>
    </row>
    <row r="46" spans="1:6" ht="27.75" customHeight="1" thickBot="1" x14ac:dyDescent="0.3">
      <c r="A46" s="86" t="s">
        <v>53</v>
      </c>
      <c r="B46" s="87" t="s">
        <v>99</v>
      </c>
      <c r="C46" s="154" t="s">
        <v>113</v>
      </c>
      <c r="D46" s="160"/>
      <c r="E46" s="160"/>
      <c r="F46" s="161"/>
    </row>
    <row r="47" spans="1:6" ht="27.75" customHeight="1" thickBot="1" x14ac:dyDescent="0.3">
      <c r="A47" s="10" t="s">
        <v>55</v>
      </c>
      <c r="B47" s="34" t="s">
        <v>100</v>
      </c>
      <c r="C47" s="154" t="s">
        <v>113</v>
      </c>
      <c r="D47" s="160"/>
      <c r="E47" s="160"/>
      <c r="F47" s="161"/>
    </row>
    <row r="48" spans="1:6" ht="27.75" customHeight="1" thickBot="1" x14ac:dyDescent="0.3">
      <c r="A48" s="86" t="s">
        <v>64</v>
      </c>
      <c r="B48" s="87" t="s">
        <v>101</v>
      </c>
      <c r="C48" s="154" t="s">
        <v>113</v>
      </c>
      <c r="D48" s="160"/>
      <c r="E48" s="160"/>
      <c r="F48" s="161"/>
    </row>
    <row r="49" spans="1:6" ht="27.75" customHeight="1" thickBot="1" x14ac:dyDescent="0.3">
      <c r="A49" s="10" t="s">
        <v>61</v>
      </c>
      <c r="B49" s="34" t="s">
        <v>102</v>
      </c>
      <c r="C49" s="154" t="s">
        <v>113</v>
      </c>
      <c r="D49" s="160"/>
      <c r="E49" s="160"/>
      <c r="F49" s="161"/>
    </row>
    <row r="50" spans="1:6" ht="27.75" customHeight="1" thickBot="1" x14ac:dyDescent="0.3">
      <c r="A50" s="86" t="s">
        <v>54</v>
      </c>
      <c r="B50" s="87" t="s">
        <v>118</v>
      </c>
      <c r="C50" s="154" t="s">
        <v>113</v>
      </c>
      <c r="D50" s="160"/>
      <c r="E50" s="160"/>
      <c r="F50" s="161"/>
    </row>
    <row r="51" spans="1:6" ht="27.75" customHeight="1" thickBot="1" x14ac:dyDescent="0.3">
      <c r="A51" s="10" t="s">
        <v>59</v>
      </c>
      <c r="B51" s="34" t="s">
        <v>103</v>
      </c>
      <c r="C51" s="154" t="s">
        <v>113</v>
      </c>
      <c r="D51" s="160"/>
      <c r="E51" s="160"/>
      <c r="F51" s="161"/>
    </row>
    <row r="52" spans="1:6" ht="27.75" customHeight="1" thickBot="1" x14ac:dyDescent="0.3">
      <c r="A52" s="128" t="s">
        <v>56</v>
      </c>
      <c r="B52" s="137" t="s">
        <v>119</v>
      </c>
      <c r="C52" s="162" t="s">
        <v>113</v>
      </c>
      <c r="D52" s="160"/>
      <c r="E52" s="160"/>
      <c r="F52" s="161"/>
    </row>
  </sheetData>
  <sheetProtection algorithmName="SHA-512" hashValue="2xWUr7Usve8CCjoe8Xuj2bDqIaT0KlzDwuKyDRSoIXWzi1ClNT7C2j94gPAdMyFUgU3TAKC2v5xUMswKFpbP6Q==" saltValue="L5n+J7z62J6nj/IEmxcx4A==" spinCount="100000" sheet="1" objects="1" scenarios="1" selectLockedCells="1" selectUnlockedCells="1"/>
  <mergeCells count="6">
    <mergeCell ref="A2:F2"/>
    <mergeCell ref="A1:F1"/>
    <mergeCell ref="A4:A5"/>
    <mergeCell ref="B4:B5"/>
    <mergeCell ref="C4:E4"/>
    <mergeCell ref="F4:F5"/>
  </mergeCells>
  <dataValidations count="1">
    <dataValidation type="list" allowBlank="1" showInputMessage="1" showErrorMessage="1" sqref="A6">
      <formula1>$A$17:$A$35</formula1>
    </dataValidation>
  </dataValidation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1.1. CONTROLES OFICIALES</vt:lpstr>
      <vt:lpstr>1.2. MUESTRAS ANALIZADAS</vt:lpstr>
      <vt:lpstr>1.3. NIVEL CUMPLIMIENTO</vt:lpstr>
      <vt:lpstr>2 SUPERVISIÓN Y AUDITORIAS</vt:lpstr>
      <vt:lpstr>3 CONCLUSIONES SI RETIRADA</vt:lpstr>
      <vt:lpstr>'1.1. CONTROLES OFICIALES'!Área_de_impresión</vt:lpstr>
      <vt:lpstr>'1.2. MUESTRAS ANALIZADAS'!Área_de_impresión</vt:lpstr>
      <vt:lpstr>'1.3. NIVEL CUMPLIMIENTO'!Área_de_impresión</vt:lpstr>
      <vt:lpstr>'2 SUPERVISIÓN Y AUDITORIAS'!Área_de_impresión</vt:lpstr>
      <vt:lpstr>'3 CONCLUSIONES SI RETIRADA'!Área_de_impresión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Jiménez Guerrero, José Antonio</cp:lastModifiedBy>
  <cp:lastPrinted>2019-05-17T08:52:43Z</cp:lastPrinted>
  <dcterms:created xsi:type="dcterms:W3CDTF">2018-02-10T11:27:37Z</dcterms:created>
  <dcterms:modified xsi:type="dcterms:W3CDTF">2022-07-20T12:01:55Z</dcterms:modified>
</cp:coreProperties>
</file>