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720" windowHeight="10965" tabRatio="941" activeTab="1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on" sheetId="47" r:id="rId47"/>
    <sheet name="uva45asa" sheetId="48" r:id="rId48"/>
    <sheet name="ace46ezo" sheetId="49" r:id="rId49"/>
    <sheet name="ace47ara" sheetId="50" r:id="rId50"/>
    <sheet name="ace48ite" sheetId="51" r:id="rId51"/>
  </sheets>
  <externalReferences>
    <externalReference r:id="rId54"/>
    <externalReference r:id="rId55"/>
    <externalReference r:id="rId56"/>
    <externalReference r:id="rId57"/>
    <externalReference r:id="rId58"/>
  </externalReferences>
  <definedNames>
    <definedName name="_xlfn.AGGREGATE" hidden="1">#NAME?</definedName>
    <definedName name="_xlnm.Print_Area" localSheetId="14">'pat11tal'!$A$1:$K$88</definedName>
    <definedName name="_xlnm.Print_Area" localSheetId="0">'portada'!$A$1:$K$70</definedName>
    <definedName name="_xlnm.Print_Area" localSheetId="2">'resumen nacional'!$A$1:$AB$96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>'[3]cuaderno_patata'!#REF!</definedName>
    <definedName name="menú_cua_tomate">'[3]cuaderno_tomate'!#REF!</definedName>
    <definedName name="Menú_cuaderno" localSheetId="48">'ace46ezo'!#REF!</definedName>
    <definedName name="Menú_cuaderno" localSheetId="49">'ace47ara'!#REF!</definedName>
    <definedName name="Menú_cuaderno" localSheetId="50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0">'[4]tri0ndo'!#REF!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7">'uva45asa'!#REF!</definedName>
    <definedName name="Menú_cuaderno">'tri0ndo'!#REF!</definedName>
    <definedName name="menú_hoja_patata">'[5]cabeceras_patata'!#REF!</definedName>
    <definedName name="Menú_índice" localSheetId="0">'[4]índice'!#REF!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'[4]resumen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<sst xmlns="http://schemas.openxmlformats.org/spreadsheetml/2006/main" count="3813" uniqueCount="336">
  <si>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</si>
  <si>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</si>
  <si>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</si>
  <si>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</si>
  <si>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</si>
  <si>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</si>
  <si>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</si>
  <si>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</si>
  <si>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</si>
  <si>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</si>
  <si>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</si>
  <si>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</si>
  <si>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</si>
  <si>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</si>
  <si>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</si>
  <si>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</si>
  <si>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</si>
  <si>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</si>
  <si>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</si>
  <si>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</si>
  <si>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</si>
  <si>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</si>
  <si>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</si>
  <si>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</si>
  <si>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</si>
  <si>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</si>
  <si>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</si>
  <si>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</si>
  <si>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</si>
  <si>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</si>
  <si>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</si>
  <si>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</si>
  <si>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</si>
  <si>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</si>
  <si>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</si>
  <si>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</si>
  <si>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</si>
  <si>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</si>
  <si>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</si>
  <si>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</si>
  <si>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</si>
  <si>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</si>
  <si>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</si>
  <si>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</si>
  <si>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</si>
  <si>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</si>
  <si>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</si>
  <si>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</si>
  <si>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</si>
  <si>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</si>
  <si>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</si>
  <si>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</si>
  <si>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</si>
  <si>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</si>
  <si>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</si>
  <si>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</si>
  <si>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</si>
  <si>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</si>
  <si>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</si>
  <si>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</si>
  <si>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</si>
  <si>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</si>
  <si>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</si>
  <si>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</si>
  <si>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</si>
  <si>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</si>
  <si>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</si>
  <si>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</si>
  <si>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</si>
  <si>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2022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</si>
  <si>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</si>
  <si>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</si>
  <si>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</si>
  <si>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</si>
  <si>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</si>
  <si>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</si>
  <si>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</si>
  <si>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</si>
  <si>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</si>
  <si>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</si>
  <si>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</si>
  <si>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</si>
  <si>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</si>
  <si>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</si>
  <si>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</si>
  <si>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</si>
  <si>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</si>
  <si>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</si>
  <si>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</si>
  <si>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</si>
  <si>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</si>
  <si>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</si>
  <si>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</si>
  <si>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</si>
  <si>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</si>
  <si>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</si>
  <si>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</si>
  <si>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</si>
  <si>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</si>
  <si>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</si>
  <si>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</si>
  <si>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</si>
  <si>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</si>
  <si>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</si>
  <si>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</si>
  <si>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</si>
  <si>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</si>
  <si>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</si>
  <si>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</si>
  <si>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</si>
  <si>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</si>
  <si>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</si>
  <si>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</si>
  <si>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</si>
  <si>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</si>
  <si>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</si>
  <si>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</si>
  <si>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</si>
  <si>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</si>
  <si>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</si>
  <si>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</si>
  <si>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</si>
  <si>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</si>
  <si>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OCTUBRE 2022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</si>
  <si>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</si>
  <si>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</si>
  <si>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</si>
  <si>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</si>
  <si>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</si>
  <si>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</si>
  <si>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</si>
  <si>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</si>
  <si>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</si>
  <si>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</si>
  <si>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</si>
  <si>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</si>
  <si>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</si>
  <si>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</si>
  <si>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champiñón</t>
  </si>
  <si>
    <t>otras setas</t>
  </si>
  <si>
    <t>calabacín</t>
  </si>
  <si>
    <t>nabo</t>
  </si>
  <si>
    <t>rábano</t>
  </si>
  <si>
    <t>cebada de dos carreras</t>
  </si>
  <si>
    <t>cebada total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</si>
  <si>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</si>
  <si>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</si>
  <si>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</si>
  <si>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</si>
  <si>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</si>
  <si>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</si>
  <si>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</si>
  <si>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</si>
  <si>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</si>
  <si>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</si>
  <si>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</si>
  <si>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</si>
  <si>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</si>
  <si>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</si>
  <si>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</si>
  <si>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</si>
  <si>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</si>
  <si>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</si>
  <si>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</si>
  <si>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</si>
  <si>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</si>
  <si>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</si>
  <si>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</si>
  <si>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</si>
  <si>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</si>
  <si>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</si>
  <si>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</si>
  <si>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</si>
  <si>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</si>
  <si>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</si>
  <si>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</si>
  <si>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</si>
  <si>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</si>
  <si>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</si>
  <si>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</si>
  <si>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</si>
  <si>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</si>
  <si>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</si>
  <si>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</si>
  <si>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</si>
  <si>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</si>
  <si>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</si>
  <si>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</si>
  <si>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</si>
  <si>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</si>
  <si>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</si>
  <si>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</si>
  <si>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guisantes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</si>
  <si>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</si>
  <si>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</si>
  <si>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</si>
  <si>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</si>
  <si>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</si>
  <si>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</si>
  <si>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</si>
  <si>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</si>
  <si>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</si>
  <si>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</si>
  <si>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</si>
  <si>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</si>
  <si>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</si>
  <si>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</si>
  <si>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</si>
  <si>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</si>
  <si>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</si>
  <si>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</si>
  <si>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</si>
  <si>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</si>
  <si>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</si>
  <si>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</si>
  <si>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</si>
  <si>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</si>
  <si>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</si>
  <si>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</si>
  <si>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</si>
  <si>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</si>
  <si>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</si>
  <si>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</si>
  <si>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</si>
  <si>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</si>
  <si>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</si>
  <si>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</si>
  <si>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</si>
  <si>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</si>
  <si>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</si>
  <si>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</si>
  <si>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</si>
  <si>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</si>
  <si>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</si>
  <si>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</si>
  <si>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</si>
  <si>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</si>
  <si>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</si>
  <si>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</si>
  <si>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</si>
  <si>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</si>
  <si>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</si>
  <si>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</si>
  <si>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</si>
  <si>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</si>
  <si>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</si>
  <si>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</si>
  <si>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</si>
  <si>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</si>
  <si>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</si>
  <si>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</si>
  <si>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</si>
  <si>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</si>
  <si>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</si>
  <si>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</si>
  <si>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</si>
  <si>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</si>
  <si>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</si>
  <si>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</si>
  <si>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</si>
  <si>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</si>
  <si>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</si>
  <si>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</si>
  <si>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</si>
  <si>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</si>
  <si>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</si>
  <si>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</si>
  <si>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</si>
  <si>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</si>
  <si>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</si>
  <si>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</si>
  <si>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</si>
  <si>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</si>
  <si>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</si>
  <si>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</si>
  <si>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pasa</t>
  </si>
  <si>
    <t xml:space="preserve"> aceituna de aderezo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</si>
  <si>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</si>
  <si>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</si>
  <si>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</si>
  <si>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</si>
  <si>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</si>
  <si>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</si>
  <si>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OCTUBRE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</si>
  <si>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</si>
  <si>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</si>
  <si>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</si>
  <si>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</si>
  <si>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12/12/2022</t>
  </si>
  <si>
    <t>cereales otoño invierno</t>
  </si>
  <si>
    <t>remolacha total</t>
  </si>
  <si>
    <t>habas verdes (8)</t>
  </si>
  <si>
    <t xml:space="preserve">endivias (9) 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</si>
  <si>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</si>
  <si>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</si>
  <si>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</si>
  <si>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</si>
  <si>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</si>
  <si>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</si>
  <si>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</si>
  <si>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</si>
  <si>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</si>
  <si>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</si>
  <si>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</si>
  <si>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</si>
  <si>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</si>
  <si>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</si>
  <si>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</si>
  <si>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</si>
  <si>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</si>
  <si>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</si>
  <si>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</si>
  <si>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</si>
  <si>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</si>
  <si>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</si>
  <si>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</si>
  <si>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</si>
  <si>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</si>
  <si>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</si>
  <si>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</si>
  <si>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</si>
  <si>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</si>
  <si>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</si>
  <si>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/>
  </si>
  <si>
    <t>DEFINITIVO</t>
  </si>
  <si>
    <t>2022=100</t>
  </si>
  <si>
    <t>MES (1)</t>
  </si>
  <si>
    <t>UVA VINIFICACIÓN</t>
  </si>
  <si>
    <t>2020 (*)</t>
  </si>
  <si>
    <t>2021 (*)</t>
  </si>
  <si>
    <t>2022 (**)</t>
  </si>
  <si>
    <t>2021=100</t>
  </si>
  <si>
    <t>(*) Datos INFOVI de entrada de uva en bodega en 2020 y 2021</t>
  </si>
  <si>
    <t>(*) Datos de  CCAA de uva producida en 2022</t>
  </si>
  <si>
    <t>(16) Datos INFOVI de entrada de uva en bodega en 2020 y 2021 y datos de CCAA de uva producida en 2022</t>
  </si>
  <si>
    <t>uva de vinificación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</si>
</sst>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165" fontId="7" fillId="34" borderId="15" xfId="54" applyNumberFormat="1" applyFont="1" applyFill="1" applyBorder="1" applyAlignment="1">
      <alignment vertical="justify"/>
      <protection/>
    </xf>
    <xf numFmtId="165" fontId="7" fillId="34" borderId="16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165" fontId="6" fillId="34" borderId="26" xfId="54" applyNumberFormat="1" applyFont="1" applyFill="1" applyBorder="1" applyAlignment="1">
      <alignment vertical="justify"/>
      <protection/>
    </xf>
    <xf numFmtId="165" fontId="6" fillId="34" borderId="0" xfId="54" applyNumberFormat="1" applyFont="1" applyFill="1" applyAlignment="1">
      <alignment vertical="justify"/>
      <protection/>
    </xf>
    <xf numFmtId="0" fontId="2" fillId="34" borderId="27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6" applyFont="1">
      <alignment/>
      <protection/>
    </xf>
    <xf numFmtId="0" fontId="6" fillId="0" borderId="0" xfId="56" applyFont="1" applyAlignment="1" quotePrefix="1">
      <alignment horizontal="left"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34" borderId="26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Font="1" applyFill="1" applyBorder="1" applyAlignment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Font="1" applyFill="1" applyBorder="1" applyAlignment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166" fontId="6" fillId="34" borderId="0" xfId="54" applyNumberFormat="1" applyFont="1" applyFill="1" applyAlignment="1">
      <alignment vertical="justify"/>
      <protection/>
    </xf>
    <xf numFmtId="165" fontId="7" fillId="33" borderId="0" xfId="54" applyNumberFormat="1" applyFont="1" applyFill="1" applyAlignment="1">
      <alignment vertical="justify"/>
      <protection/>
    </xf>
    <xf numFmtId="165" fontId="6" fillId="34" borderId="21" xfId="54" applyNumberFormat="1" applyFont="1" applyFill="1" applyBorder="1" applyAlignment="1">
      <alignment vertical="justify"/>
      <protection/>
    </xf>
    <xf numFmtId="165" fontId="6" fillId="34" borderId="22" xfId="54" applyNumberFormat="1" applyFont="1" applyFill="1" applyBorder="1" applyAlignment="1">
      <alignment vertical="justify"/>
      <protection/>
    </xf>
    <xf numFmtId="166" fontId="6" fillId="34" borderId="26" xfId="54" applyNumberFormat="1" applyFont="1" applyFill="1" applyBorder="1" applyAlignment="1">
      <alignment vertical="justify"/>
      <protection/>
    </xf>
    <xf numFmtId="165" fontId="6" fillId="0" borderId="0" xfId="54" applyNumberFormat="1" applyFont="1" applyAlignment="1">
      <alignment vertical="justify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externalLink" Target="externalLinks/externalLink4.xml" /><Relationship Id="rId58" Type="http://schemas.openxmlformats.org/officeDocument/2006/relationships/externalLink" Target="externalLinks/externalLink5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1</xdr:col>
      <xdr:colOff>85725</xdr:colOff>
      <xdr:row>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57150</xdr:rowOff>
    </xdr:from>
    <xdr:to>
      <xdr:col>8</xdr:col>
      <xdr:colOff>219075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7150"/>
          <a:ext cx="5448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SheetLayoutView="100" zoomScalePageLayoutView="0" workbookViewId="0" topLeftCell="A1">
      <selection activeCell="K87" sqref="K87"/>
    </sheetView>
  </sheetViews>
  <sheetFormatPr defaultColWidth="11.421875" defaultRowHeight="15"/>
  <cols>
    <col min="1" max="5" width="11.421875" style="93" customWidth="1"/>
    <col min="6" max="6" width="10.57421875" style="93" customWidth="1"/>
    <col min="7" max="9" width="11.421875" style="93" customWidth="1"/>
    <col min="10" max="10" width="21.7109375" style="93" customWidth="1"/>
    <col min="11" max="11" width="0.13671875" style="93" customWidth="1"/>
    <col min="12" max="16384" width="11.421875" style="93" customWidth="1"/>
  </cols>
  <sheetData>
    <row r="1" spans="1:1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139"/>
      <c r="H2" s="140"/>
      <c r="I2" s="140"/>
      <c r="J2" s="141"/>
      <c r="K2" s="92"/>
    </row>
    <row r="3" spans="1:11" ht="5.25" customHeight="1">
      <c r="A3" s="92"/>
      <c r="B3" s="92"/>
      <c r="C3" s="92"/>
      <c r="D3" s="92"/>
      <c r="E3" s="92"/>
      <c r="F3" s="92"/>
      <c r="G3" s="110"/>
      <c r="H3" s="111"/>
      <c r="I3" s="111"/>
      <c r="J3" s="112"/>
      <c r="K3" s="92"/>
    </row>
    <row r="4" spans="1:11" ht="12.75">
      <c r="A4" s="92"/>
      <c r="B4" s="92"/>
      <c r="C4" s="92"/>
      <c r="D4" s="92"/>
      <c r="E4" s="92"/>
      <c r="F4" s="92"/>
      <c r="G4" s="142" t="s">
        <v>284</v>
      </c>
      <c r="H4" s="143"/>
      <c r="I4" s="143"/>
      <c r="J4" s="144"/>
      <c r="K4" s="92"/>
    </row>
    <row r="5" spans="1:11" ht="12.75">
      <c r="A5" s="92"/>
      <c r="B5" s="92"/>
      <c r="C5" s="92"/>
      <c r="D5" s="92"/>
      <c r="E5" s="92"/>
      <c r="F5" s="92"/>
      <c r="G5" s="145"/>
      <c r="H5" s="146"/>
      <c r="I5" s="146"/>
      <c r="J5" s="147"/>
      <c r="K5" s="92"/>
    </row>
    <row r="6" spans="1:11" ht="12.75">
      <c r="A6" s="92"/>
      <c r="B6" s="92"/>
      <c r="C6" s="92"/>
      <c r="D6" s="92"/>
      <c r="E6" s="92"/>
      <c r="F6" s="92"/>
      <c r="G6" s="111"/>
      <c r="H6" s="111"/>
      <c r="I6" s="111"/>
      <c r="J6" s="111"/>
      <c r="K6" s="92"/>
    </row>
    <row r="7" spans="1:11" ht="5.25" customHeight="1">
      <c r="A7" s="92"/>
      <c r="B7" s="92"/>
      <c r="C7" s="92"/>
      <c r="D7" s="92"/>
      <c r="E7" s="92"/>
      <c r="F7" s="92"/>
      <c r="G7" s="113"/>
      <c r="H7" s="113"/>
      <c r="I7" s="113"/>
      <c r="J7" s="113"/>
      <c r="K7" s="92"/>
    </row>
    <row r="8" spans="1:11" ht="12.75">
      <c r="A8" s="92"/>
      <c r="B8" s="92"/>
      <c r="C8" s="92"/>
      <c r="D8" s="92"/>
      <c r="E8" s="92"/>
      <c r="F8" s="92"/>
      <c r="G8" s="148" t="s">
        <v>285</v>
      </c>
      <c r="H8" s="148"/>
      <c r="I8" s="148"/>
      <c r="J8" s="148"/>
      <c r="K8" s="148"/>
    </row>
    <row r="9" spans="1:11" ht="12.75">
      <c r="A9" s="92"/>
      <c r="B9" s="92"/>
      <c r="C9" s="92"/>
      <c r="D9" s="114"/>
      <c r="E9" s="114"/>
      <c r="F9" s="92"/>
      <c r="G9" s="148" t="s">
        <v>279</v>
      </c>
      <c r="H9" s="148"/>
      <c r="I9" s="148"/>
      <c r="J9" s="148"/>
      <c r="K9" s="148"/>
    </row>
    <row r="10" spans="1:11" ht="12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2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2.7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2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12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2.7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12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2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12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12.7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1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3.5" thickBo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3.5" thickTop="1">
      <c r="A24" s="92"/>
      <c r="B24" s="92"/>
      <c r="C24" s="115"/>
      <c r="D24" s="116"/>
      <c r="E24" s="116"/>
      <c r="F24" s="116"/>
      <c r="G24" s="116"/>
      <c r="H24" s="116"/>
      <c r="I24" s="117"/>
      <c r="J24" s="92"/>
      <c r="K24" s="92"/>
    </row>
    <row r="25" spans="1:11" ht="12.75">
      <c r="A25" s="92"/>
      <c r="B25" s="92"/>
      <c r="C25" s="118"/>
      <c r="D25" s="119"/>
      <c r="E25" s="119"/>
      <c r="F25" s="119"/>
      <c r="G25" s="119"/>
      <c r="H25" s="119"/>
      <c r="I25" s="120"/>
      <c r="J25" s="92"/>
      <c r="K25" s="92"/>
    </row>
    <row r="26" spans="1:11" ht="12.75">
      <c r="A26" s="92"/>
      <c r="B26" s="92"/>
      <c r="C26" s="118"/>
      <c r="D26" s="119"/>
      <c r="E26" s="119"/>
      <c r="F26" s="119"/>
      <c r="G26" s="119"/>
      <c r="H26" s="119"/>
      <c r="I26" s="120"/>
      <c r="J26" s="92"/>
      <c r="K26" s="92"/>
    </row>
    <row r="27" spans="1:11" ht="18.75" customHeight="1">
      <c r="A27" s="92"/>
      <c r="B27" s="92"/>
      <c r="C27" s="149" t="s">
        <v>280</v>
      </c>
      <c r="D27" s="150"/>
      <c r="E27" s="150"/>
      <c r="F27" s="150"/>
      <c r="G27" s="150"/>
      <c r="H27" s="150"/>
      <c r="I27" s="151"/>
      <c r="J27" s="92"/>
      <c r="K27" s="92"/>
    </row>
    <row r="28" spans="1:11" ht="12.75">
      <c r="A28" s="92"/>
      <c r="B28" s="92"/>
      <c r="C28" s="118"/>
      <c r="D28" s="119"/>
      <c r="E28" s="119"/>
      <c r="F28" s="119"/>
      <c r="G28" s="119"/>
      <c r="H28" s="119"/>
      <c r="I28" s="120"/>
      <c r="J28" s="92"/>
      <c r="K28" s="92"/>
    </row>
    <row r="29" spans="1:11" ht="12.75">
      <c r="A29" s="92"/>
      <c r="B29" s="92"/>
      <c r="C29" s="118"/>
      <c r="D29" s="119"/>
      <c r="E29" s="119"/>
      <c r="F29" s="119"/>
      <c r="G29" s="119"/>
      <c r="H29" s="119"/>
      <c r="I29" s="120"/>
      <c r="J29" s="92"/>
      <c r="K29" s="92"/>
    </row>
    <row r="30" spans="1:11" ht="18.75" customHeight="1">
      <c r="A30" s="92"/>
      <c r="B30" s="92"/>
      <c r="C30" s="149" t="s">
        <v>283</v>
      </c>
      <c r="D30" s="150"/>
      <c r="E30" s="150"/>
      <c r="F30" s="150"/>
      <c r="G30" s="150"/>
      <c r="H30" s="150"/>
      <c r="I30" s="151"/>
      <c r="J30" s="92"/>
      <c r="K30" s="92"/>
    </row>
    <row r="31" spans="1:11" ht="12.75">
      <c r="A31" s="92"/>
      <c r="B31" s="92"/>
      <c r="C31" s="118"/>
      <c r="D31" s="119"/>
      <c r="E31" s="119"/>
      <c r="F31" s="119"/>
      <c r="G31" s="119"/>
      <c r="H31" s="119"/>
      <c r="I31" s="120"/>
      <c r="J31" s="92"/>
      <c r="K31" s="92"/>
    </row>
    <row r="32" spans="1:11" ht="12.75">
      <c r="A32" s="92"/>
      <c r="B32" s="92"/>
      <c r="C32" s="118"/>
      <c r="D32" s="119"/>
      <c r="E32" s="119"/>
      <c r="F32" s="119"/>
      <c r="G32" s="119"/>
      <c r="H32" s="119"/>
      <c r="I32" s="120"/>
      <c r="J32" s="92"/>
      <c r="K32" s="92"/>
    </row>
    <row r="33" spans="1:11" ht="12.75">
      <c r="A33" s="92"/>
      <c r="B33" s="92"/>
      <c r="C33" s="118"/>
      <c r="D33" s="119"/>
      <c r="E33" s="119"/>
      <c r="F33" s="119"/>
      <c r="G33" s="119"/>
      <c r="H33" s="119"/>
      <c r="I33" s="120"/>
      <c r="J33" s="92"/>
      <c r="K33" s="92"/>
    </row>
    <row r="34" spans="1:11" ht="13.5" thickBot="1">
      <c r="A34" s="92"/>
      <c r="B34" s="92"/>
      <c r="C34" s="121"/>
      <c r="D34" s="122"/>
      <c r="E34" s="122"/>
      <c r="F34" s="122"/>
      <c r="G34" s="122"/>
      <c r="H34" s="122"/>
      <c r="I34" s="123"/>
      <c r="J34" s="92"/>
      <c r="K34" s="92"/>
    </row>
    <row r="35" spans="1:11" ht="13.5" thickTop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2.7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5.75">
      <c r="A40" s="92"/>
      <c r="B40" s="92"/>
      <c r="C40" s="92"/>
      <c r="D40" s="92"/>
      <c r="E40" s="155" t="s">
        <v>281</v>
      </c>
      <c r="F40" s="155"/>
      <c r="G40" s="155"/>
      <c r="H40" s="92"/>
      <c r="I40" s="92"/>
      <c r="J40" s="92"/>
      <c r="K40" s="92"/>
    </row>
    <row r="41" spans="1:11" ht="12.75">
      <c r="A41" s="92"/>
      <c r="B41" s="92"/>
      <c r="C41" s="92"/>
      <c r="D41" s="92"/>
      <c r="E41" s="156"/>
      <c r="F41" s="156"/>
      <c r="G41" s="156"/>
      <c r="H41" s="92"/>
      <c r="I41" s="92"/>
      <c r="J41" s="92"/>
      <c r="K41" s="92"/>
    </row>
    <row r="42" spans="1:11" ht="15.75">
      <c r="A42" s="92"/>
      <c r="B42" s="92"/>
      <c r="C42" s="92"/>
      <c r="D42" s="92"/>
      <c r="E42" s="155" t="s">
        <v>282</v>
      </c>
      <c r="F42" s="155"/>
      <c r="G42" s="155"/>
      <c r="H42" s="92"/>
      <c r="I42" s="92"/>
      <c r="J42" s="92"/>
      <c r="K42" s="92"/>
    </row>
    <row r="43" spans="1:11" ht="12.75">
      <c r="A43" s="92"/>
      <c r="B43" s="92"/>
      <c r="C43" s="92"/>
      <c r="D43" s="92"/>
      <c r="E43" s="156"/>
      <c r="F43" s="156"/>
      <c r="G43" s="156"/>
      <c r="H43" s="92"/>
      <c r="I43" s="92"/>
      <c r="J43" s="92"/>
      <c r="K43" s="92"/>
    </row>
    <row r="44" spans="1:11" ht="15.75">
      <c r="A44" s="92"/>
      <c r="B44" s="92"/>
      <c r="C44" s="92"/>
      <c r="D44" s="92"/>
      <c r="E44" s="124" t="s">
        <v>286</v>
      </c>
      <c r="F44" s="124"/>
      <c r="G44" s="124"/>
      <c r="H44" s="92"/>
      <c r="I44" s="92"/>
      <c r="J44" s="92"/>
      <c r="K44" s="92"/>
    </row>
    <row r="45" spans="1:11" ht="12.75">
      <c r="A45" s="92"/>
      <c r="B45" s="92"/>
      <c r="C45" s="92"/>
      <c r="D45" s="92"/>
      <c r="E45" s="157" t="s">
        <v>287</v>
      </c>
      <c r="F45" s="157"/>
      <c r="G45" s="157"/>
      <c r="H45" s="92"/>
      <c r="I45" s="92"/>
      <c r="J45" s="92"/>
      <c r="K45" s="92"/>
    </row>
    <row r="46" spans="1:11" ht="12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1:11" ht="12.7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11" ht="12.7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1:11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1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5">
      <c r="A53" s="92"/>
      <c r="B53" s="92"/>
      <c r="C53" s="92"/>
      <c r="D53" s="125"/>
      <c r="E53" s="92"/>
      <c r="F53" s="126"/>
      <c r="G53" s="126"/>
      <c r="H53" s="92"/>
      <c r="I53" s="92"/>
      <c r="J53" s="92"/>
      <c r="K53" s="92"/>
    </row>
    <row r="54" spans="1:11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1:11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1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1:11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1:11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1:11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1:11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1:11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1:11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1:11" ht="13.5" thickBo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1:11" ht="19.5" customHeight="1" thickBot="1" thickTop="1">
      <c r="A68" s="92"/>
      <c r="B68" s="92"/>
      <c r="C68" s="92"/>
      <c r="D68" s="92"/>
      <c r="E68" s="92"/>
      <c r="F68" s="92"/>
      <c r="G68" s="92"/>
      <c r="H68" s="152" t="s">
        <v>288</v>
      </c>
      <c r="I68" s="153"/>
      <c r="J68" s="154"/>
      <c r="K68" s="127"/>
    </row>
    <row r="69" spans="1:11" s="128" customFormat="1" ht="12.75" customHeight="1" thickTop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</row>
    <row r="70" spans="1:11" ht="12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1:11" ht="12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1:11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1:11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80</v>
      </c>
      <c r="E9" s="28">
        <v>80</v>
      </c>
      <c r="F9" s="29"/>
      <c r="G9" s="29"/>
      <c r="H9" s="129"/>
      <c r="I9" s="129">
        <v>0.48</v>
      </c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>
        <v>41</v>
      </c>
      <c r="E10" s="28">
        <v>41</v>
      </c>
      <c r="F10" s="29"/>
      <c r="G10" s="29"/>
      <c r="H10" s="129"/>
      <c r="I10" s="129">
        <v>0.246</v>
      </c>
      <c r="J10" s="129"/>
      <c r="K10" s="30"/>
    </row>
    <row r="11" spans="1:11" s="31" customFormat="1" ht="11.25" customHeight="1">
      <c r="A11" s="26" t="s">
        <v>9</v>
      </c>
      <c r="B11" s="27"/>
      <c r="C11" s="28">
        <v>138</v>
      </c>
      <c r="D11" s="28">
        <v>200</v>
      </c>
      <c r="E11" s="28">
        <v>200</v>
      </c>
      <c r="F11" s="29"/>
      <c r="G11" s="29"/>
      <c r="H11" s="129">
        <v>0.262</v>
      </c>
      <c r="I11" s="129">
        <v>0.12</v>
      </c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>
        <v>15</v>
      </c>
      <c r="E12" s="28">
        <v>15</v>
      </c>
      <c r="F12" s="29"/>
      <c r="G12" s="29"/>
      <c r="H12" s="129"/>
      <c r="I12" s="129">
        <v>0.09</v>
      </c>
      <c r="J12" s="129"/>
      <c r="K12" s="30"/>
    </row>
    <row r="13" spans="1:11" s="22" customFormat="1" ht="11.25" customHeight="1">
      <c r="A13" s="34" t="s">
        <v>11</v>
      </c>
      <c r="B13" s="35"/>
      <c r="C13" s="36">
        <v>138</v>
      </c>
      <c r="D13" s="36">
        <v>336</v>
      </c>
      <c r="E13" s="36">
        <v>336</v>
      </c>
      <c r="F13" s="37">
        <v>100</v>
      </c>
      <c r="G13" s="38"/>
      <c r="H13" s="130">
        <v>0.262</v>
      </c>
      <c r="I13" s="131">
        <v>0.9359999999999999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43</v>
      </c>
      <c r="D17" s="36">
        <v>38</v>
      </c>
      <c r="E17" s="36">
        <v>43</v>
      </c>
      <c r="F17" s="37">
        <v>113.15789473684211</v>
      </c>
      <c r="G17" s="38"/>
      <c r="H17" s="130">
        <v>0.08</v>
      </c>
      <c r="I17" s="131">
        <v>0.08</v>
      </c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118</v>
      </c>
      <c r="D19" s="28">
        <v>145</v>
      </c>
      <c r="E19" s="28">
        <v>145</v>
      </c>
      <c r="F19" s="29"/>
      <c r="G19" s="29"/>
      <c r="H19" s="129">
        <v>0.471</v>
      </c>
      <c r="I19" s="129">
        <v>0.507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118</v>
      </c>
      <c r="D22" s="36">
        <v>145</v>
      </c>
      <c r="E22" s="36">
        <v>145</v>
      </c>
      <c r="F22" s="37">
        <v>100</v>
      </c>
      <c r="G22" s="38"/>
      <c r="H22" s="130">
        <v>0.471</v>
      </c>
      <c r="I22" s="131">
        <v>0.507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2909</v>
      </c>
      <c r="D24" s="36">
        <v>2810</v>
      </c>
      <c r="E24" s="36">
        <v>3000</v>
      </c>
      <c r="F24" s="37">
        <v>106.76156583629893</v>
      </c>
      <c r="G24" s="38"/>
      <c r="H24" s="130">
        <v>5.626</v>
      </c>
      <c r="I24" s="131">
        <v>6.171</v>
      </c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1967</v>
      </c>
      <c r="D26" s="36">
        <v>1800</v>
      </c>
      <c r="E26" s="36">
        <v>2200</v>
      </c>
      <c r="F26" s="37">
        <v>122.22222222222223</v>
      </c>
      <c r="G26" s="38"/>
      <c r="H26" s="130">
        <v>8.622</v>
      </c>
      <c r="I26" s="131">
        <v>7.1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12222</v>
      </c>
      <c r="D28" s="28">
        <v>12046</v>
      </c>
      <c r="E28" s="28">
        <v>12050</v>
      </c>
      <c r="F28" s="29"/>
      <c r="G28" s="29"/>
      <c r="H28" s="129">
        <v>41.43</v>
      </c>
      <c r="I28" s="129">
        <v>30.8</v>
      </c>
      <c r="J28" s="129"/>
      <c r="K28" s="30"/>
    </row>
    <row r="29" spans="1:11" s="31" customFormat="1" ht="11.25" customHeight="1">
      <c r="A29" s="33" t="s">
        <v>21</v>
      </c>
      <c r="B29" s="27"/>
      <c r="C29" s="28">
        <v>16205</v>
      </c>
      <c r="D29" s="28">
        <v>16237</v>
      </c>
      <c r="E29" s="28">
        <v>14640</v>
      </c>
      <c r="F29" s="29"/>
      <c r="G29" s="29"/>
      <c r="H29" s="129">
        <v>56.878</v>
      </c>
      <c r="I29" s="129">
        <v>32.068</v>
      </c>
      <c r="J29" s="129"/>
      <c r="K29" s="30"/>
    </row>
    <row r="30" spans="1:11" s="31" customFormat="1" ht="11.25" customHeight="1">
      <c r="A30" s="33" t="s">
        <v>22</v>
      </c>
      <c r="B30" s="27"/>
      <c r="C30" s="28">
        <v>21117</v>
      </c>
      <c r="D30" s="28">
        <v>20500</v>
      </c>
      <c r="E30" s="28">
        <v>22500</v>
      </c>
      <c r="F30" s="29"/>
      <c r="G30" s="29"/>
      <c r="H30" s="129">
        <v>16.185</v>
      </c>
      <c r="I30" s="129">
        <v>40.5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49544</v>
      </c>
      <c r="D31" s="36">
        <v>48783</v>
      </c>
      <c r="E31" s="36">
        <v>49190</v>
      </c>
      <c r="F31" s="37">
        <v>100.83430703318778</v>
      </c>
      <c r="G31" s="38"/>
      <c r="H31" s="130">
        <v>114.493</v>
      </c>
      <c r="I31" s="131">
        <v>103.368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714</v>
      </c>
      <c r="D33" s="28">
        <v>600</v>
      </c>
      <c r="E33" s="28">
        <v>600</v>
      </c>
      <c r="F33" s="29"/>
      <c r="G33" s="29"/>
      <c r="H33" s="129">
        <v>2.284</v>
      </c>
      <c r="I33" s="129">
        <v>2.4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422</v>
      </c>
      <c r="D34" s="28">
        <v>360</v>
      </c>
      <c r="E34" s="28">
        <v>360</v>
      </c>
      <c r="F34" s="29"/>
      <c r="G34" s="29"/>
      <c r="H34" s="129">
        <v>1.147</v>
      </c>
      <c r="I34" s="129">
        <v>0.975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5978</v>
      </c>
      <c r="D35" s="28">
        <v>5900</v>
      </c>
      <c r="E35" s="28">
        <v>5900</v>
      </c>
      <c r="F35" s="29"/>
      <c r="G35" s="29"/>
      <c r="H35" s="129">
        <v>28.262</v>
      </c>
      <c r="I35" s="129">
        <v>28.76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530</v>
      </c>
      <c r="D36" s="28">
        <v>530</v>
      </c>
      <c r="E36" s="28">
        <v>550</v>
      </c>
      <c r="F36" s="29"/>
      <c r="G36" s="29"/>
      <c r="H36" s="129">
        <v>1.56</v>
      </c>
      <c r="I36" s="129">
        <v>1.092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7644</v>
      </c>
      <c r="D37" s="36">
        <v>7390</v>
      </c>
      <c r="E37" s="36">
        <v>7410</v>
      </c>
      <c r="F37" s="37">
        <v>100.27063599458728</v>
      </c>
      <c r="G37" s="38"/>
      <c r="H37" s="130">
        <v>33.253</v>
      </c>
      <c r="I37" s="131">
        <v>33.227000000000004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881</v>
      </c>
      <c r="D39" s="36">
        <v>880</v>
      </c>
      <c r="E39" s="36">
        <v>840</v>
      </c>
      <c r="F39" s="37">
        <v>95.45454545454545</v>
      </c>
      <c r="G39" s="38"/>
      <c r="H39" s="130">
        <v>1.145</v>
      </c>
      <c r="I39" s="131">
        <v>1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2670</v>
      </c>
      <c r="D41" s="28">
        <v>2916</v>
      </c>
      <c r="E41" s="28">
        <v>2920</v>
      </c>
      <c r="F41" s="29"/>
      <c r="G41" s="29"/>
      <c r="H41" s="129">
        <v>6.046</v>
      </c>
      <c r="I41" s="129">
        <v>3.792</v>
      </c>
      <c r="J41" s="129"/>
      <c r="K41" s="30"/>
    </row>
    <row r="42" spans="1:11" s="31" customFormat="1" ht="11.25" customHeight="1">
      <c r="A42" s="33" t="s">
        <v>31</v>
      </c>
      <c r="B42" s="27"/>
      <c r="C42" s="28">
        <v>3892</v>
      </c>
      <c r="D42" s="28">
        <v>3967</v>
      </c>
      <c r="E42" s="28">
        <v>3442</v>
      </c>
      <c r="F42" s="29"/>
      <c r="G42" s="29"/>
      <c r="H42" s="129">
        <v>16.716</v>
      </c>
      <c r="I42" s="129">
        <v>11.18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3628</v>
      </c>
      <c r="D43" s="28">
        <v>4483</v>
      </c>
      <c r="E43" s="28">
        <v>4500</v>
      </c>
      <c r="F43" s="29"/>
      <c r="G43" s="29"/>
      <c r="H43" s="129">
        <v>10.023</v>
      </c>
      <c r="I43" s="129">
        <v>9.716</v>
      </c>
      <c r="J43" s="129"/>
      <c r="K43" s="30"/>
    </row>
    <row r="44" spans="1:11" s="31" customFormat="1" ht="11.25" customHeight="1">
      <c r="A44" s="33" t="s">
        <v>33</v>
      </c>
      <c r="B44" s="27"/>
      <c r="C44" s="28">
        <v>4180</v>
      </c>
      <c r="D44" s="28">
        <v>5932</v>
      </c>
      <c r="E44" s="28">
        <v>5900</v>
      </c>
      <c r="F44" s="29"/>
      <c r="G44" s="29"/>
      <c r="H44" s="129">
        <v>16.873</v>
      </c>
      <c r="I44" s="129">
        <v>15.738</v>
      </c>
      <c r="J44" s="129"/>
      <c r="K44" s="30"/>
    </row>
    <row r="45" spans="1:11" s="31" customFormat="1" ht="11.25" customHeight="1">
      <c r="A45" s="33" t="s">
        <v>34</v>
      </c>
      <c r="B45" s="27"/>
      <c r="C45" s="28">
        <v>7112</v>
      </c>
      <c r="D45" s="28">
        <v>4057</v>
      </c>
      <c r="E45" s="28">
        <v>6335</v>
      </c>
      <c r="F45" s="29"/>
      <c r="G45" s="29"/>
      <c r="H45" s="129">
        <v>22.866</v>
      </c>
      <c r="I45" s="129">
        <v>9.394</v>
      </c>
      <c r="J45" s="129"/>
      <c r="K45" s="30"/>
    </row>
    <row r="46" spans="1:11" s="31" customFormat="1" ht="11.25" customHeight="1">
      <c r="A46" s="33" t="s">
        <v>35</v>
      </c>
      <c r="B46" s="27"/>
      <c r="C46" s="28">
        <v>6304</v>
      </c>
      <c r="D46" s="28">
        <v>6964</v>
      </c>
      <c r="E46" s="28">
        <v>6980</v>
      </c>
      <c r="F46" s="29"/>
      <c r="G46" s="29"/>
      <c r="H46" s="129">
        <v>18.949</v>
      </c>
      <c r="I46" s="129">
        <v>14.426</v>
      </c>
      <c r="J46" s="129"/>
      <c r="K46" s="30"/>
    </row>
    <row r="47" spans="1:11" s="31" customFormat="1" ht="11.25" customHeight="1">
      <c r="A47" s="33" t="s">
        <v>36</v>
      </c>
      <c r="B47" s="27"/>
      <c r="C47" s="28">
        <v>6685</v>
      </c>
      <c r="D47" s="28">
        <v>9231</v>
      </c>
      <c r="E47" s="28">
        <v>9200</v>
      </c>
      <c r="F47" s="29"/>
      <c r="G47" s="29"/>
      <c r="H47" s="129">
        <v>25.597</v>
      </c>
      <c r="I47" s="129">
        <v>16.952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2320</v>
      </c>
      <c r="D48" s="28">
        <v>1986</v>
      </c>
      <c r="E48" s="28">
        <v>2000</v>
      </c>
      <c r="F48" s="29"/>
      <c r="G48" s="29"/>
      <c r="H48" s="129">
        <v>9.435</v>
      </c>
      <c r="I48" s="129">
        <v>5.213</v>
      </c>
      <c r="J48" s="129"/>
      <c r="K48" s="30"/>
    </row>
    <row r="49" spans="1:11" s="31" customFormat="1" ht="11.25" customHeight="1">
      <c r="A49" s="33" t="s">
        <v>38</v>
      </c>
      <c r="B49" s="27"/>
      <c r="C49" s="28">
        <v>5134</v>
      </c>
      <c r="D49" s="28">
        <v>4701</v>
      </c>
      <c r="E49" s="28">
        <v>4701</v>
      </c>
      <c r="F49" s="29"/>
      <c r="G49" s="29"/>
      <c r="H49" s="129">
        <v>13.582</v>
      </c>
      <c r="I49" s="129">
        <v>7.212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41925</v>
      </c>
      <c r="D50" s="36">
        <v>44237</v>
      </c>
      <c r="E50" s="36">
        <v>45978</v>
      </c>
      <c r="F50" s="37">
        <v>103.93561950403509</v>
      </c>
      <c r="G50" s="38"/>
      <c r="H50" s="130">
        <v>140.087</v>
      </c>
      <c r="I50" s="131">
        <v>93.62299999999999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5868</v>
      </c>
      <c r="D52" s="36">
        <v>6312</v>
      </c>
      <c r="E52" s="36">
        <v>6312</v>
      </c>
      <c r="F52" s="37">
        <v>100</v>
      </c>
      <c r="G52" s="38"/>
      <c r="H52" s="130">
        <v>15.044</v>
      </c>
      <c r="I52" s="131">
        <v>11.816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17469</v>
      </c>
      <c r="D54" s="28">
        <v>18100</v>
      </c>
      <c r="E54" s="28">
        <v>18100</v>
      </c>
      <c r="F54" s="29"/>
      <c r="G54" s="29"/>
      <c r="H54" s="129">
        <v>46.839</v>
      </c>
      <c r="I54" s="129">
        <v>41.9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15584</v>
      </c>
      <c r="D55" s="28">
        <v>17772</v>
      </c>
      <c r="E55" s="28">
        <v>17772</v>
      </c>
      <c r="F55" s="29"/>
      <c r="G55" s="29"/>
      <c r="H55" s="129">
        <v>44.941</v>
      </c>
      <c r="I55" s="129">
        <v>35.544</v>
      </c>
      <c r="J55" s="129"/>
      <c r="K55" s="30"/>
    </row>
    <row r="56" spans="1:11" s="31" customFormat="1" ht="11.25" customHeight="1">
      <c r="A56" s="33" t="s">
        <v>43</v>
      </c>
      <c r="B56" s="27"/>
      <c r="C56" s="28">
        <v>11195</v>
      </c>
      <c r="D56" s="28">
        <v>11000</v>
      </c>
      <c r="E56" s="28">
        <v>9910</v>
      </c>
      <c r="F56" s="29"/>
      <c r="G56" s="29"/>
      <c r="H56" s="129">
        <v>33.063</v>
      </c>
      <c r="I56" s="129">
        <v>26.5</v>
      </c>
      <c r="J56" s="129"/>
      <c r="K56" s="30"/>
    </row>
    <row r="57" spans="1:11" s="31" customFormat="1" ht="11.25" customHeight="1">
      <c r="A57" s="33" t="s">
        <v>44</v>
      </c>
      <c r="B57" s="27"/>
      <c r="C57" s="28">
        <v>9704</v>
      </c>
      <c r="D57" s="28">
        <v>9822</v>
      </c>
      <c r="E57" s="28">
        <v>9659</v>
      </c>
      <c r="F57" s="29"/>
      <c r="G57" s="29"/>
      <c r="H57" s="129">
        <v>29.183</v>
      </c>
      <c r="I57" s="129">
        <v>19.87</v>
      </c>
      <c r="J57" s="129"/>
      <c r="K57" s="30"/>
    </row>
    <row r="58" spans="1:11" s="31" customFormat="1" ht="11.25" customHeight="1">
      <c r="A58" s="33" t="s">
        <v>45</v>
      </c>
      <c r="B58" s="27"/>
      <c r="C58" s="28">
        <v>23481</v>
      </c>
      <c r="D58" s="28">
        <v>23765</v>
      </c>
      <c r="E58" s="28">
        <v>23700</v>
      </c>
      <c r="F58" s="29"/>
      <c r="G58" s="29"/>
      <c r="H58" s="129">
        <v>49.986</v>
      </c>
      <c r="I58" s="129">
        <v>44.05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77433</v>
      </c>
      <c r="D59" s="36">
        <v>80459</v>
      </c>
      <c r="E59" s="36">
        <v>79141</v>
      </c>
      <c r="F59" s="37">
        <v>98.36189860674381</v>
      </c>
      <c r="G59" s="38"/>
      <c r="H59" s="130">
        <v>204.012</v>
      </c>
      <c r="I59" s="131">
        <v>167.86399999999998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105</v>
      </c>
      <c r="D61" s="28">
        <v>119</v>
      </c>
      <c r="E61" s="28">
        <v>140</v>
      </c>
      <c r="F61" s="29"/>
      <c r="G61" s="29"/>
      <c r="H61" s="129">
        <v>0.272</v>
      </c>
      <c r="I61" s="129">
        <v>0.189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415</v>
      </c>
      <c r="D62" s="28">
        <v>415</v>
      </c>
      <c r="E62" s="28">
        <v>415</v>
      </c>
      <c r="F62" s="29"/>
      <c r="G62" s="29"/>
      <c r="H62" s="129">
        <v>0.872</v>
      </c>
      <c r="I62" s="129">
        <v>0.61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362</v>
      </c>
      <c r="D63" s="28">
        <v>362</v>
      </c>
      <c r="E63" s="28"/>
      <c r="F63" s="29"/>
      <c r="G63" s="29"/>
      <c r="H63" s="129">
        <v>1.17</v>
      </c>
      <c r="I63" s="129">
        <v>0.911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882</v>
      </c>
      <c r="D64" s="36">
        <v>896</v>
      </c>
      <c r="E64" s="36">
        <v>555</v>
      </c>
      <c r="F64" s="37">
        <v>61.941964285714285</v>
      </c>
      <c r="G64" s="38"/>
      <c r="H64" s="130">
        <v>2.314</v>
      </c>
      <c r="I64" s="131">
        <v>1.71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184</v>
      </c>
      <c r="D66" s="36">
        <v>150</v>
      </c>
      <c r="E66" s="36">
        <v>150</v>
      </c>
      <c r="F66" s="37">
        <v>100</v>
      </c>
      <c r="G66" s="38"/>
      <c r="H66" s="130">
        <v>0.393</v>
      </c>
      <c r="I66" s="131">
        <v>0.36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13802</v>
      </c>
      <c r="D68" s="28">
        <v>16000</v>
      </c>
      <c r="E68" s="28">
        <v>15500</v>
      </c>
      <c r="F68" s="29"/>
      <c r="G68" s="29"/>
      <c r="H68" s="129">
        <v>35.865</v>
      </c>
      <c r="I68" s="129">
        <v>35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1976</v>
      </c>
      <c r="D69" s="28">
        <v>2800</v>
      </c>
      <c r="E69" s="28">
        <v>2300</v>
      </c>
      <c r="F69" s="29"/>
      <c r="G69" s="29"/>
      <c r="H69" s="129">
        <v>4.22</v>
      </c>
      <c r="I69" s="129">
        <v>5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15778</v>
      </c>
      <c r="D70" s="36">
        <v>18800</v>
      </c>
      <c r="E70" s="36">
        <v>17800</v>
      </c>
      <c r="F70" s="37">
        <v>94.68085106382979</v>
      </c>
      <c r="G70" s="38"/>
      <c r="H70" s="130">
        <v>40.085</v>
      </c>
      <c r="I70" s="131">
        <v>40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31</v>
      </c>
      <c r="D72" s="28">
        <v>7</v>
      </c>
      <c r="E72" s="28"/>
      <c r="F72" s="29"/>
      <c r="G72" s="29"/>
      <c r="H72" s="129">
        <v>0.044</v>
      </c>
      <c r="I72" s="129">
        <v>0.007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15800</v>
      </c>
      <c r="D73" s="28">
        <v>14540</v>
      </c>
      <c r="E73" s="28">
        <v>14500</v>
      </c>
      <c r="F73" s="29"/>
      <c r="G73" s="29"/>
      <c r="H73" s="129">
        <v>38.09</v>
      </c>
      <c r="I73" s="129">
        <v>19.411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10099</v>
      </c>
      <c r="D74" s="28">
        <v>10827</v>
      </c>
      <c r="E74" s="28">
        <v>11000</v>
      </c>
      <c r="F74" s="29"/>
      <c r="G74" s="29"/>
      <c r="H74" s="129">
        <v>26.562</v>
      </c>
      <c r="I74" s="129">
        <v>23.548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1031</v>
      </c>
      <c r="D75" s="28">
        <v>1311</v>
      </c>
      <c r="E75" s="28">
        <v>1311</v>
      </c>
      <c r="F75" s="29"/>
      <c r="G75" s="29"/>
      <c r="H75" s="129">
        <v>1.805</v>
      </c>
      <c r="I75" s="129">
        <v>2.295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6974</v>
      </c>
      <c r="D76" s="28">
        <v>5892</v>
      </c>
      <c r="E76" s="28">
        <v>5821</v>
      </c>
      <c r="F76" s="29"/>
      <c r="G76" s="29"/>
      <c r="H76" s="129">
        <v>27.187</v>
      </c>
      <c r="I76" s="129">
        <v>13.552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1257</v>
      </c>
      <c r="D77" s="28">
        <v>1150</v>
      </c>
      <c r="E77" s="28">
        <v>1150</v>
      </c>
      <c r="F77" s="29"/>
      <c r="G77" s="29"/>
      <c r="H77" s="129">
        <v>3.142</v>
      </c>
      <c r="I77" s="129">
        <v>2.471</v>
      </c>
      <c r="J77" s="129"/>
      <c r="K77" s="30"/>
    </row>
    <row r="78" spans="1:11" s="31" customFormat="1" ht="11.25" customHeight="1">
      <c r="A78" s="33" t="s">
        <v>61</v>
      </c>
      <c r="B78" s="27"/>
      <c r="C78" s="28">
        <v>2050</v>
      </c>
      <c r="D78" s="28">
        <v>1799</v>
      </c>
      <c r="E78" s="28">
        <v>1600</v>
      </c>
      <c r="F78" s="29"/>
      <c r="G78" s="29"/>
      <c r="H78" s="129">
        <v>4.795</v>
      </c>
      <c r="I78" s="129">
        <v>5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24950</v>
      </c>
      <c r="D79" s="28">
        <v>22570</v>
      </c>
      <c r="E79" s="28">
        <v>22570</v>
      </c>
      <c r="F79" s="29"/>
      <c r="G79" s="29"/>
      <c r="H79" s="129">
        <v>89.501</v>
      </c>
      <c r="I79" s="129">
        <v>56.425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62192</v>
      </c>
      <c r="D80" s="36">
        <v>58096</v>
      </c>
      <c r="E80" s="36">
        <v>57952</v>
      </c>
      <c r="F80" s="37">
        <v>99.7521343982374</v>
      </c>
      <c r="G80" s="38"/>
      <c r="H80" s="130">
        <v>191.126</v>
      </c>
      <c r="I80" s="131">
        <v>122.709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>
        <v>1</v>
      </c>
      <c r="D83" s="28">
        <v>1</v>
      </c>
      <c r="E83" s="28">
        <v>1</v>
      </c>
      <c r="F83" s="29"/>
      <c r="G83" s="29"/>
      <c r="H83" s="129">
        <v>0.001</v>
      </c>
      <c r="I83" s="129">
        <v>0.001</v>
      </c>
      <c r="J83" s="129"/>
      <c r="K83" s="30"/>
    </row>
    <row r="84" spans="1:11" s="22" customFormat="1" ht="11.25" customHeight="1">
      <c r="A84" s="34" t="s">
        <v>66</v>
      </c>
      <c r="B84" s="35"/>
      <c r="C84" s="36">
        <v>1</v>
      </c>
      <c r="D84" s="36">
        <v>1</v>
      </c>
      <c r="E84" s="36">
        <v>1</v>
      </c>
      <c r="F84" s="37">
        <v>100</v>
      </c>
      <c r="G84" s="38"/>
      <c r="H84" s="130">
        <v>0.001</v>
      </c>
      <c r="I84" s="131">
        <v>0.001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267507</v>
      </c>
      <c r="D87" s="49">
        <v>271133</v>
      </c>
      <c r="E87" s="49">
        <v>271053</v>
      </c>
      <c r="F87" s="50">
        <f>IF(D87&gt;0,100*E87/D87,0)</f>
        <v>99.97049418551043</v>
      </c>
      <c r="G87" s="38"/>
      <c r="H87" s="51">
        <v>757.014</v>
      </c>
      <c r="I87" s="52">
        <v>590.472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324</v>
      </c>
      <c r="D7" s="19" t="s">
        <v>6</v>
      </c>
      <c r="E7" s="19">
        <v>7</v>
      </c>
      <c r="F7" s="20" t="str">
        <f>CONCATENATE(D6,"=100")</f>
        <v>2021=100</v>
      </c>
      <c r="G7" s="21"/>
      <c r="H7" s="18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6488</v>
      </c>
      <c r="D9" s="28">
        <v>6631</v>
      </c>
      <c r="E9" s="28">
        <v>7700</v>
      </c>
      <c r="F9" s="29"/>
      <c r="G9" s="29"/>
      <c r="H9" s="129">
        <v>44.74</v>
      </c>
      <c r="I9" s="129">
        <v>46.196</v>
      </c>
      <c r="J9" s="129">
        <v>53.34</v>
      </c>
      <c r="K9" s="30"/>
    </row>
    <row r="10" spans="1:11" s="31" customFormat="1" ht="11.25" customHeight="1">
      <c r="A10" s="33" t="s">
        <v>8</v>
      </c>
      <c r="B10" s="27"/>
      <c r="C10" s="28">
        <v>2063</v>
      </c>
      <c r="D10" s="28">
        <v>1913</v>
      </c>
      <c r="E10" s="28">
        <v>2300</v>
      </c>
      <c r="F10" s="29"/>
      <c r="G10" s="29"/>
      <c r="H10" s="129">
        <v>13.595</v>
      </c>
      <c r="I10" s="129">
        <v>12.865</v>
      </c>
      <c r="J10" s="129">
        <v>15.157</v>
      </c>
      <c r="K10" s="30"/>
    </row>
    <row r="11" spans="1:11" s="31" customFormat="1" ht="11.25" customHeight="1">
      <c r="A11" s="26" t="s">
        <v>9</v>
      </c>
      <c r="B11" s="27"/>
      <c r="C11" s="28">
        <v>1900</v>
      </c>
      <c r="D11" s="28">
        <v>1917</v>
      </c>
      <c r="E11" s="28">
        <v>1970</v>
      </c>
      <c r="F11" s="29"/>
      <c r="G11" s="29"/>
      <c r="H11" s="129">
        <v>11.446</v>
      </c>
      <c r="I11" s="129">
        <v>12.025</v>
      </c>
      <c r="J11" s="129">
        <v>11.82</v>
      </c>
      <c r="K11" s="30"/>
    </row>
    <row r="12" spans="1:11" s="31" customFormat="1" ht="11.25" customHeight="1">
      <c r="A12" s="33" t="s">
        <v>10</v>
      </c>
      <c r="B12" s="27"/>
      <c r="C12" s="28">
        <v>5248</v>
      </c>
      <c r="D12" s="28">
        <v>4805</v>
      </c>
      <c r="E12" s="28">
        <v>5900</v>
      </c>
      <c r="F12" s="29"/>
      <c r="G12" s="29"/>
      <c r="H12" s="129">
        <v>26.293</v>
      </c>
      <c r="I12" s="129">
        <v>24.634</v>
      </c>
      <c r="J12" s="129">
        <v>28</v>
      </c>
      <c r="K12" s="30"/>
    </row>
    <row r="13" spans="1:11" s="22" customFormat="1" ht="11.25" customHeight="1">
      <c r="A13" s="34" t="s">
        <v>11</v>
      </c>
      <c r="B13" s="35"/>
      <c r="C13" s="36">
        <v>15699</v>
      </c>
      <c r="D13" s="36">
        <v>15266</v>
      </c>
      <c r="E13" s="36">
        <v>17870</v>
      </c>
      <c r="F13" s="37">
        <v>117.057513428534</v>
      </c>
      <c r="G13" s="38"/>
      <c r="H13" s="130">
        <v>96.07400000000001</v>
      </c>
      <c r="I13" s="131">
        <v>95.72</v>
      </c>
      <c r="J13" s="131">
        <v>108.31700000000001</v>
      </c>
      <c r="K13" s="39">
        <v>113.16025908900961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478</v>
      </c>
      <c r="D15" s="36">
        <v>464</v>
      </c>
      <c r="E15" s="36">
        <v>510</v>
      </c>
      <c r="F15" s="37">
        <v>109.91379310344827</v>
      </c>
      <c r="G15" s="38"/>
      <c r="H15" s="130">
        <v>1.243</v>
      </c>
      <c r="I15" s="131">
        <v>1.207</v>
      </c>
      <c r="J15" s="131">
        <v>1</v>
      </c>
      <c r="K15" s="39">
        <v>82.8500414250207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4</v>
      </c>
      <c r="D19" s="28">
        <v>3</v>
      </c>
      <c r="E19" s="28">
        <v>4</v>
      </c>
      <c r="F19" s="29"/>
      <c r="G19" s="29"/>
      <c r="H19" s="129">
        <v>0.018</v>
      </c>
      <c r="I19" s="129">
        <v>0.013</v>
      </c>
      <c r="J19" s="129">
        <v>0.008</v>
      </c>
      <c r="K19" s="30"/>
    </row>
    <row r="20" spans="1:11" s="31" customFormat="1" ht="11.25" customHeight="1">
      <c r="A20" s="33" t="s">
        <v>15</v>
      </c>
      <c r="B20" s="27"/>
      <c r="C20" s="28">
        <v>101</v>
      </c>
      <c r="D20" s="28">
        <v>99</v>
      </c>
      <c r="E20" s="28">
        <v>99</v>
      </c>
      <c r="F20" s="29"/>
      <c r="G20" s="29"/>
      <c r="H20" s="129">
        <v>0.333</v>
      </c>
      <c r="I20" s="129">
        <v>0.347</v>
      </c>
      <c r="J20" s="129">
        <v>0.28</v>
      </c>
      <c r="K20" s="30"/>
    </row>
    <row r="21" spans="1:11" s="31" customFormat="1" ht="11.25" customHeight="1">
      <c r="A21" s="33" t="s">
        <v>16</v>
      </c>
      <c r="B21" s="27"/>
      <c r="C21" s="28">
        <v>72</v>
      </c>
      <c r="D21" s="28">
        <v>71</v>
      </c>
      <c r="E21" s="28">
        <v>71</v>
      </c>
      <c r="F21" s="29"/>
      <c r="G21" s="29"/>
      <c r="H21" s="129">
        <v>0.27</v>
      </c>
      <c r="I21" s="129">
        <v>0.278</v>
      </c>
      <c r="J21" s="129">
        <v>0.18</v>
      </c>
      <c r="K21" s="30"/>
    </row>
    <row r="22" spans="1:11" s="22" customFormat="1" ht="11.25" customHeight="1">
      <c r="A22" s="34" t="s">
        <v>17</v>
      </c>
      <c r="B22" s="35"/>
      <c r="C22" s="36">
        <v>177</v>
      </c>
      <c r="D22" s="36">
        <v>173</v>
      </c>
      <c r="E22" s="36">
        <v>174</v>
      </c>
      <c r="F22" s="37">
        <v>100.57803468208093</v>
      </c>
      <c r="G22" s="38"/>
      <c r="H22" s="130">
        <v>0.621</v>
      </c>
      <c r="I22" s="131">
        <v>0.638</v>
      </c>
      <c r="J22" s="131">
        <v>0.468</v>
      </c>
      <c r="K22" s="39">
        <v>73.35423197492163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16106</v>
      </c>
      <c r="D24" s="36">
        <v>16655</v>
      </c>
      <c r="E24" s="36">
        <v>17723</v>
      </c>
      <c r="F24" s="37">
        <v>106.41248874211948</v>
      </c>
      <c r="G24" s="38"/>
      <c r="H24" s="130">
        <v>183.38</v>
      </c>
      <c r="I24" s="131">
        <v>198.103</v>
      </c>
      <c r="J24" s="131">
        <v>195.986</v>
      </c>
      <c r="K24" s="39">
        <v>98.93136398742067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394</v>
      </c>
      <c r="D26" s="36">
        <v>388</v>
      </c>
      <c r="E26" s="36">
        <v>280</v>
      </c>
      <c r="F26" s="37">
        <v>72.16494845360825</v>
      </c>
      <c r="G26" s="38"/>
      <c r="H26" s="130">
        <v>4.793</v>
      </c>
      <c r="I26" s="131">
        <v>4.677</v>
      </c>
      <c r="J26" s="131">
        <v>3.4</v>
      </c>
      <c r="K26" s="39">
        <v>72.69617276031644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66339</v>
      </c>
      <c r="D28" s="28">
        <v>71927</v>
      </c>
      <c r="E28" s="28">
        <v>66856</v>
      </c>
      <c r="F28" s="29"/>
      <c r="G28" s="29"/>
      <c r="H28" s="129">
        <v>826.916</v>
      </c>
      <c r="I28" s="129">
        <v>1037.664</v>
      </c>
      <c r="J28" s="129">
        <v>850</v>
      </c>
      <c r="K28" s="30"/>
    </row>
    <row r="29" spans="1:11" s="31" customFormat="1" ht="11.25" customHeight="1">
      <c r="A29" s="33" t="s">
        <v>21</v>
      </c>
      <c r="B29" s="27"/>
      <c r="C29" s="28">
        <v>1685</v>
      </c>
      <c r="D29" s="28">
        <v>1990</v>
      </c>
      <c r="E29" s="28">
        <v>2239</v>
      </c>
      <c r="F29" s="29"/>
      <c r="G29" s="29"/>
      <c r="H29" s="129">
        <v>19.003</v>
      </c>
      <c r="I29" s="129">
        <v>21.42</v>
      </c>
      <c r="J29" s="129">
        <v>26.4</v>
      </c>
      <c r="K29" s="30"/>
    </row>
    <row r="30" spans="1:11" s="31" customFormat="1" ht="11.25" customHeight="1">
      <c r="A30" s="33" t="s">
        <v>22</v>
      </c>
      <c r="B30" s="27"/>
      <c r="C30" s="28">
        <v>15839</v>
      </c>
      <c r="D30" s="28">
        <v>17797</v>
      </c>
      <c r="E30" s="28">
        <v>18354</v>
      </c>
      <c r="F30" s="29"/>
      <c r="G30" s="29"/>
      <c r="H30" s="129">
        <v>202.906</v>
      </c>
      <c r="I30" s="129">
        <v>227.581</v>
      </c>
      <c r="J30" s="129">
        <v>243</v>
      </c>
      <c r="K30" s="30"/>
    </row>
    <row r="31" spans="1:11" s="22" customFormat="1" ht="11.25" customHeight="1">
      <c r="A31" s="40" t="s">
        <v>23</v>
      </c>
      <c r="B31" s="35"/>
      <c r="C31" s="36">
        <v>83863</v>
      </c>
      <c r="D31" s="36">
        <v>91714</v>
      </c>
      <c r="E31" s="36">
        <v>87449</v>
      </c>
      <c r="F31" s="37">
        <v>95.34967398652333</v>
      </c>
      <c r="G31" s="38"/>
      <c r="H31" s="130">
        <v>1048.825</v>
      </c>
      <c r="I31" s="131">
        <v>1286.665</v>
      </c>
      <c r="J31" s="131">
        <v>1119.4</v>
      </c>
      <c r="K31" s="39">
        <v>87.00011269444651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179</v>
      </c>
      <c r="D33" s="28">
        <v>201</v>
      </c>
      <c r="E33" s="28">
        <v>182</v>
      </c>
      <c r="F33" s="29"/>
      <c r="G33" s="29"/>
      <c r="H33" s="129">
        <v>1.105</v>
      </c>
      <c r="I33" s="129">
        <v>1.175</v>
      </c>
      <c r="J33" s="129">
        <v>1.076</v>
      </c>
      <c r="K33" s="30"/>
    </row>
    <row r="34" spans="1:11" s="31" customFormat="1" ht="11.25" customHeight="1">
      <c r="A34" s="33" t="s">
        <v>25</v>
      </c>
      <c r="B34" s="27"/>
      <c r="C34" s="28">
        <v>5989</v>
      </c>
      <c r="D34" s="28">
        <v>6136</v>
      </c>
      <c r="E34" s="28">
        <v>5285</v>
      </c>
      <c r="F34" s="29"/>
      <c r="G34" s="29"/>
      <c r="H34" s="129">
        <v>79.807</v>
      </c>
      <c r="I34" s="129">
        <v>65.206</v>
      </c>
      <c r="J34" s="129">
        <v>56.16</v>
      </c>
      <c r="K34" s="30"/>
    </row>
    <row r="35" spans="1:11" s="31" customFormat="1" ht="11.25" customHeight="1">
      <c r="A35" s="33" t="s">
        <v>26</v>
      </c>
      <c r="B35" s="27"/>
      <c r="C35" s="28">
        <v>33830</v>
      </c>
      <c r="D35" s="28">
        <v>31459</v>
      </c>
      <c r="E35" s="28">
        <v>29000</v>
      </c>
      <c r="F35" s="29"/>
      <c r="G35" s="29"/>
      <c r="H35" s="129">
        <v>394.005</v>
      </c>
      <c r="I35" s="129">
        <v>360.025</v>
      </c>
      <c r="J35" s="129">
        <v>261</v>
      </c>
      <c r="K35" s="30"/>
    </row>
    <row r="36" spans="1:11" s="31" customFormat="1" ht="11.25" customHeight="1">
      <c r="A36" s="33" t="s">
        <v>27</v>
      </c>
      <c r="B36" s="27"/>
      <c r="C36" s="28">
        <v>79</v>
      </c>
      <c r="D36" s="28">
        <v>23</v>
      </c>
      <c r="E36" s="28">
        <v>38</v>
      </c>
      <c r="F36" s="29"/>
      <c r="G36" s="29"/>
      <c r="H36" s="129">
        <v>0.79</v>
      </c>
      <c r="I36" s="129">
        <v>0.215</v>
      </c>
      <c r="J36" s="129">
        <v>0.18</v>
      </c>
      <c r="K36" s="30"/>
    </row>
    <row r="37" spans="1:11" s="22" customFormat="1" ht="11.25" customHeight="1">
      <c r="A37" s="34" t="s">
        <v>28</v>
      </c>
      <c r="B37" s="35"/>
      <c r="C37" s="36">
        <v>40077</v>
      </c>
      <c r="D37" s="36">
        <v>37819</v>
      </c>
      <c r="E37" s="36">
        <v>34505</v>
      </c>
      <c r="F37" s="37">
        <v>91.23720881038632</v>
      </c>
      <c r="G37" s="38"/>
      <c r="H37" s="130">
        <v>475.70700000000005</v>
      </c>
      <c r="I37" s="131">
        <v>426.6209999999999</v>
      </c>
      <c r="J37" s="131">
        <v>318.416</v>
      </c>
      <c r="K37" s="39">
        <v>74.63673846341368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125</v>
      </c>
      <c r="D39" s="36">
        <v>113</v>
      </c>
      <c r="E39" s="36">
        <v>110</v>
      </c>
      <c r="F39" s="37">
        <v>97.34513274336283</v>
      </c>
      <c r="G39" s="38"/>
      <c r="H39" s="130">
        <v>0.686</v>
      </c>
      <c r="I39" s="131">
        <v>0.624</v>
      </c>
      <c r="J39" s="131">
        <v>0.6</v>
      </c>
      <c r="K39" s="39">
        <v>96.15384615384616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1278</v>
      </c>
      <c r="D41" s="28">
        <v>1693</v>
      </c>
      <c r="E41" s="28">
        <v>997</v>
      </c>
      <c r="F41" s="29"/>
      <c r="G41" s="29"/>
      <c r="H41" s="129">
        <v>15.208</v>
      </c>
      <c r="I41" s="129">
        <v>21.052</v>
      </c>
      <c r="J41" s="129">
        <v>11.466</v>
      </c>
      <c r="K41" s="30"/>
    </row>
    <row r="42" spans="1:11" s="31" customFormat="1" ht="11.25" customHeight="1">
      <c r="A42" s="33" t="s">
        <v>31</v>
      </c>
      <c r="B42" s="27"/>
      <c r="C42" s="28">
        <v>681</v>
      </c>
      <c r="D42" s="28">
        <v>938</v>
      </c>
      <c r="E42" s="28">
        <v>830</v>
      </c>
      <c r="F42" s="29"/>
      <c r="G42" s="29"/>
      <c r="H42" s="129">
        <v>9.456</v>
      </c>
      <c r="I42" s="129">
        <v>14.062</v>
      </c>
      <c r="J42" s="129">
        <v>10.37</v>
      </c>
      <c r="K42" s="30"/>
    </row>
    <row r="43" spans="1:11" s="31" customFormat="1" ht="11.25" customHeight="1">
      <c r="A43" s="33" t="s">
        <v>32</v>
      </c>
      <c r="B43" s="27"/>
      <c r="C43" s="28">
        <v>71837</v>
      </c>
      <c r="D43" s="28">
        <v>75219</v>
      </c>
      <c r="E43" s="28">
        <v>73787</v>
      </c>
      <c r="F43" s="29"/>
      <c r="G43" s="29"/>
      <c r="H43" s="129">
        <v>894.371</v>
      </c>
      <c r="I43" s="129">
        <v>1007.935</v>
      </c>
      <c r="J43" s="129">
        <v>870.687</v>
      </c>
      <c r="K43" s="30"/>
    </row>
    <row r="44" spans="1:11" s="31" customFormat="1" ht="11.25" customHeight="1">
      <c r="A44" s="33" t="s">
        <v>33</v>
      </c>
      <c r="B44" s="27"/>
      <c r="C44" s="28">
        <v>4109</v>
      </c>
      <c r="D44" s="28">
        <v>4202</v>
      </c>
      <c r="E44" s="28">
        <v>664</v>
      </c>
      <c r="F44" s="29"/>
      <c r="G44" s="29"/>
      <c r="H44" s="129">
        <v>48.568</v>
      </c>
      <c r="I44" s="129">
        <v>49.621</v>
      </c>
      <c r="J44" s="129">
        <v>7.544</v>
      </c>
      <c r="K44" s="30"/>
    </row>
    <row r="45" spans="1:11" s="31" customFormat="1" ht="11.25" customHeight="1">
      <c r="A45" s="33" t="s">
        <v>34</v>
      </c>
      <c r="B45" s="27"/>
      <c r="C45" s="28">
        <v>17082</v>
      </c>
      <c r="D45" s="28">
        <v>17580</v>
      </c>
      <c r="E45" s="28">
        <v>16799</v>
      </c>
      <c r="F45" s="29"/>
      <c r="G45" s="29"/>
      <c r="H45" s="129">
        <v>227.259</v>
      </c>
      <c r="I45" s="129">
        <v>235.168</v>
      </c>
      <c r="J45" s="129">
        <v>223.04</v>
      </c>
      <c r="K45" s="30"/>
    </row>
    <row r="46" spans="1:11" s="31" customFormat="1" ht="11.25" customHeight="1">
      <c r="A46" s="33" t="s">
        <v>35</v>
      </c>
      <c r="B46" s="27"/>
      <c r="C46" s="28">
        <v>51</v>
      </c>
      <c r="D46" s="28">
        <v>34</v>
      </c>
      <c r="E46" s="28">
        <v>24</v>
      </c>
      <c r="F46" s="29"/>
      <c r="G46" s="29"/>
      <c r="H46" s="129">
        <v>0.536</v>
      </c>
      <c r="I46" s="129">
        <v>0.354</v>
      </c>
      <c r="J46" s="129">
        <v>0.252</v>
      </c>
      <c r="K46" s="30"/>
    </row>
    <row r="47" spans="1:11" s="31" customFormat="1" ht="11.25" customHeight="1">
      <c r="A47" s="33" t="s">
        <v>36</v>
      </c>
      <c r="B47" s="27"/>
      <c r="C47" s="28">
        <v>79</v>
      </c>
      <c r="D47" s="28">
        <v>113</v>
      </c>
      <c r="E47" s="28">
        <v>33</v>
      </c>
      <c r="F47" s="29"/>
      <c r="G47" s="29"/>
      <c r="H47" s="129">
        <v>0.948</v>
      </c>
      <c r="I47" s="129">
        <v>1.413</v>
      </c>
      <c r="J47" s="129">
        <v>0.462</v>
      </c>
      <c r="K47" s="30"/>
    </row>
    <row r="48" spans="1:11" s="31" customFormat="1" ht="11.25" customHeight="1">
      <c r="A48" s="33" t="s">
        <v>37</v>
      </c>
      <c r="B48" s="27"/>
      <c r="C48" s="28">
        <v>5609</v>
      </c>
      <c r="D48" s="28">
        <v>6426</v>
      </c>
      <c r="E48" s="28">
        <v>3949</v>
      </c>
      <c r="F48" s="29"/>
      <c r="G48" s="29"/>
      <c r="H48" s="129">
        <v>72.44</v>
      </c>
      <c r="I48" s="129">
        <v>86.931</v>
      </c>
      <c r="J48" s="129">
        <v>47.495</v>
      </c>
      <c r="K48" s="30"/>
    </row>
    <row r="49" spans="1:11" s="31" customFormat="1" ht="11.25" customHeight="1">
      <c r="A49" s="33" t="s">
        <v>38</v>
      </c>
      <c r="B49" s="27"/>
      <c r="C49" s="28">
        <v>14856</v>
      </c>
      <c r="D49" s="28">
        <v>15627</v>
      </c>
      <c r="E49" s="28">
        <v>11529</v>
      </c>
      <c r="F49" s="29"/>
      <c r="G49" s="29"/>
      <c r="H49" s="129">
        <v>214.625</v>
      </c>
      <c r="I49" s="129">
        <v>214.543</v>
      </c>
      <c r="J49" s="129">
        <v>152.091</v>
      </c>
      <c r="K49" s="30"/>
    </row>
    <row r="50" spans="1:11" s="22" customFormat="1" ht="11.25" customHeight="1">
      <c r="A50" s="40" t="s">
        <v>39</v>
      </c>
      <c r="B50" s="35"/>
      <c r="C50" s="36">
        <v>115582</v>
      </c>
      <c r="D50" s="36">
        <v>121832</v>
      </c>
      <c r="E50" s="36">
        <v>108612</v>
      </c>
      <c r="F50" s="37">
        <v>89.14899205463261</v>
      </c>
      <c r="G50" s="38"/>
      <c r="H50" s="130">
        <v>1483.411</v>
      </c>
      <c r="I50" s="131">
        <v>1631.0790000000002</v>
      </c>
      <c r="J50" s="131">
        <v>1323.4069999999997</v>
      </c>
      <c r="K50" s="39">
        <v>81.13690385321617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4647</v>
      </c>
      <c r="D52" s="36">
        <v>4376</v>
      </c>
      <c r="E52" s="36">
        <v>4632</v>
      </c>
      <c r="F52" s="37">
        <v>105.85009140767825</v>
      </c>
      <c r="G52" s="38"/>
      <c r="H52" s="130">
        <v>56.945</v>
      </c>
      <c r="I52" s="131">
        <v>52.124</v>
      </c>
      <c r="J52" s="131">
        <v>45.972</v>
      </c>
      <c r="K52" s="39">
        <v>88.19737548921802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6800</v>
      </c>
      <c r="D54" s="28">
        <v>8500</v>
      </c>
      <c r="E54" s="28">
        <v>8200</v>
      </c>
      <c r="F54" s="29"/>
      <c r="G54" s="29"/>
      <c r="H54" s="129">
        <v>97.92</v>
      </c>
      <c r="I54" s="129">
        <v>119</v>
      </c>
      <c r="J54" s="129">
        <v>114.8</v>
      </c>
      <c r="K54" s="30"/>
    </row>
    <row r="55" spans="1:11" s="31" customFormat="1" ht="11.25" customHeight="1">
      <c r="A55" s="33" t="s">
        <v>42</v>
      </c>
      <c r="B55" s="27"/>
      <c r="C55" s="28">
        <v>1224</v>
      </c>
      <c r="D55" s="28">
        <v>1481</v>
      </c>
      <c r="E55" s="28">
        <v>380</v>
      </c>
      <c r="F55" s="29"/>
      <c r="G55" s="29"/>
      <c r="H55" s="129">
        <v>13.178</v>
      </c>
      <c r="I55" s="129">
        <v>17.084</v>
      </c>
      <c r="J55" s="129">
        <v>4.788</v>
      </c>
      <c r="K55" s="30"/>
    </row>
    <row r="56" spans="1:11" s="31" customFormat="1" ht="11.25" customHeight="1">
      <c r="A56" s="33" t="s">
        <v>43</v>
      </c>
      <c r="B56" s="27"/>
      <c r="C56" s="28">
        <v>656</v>
      </c>
      <c r="D56" s="28">
        <v>674</v>
      </c>
      <c r="E56" s="28">
        <v>700</v>
      </c>
      <c r="F56" s="29"/>
      <c r="G56" s="29"/>
      <c r="H56" s="129">
        <v>7.91</v>
      </c>
      <c r="I56" s="129">
        <v>8.307</v>
      </c>
      <c r="J56" s="129">
        <v>7.1</v>
      </c>
      <c r="K56" s="30"/>
    </row>
    <row r="57" spans="1:11" s="31" customFormat="1" ht="11.25" customHeight="1">
      <c r="A57" s="33" t="s">
        <v>44</v>
      </c>
      <c r="B57" s="27"/>
      <c r="C57" s="28">
        <v>2485</v>
      </c>
      <c r="D57" s="28">
        <v>2843</v>
      </c>
      <c r="E57" s="28">
        <v>2482</v>
      </c>
      <c r="F57" s="29"/>
      <c r="G57" s="29"/>
      <c r="H57" s="129">
        <v>32.227</v>
      </c>
      <c r="I57" s="129">
        <v>39.718</v>
      </c>
      <c r="J57" s="129">
        <v>30.24</v>
      </c>
      <c r="K57" s="30"/>
    </row>
    <row r="58" spans="1:11" s="31" customFormat="1" ht="11.25" customHeight="1">
      <c r="A58" s="33" t="s">
        <v>45</v>
      </c>
      <c r="B58" s="27"/>
      <c r="C58" s="28">
        <v>4651</v>
      </c>
      <c r="D58" s="28">
        <v>5002</v>
      </c>
      <c r="E58" s="28">
        <v>5356</v>
      </c>
      <c r="F58" s="29"/>
      <c r="G58" s="29"/>
      <c r="H58" s="129">
        <v>47.905</v>
      </c>
      <c r="I58" s="129">
        <v>60.024</v>
      </c>
      <c r="J58" s="129">
        <v>53.56</v>
      </c>
      <c r="K58" s="30"/>
    </row>
    <row r="59" spans="1:11" s="22" customFormat="1" ht="11.25" customHeight="1">
      <c r="A59" s="34" t="s">
        <v>46</v>
      </c>
      <c r="B59" s="35"/>
      <c r="C59" s="36">
        <v>15816</v>
      </c>
      <c r="D59" s="36">
        <v>18500</v>
      </c>
      <c r="E59" s="36">
        <v>17118</v>
      </c>
      <c r="F59" s="37">
        <v>92.52972972972972</v>
      </c>
      <c r="G59" s="38"/>
      <c r="H59" s="130">
        <v>199.14</v>
      </c>
      <c r="I59" s="131">
        <v>244.13299999999998</v>
      </c>
      <c r="J59" s="131">
        <v>210.488</v>
      </c>
      <c r="K59" s="39">
        <v>86.21857757861494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141</v>
      </c>
      <c r="D61" s="28">
        <v>71</v>
      </c>
      <c r="E61" s="28">
        <v>298</v>
      </c>
      <c r="F61" s="29"/>
      <c r="G61" s="29"/>
      <c r="H61" s="129">
        <v>1.68</v>
      </c>
      <c r="I61" s="129">
        <v>0.852</v>
      </c>
      <c r="J61" s="129">
        <v>3.576</v>
      </c>
      <c r="K61" s="30"/>
    </row>
    <row r="62" spans="1:11" s="31" customFormat="1" ht="11.25" customHeight="1">
      <c r="A62" s="33" t="s">
        <v>48</v>
      </c>
      <c r="B62" s="27"/>
      <c r="C62" s="28">
        <v>100</v>
      </c>
      <c r="D62" s="28">
        <v>104</v>
      </c>
      <c r="E62" s="28">
        <v>104</v>
      </c>
      <c r="F62" s="29"/>
      <c r="G62" s="29"/>
      <c r="H62" s="129">
        <v>0.352</v>
      </c>
      <c r="I62" s="129">
        <v>0.347</v>
      </c>
      <c r="J62" s="129">
        <v>0.352</v>
      </c>
      <c r="K62" s="30"/>
    </row>
    <row r="63" spans="1:11" s="31" customFormat="1" ht="11.25" customHeight="1">
      <c r="A63" s="33" t="s">
        <v>49</v>
      </c>
      <c r="B63" s="27"/>
      <c r="C63" s="28">
        <v>79</v>
      </c>
      <c r="D63" s="28">
        <v>98</v>
      </c>
      <c r="E63" s="28">
        <v>98</v>
      </c>
      <c r="F63" s="29"/>
      <c r="G63" s="29"/>
      <c r="H63" s="129">
        <v>1.182</v>
      </c>
      <c r="I63" s="129">
        <v>1.372</v>
      </c>
      <c r="J63" s="129">
        <v>1.417</v>
      </c>
      <c r="K63" s="30"/>
    </row>
    <row r="64" spans="1:11" s="22" customFormat="1" ht="11.25" customHeight="1">
      <c r="A64" s="34" t="s">
        <v>50</v>
      </c>
      <c r="B64" s="35"/>
      <c r="C64" s="36">
        <v>320</v>
      </c>
      <c r="D64" s="36">
        <v>273</v>
      </c>
      <c r="E64" s="36">
        <v>500</v>
      </c>
      <c r="F64" s="37">
        <v>183.15018315018315</v>
      </c>
      <c r="G64" s="38"/>
      <c r="H64" s="130">
        <v>3.214</v>
      </c>
      <c r="I64" s="131">
        <v>2.5709999999999997</v>
      </c>
      <c r="J64" s="131">
        <v>5.345</v>
      </c>
      <c r="K64" s="39">
        <v>207.8957604045119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204</v>
      </c>
      <c r="D66" s="36">
        <v>149</v>
      </c>
      <c r="E66" s="36">
        <v>150</v>
      </c>
      <c r="F66" s="37">
        <v>100.67114093959732</v>
      </c>
      <c r="G66" s="38"/>
      <c r="H66" s="130">
        <v>2.066</v>
      </c>
      <c r="I66" s="131">
        <v>1.163</v>
      </c>
      <c r="J66" s="131">
        <v>1.5</v>
      </c>
      <c r="K66" s="39">
        <v>128.9767841788478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23612</v>
      </c>
      <c r="D68" s="28">
        <v>24340</v>
      </c>
      <c r="E68" s="28">
        <v>9000</v>
      </c>
      <c r="F68" s="29"/>
      <c r="G68" s="29"/>
      <c r="H68" s="129">
        <v>313.072</v>
      </c>
      <c r="I68" s="129">
        <v>323.722</v>
      </c>
      <c r="J68" s="129">
        <v>100</v>
      </c>
      <c r="K68" s="30"/>
    </row>
    <row r="69" spans="1:11" s="31" customFormat="1" ht="11.25" customHeight="1">
      <c r="A69" s="33" t="s">
        <v>53</v>
      </c>
      <c r="B69" s="27"/>
      <c r="C69" s="28">
        <v>17384</v>
      </c>
      <c r="D69" s="28">
        <v>17849</v>
      </c>
      <c r="E69" s="28">
        <v>12200</v>
      </c>
      <c r="F69" s="29"/>
      <c r="G69" s="29"/>
      <c r="H69" s="129">
        <v>233.12</v>
      </c>
      <c r="I69" s="129">
        <v>235.875</v>
      </c>
      <c r="J69" s="129">
        <v>140</v>
      </c>
      <c r="K69" s="30"/>
    </row>
    <row r="70" spans="1:11" s="22" customFormat="1" ht="11.25" customHeight="1">
      <c r="A70" s="34" t="s">
        <v>54</v>
      </c>
      <c r="B70" s="35"/>
      <c r="C70" s="36">
        <v>40996</v>
      </c>
      <c r="D70" s="36">
        <v>42189</v>
      </c>
      <c r="E70" s="36">
        <v>21200</v>
      </c>
      <c r="F70" s="37">
        <v>50.25006518286757</v>
      </c>
      <c r="G70" s="38"/>
      <c r="H70" s="130">
        <v>546.192</v>
      </c>
      <c r="I70" s="131">
        <v>559.597</v>
      </c>
      <c r="J70" s="131">
        <v>240</v>
      </c>
      <c r="K70" s="39">
        <v>42.88800690496911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7</v>
      </c>
      <c r="E72" s="28">
        <v>14</v>
      </c>
      <c r="F72" s="29"/>
      <c r="G72" s="29"/>
      <c r="H72" s="129">
        <v>0.016</v>
      </c>
      <c r="I72" s="129">
        <v>0.035</v>
      </c>
      <c r="J72" s="129">
        <v>0.07</v>
      </c>
      <c r="K72" s="30"/>
    </row>
    <row r="73" spans="1:11" s="31" customFormat="1" ht="11.25" customHeight="1">
      <c r="A73" s="33" t="s">
        <v>56</v>
      </c>
      <c r="B73" s="27"/>
      <c r="C73" s="28">
        <v>2054</v>
      </c>
      <c r="D73" s="28">
        <v>2040</v>
      </c>
      <c r="E73" s="28">
        <v>1601</v>
      </c>
      <c r="F73" s="29"/>
      <c r="G73" s="29"/>
      <c r="H73" s="129">
        <v>29.153</v>
      </c>
      <c r="I73" s="129">
        <v>24.367</v>
      </c>
      <c r="J73" s="129">
        <v>22.718</v>
      </c>
      <c r="K73" s="30"/>
    </row>
    <row r="74" spans="1:11" s="31" customFormat="1" ht="11.25" customHeight="1">
      <c r="A74" s="33" t="s">
        <v>57</v>
      </c>
      <c r="B74" s="27"/>
      <c r="C74" s="28">
        <v>984</v>
      </c>
      <c r="D74" s="28">
        <v>683</v>
      </c>
      <c r="E74" s="28">
        <v>126</v>
      </c>
      <c r="F74" s="29"/>
      <c r="G74" s="29"/>
      <c r="H74" s="129">
        <v>12.3</v>
      </c>
      <c r="I74" s="129">
        <v>8.196</v>
      </c>
      <c r="J74" s="129">
        <v>1.512</v>
      </c>
      <c r="K74" s="30"/>
    </row>
    <row r="75" spans="1:11" s="31" customFormat="1" ht="11.25" customHeight="1">
      <c r="A75" s="33" t="s">
        <v>58</v>
      </c>
      <c r="B75" s="27"/>
      <c r="C75" s="28">
        <v>1993</v>
      </c>
      <c r="D75" s="28">
        <v>2084</v>
      </c>
      <c r="E75" s="28">
        <v>1587</v>
      </c>
      <c r="F75" s="29"/>
      <c r="G75" s="29"/>
      <c r="H75" s="129">
        <v>22.018</v>
      </c>
      <c r="I75" s="129">
        <v>23.402</v>
      </c>
      <c r="J75" s="129">
        <v>17.818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70</v>
      </c>
      <c r="E76" s="28"/>
      <c r="F76" s="29"/>
      <c r="G76" s="29"/>
      <c r="H76" s="129">
        <v>1.591</v>
      </c>
      <c r="I76" s="129">
        <v>0.95</v>
      </c>
      <c r="J76" s="129">
        <v>0.24</v>
      </c>
      <c r="K76" s="30"/>
    </row>
    <row r="77" spans="1:11" s="31" customFormat="1" ht="11.25" customHeight="1">
      <c r="A77" s="33" t="s">
        <v>60</v>
      </c>
      <c r="B77" s="27"/>
      <c r="C77" s="28">
        <v>654</v>
      </c>
      <c r="D77" s="28">
        <v>571</v>
      </c>
      <c r="E77" s="28">
        <v>87</v>
      </c>
      <c r="F77" s="29"/>
      <c r="G77" s="29"/>
      <c r="H77" s="129">
        <v>7.194</v>
      </c>
      <c r="I77" s="129">
        <v>6.167</v>
      </c>
      <c r="J77" s="129">
        <v>0.783</v>
      </c>
      <c r="K77" s="30"/>
    </row>
    <row r="78" spans="1:11" s="31" customFormat="1" ht="11.25" customHeight="1">
      <c r="A78" s="33" t="s">
        <v>61</v>
      </c>
      <c r="B78" s="27"/>
      <c r="C78" s="28">
        <v>174</v>
      </c>
      <c r="D78" s="28">
        <v>160</v>
      </c>
      <c r="E78" s="28">
        <v>177</v>
      </c>
      <c r="F78" s="29"/>
      <c r="G78" s="29"/>
      <c r="H78" s="129">
        <v>1.653</v>
      </c>
      <c r="I78" s="129">
        <v>1.122</v>
      </c>
      <c r="J78" s="129">
        <v>1.925</v>
      </c>
      <c r="K78" s="30"/>
    </row>
    <row r="79" spans="1:11" s="31" customFormat="1" ht="11.25" customHeight="1">
      <c r="A79" s="33" t="s">
        <v>62</v>
      </c>
      <c r="B79" s="27"/>
      <c r="C79" s="28">
        <v>2736</v>
      </c>
      <c r="D79" s="28">
        <v>2220</v>
      </c>
      <c r="E79" s="28">
        <v>760</v>
      </c>
      <c r="F79" s="29"/>
      <c r="G79" s="29"/>
      <c r="H79" s="129">
        <v>36.686</v>
      </c>
      <c r="I79" s="129">
        <v>27.35</v>
      </c>
      <c r="J79" s="129">
        <v>7.6</v>
      </c>
      <c r="K79" s="30"/>
    </row>
    <row r="80" spans="1:11" s="22" customFormat="1" ht="11.25" customHeight="1">
      <c r="A80" s="40" t="s">
        <v>63</v>
      </c>
      <c r="B80" s="35"/>
      <c r="C80" s="36">
        <v>8718</v>
      </c>
      <c r="D80" s="36">
        <v>7835</v>
      </c>
      <c r="E80" s="36">
        <v>4352</v>
      </c>
      <c r="F80" s="37">
        <v>55.545628589661774</v>
      </c>
      <c r="G80" s="38"/>
      <c r="H80" s="130">
        <v>110.61099999999999</v>
      </c>
      <c r="I80" s="131">
        <v>91.589</v>
      </c>
      <c r="J80" s="131">
        <v>52.666000000000004</v>
      </c>
      <c r="K80" s="39">
        <v>57.50253851445043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346</v>
      </c>
      <c r="D82" s="28">
        <v>294</v>
      </c>
      <c r="E82" s="28">
        <v>294</v>
      </c>
      <c r="F82" s="29"/>
      <c r="G82" s="29"/>
      <c r="H82" s="129">
        <v>0.692</v>
      </c>
      <c r="I82" s="129">
        <v>0.627</v>
      </c>
      <c r="J82" s="129">
        <v>0.627</v>
      </c>
      <c r="K82" s="30"/>
    </row>
    <row r="83" spans="1:11" s="31" customFormat="1" ht="11.25" customHeight="1">
      <c r="A83" s="33" t="s">
        <v>65</v>
      </c>
      <c r="B83" s="27"/>
      <c r="C83" s="28">
        <v>230</v>
      </c>
      <c r="D83" s="28">
        <v>229</v>
      </c>
      <c r="E83" s="28">
        <v>229</v>
      </c>
      <c r="F83" s="29"/>
      <c r="G83" s="29"/>
      <c r="H83" s="129">
        <v>0.502</v>
      </c>
      <c r="I83" s="129">
        <v>0.52</v>
      </c>
      <c r="J83" s="129">
        <v>0.52</v>
      </c>
      <c r="K83" s="30"/>
    </row>
    <row r="84" spans="1:11" s="22" customFormat="1" ht="11.25" customHeight="1">
      <c r="A84" s="34" t="s">
        <v>66</v>
      </c>
      <c r="B84" s="35"/>
      <c r="C84" s="36">
        <v>576</v>
      </c>
      <c r="D84" s="36">
        <v>523</v>
      </c>
      <c r="E84" s="36">
        <v>523</v>
      </c>
      <c r="F84" s="37">
        <v>100</v>
      </c>
      <c r="G84" s="38"/>
      <c r="H84" s="130">
        <v>1.194</v>
      </c>
      <c r="I84" s="131">
        <v>1.147</v>
      </c>
      <c r="J84" s="131">
        <v>1.147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343778</v>
      </c>
      <c r="D87" s="49">
        <v>358269</v>
      </c>
      <c r="E87" s="49">
        <v>315708</v>
      </c>
      <c r="F87" s="50">
        <f>IF(D87&gt;0,100*E87/D87,0)</f>
        <v>88.12037882150004</v>
      </c>
      <c r="G87" s="38"/>
      <c r="H87" s="51">
        <v>4214.102000000001</v>
      </c>
      <c r="I87" s="52">
        <v>4597.657999999999</v>
      </c>
      <c r="J87" s="52">
        <v>3628.1119999999996</v>
      </c>
      <c r="K87" s="50">
        <f>IF(I87&gt;0,100*J87/I87,0)</f>
        <v>78.9121765907773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6</v>
      </c>
      <c r="F7" s="20" t="str">
        <f>CONCATENATE(D6,"=100")</f>
        <v>2021=100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39</v>
      </c>
      <c r="D24" s="36"/>
      <c r="E24" s="36"/>
      <c r="F24" s="37"/>
      <c r="G24" s="38"/>
      <c r="H24" s="130">
        <v>0.104</v>
      </c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562</v>
      </c>
      <c r="D28" s="28">
        <v>438</v>
      </c>
      <c r="E28" s="28">
        <v>325</v>
      </c>
      <c r="F28" s="29"/>
      <c r="G28" s="29"/>
      <c r="H28" s="129">
        <v>2.473</v>
      </c>
      <c r="I28" s="129">
        <v>1.526</v>
      </c>
      <c r="J28" s="129">
        <v>1.05</v>
      </c>
      <c r="K28" s="30"/>
    </row>
    <row r="29" spans="1:11" s="31" customFormat="1" ht="11.25" customHeight="1">
      <c r="A29" s="33" t="s">
        <v>21</v>
      </c>
      <c r="B29" s="27"/>
      <c r="C29" s="28">
        <v>15</v>
      </c>
      <c r="D29" s="28">
        <v>175</v>
      </c>
      <c r="E29" s="28">
        <v>139</v>
      </c>
      <c r="F29" s="29"/>
      <c r="G29" s="29"/>
      <c r="H29" s="129">
        <v>0.06</v>
      </c>
      <c r="I29" s="129">
        <v>0.84</v>
      </c>
      <c r="J29" s="129">
        <v>0.06</v>
      </c>
      <c r="K29" s="30"/>
    </row>
    <row r="30" spans="1:11" s="31" customFormat="1" ht="11.25" customHeight="1">
      <c r="A30" s="33" t="s">
        <v>22</v>
      </c>
      <c r="B30" s="27"/>
      <c r="C30" s="28">
        <v>225</v>
      </c>
      <c r="D30" s="28">
        <v>223</v>
      </c>
      <c r="E30" s="28">
        <v>196</v>
      </c>
      <c r="F30" s="29"/>
      <c r="G30" s="29"/>
      <c r="H30" s="129">
        <v>1.35</v>
      </c>
      <c r="I30" s="129">
        <v>1.335</v>
      </c>
      <c r="J30" s="129">
        <v>1.27</v>
      </c>
      <c r="K30" s="30"/>
    </row>
    <row r="31" spans="1:11" s="22" customFormat="1" ht="11.25" customHeight="1">
      <c r="A31" s="40" t="s">
        <v>23</v>
      </c>
      <c r="B31" s="35"/>
      <c r="C31" s="36">
        <v>802</v>
      </c>
      <c r="D31" s="36">
        <v>836</v>
      </c>
      <c r="E31" s="36">
        <v>660</v>
      </c>
      <c r="F31" s="37">
        <v>78.94736842105263</v>
      </c>
      <c r="G31" s="38"/>
      <c r="H31" s="130">
        <v>3.883</v>
      </c>
      <c r="I31" s="131">
        <v>3.701</v>
      </c>
      <c r="J31" s="131">
        <v>2.38</v>
      </c>
      <c r="K31" s="39">
        <v>64.3069440691705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>
        <v>383</v>
      </c>
      <c r="D34" s="28">
        <v>288</v>
      </c>
      <c r="E34" s="28">
        <v>220</v>
      </c>
      <c r="F34" s="29"/>
      <c r="G34" s="29"/>
      <c r="H34" s="129">
        <v>1.146</v>
      </c>
      <c r="I34" s="129">
        <v>1.036</v>
      </c>
      <c r="J34" s="129">
        <v>0.79</v>
      </c>
      <c r="K34" s="30"/>
    </row>
    <row r="35" spans="1:11" s="31" customFormat="1" ht="11.25" customHeight="1">
      <c r="A35" s="33" t="s">
        <v>26</v>
      </c>
      <c r="B35" s="27"/>
      <c r="C35" s="28">
        <v>690</v>
      </c>
      <c r="D35" s="28">
        <v>192</v>
      </c>
      <c r="E35" s="28">
        <v>210</v>
      </c>
      <c r="F35" s="29"/>
      <c r="G35" s="29"/>
      <c r="H35" s="129">
        <v>6.189</v>
      </c>
      <c r="I35" s="129">
        <v>1.638</v>
      </c>
      <c r="J35" s="129">
        <v>1.05</v>
      </c>
      <c r="K35" s="30"/>
    </row>
    <row r="36" spans="1:11" s="31" customFormat="1" ht="11.25" customHeight="1">
      <c r="A36" s="33" t="s">
        <v>27</v>
      </c>
      <c r="B36" s="27"/>
      <c r="C36" s="28">
        <v>73</v>
      </c>
      <c r="D36" s="28">
        <v>54</v>
      </c>
      <c r="E36" s="28">
        <v>54</v>
      </c>
      <c r="F36" s="29"/>
      <c r="G36" s="29"/>
      <c r="H36" s="129">
        <v>0.474</v>
      </c>
      <c r="I36" s="129">
        <v>0.326</v>
      </c>
      <c r="J36" s="129">
        <v>0.326</v>
      </c>
      <c r="K36" s="30"/>
    </row>
    <row r="37" spans="1:11" s="22" customFormat="1" ht="11.25" customHeight="1">
      <c r="A37" s="34" t="s">
        <v>28</v>
      </c>
      <c r="B37" s="35"/>
      <c r="C37" s="36">
        <v>1146</v>
      </c>
      <c r="D37" s="36">
        <v>534</v>
      </c>
      <c r="E37" s="36">
        <v>484</v>
      </c>
      <c r="F37" s="37">
        <v>90.6367041198502</v>
      </c>
      <c r="G37" s="38"/>
      <c r="H37" s="130">
        <v>7.809</v>
      </c>
      <c r="I37" s="131">
        <v>3</v>
      </c>
      <c r="J37" s="131">
        <v>2.166</v>
      </c>
      <c r="K37" s="39">
        <v>72.2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>
        <v>21</v>
      </c>
      <c r="E39" s="36">
        <v>20</v>
      </c>
      <c r="F39" s="37">
        <v>95.23809523809524</v>
      </c>
      <c r="G39" s="38"/>
      <c r="H39" s="130"/>
      <c r="I39" s="131">
        <v>0.029</v>
      </c>
      <c r="J39" s="131">
        <v>0.03</v>
      </c>
      <c r="K39" s="39">
        <v>103.44827586206895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>
        <v>9</v>
      </c>
      <c r="D43" s="28">
        <v>8</v>
      </c>
      <c r="E43" s="28">
        <v>2</v>
      </c>
      <c r="F43" s="29"/>
      <c r="G43" s="29"/>
      <c r="H43" s="129">
        <v>0.077</v>
      </c>
      <c r="I43" s="129">
        <v>0.057</v>
      </c>
      <c r="J43" s="129">
        <v>0.013</v>
      </c>
      <c r="K43" s="30"/>
    </row>
    <row r="44" spans="1:11" s="31" customFormat="1" ht="11.25" customHeight="1">
      <c r="A44" s="33" t="s">
        <v>33</v>
      </c>
      <c r="B44" s="27"/>
      <c r="C44" s="28">
        <v>3</v>
      </c>
      <c r="D44" s="28"/>
      <c r="E44" s="28"/>
      <c r="F44" s="29"/>
      <c r="G44" s="29"/>
      <c r="H44" s="129">
        <v>0.015</v>
      </c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>
        <v>10</v>
      </c>
      <c r="E45" s="28">
        <v>9</v>
      </c>
      <c r="F45" s="29"/>
      <c r="G45" s="29"/>
      <c r="H45" s="129"/>
      <c r="I45" s="129">
        <v>0.06</v>
      </c>
      <c r="J45" s="129">
        <v>0.072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>
        <v>2</v>
      </c>
      <c r="D47" s="28"/>
      <c r="E47" s="28"/>
      <c r="F47" s="29"/>
      <c r="G47" s="29"/>
      <c r="H47" s="129">
        <v>0.012</v>
      </c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61</v>
      </c>
      <c r="F48" s="29"/>
      <c r="G48" s="29"/>
      <c r="H48" s="129"/>
      <c r="I48" s="129"/>
      <c r="J48" s="129">
        <v>0.3</v>
      </c>
      <c r="K48" s="30"/>
    </row>
    <row r="49" spans="1:11" s="31" customFormat="1" ht="11.25" customHeight="1">
      <c r="A49" s="33" t="s">
        <v>38</v>
      </c>
      <c r="B49" s="27"/>
      <c r="C49" s="28">
        <v>39</v>
      </c>
      <c r="D49" s="28">
        <v>43</v>
      </c>
      <c r="E49" s="28">
        <v>33</v>
      </c>
      <c r="F49" s="29"/>
      <c r="G49" s="29"/>
      <c r="H49" s="129">
        <v>0.332</v>
      </c>
      <c r="I49" s="129">
        <v>0.361</v>
      </c>
      <c r="J49" s="129">
        <v>0.281</v>
      </c>
      <c r="K49" s="30"/>
    </row>
    <row r="50" spans="1:11" s="22" customFormat="1" ht="11.25" customHeight="1">
      <c r="A50" s="40" t="s">
        <v>39</v>
      </c>
      <c r="B50" s="35"/>
      <c r="C50" s="36">
        <v>53</v>
      </c>
      <c r="D50" s="36">
        <v>61</v>
      </c>
      <c r="E50" s="36">
        <v>105</v>
      </c>
      <c r="F50" s="37">
        <v>172.13114754098362</v>
      </c>
      <c r="G50" s="38"/>
      <c r="H50" s="130">
        <v>0.436</v>
      </c>
      <c r="I50" s="131">
        <v>0.478</v>
      </c>
      <c r="J50" s="131">
        <v>0.666</v>
      </c>
      <c r="K50" s="39">
        <v>139.33054393305443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38</v>
      </c>
      <c r="D52" s="36">
        <v>12</v>
      </c>
      <c r="E52" s="36">
        <v>12</v>
      </c>
      <c r="F52" s="37">
        <v>100</v>
      </c>
      <c r="G52" s="38"/>
      <c r="H52" s="130">
        <v>0.179</v>
      </c>
      <c r="I52" s="131">
        <v>0.042</v>
      </c>
      <c r="J52" s="131">
        <v>0.053</v>
      </c>
      <c r="K52" s="39">
        <v>126.19047619047618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65</v>
      </c>
      <c r="D54" s="28">
        <v>87</v>
      </c>
      <c r="E54" s="28">
        <v>78</v>
      </c>
      <c r="F54" s="29"/>
      <c r="G54" s="29"/>
      <c r="H54" s="129">
        <v>0.377</v>
      </c>
      <c r="I54" s="129">
        <v>0.566</v>
      </c>
      <c r="J54" s="129">
        <v>0.484</v>
      </c>
      <c r="K54" s="30"/>
    </row>
    <row r="55" spans="1:11" s="31" customFormat="1" ht="11.25" customHeight="1">
      <c r="A55" s="33" t="s">
        <v>42</v>
      </c>
      <c r="B55" s="27"/>
      <c r="C55" s="28">
        <v>41</v>
      </c>
      <c r="D55" s="28">
        <v>27</v>
      </c>
      <c r="E55" s="28">
        <v>27</v>
      </c>
      <c r="F55" s="29"/>
      <c r="G55" s="29"/>
      <c r="H55" s="129">
        <v>0.127</v>
      </c>
      <c r="I55" s="129">
        <v>0.074</v>
      </c>
      <c r="J55" s="129">
        <v>0.087</v>
      </c>
      <c r="K55" s="30"/>
    </row>
    <row r="56" spans="1:11" s="31" customFormat="1" ht="11.25" customHeight="1">
      <c r="A56" s="33" t="s">
        <v>43</v>
      </c>
      <c r="B56" s="27"/>
      <c r="C56" s="28">
        <v>14</v>
      </c>
      <c r="D56" s="28">
        <v>14</v>
      </c>
      <c r="E56" s="28">
        <v>21</v>
      </c>
      <c r="F56" s="29"/>
      <c r="G56" s="29"/>
      <c r="H56" s="129">
        <v>0.068</v>
      </c>
      <c r="I56" s="129">
        <v>0.074</v>
      </c>
      <c r="J56" s="129">
        <v>0.065</v>
      </c>
      <c r="K56" s="30"/>
    </row>
    <row r="57" spans="1:11" s="31" customFormat="1" ht="11.25" customHeight="1">
      <c r="A57" s="33" t="s">
        <v>44</v>
      </c>
      <c r="B57" s="27"/>
      <c r="C57" s="28">
        <v>60</v>
      </c>
      <c r="D57" s="28">
        <v>73</v>
      </c>
      <c r="E57" s="28">
        <v>43</v>
      </c>
      <c r="F57" s="29"/>
      <c r="G57" s="29"/>
      <c r="H57" s="129">
        <v>0.119</v>
      </c>
      <c r="I57" s="129">
        <v>0.146</v>
      </c>
      <c r="J57" s="129">
        <v>0.006</v>
      </c>
      <c r="K57" s="30"/>
    </row>
    <row r="58" spans="1:11" s="31" customFormat="1" ht="11.25" customHeight="1">
      <c r="A58" s="33" t="s">
        <v>45</v>
      </c>
      <c r="B58" s="27"/>
      <c r="C58" s="28">
        <v>53</v>
      </c>
      <c r="D58" s="28">
        <v>20</v>
      </c>
      <c r="E58" s="28">
        <v>15</v>
      </c>
      <c r="F58" s="29"/>
      <c r="G58" s="29"/>
      <c r="H58" s="129">
        <v>0.056</v>
      </c>
      <c r="I58" s="129">
        <v>0.03</v>
      </c>
      <c r="J58" s="129">
        <v>0.027</v>
      </c>
      <c r="K58" s="30"/>
    </row>
    <row r="59" spans="1:11" s="22" customFormat="1" ht="11.25" customHeight="1">
      <c r="A59" s="34" t="s">
        <v>46</v>
      </c>
      <c r="B59" s="35"/>
      <c r="C59" s="36">
        <v>233</v>
      </c>
      <c r="D59" s="36">
        <v>221</v>
      </c>
      <c r="E59" s="36">
        <v>184</v>
      </c>
      <c r="F59" s="37">
        <v>83.2579185520362</v>
      </c>
      <c r="G59" s="38"/>
      <c r="H59" s="130">
        <v>0.7470000000000001</v>
      </c>
      <c r="I59" s="131">
        <v>0.8899999999999999</v>
      </c>
      <c r="J59" s="131">
        <v>0.6689999999999999</v>
      </c>
      <c r="K59" s="39">
        <v>75.1685393258427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34</v>
      </c>
      <c r="D61" s="28">
        <v>64</v>
      </c>
      <c r="E61" s="28"/>
      <c r="F61" s="29"/>
      <c r="G61" s="29"/>
      <c r="H61" s="129">
        <v>0.18</v>
      </c>
      <c r="I61" s="129">
        <v>0.284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39</v>
      </c>
      <c r="D62" s="28">
        <v>40</v>
      </c>
      <c r="E62" s="28">
        <v>40</v>
      </c>
      <c r="F62" s="29"/>
      <c r="G62" s="29"/>
      <c r="H62" s="129">
        <v>0.109</v>
      </c>
      <c r="I62" s="129">
        <v>0.1</v>
      </c>
      <c r="J62" s="129">
        <v>0.102</v>
      </c>
      <c r="K62" s="30"/>
    </row>
    <row r="63" spans="1:11" s="31" customFormat="1" ht="11.25" customHeight="1">
      <c r="A63" s="33" t="s">
        <v>49</v>
      </c>
      <c r="B63" s="27"/>
      <c r="C63" s="28">
        <v>5</v>
      </c>
      <c r="D63" s="28">
        <v>4</v>
      </c>
      <c r="E63" s="28">
        <v>4</v>
      </c>
      <c r="F63" s="29"/>
      <c r="G63" s="29"/>
      <c r="H63" s="129">
        <v>0.021</v>
      </c>
      <c r="I63" s="129"/>
      <c r="J63" s="129">
        <v>0.012</v>
      </c>
      <c r="K63" s="30"/>
    </row>
    <row r="64" spans="1:11" s="22" customFormat="1" ht="11.25" customHeight="1">
      <c r="A64" s="34" t="s">
        <v>50</v>
      </c>
      <c r="B64" s="35"/>
      <c r="C64" s="36">
        <v>78</v>
      </c>
      <c r="D64" s="36">
        <v>108</v>
      </c>
      <c r="E64" s="36">
        <v>44</v>
      </c>
      <c r="F64" s="37">
        <v>40.74074074074074</v>
      </c>
      <c r="G64" s="38"/>
      <c r="H64" s="130">
        <v>0.31</v>
      </c>
      <c r="I64" s="131">
        <v>0.384</v>
      </c>
      <c r="J64" s="131">
        <v>0.11399999999999999</v>
      </c>
      <c r="K64" s="39">
        <v>29.687499999999996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28</v>
      </c>
      <c r="D66" s="36">
        <v>21</v>
      </c>
      <c r="E66" s="36">
        <v>21</v>
      </c>
      <c r="F66" s="37">
        <v>100</v>
      </c>
      <c r="G66" s="38"/>
      <c r="H66" s="130">
        <v>0.087</v>
      </c>
      <c r="I66" s="131">
        <v>0.08</v>
      </c>
      <c r="J66" s="131">
        <v>0.05</v>
      </c>
      <c r="K66" s="39">
        <v>62.5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7</v>
      </c>
      <c r="D72" s="28">
        <v>9</v>
      </c>
      <c r="E72" s="28">
        <v>13</v>
      </c>
      <c r="F72" s="29"/>
      <c r="G72" s="29"/>
      <c r="H72" s="129">
        <v>0.013</v>
      </c>
      <c r="I72" s="129">
        <v>0.016</v>
      </c>
      <c r="J72" s="129">
        <v>0.017</v>
      </c>
      <c r="K72" s="30"/>
    </row>
    <row r="73" spans="1:11" s="31" customFormat="1" ht="11.25" customHeight="1">
      <c r="A73" s="33" t="s">
        <v>56</v>
      </c>
      <c r="B73" s="27"/>
      <c r="C73" s="28">
        <v>2334</v>
      </c>
      <c r="D73" s="28">
        <v>2200</v>
      </c>
      <c r="E73" s="28">
        <v>2980</v>
      </c>
      <c r="F73" s="29"/>
      <c r="G73" s="29"/>
      <c r="H73" s="129">
        <v>5.396</v>
      </c>
      <c r="I73" s="129">
        <v>6.241</v>
      </c>
      <c r="J73" s="129">
        <v>6.884</v>
      </c>
      <c r="K73" s="30"/>
    </row>
    <row r="74" spans="1:11" s="31" customFormat="1" ht="11.25" customHeight="1">
      <c r="A74" s="33" t="s">
        <v>57</v>
      </c>
      <c r="B74" s="27"/>
      <c r="C74" s="28">
        <v>77</v>
      </c>
      <c r="D74" s="28">
        <v>64</v>
      </c>
      <c r="E74" s="28">
        <v>7</v>
      </c>
      <c r="F74" s="29"/>
      <c r="G74" s="29"/>
      <c r="H74" s="129">
        <v>0.441</v>
      </c>
      <c r="I74" s="129">
        <v>0.416</v>
      </c>
      <c r="J74" s="129">
        <v>0.049</v>
      </c>
      <c r="K74" s="30"/>
    </row>
    <row r="75" spans="1:11" s="31" customFormat="1" ht="11.25" customHeight="1">
      <c r="A75" s="33" t="s">
        <v>58</v>
      </c>
      <c r="B75" s="27"/>
      <c r="C75" s="28">
        <v>34</v>
      </c>
      <c r="D75" s="28">
        <v>37</v>
      </c>
      <c r="E75" s="28">
        <v>35</v>
      </c>
      <c r="F75" s="29"/>
      <c r="G75" s="29"/>
      <c r="H75" s="129">
        <v>0.165</v>
      </c>
      <c r="I75" s="129">
        <v>0.182</v>
      </c>
      <c r="J75" s="129">
        <v>0.173</v>
      </c>
      <c r="K75" s="30"/>
    </row>
    <row r="76" spans="1:11" s="31" customFormat="1" ht="11.25" customHeight="1">
      <c r="A76" s="33" t="s">
        <v>59</v>
      </c>
      <c r="B76" s="27"/>
      <c r="C76" s="28">
        <v>2</v>
      </c>
      <c r="D76" s="28">
        <v>4</v>
      </c>
      <c r="E76" s="28">
        <v>40</v>
      </c>
      <c r="F76" s="29"/>
      <c r="G76" s="29"/>
      <c r="H76" s="129">
        <v>0.003</v>
      </c>
      <c r="I76" s="129">
        <v>0.008</v>
      </c>
      <c r="J76" s="129">
        <v>0.06</v>
      </c>
      <c r="K76" s="30"/>
    </row>
    <row r="77" spans="1:11" s="31" customFormat="1" ht="11.25" customHeight="1">
      <c r="A77" s="33" t="s">
        <v>60</v>
      </c>
      <c r="B77" s="27"/>
      <c r="C77" s="28">
        <v>75</v>
      </c>
      <c r="D77" s="28">
        <v>4</v>
      </c>
      <c r="E77" s="28"/>
      <c r="F77" s="29"/>
      <c r="G77" s="29"/>
      <c r="H77" s="129">
        <v>0.225</v>
      </c>
      <c r="I77" s="129">
        <v>0.011</v>
      </c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>
        <v>7</v>
      </c>
      <c r="E78" s="28">
        <v>4</v>
      </c>
      <c r="F78" s="29"/>
      <c r="G78" s="29"/>
      <c r="H78" s="129"/>
      <c r="I78" s="129">
        <v>0.025</v>
      </c>
      <c r="J78" s="129">
        <v>0.01</v>
      </c>
      <c r="K78" s="30"/>
    </row>
    <row r="79" spans="1:11" s="31" customFormat="1" ht="11.25" customHeight="1">
      <c r="A79" s="33" t="s">
        <v>62</v>
      </c>
      <c r="B79" s="27"/>
      <c r="C79" s="28">
        <v>302</v>
      </c>
      <c r="D79" s="28">
        <v>195</v>
      </c>
      <c r="E79" s="28">
        <v>210</v>
      </c>
      <c r="F79" s="29"/>
      <c r="G79" s="29"/>
      <c r="H79" s="129">
        <v>1.275</v>
      </c>
      <c r="I79" s="129">
        <v>0.613</v>
      </c>
      <c r="J79" s="129">
        <v>1.26</v>
      </c>
      <c r="K79" s="30"/>
    </row>
    <row r="80" spans="1:11" s="22" customFormat="1" ht="11.25" customHeight="1">
      <c r="A80" s="40" t="s">
        <v>63</v>
      </c>
      <c r="B80" s="35"/>
      <c r="C80" s="36">
        <v>2831</v>
      </c>
      <c r="D80" s="36">
        <v>2520</v>
      </c>
      <c r="E80" s="36">
        <v>3289</v>
      </c>
      <c r="F80" s="37">
        <v>130.515873015873</v>
      </c>
      <c r="G80" s="38"/>
      <c r="H80" s="130">
        <v>7.517999999999999</v>
      </c>
      <c r="I80" s="131">
        <v>7.5120000000000005</v>
      </c>
      <c r="J80" s="131">
        <v>8.453000000000001</v>
      </c>
      <c r="K80" s="39">
        <v>112.52662406815762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5248</v>
      </c>
      <c r="D87" s="49">
        <v>4334</v>
      </c>
      <c r="E87" s="49">
        <f>E13+E15+E17+E22+E24+E26+E31+E37++E39+E50+E52+E59+E64+E66+E70+E80+E84</f>
        <v>4819</v>
      </c>
      <c r="F87" s="50">
        <f>IF(D87&gt;0,100*E87/D87,0)</f>
        <v>111.19058606368252</v>
      </c>
      <c r="G87" s="38"/>
      <c r="H87" s="51">
        <v>21.073</v>
      </c>
      <c r="I87" s="52">
        <v>16.116</v>
      </c>
      <c r="J87" s="133">
        <f>J13+J15+J17+J22+J24+J26+J31+J37++J39+J50+J52+J59+J64+J66+J70+J80+J84</f>
        <v>14.581</v>
      </c>
      <c r="K87" s="50">
        <f>IF(I87&gt;0,100*J87/I87,0)</f>
        <v>90.47530404566889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45">
      <selection activeCell="C7" sqref="C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2021=100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1924</v>
      </c>
      <c r="D24" s="36">
        <v>1860</v>
      </c>
      <c r="E24" s="36">
        <v>1710</v>
      </c>
      <c r="F24" s="37">
        <v>91.93548387096774</v>
      </c>
      <c r="G24" s="38"/>
      <c r="H24" s="130">
        <v>12.994</v>
      </c>
      <c r="I24" s="131">
        <v>12.563</v>
      </c>
      <c r="J24" s="131">
        <v>10.362</v>
      </c>
      <c r="K24" s="39">
        <v>82.48029929157049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2610</v>
      </c>
      <c r="D28" s="28">
        <v>2285</v>
      </c>
      <c r="E28" s="28">
        <v>1527</v>
      </c>
      <c r="F28" s="29"/>
      <c r="G28" s="29"/>
      <c r="H28" s="129">
        <v>13.741</v>
      </c>
      <c r="I28" s="129">
        <v>14.672</v>
      </c>
      <c r="J28" s="129">
        <v>8.5</v>
      </c>
      <c r="K28" s="30"/>
    </row>
    <row r="29" spans="1:11" s="31" customFormat="1" ht="11.25" customHeight="1">
      <c r="A29" s="33" t="s">
        <v>21</v>
      </c>
      <c r="B29" s="27"/>
      <c r="C29" s="28">
        <v>48</v>
      </c>
      <c r="D29" s="28">
        <v>47</v>
      </c>
      <c r="E29" s="28">
        <v>48</v>
      </c>
      <c r="F29" s="29"/>
      <c r="G29" s="29"/>
      <c r="H29" s="129">
        <v>0.072</v>
      </c>
      <c r="I29" s="129">
        <v>0.185</v>
      </c>
      <c r="J29" s="129">
        <v>0.148</v>
      </c>
      <c r="K29" s="30"/>
    </row>
    <row r="30" spans="1:11" s="31" customFormat="1" ht="11.25" customHeight="1">
      <c r="A30" s="33" t="s">
        <v>22</v>
      </c>
      <c r="B30" s="27"/>
      <c r="C30" s="28">
        <v>1804</v>
      </c>
      <c r="D30" s="28">
        <v>1641</v>
      </c>
      <c r="E30" s="28">
        <v>1437</v>
      </c>
      <c r="F30" s="29"/>
      <c r="G30" s="29"/>
      <c r="H30" s="129">
        <v>10.51</v>
      </c>
      <c r="I30" s="129">
        <v>9.56</v>
      </c>
      <c r="J30" s="129">
        <v>8.37</v>
      </c>
      <c r="K30" s="30"/>
    </row>
    <row r="31" spans="1:11" s="22" customFormat="1" ht="11.25" customHeight="1">
      <c r="A31" s="40" t="s">
        <v>23</v>
      </c>
      <c r="B31" s="35"/>
      <c r="C31" s="36">
        <v>4462</v>
      </c>
      <c r="D31" s="36">
        <v>3973</v>
      </c>
      <c r="E31" s="36">
        <v>3012</v>
      </c>
      <c r="F31" s="37">
        <v>75.8117291719104</v>
      </c>
      <c r="G31" s="38"/>
      <c r="H31" s="130">
        <v>24.323</v>
      </c>
      <c r="I31" s="131">
        <v>24.417</v>
      </c>
      <c r="J31" s="131">
        <v>17.018</v>
      </c>
      <c r="K31" s="39">
        <v>69.69734201580866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>
        <v>1084</v>
      </c>
      <c r="D34" s="28">
        <v>1103</v>
      </c>
      <c r="E34" s="28">
        <v>1104</v>
      </c>
      <c r="F34" s="29"/>
      <c r="G34" s="29"/>
      <c r="H34" s="129">
        <v>6.041</v>
      </c>
      <c r="I34" s="129">
        <v>4.976</v>
      </c>
      <c r="J34" s="129">
        <v>4.98</v>
      </c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36</v>
      </c>
      <c r="E35" s="28"/>
      <c r="F35" s="29"/>
      <c r="G35" s="29"/>
      <c r="H35" s="129">
        <v>0.311</v>
      </c>
      <c r="I35" s="129">
        <v>0.311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19888</v>
      </c>
      <c r="D36" s="28">
        <v>19840</v>
      </c>
      <c r="E36" s="28">
        <v>19840</v>
      </c>
      <c r="F36" s="29"/>
      <c r="G36" s="29"/>
      <c r="H36" s="129">
        <v>129.71</v>
      </c>
      <c r="I36" s="129">
        <v>129.119</v>
      </c>
      <c r="J36" s="129">
        <v>130.944</v>
      </c>
      <c r="K36" s="30"/>
    </row>
    <row r="37" spans="1:11" s="22" customFormat="1" ht="11.25" customHeight="1">
      <c r="A37" s="34" t="s">
        <v>28</v>
      </c>
      <c r="B37" s="35"/>
      <c r="C37" s="36">
        <v>21008</v>
      </c>
      <c r="D37" s="36">
        <v>20979</v>
      </c>
      <c r="E37" s="36">
        <v>20944</v>
      </c>
      <c r="F37" s="37">
        <v>99.83316649983317</v>
      </c>
      <c r="G37" s="38"/>
      <c r="H37" s="130">
        <v>136.062</v>
      </c>
      <c r="I37" s="131">
        <v>134.406</v>
      </c>
      <c r="J37" s="131">
        <v>135.92399999999998</v>
      </c>
      <c r="K37" s="39">
        <v>101.12941386545242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27</v>
      </c>
      <c r="D39" s="36">
        <v>26</v>
      </c>
      <c r="E39" s="36">
        <v>25</v>
      </c>
      <c r="F39" s="37">
        <v>96.15384615384616</v>
      </c>
      <c r="G39" s="38"/>
      <c r="H39" s="130">
        <v>0.093</v>
      </c>
      <c r="I39" s="131">
        <v>0.065</v>
      </c>
      <c r="J39" s="131">
        <v>0.06</v>
      </c>
      <c r="K39" s="39">
        <v>92.3076923076923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95</v>
      </c>
      <c r="D54" s="28">
        <v>106</v>
      </c>
      <c r="E54" s="28">
        <v>70</v>
      </c>
      <c r="F54" s="29"/>
      <c r="G54" s="29"/>
      <c r="H54" s="129">
        <v>0.57</v>
      </c>
      <c r="I54" s="129">
        <v>0.551</v>
      </c>
      <c r="J54" s="129">
        <v>0.35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>
        <v>95</v>
      </c>
      <c r="D59" s="36">
        <v>106</v>
      </c>
      <c r="E59" s="36">
        <v>70</v>
      </c>
      <c r="F59" s="37">
        <v>66.0377358490566</v>
      </c>
      <c r="G59" s="38"/>
      <c r="H59" s="130">
        <v>0.57</v>
      </c>
      <c r="I59" s="131">
        <v>0.551</v>
      </c>
      <c r="J59" s="131">
        <v>0.35</v>
      </c>
      <c r="K59" s="39">
        <v>63.52087114337567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416</v>
      </c>
      <c r="D61" s="28">
        <v>435</v>
      </c>
      <c r="E61" s="28">
        <v>430</v>
      </c>
      <c r="F61" s="29"/>
      <c r="G61" s="29"/>
      <c r="H61" s="129">
        <v>1.174</v>
      </c>
      <c r="I61" s="129">
        <v>1.193</v>
      </c>
      <c r="J61" s="129">
        <v>1.051</v>
      </c>
      <c r="K61" s="30"/>
    </row>
    <row r="62" spans="1:11" s="31" customFormat="1" ht="11.25" customHeight="1">
      <c r="A62" s="33" t="s">
        <v>48</v>
      </c>
      <c r="B62" s="27"/>
      <c r="C62" s="28">
        <v>153</v>
      </c>
      <c r="D62" s="28">
        <v>153</v>
      </c>
      <c r="E62" s="28">
        <v>153</v>
      </c>
      <c r="F62" s="29"/>
      <c r="G62" s="29"/>
      <c r="H62" s="129">
        <v>1.188</v>
      </c>
      <c r="I62" s="129">
        <v>1.19</v>
      </c>
      <c r="J62" s="129">
        <v>1.193</v>
      </c>
      <c r="K62" s="30"/>
    </row>
    <row r="63" spans="1:11" s="31" customFormat="1" ht="11.25" customHeight="1">
      <c r="A63" s="33" t="s">
        <v>49</v>
      </c>
      <c r="B63" s="27"/>
      <c r="C63" s="28">
        <v>14878</v>
      </c>
      <c r="D63" s="28">
        <v>14694</v>
      </c>
      <c r="E63" s="28">
        <v>14694</v>
      </c>
      <c r="F63" s="29"/>
      <c r="G63" s="29"/>
      <c r="H63" s="129">
        <v>112.486</v>
      </c>
      <c r="I63" s="129">
        <v>113.128</v>
      </c>
      <c r="J63" s="129">
        <v>115.505</v>
      </c>
      <c r="K63" s="30"/>
    </row>
    <row r="64" spans="1:11" s="22" customFormat="1" ht="11.25" customHeight="1">
      <c r="A64" s="34" t="s">
        <v>50</v>
      </c>
      <c r="B64" s="35"/>
      <c r="C64" s="36">
        <v>15447</v>
      </c>
      <c r="D64" s="36">
        <v>15282</v>
      </c>
      <c r="E64" s="36">
        <v>15277</v>
      </c>
      <c r="F64" s="37">
        <v>99.96728176940191</v>
      </c>
      <c r="G64" s="38"/>
      <c r="H64" s="130">
        <v>114.848</v>
      </c>
      <c r="I64" s="131">
        <v>115.511</v>
      </c>
      <c r="J64" s="131">
        <v>117.749</v>
      </c>
      <c r="K64" s="39">
        <v>101.93747781596558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403</v>
      </c>
      <c r="D66" s="36">
        <v>415</v>
      </c>
      <c r="E66" s="36">
        <v>406</v>
      </c>
      <c r="F66" s="37">
        <v>97.83132530120481</v>
      </c>
      <c r="G66" s="38"/>
      <c r="H66" s="130">
        <v>1.931</v>
      </c>
      <c r="I66" s="131">
        <v>1.885</v>
      </c>
      <c r="J66" s="131">
        <v>1.75</v>
      </c>
      <c r="K66" s="39">
        <v>92.83819628647215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16133</v>
      </c>
      <c r="D68" s="28">
        <v>16354</v>
      </c>
      <c r="E68" s="28">
        <v>1000</v>
      </c>
      <c r="F68" s="29"/>
      <c r="G68" s="29"/>
      <c r="H68" s="129">
        <v>116.722</v>
      </c>
      <c r="I68" s="129">
        <v>119.384</v>
      </c>
      <c r="J68" s="129">
        <v>6.5</v>
      </c>
      <c r="K68" s="30"/>
    </row>
    <row r="69" spans="1:11" s="31" customFormat="1" ht="11.25" customHeight="1">
      <c r="A69" s="33" t="s">
        <v>53</v>
      </c>
      <c r="B69" s="27"/>
      <c r="C69" s="28">
        <v>4821</v>
      </c>
      <c r="D69" s="28">
        <v>4731</v>
      </c>
      <c r="E69" s="28">
        <v>1100</v>
      </c>
      <c r="F69" s="29"/>
      <c r="G69" s="29"/>
      <c r="H69" s="129">
        <v>34.88</v>
      </c>
      <c r="I69" s="129">
        <v>33.566</v>
      </c>
      <c r="J69" s="129">
        <v>7</v>
      </c>
      <c r="K69" s="30"/>
    </row>
    <row r="70" spans="1:11" s="22" customFormat="1" ht="11.25" customHeight="1">
      <c r="A70" s="34" t="s">
        <v>54</v>
      </c>
      <c r="B70" s="35"/>
      <c r="C70" s="36">
        <v>20954</v>
      </c>
      <c r="D70" s="36">
        <v>21085</v>
      </c>
      <c r="E70" s="36">
        <v>2100</v>
      </c>
      <c r="F70" s="37">
        <v>9.959686981266303</v>
      </c>
      <c r="G70" s="38"/>
      <c r="H70" s="130">
        <v>151.602</v>
      </c>
      <c r="I70" s="131">
        <v>152.95</v>
      </c>
      <c r="J70" s="131">
        <v>13.5</v>
      </c>
      <c r="K70" s="39">
        <v>8.826413860738803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>
        <v>2201</v>
      </c>
      <c r="D73" s="28">
        <v>1551</v>
      </c>
      <c r="E73" s="28">
        <v>1163</v>
      </c>
      <c r="F73" s="29"/>
      <c r="G73" s="29"/>
      <c r="H73" s="129">
        <v>16.148</v>
      </c>
      <c r="I73" s="129">
        <v>11.673</v>
      </c>
      <c r="J73" s="129">
        <v>8.525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/>
      <c r="I75" s="129"/>
      <c r="J75" s="129"/>
      <c r="K75" s="30"/>
    </row>
    <row r="76" spans="1:11" s="31" customFormat="1" ht="11.25" customHeight="1">
      <c r="A76" s="33" t="s">
        <v>59</v>
      </c>
      <c r="B76" s="27"/>
      <c r="C76" s="28">
        <v>21</v>
      </c>
      <c r="D76" s="28">
        <v>17</v>
      </c>
      <c r="E76" s="28">
        <v>12</v>
      </c>
      <c r="F76" s="29"/>
      <c r="G76" s="29"/>
      <c r="H76" s="129">
        <v>0.205</v>
      </c>
      <c r="I76" s="129">
        <v>0.151</v>
      </c>
      <c r="J76" s="129">
        <v>0.096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>
        <v>35522</v>
      </c>
      <c r="D79" s="28">
        <v>19384</v>
      </c>
      <c r="E79" s="28">
        <v>11520</v>
      </c>
      <c r="F79" s="29"/>
      <c r="G79" s="29"/>
      <c r="H79" s="129">
        <v>289.052</v>
      </c>
      <c r="I79" s="129">
        <v>170.18</v>
      </c>
      <c r="J79" s="129">
        <v>80.64</v>
      </c>
      <c r="K79" s="30"/>
    </row>
    <row r="80" spans="1:11" s="22" customFormat="1" ht="11.25" customHeight="1">
      <c r="A80" s="40" t="s">
        <v>63</v>
      </c>
      <c r="B80" s="35"/>
      <c r="C80" s="36">
        <v>37744</v>
      </c>
      <c r="D80" s="36">
        <v>20952</v>
      </c>
      <c r="E80" s="36">
        <v>12695</v>
      </c>
      <c r="F80" s="37">
        <v>60.59087437953417</v>
      </c>
      <c r="G80" s="38"/>
      <c r="H80" s="130">
        <v>305.40500000000003</v>
      </c>
      <c r="I80" s="131">
        <v>182.00400000000002</v>
      </c>
      <c r="J80" s="131">
        <v>89.261</v>
      </c>
      <c r="K80" s="39">
        <v>49.04342761697545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102064</v>
      </c>
      <c r="D87" s="49">
        <v>84678</v>
      </c>
      <c r="E87" s="49">
        <v>56239</v>
      </c>
      <c r="F87" s="50">
        <f>IF(D87&gt;0,100*E87/D87,0)</f>
        <v>66.41512553437728</v>
      </c>
      <c r="G87" s="38"/>
      <c r="H87" s="51">
        <v>747.828</v>
      </c>
      <c r="I87" s="52">
        <v>624.3520000000001</v>
      </c>
      <c r="J87" s="52">
        <v>385.97399999999993</v>
      </c>
      <c r="K87" s="50">
        <f>IF(I87&gt;0,100*J87/I87,0)</f>
        <v>61.819934908513126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27">
      <selection activeCell="C7" sqref="C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8</v>
      </c>
      <c r="F7" s="20" t="str">
        <f>CONCATENATE(D6,"=100")</f>
        <v>2021=100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42</v>
      </c>
      <c r="D9" s="28">
        <v>38</v>
      </c>
      <c r="E9" s="28">
        <v>41</v>
      </c>
      <c r="F9" s="29"/>
      <c r="G9" s="29"/>
      <c r="H9" s="129">
        <v>0.63</v>
      </c>
      <c r="I9" s="129">
        <v>0.6</v>
      </c>
      <c r="J9" s="129">
        <v>0.63</v>
      </c>
      <c r="K9" s="30"/>
    </row>
    <row r="10" spans="1:11" s="31" customFormat="1" ht="11.25" customHeight="1">
      <c r="A10" s="33" t="s">
        <v>8</v>
      </c>
      <c r="B10" s="27"/>
      <c r="C10" s="28">
        <v>492</v>
      </c>
      <c r="D10" s="28">
        <v>483</v>
      </c>
      <c r="E10" s="28">
        <v>570</v>
      </c>
      <c r="F10" s="29"/>
      <c r="G10" s="29"/>
      <c r="H10" s="129">
        <v>7.38</v>
      </c>
      <c r="I10" s="129">
        <v>0.638</v>
      </c>
      <c r="J10" s="129">
        <v>8.5</v>
      </c>
      <c r="K10" s="30"/>
    </row>
    <row r="11" spans="1:11" s="31" customFormat="1" ht="11.25" customHeight="1">
      <c r="A11" s="26" t="s">
        <v>9</v>
      </c>
      <c r="B11" s="27"/>
      <c r="C11" s="28">
        <v>563</v>
      </c>
      <c r="D11" s="28">
        <v>594</v>
      </c>
      <c r="E11" s="28">
        <v>608</v>
      </c>
      <c r="F11" s="29"/>
      <c r="G11" s="29"/>
      <c r="H11" s="129">
        <v>8.445</v>
      </c>
      <c r="I11" s="129">
        <v>8.91</v>
      </c>
      <c r="J11" s="129">
        <v>9.59</v>
      </c>
      <c r="K11" s="30"/>
    </row>
    <row r="12" spans="1:11" s="31" customFormat="1" ht="11.25" customHeight="1">
      <c r="A12" s="33" t="s">
        <v>10</v>
      </c>
      <c r="B12" s="27"/>
      <c r="C12" s="28">
        <v>20</v>
      </c>
      <c r="D12" s="28">
        <v>20</v>
      </c>
      <c r="E12" s="28">
        <v>20</v>
      </c>
      <c r="F12" s="29"/>
      <c r="G12" s="29"/>
      <c r="H12" s="129">
        <v>0.256</v>
      </c>
      <c r="I12" s="129">
        <v>0.262</v>
      </c>
      <c r="J12" s="129">
        <v>0.251</v>
      </c>
      <c r="K12" s="30"/>
    </row>
    <row r="13" spans="1:11" s="22" customFormat="1" ht="11.25" customHeight="1">
      <c r="A13" s="34" t="s">
        <v>11</v>
      </c>
      <c r="B13" s="35"/>
      <c r="C13" s="36">
        <v>1117</v>
      </c>
      <c r="D13" s="36">
        <v>1135</v>
      </c>
      <c r="E13" s="36">
        <v>1239</v>
      </c>
      <c r="F13" s="37">
        <v>109.16299559471365</v>
      </c>
      <c r="G13" s="38"/>
      <c r="H13" s="130">
        <v>16.711</v>
      </c>
      <c r="I13" s="131">
        <v>10.41</v>
      </c>
      <c r="J13" s="131">
        <v>18.971</v>
      </c>
      <c r="K13" s="39">
        <v>182.23823246878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128</v>
      </c>
      <c r="D17" s="36">
        <v>138</v>
      </c>
      <c r="E17" s="36">
        <v>147</v>
      </c>
      <c r="F17" s="37">
        <v>106.52173913043478</v>
      </c>
      <c r="G17" s="38"/>
      <c r="H17" s="130">
        <v>4.828</v>
      </c>
      <c r="I17" s="131">
        <v>3.484</v>
      </c>
      <c r="J17" s="131">
        <v>4.41</v>
      </c>
      <c r="K17" s="39">
        <v>126.57864523536165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906</v>
      </c>
      <c r="D19" s="28">
        <v>916</v>
      </c>
      <c r="E19" s="28">
        <v>916</v>
      </c>
      <c r="F19" s="29"/>
      <c r="G19" s="29"/>
      <c r="H19" s="129">
        <v>31.819</v>
      </c>
      <c r="I19" s="129">
        <v>35.065</v>
      </c>
      <c r="J19" s="129">
        <v>29.216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>
        <v>10</v>
      </c>
      <c r="D21" s="28">
        <v>10</v>
      </c>
      <c r="E21" s="28">
        <v>10</v>
      </c>
      <c r="F21" s="29"/>
      <c r="G21" s="29"/>
      <c r="H21" s="129">
        <v>0.235</v>
      </c>
      <c r="I21" s="129">
        <v>0.247</v>
      </c>
      <c r="J21" s="129">
        <v>0.3</v>
      </c>
      <c r="K21" s="30"/>
    </row>
    <row r="22" spans="1:11" s="22" customFormat="1" ht="11.25" customHeight="1">
      <c r="A22" s="34" t="s">
        <v>17</v>
      </c>
      <c r="B22" s="35"/>
      <c r="C22" s="36">
        <v>916</v>
      </c>
      <c r="D22" s="36">
        <v>926</v>
      </c>
      <c r="E22" s="36">
        <v>926</v>
      </c>
      <c r="F22" s="37">
        <v>100</v>
      </c>
      <c r="G22" s="38"/>
      <c r="H22" s="130">
        <v>32.054</v>
      </c>
      <c r="I22" s="131">
        <v>35.312</v>
      </c>
      <c r="J22" s="131">
        <v>29.516000000000002</v>
      </c>
      <c r="K22" s="39">
        <v>83.58631626642503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166</v>
      </c>
      <c r="D24" s="36">
        <v>160</v>
      </c>
      <c r="E24" s="36">
        <v>163</v>
      </c>
      <c r="F24" s="37">
        <v>101.875</v>
      </c>
      <c r="G24" s="38"/>
      <c r="H24" s="130">
        <v>3.636</v>
      </c>
      <c r="I24" s="131">
        <v>3.35</v>
      </c>
      <c r="J24" s="131">
        <v>3.093</v>
      </c>
      <c r="K24" s="39">
        <v>92.32835820895522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316</v>
      </c>
      <c r="D26" s="36">
        <v>281</v>
      </c>
      <c r="E26" s="36">
        <v>240</v>
      </c>
      <c r="F26" s="37">
        <v>85.40925266903915</v>
      </c>
      <c r="G26" s="38"/>
      <c r="H26" s="130">
        <v>15.737</v>
      </c>
      <c r="I26" s="131">
        <v>16.073</v>
      </c>
      <c r="J26" s="131">
        <v>11</v>
      </c>
      <c r="K26" s="39">
        <v>68.43775275306415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21</v>
      </c>
      <c r="D28" s="28">
        <v>26</v>
      </c>
      <c r="E28" s="28">
        <v>49</v>
      </c>
      <c r="F28" s="29"/>
      <c r="G28" s="29"/>
      <c r="H28" s="129">
        <v>0.421</v>
      </c>
      <c r="I28" s="129">
        <v>0.514</v>
      </c>
      <c r="J28" s="129">
        <v>1.5</v>
      </c>
      <c r="K28" s="30"/>
    </row>
    <row r="29" spans="1:11" s="31" customFormat="1" ht="11.25" customHeight="1">
      <c r="A29" s="33" t="s">
        <v>21</v>
      </c>
      <c r="B29" s="27"/>
      <c r="C29" s="28">
        <v>186</v>
      </c>
      <c r="D29" s="28">
        <v>126</v>
      </c>
      <c r="E29" s="28">
        <v>181</v>
      </c>
      <c r="F29" s="29"/>
      <c r="G29" s="29"/>
      <c r="H29" s="129">
        <v>4.216</v>
      </c>
      <c r="I29" s="129">
        <v>2.898</v>
      </c>
      <c r="J29" s="129">
        <v>3.9</v>
      </c>
      <c r="K29" s="30"/>
    </row>
    <row r="30" spans="1:11" s="31" customFormat="1" ht="11.25" customHeight="1">
      <c r="A30" s="33" t="s">
        <v>22</v>
      </c>
      <c r="B30" s="27"/>
      <c r="C30" s="28"/>
      <c r="D30" s="28">
        <v>40</v>
      </c>
      <c r="E30" s="28">
        <v>35</v>
      </c>
      <c r="F30" s="29"/>
      <c r="G30" s="29"/>
      <c r="H30" s="129"/>
      <c r="I30" s="129">
        <v>1.4</v>
      </c>
      <c r="J30" s="129">
        <v>1.088</v>
      </c>
      <c r="K30" s="30"/>
    </row>
    <row r="31" spans="1:11" s="22" customFormat="1" ht="11.25" customHeight="1">
      <c r="A31" s="40" t="s">
        <v>23</v>
      </c>
      <c r="B31" s="35"/>
      <c r="C31" s="36">
        <v>207</v>
      </c>
      <c r="D31" s="36">
        <v>192</v>
      </c>
      <c r="E31" s="36">
        <v>265</v>
      </c>
      <c r="F31" s="37">
        <v>138.02083333333334</v>
      </c>
      <c r="G31" s="38"/>
      <c r="H31" s="130">
        <v>4.6370000000000005</v>
      </c>
      <c r="I31" s="131">
        <v>4.811999999999999</v>
      </c>
      <c r="J31" s="131">
        <v>6.488</v>
      </c>
      <c r="K31" s="39">
        <v>134.82959268495432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21</v>
      </c>
      <c r="D33" s="28">
        <v>19</v>
      </c>
      <c r="E33" s="28">
        <v>17</v>
      </c>
      <c r="F33" s="29"/>
      <c r="G33" s="29"/>
      <c r="H33" s="129">
        <v>0.572</v>
      </c>
      <c r="I33" s="129">
        <v>0.542</v>
      </c>
      <c r="J33" s="129">
        <v>0.491</v>
      </c>
      <c r="K33" s="30"/>
    </row>
    <row r="34" spans="1:11" s="31" customFormat="1" ht="11.25" customHeight="1">
      <c r="A34" s="33" t="s">
        <v>25</v>
      </c>
      <c r="B34" s="27"/>
      <c r="C34" s="28">
        <v>11</v>
      </c>
      <c r="D34" s="28">
        <v>9</v>
      </c>
      <c r="E34" s="28">
        <v>9</v>
      </c>
      <c r="F34" s="29"/>
      <c r="G34" s="29"/>
      <c r="H34" s="129">
        <v>0.174</v>
      </c>
      <c r="I34" s="129">
        <v>0.14</v>
      </c>
      <c r="J34" s="129">
        <v>0.14</v>
      </c>
      <c r="K34" s="30"/>
    </row>
    <row r="35" spans="1:11" s="31" customFormat="1" ht="11.25" customHeight="1">
      <c r="A35" s="33" t="s">
        <v>26</v>
      </c>
      <c r="B35" s="27"/>
      <c r="C35" s="28">
        <v>7</v>
      </c>
      <c r="D35" s="28">
        <v>4</v>
      </c>
      <c r="E35" s="28">
        <v>4</v>
      </c>
      <c r="F35" s="29"/>
      <c r="G35" s="29"/>
      <c r="H35" s="129">
        <v>0.114</v>
      </c>
      <c r="I35" s="129">
        <v>0.11</v>
      </c>
      <c r="J35" s="129">
        <v>0.11</v>
      </c>
      <c r="K35" s="30"/>
    </row>
    <row r="36" spans="1:11" s="31" customFormat="1" ht="11.25" customHeight="1">
      <c r="A36" s="33" t="s">
        <v>27</v>
      </c>
      <c r="B36" s="27"/>
      <c r="C36" s="28">
        <v>12</v>
      </c>
      <c r="D36" s="28">
        <v>2</v>
      </c>
      <c r="E36" s="28">
        <v>2</v>
      </c>
      <c r="F36" s="29"/>
      <c r="G36" s="29"/>
      <c r="H36" s="129">
        <v>0.252</v>
      </c>
      <c r="I36" s="129">
        <v>0.03</v>
      </c>
      <c r="J36" s="129">
        <v>0.03</v>
      </c>
      <c r="K36" s="30"/>
    </row>
    <row r="37" spans="1:11" s="22" customFormat="1" ht="11.25" customHeight="1">
      <c r="A37" s="34" t="s">
        <v>28</v>
      </c>
      <c r="B37" s="35"/>
      <c r="C37" s="36">
        <v>51</v>
      </c>
      <c r="D37" s="36">
        <v>34</v>
      </c>
      <c r="E37" s="36">
        <v>32</v>
      </c>
      <c r="F37" s="37">
        <v>94.11764705882354</v>
      </c>
      <c r="G37" s="38"/>
      <c r="H37" s="130">
        <v>1.112</v>
      </c>
      <c r="I37" s="131">
        <v>0.8220000000000001</v>
      </c>
      <c r="J37" s="131">
        <v>0.771</v>
      </c>
      <c r="K37" s="39">
        <v>93.7956204379562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291</v>
      </c>
      <c r="D39" s="36">
        <v>302</v>
      </c>
      <c r="E39" s="36">
        <v>300</v>
      </c>
      <c r="F39" s="37">
        <v>99.33774834437087</v>
      </c>
      <c r="G39" s="38"/>
      <c r="H39" s="130">
        <v>9.497</v>
      </c>
      <c r="I39" s="131">
        <v>9.607</v>
      </c>
      <c r="J39" s="131">
        <v>9.55</v>
      </c>
      <c r="K39" s="39">
        <v>99.40668262725099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1160</v>
      </c>
      <c r="D41" s="28">
        <v>1178</v>
      </c>
      <c r="E41" s="28">
        <v>1037</v>
      </c>
      <c r="F41" s="29"/>
      <c r="G41" s="29"/>
      <c r="H41" s="129">
        <v>59.566</v>
      </c>
      <c r="I41" s="129">
        <v>60.537</v>
      </c>
      <c r="J41" s="129">
        <v>50.897</v>
      </c>
      <c r="K41" s="30"/>
    </row>
    <row r="42" spans="1:11" s="31" customFormat="1" ht="11.25" customHeight="1">
      <c r="A42" s="33" t="s">
        <v>31</v>
      </c>
      <c r="B42" s="27"/>
      <c r="C42" s="28">
        <v>1528</v>
      </c>
      <c r="D42" s="28">
        <v>1389</v>
      </c>
      <c r="E42" s="28">
        <v>1293</v>
      </c>
      <c r="F42" s="29"/>
      <c r="G42" s="29"/>
      <c r="H42" s="129">
        <v>59.592</v>
      </c>
      <c r="I42" s="129">
        <v>56.949</v>
      </c>
      <c r="J42" s="129">
        <v>42.082</v>
      </c>
      <c r="K42" s="30"/>
    </row>
    <row r="43" spans="1:11" s="31" customFormat="1" ht="11.25" customHeight="1">
      <c r="A43" s="33" t="s">
        <v>32</v>
      </c>
      <c r="B43" s="27"/>
      <c r="C43" s="28">
        <v>1455</v>
      </c>
      <c r="D43" s="28">
        <v>1279</v>
      </c>
      <c r="E43" s="28">
        <v>1122</v>
      </c>
      <c r="F43" s="29"/>
      <c r="G43" s="29"/>
      <c r="H43" s="129">
        <v>56.745</v>
      </c>
      <c r="I43" s="129">
        <v>60.086</v>
      </c>
      <c r="J43" s="129">
        <v>38.148</v>
      </c>
      <c r="K43" s="30"/>
    </row>
    <row r="44" spans="1:11" s="31" customFormat="1" ht="11.25" customHeight="1">
      <c r="A44" s="33" t="s">
        <v>33</v>
      </c>
      <c r="B44" s="27"/>
      <c r="C44" s="28">
        <v>766</v>
      </c>
      <c r="D44" s="28">
        <v>818</v>
      </c>
      <c r="E44" s="28">
        <v>665</v>
      </c>
      <c r="F44" s="29"/>
      <c r="G44" s="29"/>
      <c r="H44" s="129">
        <v>29.63</v>
      </c>
      <c r="I44" s="129">
        <v>34.353</v>
      </c>
      <c r="J44" s="129">
        <v>23.528</v>
      </c>
      <c r="K44" s="30"/>
    </row>
    <row r="45" spans="1:11" s="31" customFormat="1" ht="11.25" customHeight="1">
      <c r="A45" s="33" t="s">
        <v>34</v>
      </c>
      <c r="B45" s="27"/>
      <c r="C45" s="28">
        <v>1716</v>
      </c>
      <c r="D45" s="28">
        <v>2421</v>
      </c>
      <c r="E45" s="28">
        <v>2464</v>
      </c>
      <c r="F45" s="29"/>
      <c r="G45" s="29"/>
      <c r="H45" s="129">
        <v>73.788</v>
      </c>
      <c r="I45" s="129">
        <v>116.208</v>
      </c>
      <c r="J45" s="129">
        <v>118.272</v>
      </c>
      <c r="K45" s="30"/>
    </row>
    <row r="46" spans="1:11" s="31" customFormat="1" ht="11.25" customHeight="1">
      <c r="A46" s="33" t="s">
        <v>35</v>
      </c>
      <c r="B46" s="27"/>
      <c r="C46" s="28">
        <v>1484</v>
      </c>
      <c r="D46" s="28">
        <v>1472</v>
      </c>
      <c r="E46" s="28">
        <v>1483</v>
      </c>
      <c r="F46" s="29"/>
      <c r="G46" s="29"/>
      <c r="H46" s="129">
        <v>71.232</v>
      </c>
      <c r="I46" s="129">
        <v>66.24</v>
      </c>
      <c r="J46" s="129">
        <v>59.32</v>
      </c>
      <c r="K46" s="30"/>
    </row>
    <row r="47" spans="1:11" s="31" customFormat="1" ht="11.25" customHeight="1">
      <c r="A47" s="33" t="s">
        <v>36</v>
      </c>
      <c r="B47" s="27"/>
      <c r="C47" s="28">
        <v>397</v>
      </c>
      <c r="D47" s="28">
        <v>339</v>
      </c>
      <c r="E47" s="28">
        <v>296</v>
      </c>
      <c r="F47" s="29"/>
      <c r="G47" s="29"/>
      <c r="H47" s="129">
        <v>13.895</v>
      </c>
      <c r="I47" s="129">
        <v>14.238</v>
      </c>
      <c r="J47" s="129">
        <v>13.32</v>
      </c>
      <c r="K47" s="30"/>
    </row>
    <row r="48" spans="1:11" s="31" customFormat="1" ht="11.25" customHeight="1">
      <c r="A48" s="33" t="s">
        <v>37</v>
      </c>
      <c r="B48" s="27"/>
      <c r="C48" s="28">
        <v>2505</v>
      </c>
      <c r="D48" s="28">
        <v>2342</v>
      </c>
      <c r="E48" s="28">
        <v>2245</v>
      </c>
      <c r="F48" s="29"/>
      <c r="G48" s="29"/>
      <c r="H48" s="129">
        <v>114.729</v>
      </c>
      <c r="I48" s="129">
        <v>121.784</v>
      </c>
      <c r="J48" s="129">
        <v>107.76</v>
      </c>
      <c r="K48" s="30"/>
    </row>
    <row r="49" spans="1:11" s="31" customFormat="1" ht="11.25" customHeight="1">
      <c r="A49" s="33" t="s">
        <v>38</v>
      </c>
      <c r="B49" s="27"/>
      <c r="C49" s="28">
        <v>556</v>
      </c>
      <c r="D49" s="28">
        <v>497</v>
      </c>
      <c r="E49" s="28">
        <v>474</v>
      </c>
      <c r="F49" s="29"/>
      <c r="G49" s="29"/>
      <c r="H49" s="129">
        <v>27.8</v>
      </c>
      <c r="I49" s="129">
        <v>27.335</v>
      </c>
      <c r="J49" s="129">
        <v>21.33</v>
      </c>
      <c r="K49" s="30"/>
    </row>
    <row r="50" spans="1:11" s="22" customFormat="1" ht="11.25" customHeight="1">
      <c r="A50" s="40" t="s">
        <v>39</v>
      </c>
      <c r="B50" s="35"/>
      <c r="C50" s="36">
        <v>11567</v>
      </c>
      <c r="D50" s="36">
        <v>11735</v>
      </c>
      <c r="E50" s="36">
        <v>11079</v>
      </c>
      <c r="F50" s="37">
        <v>94.4098849595228</v>
      </c>
      <c r="G50" s="38"/>
      <c r="H50" s="130">
        <v>506.977</v>
      </c>
      <c r="I50" s="131">
        <v>557.7300000000001</v>
      </c>
      <c r="J50" s="131">
        <v>474.657</v>
      </c>
      <c r="K50" s="39">
        <v>85.1051584099833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42</v>
      </c>
      <c r="D52" s="36">
        <v>39</v>
      </c>
      <c r="E52" s="36">
        <v>10</v>
      </c>
      <c r="F52" s="37">
        <v>25.641025641025642</v>
      </c>
      <c r="G52" s="38"/>
      <c r="H52" s="130">
        <v>1.396</v>
      </c>
      <c r="I52" s="131">
        <v>1.114</v>
      </c>
      <c r="J52" s="131">
        <v>0.35</v>
      </c>
      <c r="K52" s="39">
        <v>31.41831238779174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359</v>
      </c>
      <c r="D54" s="28">
        <v>253</v>
      </c>
      <c r="E54" s="28">
        <v>200</v>
      </c>
      <c r="F54" s="29"/>
      <c r="G54" s="29"/>
      <c r="H54" s="129">
        <v>10.77</v>
      </c>
      <c r="I54" s="129">
        <v>7.97</v>
      </c>
      <c r="J54" s="129">
        <v>6.8</v>
      </c>
      <c r="K54" s="30"/>
    </row>
    <row r="55" spans="1:11" s="31" customFormat="1" ht="11.25" customHeight="1">
      <c r="A55" s="33" t="s">
        <v>42</v>
      </c>
      <c r="B55" s="27"/>
      <c r="C55" s="28">
        <v>164</v>
      </c>
      <c r="D55" s="28">
        <v>151</v>
      </c>
      <c r="E55" s="28">
        <v>105</v>
      </c>
      <c r="F55" s="29"/>
      <c r="G55" s="29"/>
      <c r="H55" s="129">
        <v>4.92</v>
      </c>
      <c r="I55" s="129">
        <v>4.53</v>
      </c>
      <c r="J55" s="129">
        <v>3.15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74</v>
      </c>
      <c r="D58" s="28">
        <v>80</v>
      </c>
      <c r="E58" s="28">
        <v>90</v>
      </c>
      <c r="F58" s="29"/>
      <c r="G58" s="29"/>
      <c r="H58" s="129">
        <v>2.22</v>
      </c>
      <c r="I58" s="129">
        <v>2.88</v>
      </c>
      <c r="J58" s="129">
        <v>2.34</v>
      </c>
      <c r="K58" s="30"/>
    </row>
    <row r="59" spans="1:11" s="22" customFormat="1" ht="11.25" customHeight="1">
      <c r="A59" s="34" t="s">
        <v>46</v>
      </c>
      <c r="B59" s="35"/>
      <c r="C59" s="36">
        <v>597</v>
      </c>
      <c r="D59" s="36">
        <v>484</v>
      </c>
      <c r="E59" s="36">
        <v>395</v>
      </c>
      <c r="F59" s="37">
        <v>81.61157024793388</v>
      </c>
      <c r="G59" s="38"/>
      <c r="H59" s="130">
        <v>17.91</v>
      </c>
      <c r="I59" s="131">
        <v>15.379999999999999</v>
      </c>
      <c r="J59" s="131">
        <v>12.29</v>
      </c>
      <c r="K59" s="39">
        <v>79.90897269180755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216</v>
      </c>
      <c r="D61" s="28">
        <v>232</v>
      </c>
      <c r="E61" s="28">
        <v>210</v>
      </c>
      <c r="F61" s="29"/>
      <c r="G61" s="29"/>
      <c r="H61" s="129">
        <v>5.4</v>
      </c>
      <c r="I61" s="129">
        <v>5.8</v>
      </c>
      <c r="J61" s="129">
        <v>4.86</v>
      </c>
      <c r="K61" s="30"/>
    </row>
    <row r="62" spans="1:11" s="31" customFormat="1" ht="11.25" customHeight="1">
      <c r="A62" s="33" t="s">
        <v>48</v>
      </c>
      <c r="B62" s="27"/>
      <c r="C62" s="28">
        <v>107</v>
      </c>
      <c r="D62" s="28">
        <v>103</v>
      </c>
      <c r="E62" s="28">
        <v>103</v>
      </c>
      <c r="F62" s="29"/>
      <c r="G62" s="29"/>
      <c r="H62" s="129">
        <v>1.677</v>
      </c>
      <c r="I62" s="129">
        <v>1.505</v>
      </c>
      <c r="J62" s="129">
        <v>1.505</v>
      </c>
      <c r="K62" s="30"/>
    </row>
    <row r="63" spans="1:11" s="31" customFormat="1" ht="11.25" customHeight="1">
      <c r="A63" s="33" t="s">
        <v>49</v>
      </c>
      <c r="B63" s="27"/>
      <c r="C63" s="28">
        <v>111</v>
      </c>
      <c r="D63" s="28">
        <v>115</v>
      </c>
      <c r="E63" s="28">
        <v>115</v>
      </c>
      <c r="F63" s="29"/>
      <c r="G63" s="29"/>
      <c r="H63" s="129">
        <v>2.109</v>
      </c>
      <c r="I63" s="129">
        <v>2.174</v>
      </c>
      <c r="J63" s="129">
        <v>2.185</v>
      </c>
      <c r="K63" s="30"/>
    </row>
    <row r="64" spans="1:11" s="22" customFormat="1" ht="11.25" customHeight="1">
      <c r="A64" s="34" t="s">
        <v>50</v>
      </c>
      <c r="B64" s="35"/>
      <c r="C64" s="36">
        <v>434</v>
      </c>
      <c r="D64" s="36">
        <v>450</v>
      </c>
      <c r="E64" s="36">
        <v>428</v>
      </c>
      <c r="F64" s="37">
        <v>95.11111111111111</v>
      </c>
      <c r="G64" s="38"/>
      <c r="H64" s="130">
        <v>9.186</v>
      </c>
      <c r="I64" s="131">
        <v>9.479</v>
      </c>
      <c r="J64" s="131">
        <v>8.55</v>
      </c>
      <c r="K64" s="39">
        <v>90.19938812110985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360</v>
      </c>
      <c r="D66" s="36">
        <v>464</v>
      </c>
      <c r="E66" s="36">
        <v>430</v>
      </c>
      <c r="F66" s="37">
        <v>92.67241379310344</v>
      </c>
      <c r="G66" s="38"/>
      <c r="H66" s="130">
        <v>11.6</v>
      </c>
      <c r="I66" s="131">
        <v>13.572</v>
      </c>
      <c r="J66" s="131">
        <v>12.9</v>
      </c>
      <c r="K66" s="39">
        <v>95.04862953138816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69</v>
      </c>
      <c r="D72" s="28">
        <v>61</v>
      </c>
      <c r="E72" s="28">
        <v>86</v>
      </c>
      <c r="F72" s="29"/>
      <c r="G72" s="29"/>
      <c r="H72" s="129">
        <v>1.726</v>
      </c>
      <c r="I72" s="129">
        <v>1.263</v>
      </c>
      <c r="J72" s="129">
        <v>2.568</v>
      </c>
      <c r="K72" s="30"/>
    </row>
    <row r="73" spans="1:11" s="31" customFormat="1" ht="11.25" customHeight="1">
      <c r="A73" s="33" t="s">
        <v>56</v>
      </c>
      <c r="B73" s="27"/>
      <c r="C73" s="28">
        <v>305</v>
      </c>
      <c r="D73" s="28">
        <v>310</v>
      </c>
      <c r="E73" s="28">
        <v>310</v>
      </c>
      <c r="F73" s="29"/>
      <c r="G73" s="29"/>
      <c r="H73" s="129">
        <v>5.954</v>
      </c>
      <c r="I73" s="129">
        <v>9.672</v>
      </c>
      <c r="J73" s="129">
        <v>9.672</v>
      </c>
      <c r="K73" s="30"/>
    </row>
    <row r="74" spans="1:11" s="31" customFormat="1" ht="11.25" customHeight="1">
      <c r="A74" s="33" t="s">
        <v>57</v>
      </c>
      <c r="B74" s="27"/>
      <c r="C74" s="28">
        <v>100</v>
      </c>
      <c r="D74" s="28">
        <v>60</v>
      </c>
      <c r="E74" s="28">
        <v>48</v>
      </c>
      <c r="F74" s="29"/>
      <c r="G74" s="29"/>
      <c r="H74" s="129">
        <v>3.5</v>
      </c>
      <c r="I74" s="129">
        <v>2.16</v>
      </c>
      <c r="J74" s="129">
        <v>1.425</v>
      </c>
      <c r="K74" s="30"/>
    </row>
    <row r="75" spans="1:11" s="31" customFormat="1" ht="11.25" customHeight="1">
      <c r="A75" s="33" t="s">
        <v>58</v>
      </c>
      <c r="B75" s="27"/>
      <c r="C75" s="28">
        <v>27</v>
      </c>
      <c r="D75" s="28">
        <v>11</v>
      </c>
      <c r="E75" s="28">
        <v>11</v>
      </c>
      <c r="F75" s="29"/>
      <c r="G75" s="29"/>
      <c r="H75" s="129">
        <v>0.836</v>
      </c>
      <c r="I75" s="129">
        <v>0.372</v>
      </c>
      <c r="J75" s="129">
        <v>0.372</v>
      </c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15</v>
      </c>
      <c r="E76" s="28">
        <v>10</v>
      </c>
      <c r="F76" s="29"/>
      <c r="G76" s="29"/>
      <c r="H76" s="129">
        <v>0.572</v>
      </c>
      <c r="I76" s="129">
        <v>0.375</v>
      </c>
      <c r="J76" s="129">
        <v>0.2</v>
      </c>
      <c r="K76" s="30"/>
    </row>
    <row r="77" spans="1:11" s="31" customFormat="1" ht="11.25" customHeight="1">
      <c r="A77" s="33" t="s">
        <v>60</v>
      </c>
      <c r="B77" s="27"/>
      <c r="C77" s="28">
        <v>20</v>
      </c>
      <c r="D77" s="28">
        <v>19</v>
      </c>
      <c r="E77" s="28">
        <v>22</v>
      </c>
      <c r="F77" s="29"/>
      <c r="G77" s="29"/>
      <c r="H77" s="129">
        <v>0.52</v>
      </c>
      <c r="I77" s="129">
        <v>0.494</v>
      </c>
      <c r="J77" s="129">
        <v>0.638</v>
      </c>
      <c r="K77" s="30"/>
    </row>
    <row r="78" spans="1:11" s="31" customFormat="1" ht="11.25" customHeight="1">
      <c r="A78" s="33" t="s">
        <v>61</v>
      </c>
      <c r="B78" s="27"/>
      <c r="C78" s="28">
        <v>214</v>
      </c>
      <c r="D78" s="28">
        <v>232</v>
      </c>
      <c r="E78" s="28">
        <v>180</v>
      </c>
      <c r="F78" s="29"/>
      <c r="G78" s="29"/>
      <c r="H78" s="129">
        <v>5.35</v>
      </c>
      <c r="I78" s="129">
        <v>6.653</v>
      </c>
      <c r="J78" s="129">
        <v>7.2</v>
      </c>
      <c r="K78" s="30"/>
    </row>
    <row r="79" spans="1:11" s="31" customFormat="1" ht="11.25" customHeight="1">
      <c r="A79" s="33" t="s">
        <v>62</v>
      </c>
      <c r="B79" s="27"/>
      <c r="C79" s="28">
        <v>350</v>
      </c>
      <c r="D79" s="28">
        <v>300</v>
      </c>
      <c r="E79" s="28">
        <v>300</v>
      </c>
      <c r="F79" s="29"/>
      <c r="G79" s="29"/>
      <c r="H79" s="129">
        <v>11.375</v>
      </c>
      <c r="I79" s="129">
        <v>9</v>
      </c>
      <c r="J79" s="129">
        <v>9</v>
      </c>
      <c r="K79" s="30"/>
    </row>
    <row r="80" spans="1:11" s="22" customFormat="1" ht="11.25" customHeight="1">
      <c r="A80" s="40" t="s">
        <v>63</v>
      </c>
      <c r="B80" s="35"/>
      <c r="C80" s="36">
        <v>1105</v>
      </c>
      <c r="D80" s="36">
        <v>1008</v>
      </c>
      <c r="E80" s="36">
        <v>967</v>
      </c>
      <c r="F80" s="37">
        <v>95.93253968253968</v>
      </c>
      <c r="G80" s="38"/>
      <c r="H80" s="130">
        <v>29.833</v>
      </c>
      <c r="I80" s="131">
        <v>29.989</v>
      </c>
      <c r="J80" s="131">
        <v>31.075</v>
      </c>
      <c r="K80" s="39">
        <v>103.62132782020073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193</v>
      </c>
      <c r="D82" s="28">
        <v>173</v>
      </c>
      <c r="E82" s="28">
        <v>173</v>
      </c>
      <c r="F82" s="29"/>
      <c r="G82" s="29"/>
      <c r="H82" s="129">
        <v>3.387</v>
      </c>
      <c r="I82" s="129">
        <v>4.2</v>
      </c>
      <c r="J82" s="129">
        <v>4.2</v>
      </c>
      <c r="K82" s="30"/>
    </row>
    <row r="83" spans="1:11" s="31" customFormat="1" ht="11.25" customHeight="1">
      <c r="A83" s="33" t="s">
        <v>65</v>
      </c>
      <c r="B83" s="27"/>
      <c r="C83" s="28">
        <v>343</v>
      </c>
      <c r="D83" s="28">
        <v>374</v>
      </c>
      <c r="E83" s="28">
        <v>374</v>
      </c>
      <c r="F83" s="29"/>
      <c r="G83" s="29"/>
      <c r="H83" s="129">
        <v>6.468</v>
      </c>
      <c r="I83" s="129">
        <v>7.393</v>
      </c>
      <c r="J83" s="129">
        <v>7.393</v>
      </c>
      <c r="K83" s="30"/>
    </row>
    <row r="84" spans="1:11" s="22" customFormat="1" ht="11.25" customHeight="1">
      <c r="A84" s="34" t="s">
        <v>66</v>
      </c>
      <c r="B84" s="35"/>
      <c r="C84" s="36">
        <v>536</v>
      </c>
      <c r="D84" s="36">
        <v>547</v>
      </c>
      <c r="E84" s="36">
        <v>547</v>
      </c>
      <c r="F84" s="37">
        <v>100</v>
      </c>
      <c r="G84" s="38"/>
      <c r="H84" s="130">
        <v>9.855</v>
      </c>
      <c r="I84" s="131">
        <v>11.593</v>
      </c>
      <c r="J84" s="131">
        <v>11.593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17833</v>
      </c>
      <c r="D87" s="49">
        <v>17895</v>
      </c>
      <c r="E87" s="49">
        <v>17168</v>
      </c>
      <c r="F87" s="50">
        <f>IF(D87&gt;0,100*E87/D87,0)</f>
        <v>95.93741268510757</v>
      </c>
      <c r="G87" s="38"/>
      <c r="H87" s="51">
        <v>674.9689999999999</v>
      </c>
      <c r="I87" s="52">
        <v>722.7270000000002</v>
      </c>
      <c r="J87" s="52">
        <v>635.2139999999999</v>
      </c>
      <c r="K87" s="50">
        <f>IF(I87&gt;0,100*J87/I87,0)</f>
        <v>87.891278449539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SheetLayoutView="100" zoomScalePageLayoutView="0" workbookViewId="0" topLeftCell="A1">
      <selection activeCell="A1" sqref="A1:K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7</v>
      </c>
      <c r="F7" s="20" t="str">
        <f>CONCATENATE(D6,"=100")</f>
        <v>2021=100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4291</v>
      </c>
      <c r="D9" s="28">
        <v>4240</v>
      </c>
      <c r="E9" s="28">
        <v>4655</v>
      </c>
      <c r="F9" s="29"/>
      <c r="G9" s="29"/>
      <c r="H9" s="129">
        <v>66.145</v>
      </c>
      <c r="I9" s="129">
        <v>68.949</v>
      </c>
      <c r="J9" s="129">
        <v>102.8</v>
      </c>
      <c r="K9" s="30"/>
    </row>
    <row r="10" spans="1:11" s="31" customFormat="1" ht="11.25" customHeight="1">
      <c r="A10" s="33" t="s">
        <v>8</v>
      </c>
      <c r="B10" s="27"/>
      <c r="C10" s="28">
        <v>3343</v>
      </c>
      <c r="D10" s="28">
        <v>3292</v>
      </c>
      <c r="E10" s="28">
        <v>4522</v>
      </c>
      <c r="F10" s="29"/>
      <c r="G10" s="29"/>
      <c r="H10" s="129">
        <v>50.34</v>
      </c>
      <c r="I10" s="129">
        <v>43.868</v>
      </c>
      <c r="J10" s="129">
        <v>68.115</v>
      </c>
      <c r="K10" s="30"/>
    </row>
    <row r="11" spans="1:11" s="31" customFormat="1" ht="11.25" customHeight="1">
      <c r="A11" s="26" t="s">
        <v>9</v>
      </c>
      <c r="B11" s="27"/>
      <c r="C11" s="28">
        <v>5715</v>
      </c>
      <c r="D11" s="28">
        <v>6029</v>
      </c>
      <c r="E11" s="28">
        <v>6598</v>
      </c>
      <c r="F11" s="29"/>
      <c r="G11" s="29"/>
      <c r="H11" s="129">
        <v>118.037</v>
      </c>
      <c r="I11" s="129">
        <v>127.106</v>
      </c>
      <c r="J11" s="129">
        <v>158.35</v>
      </c>
      <c r="K11" s="30"/>
    </row>
    <row r="12" spans="1:11" s="31" customFormat="1" ht="11.25" customHeight="1">
      <c r="A12" s="33" t="s">
        <v>10</v>
      </c>
      <c r="B12" s="27"/>
      <c r="C12" s="28">
        <v>2654</v>
      </c>
      <c r="D12" s="28">
        <v>2608</v>
      </c>
      <c r="E12" s="28">
        <v>2927</v>
      </c>
      <c r="F12" s="29"/>
      <c r="G12" s="29"/>
      <c r="H12" s="129">
        <v>49.145</v>
      </c>
      <c r="I12" s="129">
        <v>52.071</v>
      </c>
      <c r="J12" s="129">
        <v>52.541</v>
      </c>
      <c r="K12" s="30"/>
    </row>
    <row r="13" spans="1:11" s="22" customFormat="1" ht="11.25" customHeight="1">
      <c r="A13" s="34" t="s">
        <v>11</v>
      </c>
      <c r="B13" s="35"/>
      <c r="C13" s="36">
        <v>16003</v>
      </c>
      <c r="D13" s="36">
        <v>16169</v>
      </c>
      <c r="E13" s="36">
        <v>18702</v>
      </c>
      <c r="F13" s="37">
        <v>115.66578019667264</v>
      </c>
      <c r="G13" s="38"/>
      <c r="H13" s="130">
        <v>283.667</v>
      </c>
      <c r="I13" s="131">
        <v>291.994</v>
      </c>
      <c r="J13" s="131">
        <v>381.806</v>
      </c>
      <c r="K13" s="39">
        <v>130.75816626369033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530</v>
      </c>
      <c r="D15" s="36">
        <v>485</v>
      </c>
      <c r="E15" s="36">
        <v>460</v>
      </c>
      <c r="F15" s="37">
        <v>94.84536082474227</v>
      </c>
      <c r="G15" s="38"/>
      <c r="H15" s="130">
        <v>9.805</v>
      </c>
      <c r="I15" s="131">
        <v>8.973</v>
      </c>
      <c r="J15" s="131">
        <v>8</v>
      </c>
      <c r="K15" s="39">
        <v>89.15635796277721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128</v>
      </c>
      <c r="D17" s="36">
        <v>138</v>
      </c>
      <c r="E17" s="36">
        <v>147</v>
      </c>
      <c r="F17" s="37">
        <v>106.52173913043478</v>
      </c>
      <c r="G17" s="38"/>
      <c r="H17" s="130">
        <v>4.828</v>
      </c>
      <c r="I17" s="131">
        <v>3.484</v>
      </c>
      <c r="J17" s="131">
        <v>4.41</v>
      </c>
      <c r="K17" s="39">
        <v>126.57864523536165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1238</v>
      </c>
      <c r="D19" s="28">
        <v>1243</v>
      </c>
      <c r="E19" s="28">
        <v>1240</v>
      </c>
      <c r="F19" s="29"/>
      <c r="G19" s="29"/>
      <c r="H19" s="129">
        <v>45.07</v>
      </c>
      <c r="I19" s="129">
        <v>49.226</v>
      </c>
      <c r="J19" s="129">
        <v>39.566</v>
      </c>
      <c r="K19" s="30"/>
    </row>
    <row r="20" spans="1:11" s="31" customFormat="1" ht="11.25" customHeight="1">
      <c r="A20" s="33" t="s">
        <v>15</v>
      </c>
      <c r="B20" s="27"/>
      <c r="C20" s="28">
        <v>160</v>
      </c>
      <c r="D20" s="28">
        <v>160</v>
      </c>
      <c r="E20" s="28">
        <v>150</v>
      </c>
      <c r="F20" s="29"/>
      <c r="G20" s="29"/>
      <c r="H20" s="129">
        <v>3.504</v>
      </c>
      <c r="I20" s="129">
        <v>3.7</v>
      </c>
      <c r="J20" s="129">
        <v>3.215</v>
      </c>
      <c r="K20" s="30"/>
    </row>
    <row r="21" spans="1:11" s="31" customFormat="1" ht="11.25" customHeight="1">
      <c r="A21" s="33" t="s">
        <v>16</v>
      </c>
      <c r="B21" s="27"/>
      <c r="C21" s="28">
        <v>205</v>
      </c>
      <c r="D21" s="28">
        <v>205</v>
      </c>
      <c r="E21" s="28">
        <v>205</v>
      </c>
      <c r="F21" s="29"/>
      <c r="G21" s="29"/>
      <c r="H21" s="129">
        <v>5.088</v>
      </c>
      <c r="I21" s="129">
        <v>5.409</v>
      </c>
      <c r="J21" s="129">
        <v>4.95</v>
      </c>
      <c r="K21" s="30"/>
    </row>
    <row r="22" spans="1:11" s="22" customFormat="1" ht="11.25" customHeight="1">
      <c r="A22" s="34" t="s">
        <v>17</v>
      </c>
      <c r="B22" s="35"/>
      <c r="C22" s="36">
        <v>1603</v>
      </c>
      <c r="D22" s="36">
        <v>1608</v>
      </c>
      <c r="E22" s="36">
        <v>1595</v>
      </c>
      <c r="F22" s="37">
        <v>99.19154228855722</v>
      </c>
      <c r="G22" s="38"/>
      <c r="H22" s="130">
        <v>53.662</v>
      </c>
      <c r="I22" s="131">
        <v>58.335</v>
      </c>
      <c r="J22" s="131">
        <v>47.73100000000001</v>
      </c>
      <c r="K22" s="39">
        <v>81.82223365046715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340</v>
      </c>
      <c r="D24" s="36">
        <v>368</v>
      </c>
      <c r="E24" s="36">
        <v>324</v>
      </c>
      <c r="F24" s="37">
        <v>88.04347826086956</v>
      </c>
      <c r="G24" s="38"/>
      <c r="H24" s="130">
        <v>10.723</v>
      </c>
      <c r="I24" s="131">
        <v>12.932</v>
      </c>
      <c r="J24" s="131">
        <v>10.559</v>
      </c>
      <c r="K24" s="39">
        <v>81.65017012063097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853</v>
      </c>
      <c r="D26" s="36">
        <v>702</v>
      </c>
      <c r="E26" s="36">
        <v>620</v>
      </c>
      <c r="F26" s="37">
        <v>88.31908831908832</v>
      </c>
      <c r="G26" s="38"/>
      <c r="H26" s="130">
        <v>40.042</v>
      </c>
      <c r="I26" s="131">
        <v>37.018</v>
      </c>
      <c r="J26" s="131">
        <v>26.5</v>
      </c>
      <c r="K26" s="39">
        <v>71.58679561294505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50</v>
      </c>
      <c r="D28" s="28">
        <v>60</v>
      </c>
      <c r="E28" s="28">
        <v>115</v>
      </c>
      <c r="F28" s="29"/>
      <c r="G28" s="29"/>
      <c r="H28" s="129">
        <v>1.247</v>
      </c>
      <c r="I28" s="129">
        <v>1.419</v>
      </c>
      <c r="J28" s="129">
        <v>3.4</v>
      </c>
      <c r="K28" s="30"/>
    </row>
    <row r="29" spans="1:11" s="31" customFormat="1" ht="11.25" customHeight="1">
      <c r="A29" s="33" t="s">
        <v>21</v>
      </c>
      <c r="B29" s="27"/>
      <c r="C29" s="28">
        <v>186</v>
      </c>
      <c r="D29" s="28">
        <v>126</v>
      </c>
      <c r="E29" s="28">
        <v>181</v>
      </c>
      <c r="F29" s="29"/>
      <c r="G29" s="29"/>
      <c r="H29" s="129">
        <v>4.216</v>
      </c>
      <c r="I29" s="129">
        <v>2.898</v>
      </c>
      <c r="J29" s="129">
        <v>3.9</v>
      </c>
      <c r="K29" s="30"/>
    </row>
    <row r="30" spans="1:11" s="31" customFormat="1" ht="11.25" customHeight="1">
      <c r="A30" s="33" t="s">
        <v>22</v>
      </c>
      <c r="B30" s="27"/>
      <c r="C30" s="28">
        <v>265</v>
      </c>
      <c r="D30" s="28">
        <v>196</v>
      </c>
      <c r="E30" s="28">
        <v>188</v>
      </c>
      <c r="F30" s="29"/>
      <c r="G30" s="29"/>
      <c r="H30" s="129">
        <v>9.05</v>
      </c>
      <c r="I30" s="129">
        <v>6.71</v>
      </c>
      <c r="J30" s="129">
        <v>5.874</v>
      </c>
      <c r="K30" s="30"/>
    </row>
    <row r="31" spans="1:11" s="22" customFormat="1" ht="11.25" customHeight="1">
      <c r="A31" s="40" t="s">
        <v>23</v>
      </c>
      <c r="B31" s="35"/>
      <c r="C31" s="36">
        <v>501</v>
      </c>
      <c r="D31" s="36">
        <v>382</v>
      </c>
      <c r="E31" s="36">
        <v>484</v>
      </c>
      <c r="F31" s="37">
        <v>126.70157068062828</v>
      </c>
      <c r="G31" s="38"/>
      <c r="H31" s="130">
        <v>14.513000000000002</v>
      </c>
      <c r="I31" s="131">
        <v>11.027000000000001</v>
      </c>
      <c r="J31" s="131">
        <v>13.174</v>
      </c>
      <c r="K31" s="39">
        <v>119.4703908588011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314</v>
      </c>
      <c r="D33" s="28">
        <v>326</v>
      </c>
      <c r="E33" s="28">
        <v>261</v>
      </c>
      <c r="F33" s="29"/>
      <c r="G33" s="29"/>
      <c r="H33" s="129">
        <v>6.958</v>
      </c>
      <c r="I33" s="129">
        <v>7.672</v>
      </c>
      <c r="J33" s="129">
        <v>6.034</v>
      </c>
      <c r="K33" s="30"/>
    </row>
    <row r="34" spans="1:11" s="31" customFormat="1" ht="11.25" customHeight="1">
      <c r="A34" s="33" t="s">
        <v>25</v>
      </c>
      <c r="B34" s="27"/>
      <c r="C34" s="28">
        <v>239</v>
      </c>
      <c r="D34" s="28">
        <v>238</v>
      </c>
      <c r="E34" s="28">
        <v>238</v>
      </c>
      <c r="F34" s="29"/>
      <c r="G34" s="29"/>
      <c r="H34" s="129">
        <v>5.859</v>
      </c>
      <c r="I34" s="129">
        <v>5.912</v>
      </c>
      <c r="J34" s="129">
        <v>5.912</v>
      </c>
      <c r="K34" s="30"/>
    </row>
    <row r="35" spans="1:11" s="31" customFormat="1" ht="11.25" customHeight="1">
      <c r="A35" s="33" t="s">
        <v>26</v>
      </c>
      <c r="B35" s="27"/>
      <c r="C35" s="28">
        <v>214</v>
      </c>
      <c r="D35" s="28">
        <v>204</v>
      </c>
      <c r="E35" s="28">
        <v>134</v>
      </c>
      <c r="F35" s="29"/>
      <c r="G35" s="29"/>
      <c r="H35" s="129">
        <v>5.021</v>
      </c>
      <c r="I35" s="129">
        <v>4.608</v>
      </c>
      <c r="J35" s="129">
        <v>3</v>
      </c>
      <c r="K35" s="30"/>
    </row>
    <row r="36" spans="1:11" s="31" customFormat="1" ht="11.25" customHeight="1">
      <c r="A36" s="33" t="s">
        <v>27</v>
      </c>
      <c r="B36" s="27"/>
      <c r="C36" s="28">
        <v>191</v>
      </c>
      <c r="D36" s="28">
        <v>229</v>
      </c>
      <c r="E36" s="28">
        <v>229</v>
      </c>
      <c r="F36" s="29"/>
      <c r="G36" s="29"/>
      <c r="H36" s="129">
        <v>4.439</v>
      </c>
      <c r="I36" s="129">
        <v>5.452</v>
      </c>
      <c r="J36" s="129">
        <v>5.452</v>
      </c>
      <c r="K36" s="30"/>
    </row>
    <row r="37" spans="1:11" s="22" customFormat="1" ht="11.25" customHeight="1">
      <c r="A37" s="34" t="s">
        <v>28</v>
      </c>
      <c r="B37" s="35"/>
      <c r="C37" s="36">
        <v>958</v>
      </c>
      <c r="D37" s="36">
        <v>997</v>
      </c>
      <c r="E37" s="36">
        <v>862</v>
      </c>
      <c r="F37" s="37">
        <v>86.45937813440321</v>
      </c>
      <c r="G37" s="38"/>
      <c r="H37" s="130">
        <v>22.277</v>
      </c>
      <c r="I37" s="131">
        <v>23.644</v>
      </c>
      <c r="J37" s="131">
        <v>20.398</v>
      </c>
      <c r="K37" s="39">
        <v>86.27135848418203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1491</v>
      </c>
      <c r="D39" s="36">
        <v>1351</v>
      </c>
      <c r="E39" s="36">
        <v>1395</v>
      </c>
      <c r="F39" s="37">
        <v>103.25684678016285</v>
      </c>
      <c r="G39" s="38"/>
      <c r="H39" s="130">
        <v>50.468</v>
      </c>
      <c r="I39" s="131">
        <v>49.24</v>
      </c>
      <c r="J39" s="131">
        <v>45.35</v>
      </c>
      <c r="K39" s="39">
        <v>92.09991876523152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1490</v>
      </c>
      <c r="D41" s="28">
        <v>1408</v>
      </c>
      <c r="E41" s="28">
        <v>1279</v>
      </c>
      <c r="F41" s="29"/>
      <c r="G41" s="29"/>
      <c r="H41" s="129">
        <v>75.274</v>
      </c>
      <c r="I41" s="129">
        <v>70.732</v>
      </c>
      <c r="J41" s="129">
        <v>61.429</v>
      </c>
      <c r="K41" s="30"/>
    </row>
    <row r="42" spans="1:11" s="31" customFormat="1" ht="11.25" customHeight="1">
      <c r="A42" s="33" t="s">
        <v>31</v>
      </c>
      <c r="B42" s="27"/>
      <c r="C42" s="28">
        <v>2296</v>
      </c>
      <c r="D42" s="28">
        <v>2140</v>
      </c>
      <c r="E42" s="28">
        <v>1988</v>
      </c>
      <c r="F42" s="29"/>
      <c r="G42" s="29"/>
      <c r="H42" s="129">
        <v>90.312</v>
      </c>
      <c r="I42" s="129">
        <v>87.365</v>
      </c>
      <c r="J42" s="129">
        <v>64.6</v>
      </c>
      <c r="K42" s="30"/>
    </row>
    <row r="43" spans="1:11" s="31" customFormat="1" ht="11.25" customHeight="1">
      <c r="A43" s="33" t="s">
        <v>32</v>
      </c>
      <c r="B43" s="27"/>
      <c r="C43" s="28">
        <v>1481</v>
      </c>
      <c r="D43" s="28">
        <v>1302</v>
      </c>
      <c r="E43" s="28">
        <v>1140</v>
      </c>
      <c r="F43" s="29"/>
      <c r="G43" s="29"/>
      <c r="H43" s="129">
        <v>57.525</v>
      </c>
      <c r="I43" s="129">
        <v>60.822</v>
      </c>
      <c r="J43" s="129">
        <v>38.688</v>
      </c>
      <c r="K43" s="30"/>
    </row>
    <row r="44" spans="1:11" s="31" customFormat="1" ht="11.25" customHeight="1">
      <c r="A44" s="33" t="s">
        <v>33</v>
      </c>
      <c r="B44" s="27"/>
      <c r="C44" s="28">
        <v>766</v>
      </c>
      <c r="D44" s="28">
        <v>818</v>
      </c>
      <c r="E44" s="28">
        <v>665</v>
      </c>
      <c r="F44" s="29"/>
      <c r="G44" s="29"/>
      <c r="H44" s="129">
        <v>29.63</v>
      </c>
      <c r="I44" s="129">
        <v>34.353</v>
      </c>
      <c r="J44" s="129">
        <v>23.528</v>
      </c>
      <c r="K44" s="30"/>
    </row>
    <row r="45" spans="1:11" s="31" customFormat="1" ht="11.25" customHeight="1">
      <c r="A45" s="33" t="s">
        <v>34</v>
      </c>
      <c r="B45" s="27"/>
      <c r="C45" s="28">
        <v>4195</v>
      </c>
      <c r="D45" s="28">
        <v>3916</v>
      </c>
      <c r="E45" s="28">
        <v>3894</v>
      </c>
      <c r="F45" s="29"/>
      <c r="G45" s="29"/>
      <c r="H45" s="129">
        <v>197.738</v>
      </c>
      <c r="I45" s="129">
        <v>184.978</v>
      </c>
      <c r="J45" s="129">
        <v>186.912</v>
      </c>
      <c r="K45" s="30"/>
    </row>
    <row r="46" spans="1:11" s="31" customFormat="1" ht="11.25" customHeight="1">
      <c r="A46" s="33" t="s">
        <v>35</v>
      </c>
      <c r="B46" s="27"/>
      <c r="C46" s="28">
        <v>1884</v>
      </c>
      <c r="D46" s="28">
        <v>1872</v>
      </c>
      <c r="E46" s="28">
        <v>1883</v>
      </c>
      <c r="F46" s="29"/>
      <c r="G46" s="29"/>
      <c r="H46" s="129">
        <v>91.232</v>
      </c>
      <c r="I46" s="129">
        <v>82.24</v>
      </c>
      <c r="J46" s="129">
        <v>79.32</v>
      </c>
      <c r="K46" s="30"/>
    </row>
    <row r="47" spans="1:11" s="31" customFormat="1" ht="11.25" customHeight="1">
      <c r="A47" s="33" t="s">
        <v>36</v>
      </c>
      <c r="B47" s="27"/>
      <c r="C47" s="28">
        <v>397</v>
      </c>
      <c r="D47" s="28">
        <v>339</v>
      </c>
      <c r="E47" s="28">
        <v>296</v>
      </c>
      <c r="F47" s="29"/>
      <c r="G47" s="29"/>
      <c r="H47" s="129">
        <v>13.895</v>
      </c>
      <c r="I47" s="129">
        <v>14.238</v>
      </c>
      <c r="J47" s="129">
        <v>13.32</v>
      </c>
      <c r="K47" s="30"/>
    </row>
    <row r="48" spans="1:11" s="31" customFormat="1" ht="11.25" customHeight="1">
      <c r="A48" s="33" t="s">
        <v>37</v>
      </c>
      <c r="B48" s="27"/>
      <c r="C48" s="28">
        <v>4977</v>
      </c>
      <c r="D48" s="28">
        <v>4696</v>
      </c>
      <c r="E48" s="28">
        <v>4475</v>
      </c>
      <c r="F48" s="29"/>
      <c r="G48" s="29"/>
      <c r="H48" s="129">
        <v>230.295</v>
      </c>
      <c r="I48" s="129">
        <v>232.422</v>
      </c>
      <c r="J48" s="129">
        <v>196.96</v>
      </c>
      <c r="K48" s="30"/>
    </row>
    <row r="49" spans="1:11" s="31" customFormat="1" ht="11.25" customHeight="1">
      <c r="A49" s="33" t="s">
        <v>38</v>
      </c>
      <c r="B49" s="27"/>
      <c r="C49" s="28">
        <v>920</v>
      </c>
      <c r="D49" s="28">
        <v>832</v>
      </c>
      <c r="E49" s="28">
        <v>790</v>
      </c>
      <c r="F49" s="29"/>
      <c r="G49" s="29"/>
      <c r="H49" s="129">
        <v>44.18</v>
      </c>
      <c r="I49" s="129">
        <v>42.41</v>
      </c>
      <c r="J49" s="129">
        <v>35.55</v>
      </c>
      <c r="K49" s="30"/>
    </row>
    <row r="50" spans="1:11" s="22" customFormat="1" ht="11.25" customHeight="1">
      <c r="A50" s="40" t="s">
        <v>39</v>
      </c>
      <c r="B50" s="35"/>
      <c r="C50" s="36">
        <v>18406</v>
      </c>
      <c r="D50" s="36">
        <v>17323</v>
      </c>
      <c r="E50" s="36">
        <v>16410</v>
      </c>
      <c r="F50" s="37">
        <v>94.72955030883796</v>
      </c>
      <c r="G50" s="38"/>
      <c r="H50" s="130">
        <v>830.0809999999999</v>
      </c>
      <c r="I50" s="131">
        <v>809.5600000000001</v>
      </c>
      <c r="J50" s="131">
        <v>700.3069999999999</v>
      </c>
      <c r="K50" s="39">
        <v>86.50464449824595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978</v>
      </c>
      <c r="D52" s="36">
        <v>725</v>
      </c>
      <c r="E52" s="36">
        <v>209</v>
      </c>
      <c r="F52" s="37">
        <v>28.82758620689655</v>
      </c>
      <c r="G52" s="38"/>
      <c r="H52" s="130">
        <v>38.211</v>
      </c>
      <c r="I52" s="131">
        <v>27.785</v>
      </c>
      <c r="J52" s="131">
        <v>7.315</v>
      </c>
      <c r="K52" s="39">
        <v>26.327154939715673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1229</v>
      </c>
      <c r="D54" s="28">
        <v>1103</v>
      </c>
      <c r="E54" s="28">
        <v>850</v>
      </c>
      <c r="F54" s="29"/>
      <c r="G54" s="29"/>
      <c r="H54" s="129">
        <v>38.436</v>
      </c>
      <c r="I54" s="129">
        <v>35.255</v>
      </c>
      <c r="J54" s="129">
        <v>30.2</v>
      </c>
      <c r="K54" s="30"/>
    </row>
    <row r="55" spans="1:11" s="31" customFormat="1" ht="11.25" customHeight="1">
      <c r="A55" s="33" t="s">
        <v>42</v>
      </c>
      <c r="B55" s="27"/>
      <c r="C55" s="28">
        <v>285</v>
      </c>
      <c r="D55" s="28">
        <v>255</v>
      </c>
      <c r="E55" s="28">
        <v>196</v>
      </c>
      <c r="F55" s="29"/>
      <c r="G55" s="29"/>
      <c r="H55" s="129">
        <v>8.801</v>
      </c>
      <c r="I55" s="129">
        <v>7.705</v>
      </c>
      <c r="J55" s="129">
        <v>5.968</v>
      </c>
      <c r="K55" s="30"/>
    </row>
    <row r="56" spans="1:11" s="31" customFormat="1" ht="11.25" customHeight="1">
      <c r="A56" s="33" t="s">
        <v>43</v>
      </c>
      <c r="B56" s="27"/>
      <c r="C56" s="28">
        <v>86</v>
      </c>
      <c r="D56" s="28">
        <v>89</v>
      </c>
      <c r="E56" s="28">
        <v>87</v>
      </c>
      <c r="F56" s="29"/>
      <c r="G56" s="29"/>
      <c r="H56" s="129">
        <v>1.078</v>
      </c>
      <c r="I56" s="129">
        <v>1.31</v>
      </c>
      <c r="J56" s="129">
        <v>0.98</v>
      </c>
      <c r="K56" s="30"/>
    </row>
    <row r="57" spans="1:11" s="31" customFormat="1" ht="11.25" customHeight="1">
      <c r="A57" s="33" t="s">
        <v>44</v>
      </c>
      <c r="B57" s="27"/>
      <c r="C57" s="28">
        <v>59</v>
      </c>
      <c r="D57" s="28">
        <v>37</v>
      </c>
      <c r="E57" s="28">
        <v>22</v>
      </c>
      <c r="F57" s="29"/>
      <c r="G57" s="29"/>
      <c r="H57" s="129">
        <v>1.424</v>
      </c>
      <c r="I57" s="129">
        <v>0.74</v>
      </c>
      <c r="J57" s="129">
        <v>0.372</v>
      </c>
      <c r="K57" s="30"/>
    </row>
    <row r="58" spans="1:11" s="31" customFormat="1" ht="11.25" customHeight="1">
      <c r="A58" s="33" t="s">
        <v>45</v>
      </c>
      <c r="B58" s="27"/>
      <c r="C58" s="28">
        <v>320</v>
      </c>
      <c r="D58" s="28">
        <v>230</v>
      </c>
      <c r="E58" s="28">
        <v>235</v>
      </c>
      <c r="F58" s="29"/>
      <c r="G58" s="29"/>
      <c r="H58" s="129">
        <v>11.014</v>
      </c>
      <c r="I58" s="129">
        <v>8.28</v>
      </c>
      <c r="J58" s="129">
        <v>6.69</v>
      </c>
      <c r="K58" s="30"/>
    </row>
    <row r="59" spans="1:11" s="22" customFormat="1" ht="11.25" customHeight="1">
      <c r="A59" s="34" t="s">
        <v>46</v>
      </c>
      <c r="B59" s="35"/>
      <c r="C59" s="36">
        <v>1979</v>
      </c>
      <c r="D59" s="36">
        <v>1714</v>
      </c>
      <c r="E59" s="36">
        <v>1390</v>
      </c>
      <c r="F59" s="37">
        <v>81.09684947491249</v>
      </c>
      <c r="G59" s="38"/>
      <c r="H59" s="130">
        <v>60.753</v>
      </c>
      <c r="I59" s="131">
        <v>53.290000000000006</v>
      </c>
      <c r="J59" s="131">
        <v>44.209999999999994</v>
      </c>
      <c r="K59" s="39">
        <v>82.96115593920058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953</v>
      </c>
      <c r="D61" s="28">
        <v>954</v>
      </c>
      <c r="E61" s="28">
        <v>930</v>
      </c>
      <c r="F61" s="29"/>
      <c r="G61" s="29"/>
      <c r="H61" s="129">
        <v>25.351</v>
      </c>
      <c r="I61" s="129">
        <v>26.575</v>
      </c>
      <c r="J61" s="129">
        <v>20.028</v>
      </c>
      <c r="K61" s="30"/>
    </row>
    <row r="62" spans="1:11" s="31" customFormat="1" ht="11.25" customHeight="1">
      <c r="A62" s="33" t="s">
        <v>48</v>
      </c>
      <c r="B62" s="27"/>
      <c r="C62" s="28">
        <v>444</v>
      </c>
      <c r="D62" s="28">
        <v>431</v>
      </c>
      <c r="E62" s="28">
        <v>431</v>
      </c>
      <c r="F62" s="29"/>
      <c r="G62" s="29"/>
      <c r="H62" s="129">
        <v>11.173</v>
      </c>
      <c r="I62" s="129">
        <v>11.013</v>
      </c>
      <c r="J62" s="129">
        <v>10.772</v>
      </c>
      <c r="K62" s="30"/>
    </row>
    <row r="63" spans="1:11" s="31" customFormat="1" ht="11.25" customHeight="1">
      <c r="A63" s="33" t="s">
        <v>49</v>
      </c>
      <c r="B63" s="27"/>
      <c r="C63" s="28">
        <v>1010</v>
      </c>
      <c r="D63" s="28">
        <v>1006</v>
      </c>
      <c r="E63" s="28">
        <v>1019</v>
      </c>
      <c r="F63" s="29"/>
      <c r="G63" s="29"/>
      <c r="H63" s="129">
        <v>24.793</v>
      </c>
      <c r="I63" s="129">
        <v>39.997</v>
      </c>
      <c r="J63" s="129">
        <v>16.59</v>
      </c>
      <c r="K63" s="30"/>
    </row>
    <row r="64" spans="1:11" s="22" customFormat="1" ht="11.25" customHeight="1">
      <c r="A64" s="34" t="s">
        <v>50</v>
      </c>
      <c r="B64" s="35"/>
      <c r="C64" s="36">
        <v>2407</v>
      </c>
      <c r="D64" s="36">
        <v>2391</v>
      </c>
      <c r="E64" s="36">
        <v>2380</v>
      </c>
      <c r="F64" s="37">
        <v>99.53994144709327</v>
      </c>
      <c r="G64" s="38"/>
      <c r="H64" s="130">
        <v>61.317</v>
      </c>
      <c r="I64" s="131">
        <v>77.58500000000001</v>
      </c>
      <c r="J64" s="131">
        <v>47.39</v>
      </c>
      <c r="K64" s="39">
        <v>61.081394599471544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4541</v>
      </c>
      <c r="D66" s="36">
        <v>4676</v>
      </c>
      <c r="E66" s="36">
        <v>4970</v>
      </c>
      <c r="F66" s="37">
        <v>106.2874251497006</v>
      </c>
      <c r="G66" s="38"/>
      <c r="H66" s="130">
        <v>152.567</v>
      </c>
      <c r="I66" s="131">
        <v>176.904</v>
      </c>
      <c r="J66" s="131">
        <v>158.64</v>
      </c>
      <c r="K66" s="39">
        <v>89.675756342423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602</v>
      </c>
      <c r="D68" s="28">
        <v>477</v>
      </c>
      <c r="E68" s="28">
        <v>500</v>
      </c>
      <c r="F68" s="29"/>
      <c r="G68" s="29"/>
      <c r="H68" s="129">
        <v>25.579</v>
      </c>
      <c r="I68" s="129">
        <v>21.789</v>
      </c>
      <c r="J68" s="129">
        <v>17</v>
      </c>
      <c r="K68" s="30"/>
    </row>
    <row r="69" spans="1:11" s="31" customFormat="1" ht="11.25" customHeight="1">
      <c r="A69" s="33" t="s">
        <v>53</v>
      </c>
      <c r="B69" s="27"/>
      <c r="C69" s="28">
        <v>196</v>
      </c>
      <c r="D69" s="28">
        <v>191</v>
      </c>
      <c r="E69" s="28">
        <v>170</v>
      </c>
      <c r="F69" s="29"/>
      <c r="G69" s="29"/>
      <c r="H69" s="129">
        <v>7.35</v>
      </c>
      <c r="I69" s="129">
        <v>8.637</v>
      </c>
      <c r="J69" s="129">
        <v>5</v>
      </c>
      <c r="K69" s="30"/>
    </row>
    <row r="70" spans="1:11" s="22" customFormat="1" ht="11.25" customHeight="1">
      <c r="A70" s="34" t="s">
        <v>54</v>
      </c>
      <c r="B70" s="35"/>
      <c r="C70" s="36">
        <v>798</v>
      </c>
      <c r="D70" s="36">
        <v>668</v>
      </c>
      <c r="E70" s="36">
        <v>670</v>
      </c>
      <c r="F70" s="37">
        <v>100.2994011976048</v>
      </c>
      <c r="G70" s="38"/>
      <c r="H70" s="130">
        <v>32.929</v>
      </c>
      <c r="I70" s="131">
        <v>30.426000000000002</v>
      </c>
      <c r="J70" s="131">
        <v>22</v>
      </c>
      <c r="K70" s="39">
        <v>72.30657989877078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466</v>
      </c>
      <c r="D72" s="28">
        <v>435</v>
      </c>
      <c r="E72" s="28">
        <v>508</v>
      </c>
      <c r="F72" s="29"/>
      <c r="G72" s="29"/>
      <c r="H72" s="129">
        <v>11.925</v>
      </c>
      <c r="I72" s="129">
        <v>10.507</v>
      </c>
      <c r="J72" s="129">
        <v>13.084</v>
      </c>
      <c r="K72" s="30"/>
    </row>
    <row r="73" spans="1:11" s="31" customFormat="1" ht="11.25" customHeight="1">
      <c r="A73" s="33" t="s">
        <v>56</v>
      </c>
      <c r="B73" s="27"/>
      <c r="C73" s="28">
        <v>1944</v>
      </c>
      <c r="D73" s="28">
        <v>1950</v>
      </c>
      <c r="E73" s="28">
        <v>1940</v>
      </c>
      <c r="F73" s="29"/>
      <c r="G73" s="29"/>
      <c r="H73" s="129">
        <v>39.723</v>
      </c>
      <c r="I73" s="129">
        <v>60.688</v>
      </c>
      <c r="J73" s="129">
        <v>61.472</v>
      </c>
      <c r="K73" s="30"/>
    </row>
    <row r="74" spans="1:11" s="31" customFormat="1" ht="11.25" customHeight="1">
      <c r="A74" s="33" t="s">
        <v>57</v>
      </c>
      <c r="B74" s="27"/>
      <c r="C74" s="28">
        <v>764</v>
      </c>
      <c r="D74" s="28">
        <v>596</v>
      </c>
      <c r="E74" s="28">
        <v>476</v>
      </c>
      <c r="F74" s="29"/>
      <c r="G74" s="29"/>
      <c r="H74" s="129">
        <v>29.156</v>
      </c>
      <c r="I74" s="129">
        <v>23.424</v>
      </c>
      <c r="J74" s="129">
        <v>15.723</v>
      </c>
      <c r="K74" s="30"/>
    </row>
    <row r="75" spans="1:11" s="31" customFormat="1" ht="11.25" customHeight="1">
      <c r="A75" s="33" t="s">
        <v>58</v>
      </c>
      <c r="B75" s="27"/>
      <c r="C75" s="28">
        <v>671</v>
      </c>
      <c r="D75" s="28">
        <v>652</v>
      </c>
      <c r="E75" s="28">
        <v>652</v>
      </c>
      <c r="F75" s="29"/>
      <c r="G75" s="29"/>
      <c r="H75" s="129">
        <v>20.838</v>
      </c>
      <c r="I75" s="129">
        <v>21.241</v>
      </c>
      <c r="J75" s="129">
        <v>21.229</v>
      </c>
      <c r="K75" s="30"/>
    </row>
    <row r="76" spans="1:11" s="31" customFormat="1" ht="11.25" customHeight="1">
      <c r="A76" s="33" t="s">
        <v>59</v>
      </c>
      <c r="B76" s="27"/>
      <c r="C76" s="28">
        <v>265</v>
      </c>
      <c r="D76" s="28">
        <v>235</v>
      </c>
      <c r="E76" s="28">
        <v>193</v>
      </c>
      <c r="F76" s="29"/>
      <c r="G76" s="29"/>
      <c r="H76" s="129">
        <v>7.632</v>
      </c>
      <c r="I76" s="129">
        <v>6.924</v>
      </c>
      <c r="J76" s="129">
        <v>4.767</v>
      </c>
      <c r="K76" s="30"/>
    </row>
    <row r="77" spans="1:11" s="31" customFormat="1" ht="11.25" customHeight="1">
      <c r="A77" s="33" t="s">
        <v>60</v>
      </c>
      <c r="B77" s="27"/>
      <c r="C77" s="28">
        <v>95</v>
      </c>
      <c r="D77" s="28">
        <v>89</v>
      </c>
      <c r="E77" s="28">
        <v>95</v>
      </c>
      <c r="F77" s="29"/>
      <c r="G77" s="29"/>
      <c r="H77" s="129">
        <v>2.878</v>
      </c>
      <c r="I77" s="129">
        <v>2.734</v>
      </c>
      <c r="J77" s="129">
        <v>3.035</v>
      </c>
      <c r="K77" s="30"/>
    </row>
    <row r="78" spans="1:11" s="31" customFormat="1" ht="11.25" customHeight="1">
      <c r="A78" s="33" t="s">
        <v>61</v>
      </c>
      <c r="B78" s="27"/>
      <c r="C78" s="28">
        <v>854</v>
      </c>
      <c r="D78" s="28">
        <v>880</v>
      </c>
      <c r="E78" s="28">
        <v>780</v>
      </c>
      <c r="F78" s="29"/>
      <c r="G78" s="29"/>
      <c r="H78" s="129">
        <v>25.262</v>
      </c>
      <c r="I78" s="129">
        <v>28.729</v>
      </c>
      <c r="J78" s="129">
        <v>28.54</v>
      </c>
      <c r="K78" s="30"/>
    </row>
    <row r="79" spans="1:11" s="31" customFormat="1" ht="11.25" customHeight="1">
      <c r="A79" s="33" t="s">
        <v>62</v>
      </c>
      <c r="B79" s="27"/>
      <c r="C79" s="28">
        <v>4800</v>
      </c>
      <c r="D79" s="28">
        <v>4700</v>
      </c>
      <c r="E79" s="28">
        <v>4430</v>
      </c>
      <c r="F79" s="29"/>
      <c r="G79" s="29"/>
      <c r="H79" s="129">
        <v>170.425</v>
      </c>
      <c r="I79" s="129">
        <v>163.3</v>
      </c>
      <c r="J79" s="129">
        <v>153.55</v>
      </c>
      <c r="K79" s="30"/>
    </row>
    <row r="80" spans="1:11" s="22" customFormat="1" ht="11.25" customHeight="1">
      <c r="A80" s="40" t="s">
        <v>63</v>
      </c>
      <c r="B80" s="35"/>
      <c r="C80" s="36">
        <v>9859</v>
      </c>
      <c r="D80" s="36">
        <v>9537</v>
      </c>
      <c r="E80" s="36">
        <v>9074</v>
      </c>
      <c r="F80" s="37">
        <v>95.14522386494704</v>
      </c>
      <c r="G80" s="38"/>
      <c r="H80" s="130">
        <v>307.839</v>
      </c>
      <c r="I80" s="131">
        <v>317.547</v>
      </c>
      <c r="J80" s="131">
        <v>301.4</v>
      </c>
      <c r="K80" s="39">
        <v>94.91508343646765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1393</v>
      </c>
      <c r="D82" s="28">
        <v>1345</v>
      </c>
      <c r="E82" s="28">
        <v>1345</v>
      </c>
      <c r="F82" s="29"/>
      <c r="G82" s="29"/>
      <c r="H82" s="129">
        <v>27.573</v>
      </c>
      <c r="I82" s="129">
        <v>37.516</v>
      </c>
      <c r="J82" s="129">
        <v>37.516</v>
      </c>
      <c r="K82" s="30"/>
    </row>
    <row r="83" spans="1:11" s="31" customFormat="1" ht="11.25" customHeight="1">
      <c r="A83" s="33" t="s">
        <v>65</v>
      </c>
      <c r="B83" s="27"/>
      <c r="C83" s="28">
        <v>2636</v>
      </c>
      <c r="D83" s="28">
        <v>2704</v>
      </c>
      <c r="E83" s="28">
        <v>2704</v>
      </c>
      <c r="F83" s="29"/>
      <c r="G83" s="29"/>
      <c r="H83" s="129">
        <v>50.578</v>
      </c>
      <c r="I83" s="129">
        <v>53.846</v>
      </c>
      <c r="J83" s="129">
        <v>53.846</v>
      </c>
      <c r="K83" s="30"/>
    </row>
    <row r="84" spans="1:11" s="22" customFormat="1" ht="11.25" customHeight="1">
      <c r="A84" s="34" t="s">
        <v>66</v>
      </c>
      <c r="B84" s="35"/>
      <c r="C84" s="36">
        <v>4029</v>
      </c>
      <c r="D84" s="36">
        <v>4049</v>
      </c>
      <c r="E84" s="36">
        <v>4049</v>
      </c>
      <c r="F84" s="37">
        <v>100</v>
      </c>
      <c r="G84" s="38"/>
      <c r="H84" s="130">
        <v>78.15100000000001</v>
      </c>
      <c r="I84" s="131">
        <v>91.362</v>
      </c>
      <c r="J84" s="131">
        <v>91.362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65404</v>
      </c>
      <c r="D87" s="49">
        <v>63283</v>
      </c>
      <c r="E87" s="49">
        <v>63741</v>
      </c>
      <c r="F87" s="50">
        <f>IF(D87&gt;0,100*E87/D87,0)</f>
        <v>100.72373307207307</v>
      </c>
      <c r="G87" s="38"/>
      <c r="H87" s="51">
        <v>2051.8329999999996</v>
      </c>
      <c r="I87" s="52">
        <v>2081.106</v>
      </c>
      <c r="J87" s="52">
        <v>1930.5520000000001</v>
      </c>
      <c r="K87" s="50">
        <f>IF(I87&gt;0,100*J87/I87,0)</f>
        <v>92.76567363699878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>
        <v>907</v>
      </c>
      <c r="E19" s="28">
        <v>907</v>
      </c>
      <c r="F19" s="29"/>
      <c r="G19" s="29"/>
      <c r="H19" s="129"/>
      <c r="I19" s="129">
        <v>83.44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>
        <v>907</v>
      </c>
      <c r="E22" s="36">
        <v>907</v>
      </c>
      <c r="F22" s="37">
        <v>100</v>
      </c>
      <c r="G22" s="38"/>
      <c r="H22" s="130"/>
      <c r="I22" s="131">
        <v>83.44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>
        <v>47</v>
      </c>
      <c r="E28" s="28">
        <v>47</v>
      </c>
      <c r="F28" s="29"/>
      <c r="G28" s="29"/>
      <c r="H28" s="129"/>
      <c r="I28" s="129">
        <v>3.7</v>
      </c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>
        <v>47</v>
      </c>
      <c r="E31" s="36">
        <v>47</v>
      </c>
      <c r="F31" s="37">
        <v>100</v>
      </c>
      <c r="G31" s="38"/>
      <c r="H31" s="130"/>
      <c r="I31" s="131">
        <v>3.7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>
        <v>3</v>
      </c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>
        <v>3</v>
      </c>
      <c r="D37" s="36"/>
      <c r="E37" s="36"/>
      <c r="F37" s="37"/>
      <c r="G37" s="38"/>
      <c r="H37" s="130"/>
      <c r="I37" s="131"/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/>
      <c r="I39" s="131"/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/>
      <c r="I59" s="131"/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/>
      <c r="I64" s="131"/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/>
      <c r="I66" s="131"/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>
        <v>4810</v>
      </c>
      <c r="D73" s="28">
        <v>3890</v>
      </c>
      <c r="E73" s="28">
        <v>3800</v>
      </c>
      <c r="F73" s="29"/>
      <c r="G73" s="29"/>
      <c r="H73" s="129">
        <v>225.144</v>
      </c>
      <c r="I73" s="129">
        <v>202.28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19</v>
      </c>
      <c r="D74" s="28">
        <v>14</v>
      </c>
      <c r="E74" s="28">
        <v>10</v>
      </c>
      <c r="F74" s="29"/>
      <c r="G74" s="29"/>
      <c r="H74" s="129">
        <v>1.026</v>
      </c>
      <c r="I74" s="129">
        <v>0.84</v>
      </c>
      <c r="J74" s="129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/>
      <c r="I75" s="129"/>
      <c r="J75" s="129"/>
      <c r="K75" s="30"/>
    </row>
    <row r="76" spans="1:11" s="31" customFormat="1" ht="11.25" customHeight="1">
      <c r="A76" s="33" t="s">
        <v>59</v>
      </c>
      <c r="B76" s="27"/>
      <c r="C76" s="28">
        <v>1</v>
      </c>
      <c r="D76" s="28"/>
      <c r="E76" s="28"/>
      <c r="F76" s="29"/>
      <c r="G76" s="29"/>
      <c r="H76" s="129">
        <v>0.08</v>
      </c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>
        <v>4100</v>
      </c>
      <c r="D79" s="28">
        <v>3860</v>
      </c>
      <c r="E79" s="28">
        <v>3860</v>
      </c>
      <c r="F79" s="29"/>
      <c r="G79" s="29"/>
      <c r="H79" s="129">
        <v>339.32</v>
      </c>
      <c r="I79" s="129">
        <v>328.1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8930</v>
      </c>
      <c r="D80" s="36">
        <v>7764</v>
      </c>
      <c r="E80" s="36">
        <v>7670</v>
      </c>
      <c r="F80" s="37">
        <v>98.7892838742916</v>
      </c>
      <c r="G80" s="38"/>
      <c r="H80" s="130">
        <v>565.57</v>
      </c>
      <c r="I80" s="131">
        <v>531.22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8933</v>
      </c>
      <c r="D87" s="49">
        <v>8718</v>
      </c>
      <c r="E87" s="49">
        <v>8624</v>
      </c>
      <c r="F87" s="50">
        <f>IF(D87&gt;0,100*E87/D87,0)</f>
        <v>98.9217710484056</v>
      </c>
      <c r="G87" s="38"/>
      <c r="H87" s="51">
        <v>565.57</v>
      </c>
      <c r="I87" s="52">
        <v>618.36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1">
      <selection activeCell="A1" sqref="A1:K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324</v>
      </c>
      <c r="D7" s="19" t="s">
        <v>6</v>
      </c>
      <c r="E7" s="19">
        <v>7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/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/>
      <c r="I37" s="131"/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/>
      <c r="I39" s="131"/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/>
      <c r="I59" s="131"/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/>
      <c r="I64" s="131"/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20</v>
      </c>
      <c r="D66" s="36">
        <v>15</v>
      </c>
      <c r="E66" s="36">
        <v>15</v>
      </c>
      <c r="F66" s="37">
        <v>100</v>
      </c>
      <c r="G66" s="38"/>
      <c r="H66" s="130">
        <v>0.037</v>
      </c>
      <c r="I66" s="131">
        <v>0.036</v>
      </c>
      <c r="J66" s="131">
        <v>0.027</v>
      </c>
      <c r="K66" s="39">
        <v>75.00000000000001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>
        <v>12686</v>
      </c>
      <c r="D73" s="28">
        <v>12120</v>
      </c>
      <c r="E73" s="28">
        <v>11568</v>
      </c>
      <c r="F73" s="29"/>
      <c r="G73" s="29"/>
      <c r="H73" s="129">
        <v>40.278</v>
      </c>
      <c r="I73" s="129">
        <v>34.48</v>
      </c>
      <c r="J73" s="129">
        <v>32.909</v>
      </c>
      <c r="K73" s="30"/>
    </row>
    <row r="74" spans="1:11" s="31" customFormat="1" ht="11.25" customHeight="1">
      <c r="A74" s="33" t="s">
        <v>57</v>
      </c>
      <c r="B74" s="27"/>
      <c r="C74" s="28">
        <v>4246</v>
      </c>
      <c r="D74" s="28">
        <v>3453</v>
      </c>
      <c r="E74" s="28">
        <v>2930</v>
      </c>
      <c r="F74" s="29"/>
      <c r="G74" s="29"/>
      <c r="H74" s="129">
        <v>8.719</v>
      </c>
      <c r="I74" s="129">
        <v>10.716</v>
      </c>
      <c r="J74" s="129">
        <v>6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/>
      <c r="I75" s="129"/>
      <c r="J75" s="129"/>
      <c r="K75" s="30"/>
    </row>
    <row r="76" spans="1:11" s="31" customFormat="1" ht="11.25" customHeight="1">
      <c r="A76" s="33" t="s">
        <v>59</v>
      </c>
      <c r="B76" s="27"/>
      <c r="C76" s="28">
        <v>402</v>
      </c>
      <c r="D76" s="28">
        <v>295</v>
      </c>
      <c r="E76" s="28">
        <v>141</v>
      </c>
      <c r="F76" s="29"/>
      <c r="G76" s="29"/>
      <c r="H76" s="129">
        <v>0.986</v>
      </c>
      <c r="I76" s="129">
        <v>0.392</v>
      </c>
      <c r="J76" s="129">
        <v>0.225</v>
      </c>
      <c r="K76" s="30"/>
    </row>
    <row r="77" spans="1:11" s="31" customFormat="1" ht="11.25" customHeight="1">
      <c r="A77" s="33" t="s">
        <v>60</v>
      </c>
      <c r="B77" s="27"/>
      <c r="C77" s="28">
        <v>4324</v>
      </c>
      <c r="D77" s="28">
        <v>3903</v>
      </c>
      <c r="E77" s="28">
        <v>3246</v>
      </c>
      <c r="F77" s="29"/>
      <c r="G77" s="29"/>
      <c r="H77" s="129">
        <v>12.358</v>
      </c>
      <c r="I77" s="129">
        <v>11.23</v>
      </c>
      <c r="J77" s="129">
        <v>5.336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>
        <v>39890</v>
      </c>
      <c r="D79" s="28">
        <v>38128</v>
      </c>
      <c r="E79" s="28">
        <v>34050</v>
      </c>
      <c r="F79" s="29"/>
      <c r="G79" s="29"/>
      <c r="H79" s="129">
        <v>128.16</v>
      </c>
      <c r="I79" s="129">
        <v>118.067</v>
      </c>
      <c r="J79" s="129">
        <v>78.315</v>
      </c>
      <c r="K79" s="30"/>
    </row>
    <row r="80" spans="1:11" s="22" customFormat="1" ht="11.25" customHeight="1">
      <c r="A80" s="40" t="s">
        <v>63</v>
      </c>
      <c r="B80" s="35"/>
      <c r="C80" s="36">
        <v>61548</v>
      </c>
      <c r="D80" s="36">
        <v>57899</v>
      </c>
      <c r="E80" s="36">
        <v>51935</v>
      </c>
      <c r="F80" s="37">
        <v>89.69930396034474</v>
      </c>
      <c r="G80" s="38"/>
      <c r="H80" s="130">
        <v>190.50099999999998</v>
      </c>
      <c r="I80" s="131">
        <v>174.885</v>
      </c>
      <c r="J80" s="131">
        <v>122.785</v>
      </c>
      <c r="K80" s="39">
        <v>70.20899448208823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61568</v>
      </c>
      <c r="D87" s="49">
        <v>57914</v>
      </c>
      <c r="E87" s="49">
        <v>51950</v>
      </c>
      <c r="F87" s="50">
        <f>IF(D87&gt;0,100*E87/D87,0)</f>
        <v>89.70197188935317</v>
      </c>
      <c r="G87" s="38"/>
      <c r="H87" s="51">
        <v>190.53799999999998</v>
      </c>
      <c r="I87" s="52">
        <v>174.921</v>
      </c>
      <c r="J87" s="52">
        <v>122.812</v>
      </c>
      <c r="K87" s="50">
        <f>IF(I87&gt;0,100*J87/I87,0)</f>
        <v>70.20998050548533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1">
      <selection activeCell="P22" sqref="P22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324</v>
      </c>
      <c r="D7" s="19" t="s">
        <v>6</v>
      </c>
      <c r="E7" s="19">
        <v>6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73</v>
      </c>
      <c r="D17" s="36">
        <v>61</v>
      </c>
      <c r="E17" s="36">
        <v>61</v>
      </c>
      <c r="F17" s="37">
        <v>100</v>
      </c>
      <c r="G17" s="38"/>
      <c r="H17" s="130">
        <v>0.104</v>
      </c>
      <c r="I17" s="131">
        <v>0.098</v>
      </c>
      <c r="J17" s="131">
        <v>0.078</v>
      </c>
      <c r="K17" s="39">
        <v>79.59183673469387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2388</v>
      </c>
      <c r="D19" s="28">
        <v>2249</v>
      </c>
      <c r="E19" s="28">
        <v>2590</v>
      </c>
      <c r="F19" s="29"/>
      <c r="G19" s="29"/>
      <c r="H19" s="129">
        <v>3.142</v>
      </c>
      <c r="I19" s="129">
        <v>3.146</v>
      </c>
      <c r="J19" s="129">
        <v>4.45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2388</v>
      </c>
      <c r="D22" s="36">
        <v>2249</v>
      </c>
      <c r="E22" s="36">
        <v>2590</v>
      </c>
      <c r="F22" s="37">
        <v>115.1622943530458</v>
      </c>
      <c r="G22" s="38"/>
      <c r="H22" s="130">
        <v>3.142</v>
      </c>
      <c r="I22" s="131">
        <v>3.146</v>
      </c>
      <c r="J22" s="131">
        <v>4.45</v>
      </c>
      <c r="K22" s="39">
        <v>141.44945963127782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4381</v>
      </c>
      <c r="D24" s="36">
        <v>4416</v>
      </c>
      <c r="E24" s="36">
        <v>5204</v>
      </c>
      <c r="F24" s="37">
        <v>117.84420289855072</v>
      </c>
      <c r="G24" s="38"/>
      <c r="H24" s="130">
        <v>7.723</v>
      </c>
      <c r="I24" s="131">
        <v>7.036</v>
      </c>
      <c r="J24" s="131">
        <v>7.065</v>
      </c>
      <c r="K24" s="39">
        <v>100.41216600341103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1088</v>
      </c>
      <c r="D26" s="36">
        <v>1089</v>
      </c>
      <c r="E26" s="36">
        <v>2800</v>
      </c>
      <c r="F26" s="37">
        <v>257.1166207529844</v>
      </c>
      <c r="G26" s="38"/>
      <c r="H26" s="130">
        <v>2.592</v>
      </c>
      <c r="I26" s="131">
        <v>2.752</v>
      </c>
      <c r="J26" s="131">
        <v>3.9</v>
      </c>
      <c r="K26" s="39">
        <v>141.71511627906978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2919</v>
      </c>
      <c r="D28" s="28">
        <v>2166</v>
      </c>
      <c r="E28" s="28">
        <v>8099</v>
      </c>
      <c r="F28" s="29"/>
      <c r="G28" s="29"/>
      <c r="H28" s="129">
        <v>6.1</v>
      </c>
      <c r="I28" s="129">
        <v>3.339</v>
      </c>
      <c r="J28" s="129">
        <v>15</v>
      </c>
      <c r="K28" s="30"/>
    </row>
    <row r="29" spans="1:11" s="31" customFormat="1" ht="11.25" customHeight="1">
      <c r="A29" s="33" t="s">
        <v>21</v>
      </c>
      <c r="B29" s="27"/>
      <c r="C29" s="28">
        <v>4173</v>
      </c>
      <c r="D29" s="28">
        <v>4922</v>
      </c>
      <c r="E29" s="28">
        <v>6865</v>
      </c>
      <c r="F29" s="29"/>
      <c r="G29" s="29"/>
      <c r="H29" s="129">
        <v>4.06</v>
      </c>
      <c r="I29" s="129">
        <v>4.291</v>
      </c>
      <c r="J29" s="129">
        <v>8.2</v>
      </c>
      <c r="K29" s="30"/>
    </row>
    <row r="30" spans="1:11" s="31" customFormat="1" ht="11.25" customHeight="1">
      <c r="A30" s="33" t="s">
        <v>22</v>
      </c>
      <c r="B30" s="27"/>
      <c r="C30" s="28">
        <v>7178</v>
      </c>
      <c r="D30" s="28">
        <v>6564</v>
      </c>
      <c r="E30" s="28">
        <v>11418</v>
      </c>
      <c r="F30" s="29"/>
      <c r="G30" s="29"/>
      <c r="H30" s="129">
        <v>10.091</v>
      </c>
      <c r="I30" s="129">
        <v>8.208</v>
      </c>
      <c r="J30" s="129">
        <v>17.5</v>
      </c>
      <c r="K30" s="30"/>
    </row>
    <row r="31" spans="1:11" s="22" customFormat="1" ht="11.25" customHeight="1">
      <c r="A31" s="40" t="s">
        <v>23</v>
      </c>
      <c r="B31" s="35"/>
      <c r="C31" s="36">
        <v>14270</v>
      </c>
      <c r="D31" s="36">
        <v>13652</v>
      </c>
      <c r="E31" s="36">
        <v>26382</v>
      </c>
      <c r="F31" s="37">
        <v>193.24641078230295</v>
      </c>
      <c r="G31" s="38"/>
      <c r="H31" s="130">
        <v>20.250999999999998</v>
      </c>
      <c r="I31" s="131">
        <v>15.838000000000001</v>
      </c>
      <c r="J31" s="131">
        <v>40.7</v>
      </c>
      <c r="K31" s="39">
        <v>256.97689102159364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64</v>
      </c>
      <c r="D33" s="28">
        <v>110</v>
      </c>
      <c r="E33" s="28">
        <v>146</v>
      </c>
      <c r="F33" s="29"/>
      <c r="G33" s="29"/>
      <c r="H33" s="129">
        <v>0.113</v>
      </c>
      <c r="I33" s="129">
        <v>0.198</v>
      </c>
      <c r="J33" s="129">
        <v>0.19</v>
      </c>
      <c r="K33" s="30"/>
    </row>
    <row r="34" spans="1:11" s="31" customFormat="1" ht="11.25" customHeight="1">
      <c r="A34" s="33" t="s">
        <v>25</v>
      </c>
      <c r="B34" s="27"/>
      <c r="C34" s="28">
        <v>2240</v>
      </c>
      <c r="D34" s="28">
        <v>1677</v>
      </c>
      <c r="E34" s="28">
        <v>2350</v>
      </c>
      <c r="F34" s="29"/>
      <c r="G34" s="29"/>
      <c r="H34" s="129">
        <v>4.694</v>
      </c>
      <c r="I34" s="129">
        <v>2.736</v>
      </c>
      <c r="J34" s="129">
        <v>3.83</v>
      </c>
      <c r="K34" s="30"/>
    </row>
    <row r="35" spans="1:11" s="31" customFormat="1" ht="11.25" customHeight="1">
      <c r="A35" s="33" t="s">
        <v>26</v>
      </c>
      <c r="B35" s="27"/>
      <c r="C35" s="28">
        <v>372</v>
      </c>
      <c r="D35" s="28">
        <v>118</v>
      </c>
      <c r="E35" s="28">
        <v>240</v>
      </c>
      <c r="F35" s="29"/>
      <c r="G35" s="29"/>
      <c r="H35" s="129">
        <v>0.751</v>
      </c>
      <c r="I35" s="129">
        <v>0.234</v>
      </c>
      <c r="J35" s="129">
        <v>0.554</v>
      </c>
      <c r="K35" s="30"/>
    </row>
    <row r="36" spans="1:11" s="31" customFormat="1" ht="11.25" customHeight="1">
      <c r="A36" s="33" t="s">
        <v>27</v>
      </c>
      <c r="B36" s="27"/>
      <c r="C36" s="28">
        <v>48</v>
      </c>
      <c r="D36" s="28">
        <v>42</v>
      </c>
      <c r="E36" s="28">
        <v>102</v>
      </c>
      <c r="F36" s="29"/>
      <c r="G36" s="29"/>
      <c r="H36" s="129">
        <v>0.094</v>
      </c>
      <c r="I36" s="129">
        <v>0.065</v>
      </c>
      <c r="J36" s="129">
        <v>0.04</v>
      </c>
      <c r="K36" s="30"/>
    </row>
    <row r="37" spans="1:11" s="22" customFormat="1" ht="11.25" customHeight="1">
      <c r="A37" s="34" t="s">
        <v>28</v>
      </c>
      <c r="B37" s="35"/>
      <c r="C37" s="36">
        <v>2724</v>
      </c>
      <c r="D37" s="36">
        <v>1947</v>
      </c>
      <c r="E37" s="36">
        <v>2838</v>
      </c>
      <c r="F37" s="37">
        <v>145.76271186440678</v>
      </c>
      <c r="G37" s="38"/>
      <c r="H37" s="130">
        <v>5.652000000000001</v>
      </c>
      <c r="I37" s="131">
        <v>3.233</v>
      </c>
      <c r="J37" s="131">
        <v>4.614000000000001</v>
      </c>
      <c r="K37" s="39">
        <v>142.71574389112283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7</v>
      </c>
      <c r="E39" s="36">
        <v>7</v>
      </c>
      <c r="F39" s="37">
        <v>100</v>
      </c>
      <c r="G39" s="38"/>
      <c r="H39" s="130">
        <v>0.009</v>
      </c>
      <c r="I39" s="131">
        <v>0.01</v>
      </c>
      <c r="J39" s="131">
        <v>0.01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3726</v>
      </c>
      <c r="D41" s="28">
        <v>2803</v>
      </c>
      <c r="E41" s="28">
        <v>9149</v>
      </c>
      <c r="F41" s="29"/>
      <c r="G41" s="29"/>
      <c r="H41" s="129">
        <v>2.925</v>
      </c>
      <c r="I41" s="129">
        <v>2.218</v>
      </c>
      <c r="J41" s="129">
        <v>6.819</v>
      </c>
      <c r="K41" s="30"/>
    </row>
    <row r="42" spans="1:11" s="31" customFormat="1" ht="11.25" customHeight="1">
      <c r="A42" s="33" t="s">
        <v>31</v>
      </c>
      <c r="B42" s="27"/>
      <c r="C42" s="28">
        <v>66654</v>
      </c>
      <c r="D42" s="28">
        <v>55981</v>
      </c>
      <c r="E42" s="28">
        <v>81067</v>
      </c>
      <c r="F42" s="29"/>
      <c r="G42" s="29"/>
      <c r="H42" s="129">
        <v>101.672</v>
      </c>
      <c r="I42" s="129">
        <v>80.152</v>
      </c>
      <c r="J42" s="129">
        <v>71.092</v>
      </c>
      <c r="K42" s="30"/>
    </row>
    <row r="43" spans="1:11" s="31" customFormat="1" ht="11.25" customHeight="1">
      <c r="A43" s="33" t="s">
        <v>32</v>
      </c>
      <c r="B43" s="27"/>
      <c r="C43" s="28">
        <v>12412</v>
      </c>
      <c r="D43" s="28">
        <v>13138</v>
      </c>
      <c r="E43" s="28">
        <v>19841</v>
      </c>
      <c r="F43" s="29"/>
      <c r="G43" s="29"/>
      <c r="H43" s="129">
        <v>23.297</v>
      </c>
      <c r="I43" s="129">
        <v>22.757</v>
      </c>
      <c r="J43" s="129">
        <v>32.744</v>
      </c>
      <c r="K43" s="30"/>
    </row>
    <row r="44" spans="1:11" s="31" customFormat="1" ht="11.25" customHeight="1">
      <c r="A44" s="33" t="s">
        <v>33</v>
      </c>
      <c r="B44" s="27"/>
      <c r="C44" s="28">
        <v>40038</v>
      </c>
      <c r="D44" s="28">
        <v>38045</v>
      </c>
      <c r="E44" s="28">
        <v>61098</v>
      </c>
      <c r="F44" s="29"/>
      <c r="G44" s="29"/>
      <c r="H44" s="129">
        <v>56.201</v>
      </c>
      <c r="I44" s="129">
        <v>56.452</v>
      </c>
      <c r="J44" s="129">
        <v>64.591</v>
      </c>
      <c r="K44" s="30"/>
    </row>
    <row r="45" spans="1:11" s="31" customFormat="1" ht="11.25" customHeight="1">
      <c r="A45" s="33" t="s">
        <v>34</v>
      </c>
      <c r="B45" s="27"/>
      <c r="C45" s="28">
        <v>15545</v>
      </c>
      <c r="D45" s="28">
        <v>15782</v>
      </c>
      <c r="E45" s="28">
        <v>24474</v>
      </c>
      <c r="F45" s="29"/>
      <c r="G45" s="29"/>
      <c r="H45" s="129">
        <v>16.412</v>
      </c>
      <c r="I45" s="129">
        <v>20.668</v>
      </c>
      <c r="J45" s="129">
        <v>25.603</v>
      </c>
      <c r="K45" s="30"/>
    </row>
    <row r="46" spans="1:11" s="31" customFormat="1" ht="11.25" customHeight="1">
      <c r="A46" s="33" t="s">
        <v>35</v>
      </c>
      <c r="B46" s="27"/>
      <c r="C46" s="28">
        <v>26968</v>
      </c>
      <c r="D46" s="28">
        <v>25287</v>
      </c>
      <c r="E46" s="28">
        <v>38114</v>
      </c>
      <c r="F46" s="29"/>
      <c r="G46" s="29"/>
      <c r="H46" s="129">
        <v>30.087</v>
      </c>
      <c r="I46" s="129">
        <v>22.051</v>
      </c>
      <c r="J46" s="129">
        <v>20.674</v>
      </c>
      <c r="K46" s="30"/>
    </row>
    <row r="47" spans="1:11" s="31" customFormat="1" ht="11.25" customHeight="1">
      <c r="A47" s="33" t="s">
        <v>36</v>
      </c>
      <c r="B47" s="27"/>
      <c r="C47" s="28">
        <v>37324</v>
      </c>
      <c r="D47" s="28">
        <v>31400</v>
      </c>
      <c r="E47" s="28">
        <v>44035</v>
      </c>
      <c r="F47" s="29"/>
      <c r="G47" s="29"/>
      <c r="H47" s="129">
        <v>43.149</v>
      </c>
      <c r="I47" s="129">
        <v>38.207</v>
      </c>
      <c r="J47" s="129">
        <v>25.478</v>
      </c>
      <c r="K47" s="30"/>
    </row>
    <row r="48" spans="1:11" s="31" customFormat="1" ht="11.25" customHeight="1">
      <c r="A48" s="33" t="s">
        <v>37</v>
      </c>
      <c r="B48" s="27"/>
      <c r="C48" s="28">
        <v>41972</v>
      </c>
      <c r="D48" s="28">
        <v>41776</v>
      </c>
      <c r="E48" s="28">
        <v>65933</v>
      </c>
      <c r="F48" s="29"/>
      <c r="G48" s="29"/>
      <c r="H48" s="129">
        <v>57.927</v>
      </c>
      <c r="I48" s="129">
        <v>55.095</v>
      </c>
      <c r="J48" s="129">
        <v>50.536</v>
      </c>
      <c r="K48" s="30"/>
    </row>
    <row r="49" spans="1:11" s="31" customFormat="1" ht="11.25" customHeight="1">
      <c r="A49" s="33" t="s">
        <v>38</v>
      </c>
      <c r="B49" s="27"/>
      <c r="C49" s="28">
        <v>24633</v>
      </c>
      <c r="D49" s="28">
        <v>26626</v>
      </c>
      <c r="E49" s="28">
        <v>41568</v>
      </c>
      <c r="F49" s="29"/>
      <c r="G49" s="29"/>
      <c r="H49" s="129">
        <v>26.6</v>
      </c>
      <c r="I49" s="129">
        <v>32.409</v>
      </c>
      <c r="J49" s="129">
        <v>32.694</v>
      </c>
      <c r="K49" s="30"/>
    </row>
    <row r="50" spans="1:11" s="22" customFormat="1" ht="11.25" customHeight="1">
      <c r="A50" s="40" t="s">
        <v>39</v>
      </c>
      <c r="B50" s="35"/>
      <c r="C50" s="36">
        <v>269272</v>
      </c>
      <c r="D50" s="36">
        <v>250838</v>
      </c>
      <c r="E50" s="36">
        <v>385279</v>
      </c>
      <c r="F50" s="37">
        <v>153.5967437150671</v>
      </c>
      <c r="G50" s="38"/>
      <c r="H50" s="130">
        <v>358.27000000000004</v>
      </c>
      <c r="I50" s="131">
        <v>330.009</v>
      </c>
      <c r="J50" s="131">
        <v>330.23100000000005</v>
      </c>
      <c r="K50" s="39">
        <v>100.06727089261203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1058</v>
      </c>
      <c r="D52" s="36">
        <v>341</v>
      </c>
      <c r="E52" s="36">
        <v>1347</v>
      </c>
      <c r="F52" s="37">
        <v>395.0146627565982</v>
      </c>
      <c r="G52" s="38"/>
      <c r="H52" s="130">
        <v>1.108</v>
      </c>
      <c r="I52" s="131">
        <v>0.296</v>
      </c>
      <c r="J52" s="131">
        <v>0.943</v>
      </c>
      <c r="K52" s="39">
        <v>318.5810810810811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2889</v>
      </c>
      <c r="D54" s="28">
        <v>2577</v>
      </c>
      <c r="E54" s="28">
        <v>5199</v>
      </c>
      <c r="F54" s="29"/>
      <c r="G54" s="29"/>
      <c r="H54" s="129">
        <v>4.524</v>
      </c>
      <c r="I54" s="129">
        <v>4.147</v>
      </c>
      <c r="J54" s="129">
        <v>7.5</v>
      </c>
      <c r="K54" s="30"/>
    </row>
    <row r="55" spans="1:11" s="31" customFormat="1" ht="11.25" customHeight="1">
      <c r="A55" s="33" t="s">
        <v>42</v>
      </c>
      <c r="B55" s="27"/>
      <c r="C55" s="28">
        <v>799</v>
      </c>
      <c r="D55" s="28">
        <v>675</v>
      </c>
      <c r="E55" s="28">
        <v>2345</v>
      </c>
      <c r="F55" s="29"/>
      <c r="G55" s="29"/>
      <c r="H55" s="129">
        <v>0.696</v>
      </c>
      <c r="I55" s="129">
        <v>0.47</v>
      </c>
      <c r="J55" s="129">
        <v>1.525</v>
      </c>
      <c r="K55" s="30"/>
    </row>
    <row r="56" spans="1:11" s="31" customFormat="1" ht="11.25" customHeight="1">
      <c r="A56" s="33" t="s">
        <v>43</v>
      </c>
      <c r="B56" s="27"/>
      <c r="C56" s="28">
        <v>120753</v>
      </c>
      <c r="D56" s="28">
        <v>121981</v>
      </c>
      <c r="E56" s="28">
        <v>139500</v>
      </c>
      <c r="F56" s="29"/>
      <c r="G56" s="29"/>
      <c r="H56" s="129">
        <v>101.87</v>
      </c>
      <c r="I56" s="129">
        <v>96.285</v>
      </c>
      <c r="J56" s="129">
        <v>65.9</v>
      </c>
      <c r="K56" s="30"/>
    </row>
    <row r="57" spans="1:11" s="31" customFormat="1" ht="11.25" customHeight="1">
      <c r="A57" s="33" t="s">
        <v>44</v>
      </c>
      <c r="B57" s="27"/>
      <c r="C57" s="28">
        <v>24843</v>
      </c>
      <c r="D57" s="28">
        <v>26930</v>
      </c>
      <c r="E57" s="28">
        <v>23807</v>
      </c>
      <c r="F57" s="29"/>
      <c r="G57" s="29"/>
      <c r="H57" s="129">
        <v>25.264</v>
      </c>
      <c r="I57" s="129">
        <v>19.826</v>
      </c>
      <c r="J57" s="129">
        <v>15.995</v>
      </c>
      <c r="K57" s="30"/>
    </row>
    <row r="58" spans="1:11" s="31" customFormat="1" ht="11.25" customHeight="1">
      <c r="A58" s="33" t="s">
        <v>45</v>
      </c>
      <c r="B58" s="27"/>
      <c r="C58" s="28">
        <v>1010</v>
      </c>
      <c r="D58" s="28">
        <v>898</v>
      </c>
      <c r="E58" s="28">
        <v>2493</v>
      </c>
      <c r="F58" s="29"/>
      <c r="G58" s="29"/>
      <c r="H58" s="129">
        <v>0.966</v>
      </c>
      <c r="I58" s="129">
        <v>0.898</v>
      </c>
      <c r="J58" s="129">
        <v>1.186</v>
      </c>
      <c r="K58" s="30"/>
    </row>
    <row r="59" spans="1:11" s="22" customFormat="1" ht="11.25" customHeight="1">
      <c r="A59" s="34" t="s">
        <v>46</v>
      </c>
      <c r="B59" s="35"/>
      <c r="C59" s="36">
        <v>150294</v>
      </c>
      <c r="D59" s="36">
        <v>153061</v>
      </c>
      <c r="E59" s="36">
        <v>173344</v>
      </c>
      <c r="F59" s="37">
        <v>113.25157943564984</v>
      </c>
      <c r="G59" s="38"/>
      <c r="H59" s="130">
        <v>133.32000000000002</v>
      </c>
      <c r="I59" s="131">
        <v>121.626</v>
      </c>
      <c r="J59" s="131">
        <v>92.10600000000002</v>
      </c>
      <c r="K59" s="39">
        <v>75.72887376054463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375</v>
      </c>
      <c r="D61" s="28">
        <v>313</v>
      </c>
      <c r="E61" s="28">
        <v>428</v>
      </c>
      <c r="F61" s="29"/>
      <c r="G61" s="29"/>
      <c r="H61" s="129">
        <v>0.316</v>
      </c>
      <c r="I61" s="129">
        <v>0.329</v>
      </c>
      <c r="J61" s="129">
        <v>0.28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>
        <v>346</v>
      </c>
      <c r="D63" s="28">
        <v>365</v>
      </c>
      <c r="E63" s="28">
        <v>365</v>
      </c>
      <c r="F63" s="29"/>
      <c r="G63" s="29"/>
      <c r="H63" s="129">
        <v>0.43</v>
      </c>
      <c r="I63" s="129">
        <v>0.345</v>
      </c>
      <c r="J63" s="129">
        <v>0.31</v>
      </c>
      <c r="K63" s="30"/>
    </row>
    <row r="64" spans="1:11" s="22" customFormat="1" ht="11.25" customHeight="1">
      <c r="A64" s="34" t="s">
        <v>50</v>
      </c>
      <c r="B64" s="35"/>
      <c r="C64" s="36">
        <v>721</v>
      </c>
      <c r="D64" s="36">
        <v>678</v>
      </c>
      <c r="E64" s="36">
        <v>793</v>
      </c>
      <c r="F64" s="37">
        <v>116.96165191740413</v>
      </c>
      <c r="G64" s="38"/>
      <c r="H64" s="130">
        <v>0.746</v>
      </c>
      <c r="I64" s="131">
        <v>0.6739999999999999</v>
      </c>
      <c r="J64" s="131">
        <v>0.5900000000000001</v>
      </c>
      <c r="K64" s="39">
        <v>87.53709198813058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60</v>
      </c>
      <c r="D66" s="36">
        <v>61</v>
      </c>
      <c r="E66" s="36">
        <v>61</v>
      </c>
      <c r="F66" s="37">
        <v>100</v>
      </c>
      <c r="G66" s="38"/>
      <c r="H66" s="130">
        <v>0.082</v>
      </c>
      <c r="I66" s="131">
        <v>0.076</v>
      </c>
      <c r="J66" s="131">
        <v>0.695</v>
      </c>
      <c r="K66" s="39">
        <v>914.4736842105264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8491</v>
      </c>
      <c r="D68" s="28">
        <v>7672</v>
      </c>
      <c r="E68" s="28">
        <v>20650</v>
      </c>
      <c r="F68" s="29"/>
      <c r="G68" s="29"/>
      <c r="H68" s="129">
        <v>11.384</v>
      </c>
      <c r="I68" s="129">
        <v>7.336</v>
      </c>
      <c r="J68" s="129">
        <v>21</v>
      </c>
      <c r="K68" s="30"/>
    </row>
    <row r="69" spans="1:11" s="31" customFormat="1" ht="11.25" customHeight="1">
      <c r="A69" s="33" t="s">
        <v>53</v>
      </c>
      <c r="B69" s="27"/>
      <c r="C69" s="28">
        <v>444</v>
      </c>
      <c r="D69" s="28">
        <v>405</v>
      </c>
      <c r="E69" s="28">
        <v>3500</v>
      </c>
      <c r="F69" s="29"/>
      <c r="G69" s="29"/>
      <c r="H69" s="129">
        <v>1.424</v>
      </c>
      <c r="I69" s="129">
        <v>0.359</v>
      </c>
      <c r="J69" s="129">
        <v>5</v>
      </c>
      <c r="K69" s="30"/>
    </row>
    <row r="70" spans="1:11" s="22" customFormat="1" ht="11.25" customHeight="1">
      <c r="A70" s="34" t="s">
        <v>54</v>
      </c>
      <c r="B70" s="35"/>
      <c r="C70" s="36">
        <v>8935</v>
      </c>
      <c r="D70" s="36">
        <v>8077</v>
      </c>
      <c r="E70" s="36">
        <v>24150</v>
      </c>
      <c r="F70" s="37">
        <v>298.9971524080723</v>
      </c>
      <c r="G70" s="38"/>
      <c r="H70" s="130">
        <v>12.808</v>
      </c>
      <c r="I70" s="131">
        <v>7.695</v>
      </c>
      <c r="J70" s="131">
        <v>26</v>
      </c>
      <c r="K70" s="39">
        <v>337.8817413905133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>
        <v>1</v>
      </c>
      <c r="E72" s="28">
        <v>104</v>
      </c>
      <c r="F72" s="29"/>
      <c r="G72" s="29"/>
      <c r="H72" s="129">
        <v>0.001</v>
      </c>
      <c r="I72" s="129">
        <v>0.001</v>
      </c>
      <c r="J72" s="129">
        <v>0.089</v>
      </c>
      <c r="K72" s="30"/>
    </row>
    <row r="73" spans="1:11" s="31" customFormat="1" ht="11.25" customHeight="1">
      <c r="A73" s="33" t="s">
        <v>56</v>
      </c>
      <c r="B73" s="27"/>
      <c r="C73" s="28">
        <v>51931</v>
      </c>
      <c r="D73" s="28">
        <v>52585</v>
      </c>
      <c r="E73" s="28">
        <v>60734</v>
      </c>
      <c r="F73" s="29"/>
      <c r="G73" s="29"/>
      <c r="H73" s="129">
        <v>87.432</v>
      </c>
      <c r="I73" s="129">
        <v>76.844</v>
      </c>
      <c r="J73" s="129">
        <v>102.033</v>
      </c>
      <c r="K73" s="30"/>
    </row>
    <row r="74" spans="1:11" s="31" customFormat="1" ht="11.25" customHeight="1">
      <c r="A74" s="33" t="s">
        <v>57</v>
      </c>
      <c r="B74" s="27"/>
      <c r="C74" s="28">
        <v>25585</v>
      </c>
      <c r="D74" s="28">
        <v>25105</v>
      </c>
      <c r="E74" s="28">
        <v>33670</v>
      </c>
      <c r="F74" s="29"/>
      <c r="G74" s="29"/>
      <c r="H74" s="129">
        <v>41.817</v>
      </c>
      <c r="I74" s="129">
        <v>27.006</v>
      </c>
      <c r="J74" s="129">
        <v>25.926</v>
      </c>
      <c r="K74" s="30"/>
    </row>
    <row r="75" spans="1:11" s="31" customFormat="1" ht="11.25" customHeight="1">
      <c r="A75" s="33" t="s">
        <v>58</v>
      </c>
      <c r="B75" s="27"/>
      <c r="C75" s="28">
        <v>695</v>
      </c>
      <c r="D75" s="28">
        <v>629</v>
      </c>
      <c r="E75" s="28">
        <v>1466</v>
      </c>
      <c r="F75" s="29"/>
      <c r="G75" s="29"/>
      <c r="H75" s="129">
        <v>0.571</v>
      </c>
      <c r="I75" s="129">
        <v>0.545</v>
      </c>
      <c r="J75" s="129">
        <v>1.27</v>
      </c>
      <c r="K75" s="30"/>
    </row>
    <row r="76" spans="1:11" s="31" customFormat="1" ht="11.25" customHeight="1">
      <c r="A76" s="33" t="s">
        <v>59</v>
      </c>
      <c r="B76" s="27"/>
      <c r="C76" s="28">
        <v>14618</v>
      </c>
      <c r="D76" s="28">
        <v>15627</v>
      </c>
      <c r="E76" s="28">
        <v>16854</v>
      </c>
      <c r="F76" s="29"/>
      <c r="G76" s="29"/>
      <c r="H76" s="129">
        <v>24.849</v>
      </c>
      <c r="I76" s="129">
        <v>24.984</v>
      </c>
      <c r="J76" s="129">
        <v>16.854</v>
      </c>
      <c r="K76" s="30"/>
    </row>
    <row r="77" spans="1:11" s="31" customFormat="1" ht="11.25" customHeight="1">
      <c r="A77" s="33" t="s">
        <v>60</v>
      </c>
      <c r="B77" s="27"/>
      <c r="C77" s="28">
        <v>544</v>
      </c>
      <c r="D77" s="28">
        <v>528</v>
      </c>
      <c r="E77" s="28">
        <v>1968</v>
      </c>
      <c r="F77" s="29"/>
      <c r="G77" s="29"/>
      <c r="H77" s="129">
        <v>0.67</v>
      </c>
      <c r="I77" s="129">
        <v>0.47</v>
      </c>
      <c r="J77" s="129">
        <v>1.48</v>
      </c>
      <c r="K77" s="30"/>
    </row>
    <row r="78" spans="1:11" s="31" customFormat="1" ht="11.25" customHeight="1">
      <c r="A78" s="33" t="s">
        <v>61</v>
      </c>
      <c r="B78" s="27"/>
      <c r="C78" s="28">
        <v>960</v>
      </c>
      <c r="D78" s="28">
        <v>758</v>
      </c>
      <c r="E78" s="28">
        <v>2390</v>
      </c>
      <c r="F78" s="29"/>
      <c r="G78" s="29"/>
      <c r="H78" s="129">
        <v>0.883</v>
      </c>
      <c r="I78" s="129">
        <v>0.762</v>
      </c>
      <c r="J78" s="129">
        <v>3.1</v>
      </c>
      <c r="K78" s="30"/>
    </row>
    <row r="79" spans="1:11" s="31" customFormat="1" ht="11.25" customHeight="1">
      <c r="A79" s="33" t="s">
        <v>62</v>
      </c>
      <c r="B79" s="27"/>
      <c r="C79" s="28">
        <v>100450</v>
      </c>
      <c r="D79" s="28">
        <v>99447</v>
      </c>
      <c r="E79" s="28">
        <v>129350</v>
      </c>
      <c r="F79" s="29"/>
      <c r="G79" s="29"/>
      <c r="H79" s="129">
        <v>181.064</v>
      </c>
      <c r="I79" s="129">
        <v>136.894</v>
      </c>
      <c r="J79" s="129">
        <v>129.35</v>
      </c>
      <c r="K79" s="30"/>
    </row>
    <row r="80" spans="1:11" s="22" customFormat="1" ht="11.25" customHeight="1">
      <c r="A80" s="40" t="s">
        <v>63</v>
      </c>
      <c r="B80" s="35"/>
      <c r="C80" s="36">
        <v>194784</v>
      </c>
      <c r="D80" s="36">
        <v>194680</v>
      </c>
      <c r="E80" s="36">
        <v>246536</v>
      </c>
      <c r="F80" s="37">
        <v>126.63653174440107</v>
      </c>
      <c r="G80" s="38"/>
      <c r="H80" s="130">
        <v>337.287</v>
      </c>
      <c r="I80" s="131">
        <v>267.506</v>
      </c>
      <c r="J80" s="131">
        <v>280.102</v>
      </c>
      <c r="K80" s="39">
        <v>104.70867943148939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650054</v>
      </c>
      <c r="D87" s="49">
        <v>631157</v>
      </c>
      <c r="E87" s="49">
        <v>871392</v>
      </c>
      <c r="F87" s="50">
        <f>IF(D87&gt;0,100*E87/D87,0)</f>
        <v>138.06263734696756</v>
      </c>
      <c r="G87" s="38"/>
      <c r="H87" s="51">
        <v>883.094</v>
      </c>
      <c r="I87" s="52">
        <v>759.9949999999999</v>
      </c>
      <c r="J87" s="52">
        <v>791.484</v>
      </c>
      <c r="K87" s="50">
        <f>IF(I87&gt;0,100*J87/I87,0)</f>
        <v>104.14331673234695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SheetLayoutView="100" zoomScalePageLayoutView="0" workbookViewId="0" topLeftCell="A48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324</v>
      </c>
      <c r="D7" s="19" t="s">
        <v>6</v>
      </c>
      <c r="E7" s="19">
        <v>10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8</v>
      </c>
      <c r="D24" s="36">
        <v>6</v>
      </c>
      <c r="E24" s="36">
        <v>5</v>
      </c>
      <c r="F24" s="37">
        <v>83.33333333333333</v>
      </c>
      <c r="G24" s="38"/>
      <c r="H24" s="130">
        <v>0.01</v>
      </c>
      <c r="I24" s="131">
        <v>0.019</v>
      </c>
      <c r="J24" s="131">
        <v>0.015</v>
      </c>
      <c r="K24" s="39">
        <v>78.94736842105263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/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/>
      <c r="I37" s="131"/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/>
      <c r="I39" s="131"/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42</v>
      </c>
      <c r="D41" s="28">
        <v>37</v>
      </c>
      <c r="E41" s="28">
        <v>33</v>
      </c>
      <c r="F41" s="29"/>
      <c r="G41" s="29"/>
      <c r="H41" s="129">
        <v>0.131</v>
      </c>
      <c r="I41" s="129">
        <v>0.11</v>
      </c>
      <c r="J41" s="129">
        <v>0.099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>
        <v>42</v>
      </c>
      <c r="D50" s="36">
        <v>37</v>
      </c>
      <c r="E50" s="36">
        <v>33</v>
      </c>
      <c r="F50" s="37">
        <v>89.1891891891892</v>
      </c>
      <c r="G50" s="38"/>
      <c r="H50" s="130">
        <v>0.131</v>
      </c>
      <c r="I50" s="131">
        <v>0.11</v>
      </c>
      <c r="J50" s="131">
        <v>0.099</v>
      </c>
      <c r="K50" s="39">
        <v>90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34</v>
      </c>
      <c r="D58" s="28">
        <v>22</v>
      </c>
      <c r="E58" s="28">
        <v>19</v>
      </c>
      <c r="F58" s="29"/>
      <c r="G58" s="29"/>
      <c r="H58" s="129">
        <v>0.112</v>
      </c>
      <c r="I58" s="129">
        <v>0.077</v>
      </c>
      <c r="J58" s="129">
        <v>0.059</v>
      </c>
      <c r="K58" s="30"/>
    </row>
    <row r="59" spans="1:11" s="22" customFormat="1" ht="11.25" customHeight="1">
      <c r="A59" s="34" t="s">
        <v>46</v>
      </c>
      <c r="B59" s="35"/>
      <c r="C59" s="36">
        <v>34</v>
      </c>
      <c r="D59" s="36">
        <v>22</v>
      </c>
      <c r="E59" s="36">
        <v>19</v>
      </c>
      <c r="F59" s="37">
        <v>86.36363636363636</v>
      </c>
      <c r="G59" s="38"/>
      <c r="H59" s="130">
        <v>0.112</v>
      </c>
      <c r="I59" s="131">
        <v>0.077</v>
      </c>
      <c r="J59" s="131">
        <v>0.059</v>
      </c>
      <c r="K59" s="39">
        <v>76.62337662337661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/>
      <c r="D63" s="28">
        <v>1</v>
      </c>
      <c r="E63" s="28">
        <v>1</v>
      </c>
      <c r="F63" s="29"/>
      <c r="G63" s="29"/>
      <c r="H63" s="129"/>
      <c r="I63" s="129">
        <v>0.003</v>
      </c>
      <c r="J63" s="129">
        <v>0.003</v>
      </c>
      <c r="K63" s="30"/>
    </row>
    <row r="64" spans="1:11" s="22" customFormat="1" ht="11.25" customHeight="1">
      <c r="A64" s="34" t="s">
        <v>50</v>
      </c>
      <c r="B64" s="35"/>
      <c r="C64" s="36"/>
      <c r="D64" s="36">
        <v>1</v>
      </c>
      <c r="E64" s="36">
        <v>1</v>
      </c>
      <c r="F64" s="37">
        <v>100</v>
      </c>
      <c r="G64" s="38"/>
      <c r="H64" s="130"/>
      <c r="I64" s="131">
        <v>0.003</v>
      </c>
      <c r="J64" s="131">
        <v>0.003</v>
      </c>
      <c r="K64" s="39">
        <v>100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/>
      <c r="I66" s="131"/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2</v>
      </c>
      <c r="D68" s="28"/>
      <c r="E68" s="28"/>
      <c r="F68" s="29"/>
      <c r="G68" s="29"/>
      <c r="H68" s="129">
        <v>0.005</v>
      </c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>
        <v>8018</v>
      </c>
      <c r="D69" s="28">
        <v>7763</v>
      </c>
      <c r="E69" s="28">
        <v>6000</v>
      </c>
      <c r="F69" s="29"/>
      <c r="G69" s="29"/>
      <c r="H69" s="129">
        <v>23.99</v>
      </c>
      <c r="I69" s="129">
        <v>25.579</v>
      </c>
      <c r="J69" s="129">
        <v>18</v>
      </c>
      <c r="K69" s="30"/>
    </row>
    <row r="70" spans="1:11" s="22" customFormat="1" ht="11.25" customHeight="1">
      <c r="A70" s="34" t="s">
        <v>54</v>
      </c>
      <c r="B70" s="35"/>
      <c r="C70" s="36">
        <v>8020</v>
      </c>
      <c r="D70" s="36">
        <v>7763</v>
      </c>
      <c r="E70" s="36">
        <v>6000</v>
      </c>
      <c r="F70" s="37">
        <v>77.28970758727296</v>
      </c>
      <c r="G70" s="38"/>
      <c r="H70" s="130">
        <v>23.994999999999997</v>
      </c>
      <c r="I70" s="131">
        <v>25.579</v>
      </c>
      <c r="J70" s="131">
        <v>18</v>
      </c>
      <c r="K70" s="39">
        <v>70.37022557566753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/>
      <c r="I73" s="129"/>
      <c r="J73" s="129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>
        <v>67</v>
      </c>
      <c r="D75" s="28">
        <v>57</v>
      </c>
      <c r="E75" s="28">
        <v>57</v>
      </c>
      <c r="F75" s="29"/>
      <c r="G75" s="29"/>
      <c r="H75" s="129">
        <v>0.281</v>
      </c>
      <c r="I75" s="129">
        <v>0.233</v>
      </c>
      <c r="J75" s="129">
        <v>0.232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>
        <v>1</v>
      </c>
      <c r="D79" s="28"/>
      <c r="E79" s="28"/>
      <c r="F79" s="29"/>
      <c r="G79" s="29"/>
      <c r="H79" s="129">
        <v>0.002</v>
      </c>
      <c r="I79" s="129"/>
      <c r="J79" s="129"/>
      <c r="K79" s="30"/>
    </row>
    <row r="80" spans="1:11" s="22" customFormat="1" ht="11.25" customHeight="1">
      <c r="A80" s="40" t="s">
        <v>63</v>
      </c>
      <c r="B80" s="35"/>
      <c r="C80" s="36">
        <v>68</v>
      </c>
      <c r="D80" s="36">
        <v>57</v>
      </c>
      <c r="E80" s="36">
        <v>57</v>
      </c>
      <c r="F80" s="37">
        <v>100</v>
      </c>
      <c r="G80" s="38"/>
      <c r="H80" s="130">
        <v>0.28300000000000003</v>
      </c>
      <c r="I80" s="131">
        <v>0.233</v>
      </c>
      <c r="J80" s="131">
        <v>0.232</v>
      </c>
      <c r="K80" s="39">
        <v>99.57081545064378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>
        <v>1</v>
      </c>
      <c r="E83" s="28"/>
      <c r="F83" s="29"/>
      <c r="G83" s="29"/>
      <c r="H83" s="129">
        <v>0.001</v>
      </c>
      <c r="I83" s="129">
        <v>0.001</v>
      </c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>
        <v>1</v>
      </c>
      <c r="E84" s="36"/>
      <c r="F84" s="37"/>
      <c r="G84" s="38"/>
      <c r="H84" s="130">
        <v>0.001</v>
      </c>
      <c r="I84" s="131">
        <v>0.001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8172</v>
      </c>
      <c r="D87" s="49">
        <v>7887</v>
      </c>
      <c r="E87" s="49">
        <v>6115</v>
      </c>
      <c r="F87" s="50">
        <f>IF(D87&gt;0,100*E87/D87,0)</f>
        <v>77.53264866235577</v>
      </c>
      <c r="G87" s="38"/>
      <c r="H87" s="51">
        <v>24.532</v>
      </c>
      <c r="I87" s="52">
        <v>26.022000000000002</v>
      </c>
      <c r="J87" s="52">
        <v>18.407999999999998</v>
      </c>
      <c r="K87" s="50">
        <f>IF(I87&gt;0,100*J87/I87,0)</f>
        <v>70.74014295596032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tabSelected="1" zoomScalePageLayoutView="0" workbookViewId="0" topLeftCell="A3">
      <selection activeCell="I45" sqref="I45"/>
    </sheetView>
  </sheetViews>
  <sheetFormatPr defaultColWidth="11.421875" defaultRowHeight="15"/>
  <cols>
    <col min="1" max="4" width="11.421875" style="93" customWidth="1"/>
    <col min="5" max="5" width="1.8515625" style="93" customWidth="1"/>
    <col min="6" max="16384" width="11.421875" style="93" customWidth="1"/>
  </cols>
  <sheetData>
    <row r="1" spans="1:9" ht="12.75">
      <c r="A1" s="92"/>
      <c r="B1" s="92"/>
      <c r="C1" s="92"/>
      <c r="D1" s="92"/>
      <c r="E1" s="92"/>
      <c r="F1" s="92"/>
      <c r="G1" s="92"/>
      <c r="H1" s="92"/>
      <c r="I1" s="92"/>
    </row>
    <row r="2" spans="1:9" ht="12.75">
      <c r="A2" s="92"/>
      <c r="B2" s="92"/>
      <c r="C2" s="92"/>
      <c r="D2" s="92"/>
      <c r="E2" s="92"/>
      <c r="F2" s="92"/>
      <c r="G2" s="92"/>
      <c r="H2" s="92"/>
      <c r="I2" s="92"/>
    </row>
    <row r="3" spans="1:9" ht="15.75">
      <c r="A3" s="158" t="s">
        <v>228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92"/>
      <c r="B4" s="92"/>
      <c r="C4" s="92"/>
      <c r="D4" s="92"/>
      <c r="E4" s="92"/>
      <c r="F4" s="92"/>
      <c r="G4" s="92"/>
      <c r="H4" s="92"/>
      <c r="I4" s="92"/>
    </row>
    <row r="5" spans="1:9" ht="12.75">
      <c r="A5" s="92"/>
      <c r="B5" s="92"/>
      <c r="C5" s="92"/>
      <c r="D5" s="92"/>
      <c r="E5" s="92"/>
      <c r="F5" s="92"/>
      <c r="G5" s="92"/>
      <c r="H5" s="92"/>
      <c r="I5" s="92"/>
    </row>
    <row r="6" spans="1:9" ht="12.75">
      <c r="A6" s="92"/>
      <c r="B6" s="92"/>
      <c r="C6" s="92"/>
      <c r="D6" s="92"/>
      <c r="E6" s="92"/>
      <c r="F6" s="92"/>
      <c r="G6" s="92"/>
      <c r="H6" s="92"/>
      <c r="I6" s="92"/>
    </row>
    <row r="7" spans="1:9" ht="12.75">
      <c r="A7" s="94" t="s">
        <v>229</v>
      </c>
      <c r="B7" s="95"/>
      <c r="C7" s="95"/>
      <c r="D7" s="96"/>
      <c r="E7" s="96"/>
      <c r="F7" s="96"/>
      <c r="G7" s="96"/>
      <c r="H7" s="96"/>
      <c r="I7" s="96"/>
    </row>
    <row r="8" spans="1:9" ht="12.75">
      <c r="A8" s="92"/>
      <c r="B8" s="92"/>
      <c r="C8" s="92"/>
      <c r="D8" s="92"/>
      <c r="E8" s="92"/>
      <c r="F8" s="92"/>
      <c r="G8" s="92"/>
      <c r="H8" s="92"/>
      <c r="I8" s="92"/>
    </row>
    <row r="9" spans="1:9" ht="12.75">
      <c r="A9" s="97" t="s">
        <v>230</v>
      </c>
      <c r="B9" s="92"/>
      <c r="C9" s="92"/>
      <c r="D9" s="92"/>
      <c r="E9" s="92"/>
      <c r="F9" s="92"/>
      <c r="G9" s="92"/>
      <c r="H9" s="92"/>
      <c r="I9" s="92"/>
    </row>
    <row r="10" spans="1:9" ht="12.75">
      <c r="A10" s="92"/>
      <c r="B10" s="92"/>
      <c r="C10" s="92"/>
      <c r="D10" s="92"/>
      <c r="E10" s="92"/>
      <c r="F10" s="92"/>
      <c r="G10" s="92"/>
      <c r="H10" s="92"/>
      <c r="I10" s="92"/>
    </row>
    <row r="11" spans="1:9" ht="12.75">
      <c r="A11" s="98"/>
      <c r="B11" s="99"/>
      <c r="C11" s="99"/>
      <c r="D11" s="100" t="s">
        <v>231</v>
      </c>
      <c r="E11" s="96"/>
      <c r="F11" s="98"/>
      <c r="G11" s="99"/>
      <c r="H11" s="99"/>
      <c r="I11" s="100" t="s">
        <v>231</v>
      </c>
    </row>
    <row r="12" spans="1:9" ht="12.75">
      <c r="A12" s="101"/>
      <c r="B12" s="102"/>
      <c r="C12" s="102"/>
      <c r="D12" s="103"/>
      <c r="E12" s="96"/>
      <c r="F12" s="101"/>
      <c r="G12" s="102"/>
      <c r="H12" s="102"/>
      <c r="I12" s="103"/>
    </row>
    <row r="13" spans="1:9" ht="5.25" customHeight="1">
      <c r="A13" s="104"/>
      <c r="B13" s="105"/>
      <c r="C13" s="105"/>
      <c r="D13" s="106"/>
      <c r="E13" s="96"/>
      <c r="F13" s="104"/>
      <c r="G13" s="105"/>
      <c r="H13" s="105"/>
      <c r="I13" s="106"/>
    </row>
    <row r="14" spans="1:9" ht="12.75">
      <c r="A14" s="101" t="s">
        <v>232</v>
      </c>
      <c r="B14" s="102"/>
      <c r="C14" s="102"/>
      <c r="D14" s="103">
        <v>9</v>
      </c>
      <c r="E14" s="96"/>
      <c r="F14" s="101" t="s">
        <v>264</v>
      </c>
      <c r="G14" s="102"/>
      <c r="H14" s="102"/>
      <c r="I14" s="103">
        <v>41</v>
      </c>
    </row>
    <row r="15" spans="1:9" ht="5.25" customHeight="1">
      <c r="A15" s="104"/>
      <c r="B15" s="105"/>
      <c r="C15" s="105"/>
      <c r="D15" s="106"/>
      <c r="E15" s="96"/>
      <c r="F15" s="104"/>
      <c r="G15" s="105"/>
      <c r="H15" s="105"/>
      <c r="I15" s="106"/>
    </row>
    <row r="16" spans="1:9" ht="12.75">
      <c r="A16" s="101" t="s">
        <v>233</v>
      </c>
      <c r="B16" s="102"/>
      <c r="C16" s="102"/>
      <c r="D16" s="103">
        <v>10</v>
      </c>
      <c r="E16" s="96"/>
      <c r="F16" s="101" t="s">
        <v>265</v>
      </c>
      <c r="G16" s="102"/>
      <c r="H16" s="102"/>
      <c r="I16" s="103">
        <v>42</v>
      </c>
    </row>
    <row r="17" spans="1:9" ht="5.25" customHeight="1">
      <c r="A17" s="104"/>
      <c r="B17" s="105"/>
      <c r="C17" s="105"/>
      <c r="D17" s="106"/>
      <c r="E17" s="96"/>
      <c r="F17" s="104"/>
      <c r="G17" s="105"/>
      <c r="H17" s="105"/>
      <c r="I17" s="106"/>
    </row>
    <row r="18" spans="1:9" ht="12.75">
      <c r="A18" s="101" t="s">
        <v>234</v>
      </c>
      <c r="B18" s="102"/>
      <c r="C18" s="102"/>
      <c r="D18" s="103">
        <v>11</v>
      </c>
      <c r="E18" s="96"/>
      <c r="F18" s="101" t="s">
        <v>266</v>
      </c>
      <c r="G18" s="102"/>
      <c r="H18" s="102"/>
      <c r="I18" s="103">
        <v>43</v>
      </c>
    </row>
    <row r="19" spans="1:9" ht="5.25" customHeight="1">
      <c r="A19" s="104"/>
      <c r="B19" s="105"/>
      <c r="C19" s="105"/>
      <c r="D19" s="106"/>
      <c r="E19" s="96"/>
      <c r="F19" s="104"/>
      <c r="G19" s="105"/>
      <c r="H19" s="105"/>
      <c r="I19" s="106"/>
    </row>
    <row r="20" spans="1:9" ht="12.75">
      <c r="A20" s="101" t="s">
        <v>235</v>
      </c>
      <c r="B20" s="102"/>
      <c r="C20" s="102"/>
      <c r="D20" s="103">
        <v>12</v>
      </c>
      <c r="E20" s="96"/>
      <c r="F20" s="101" t="s">
        <v>267</v>
      </c>
      <c r="G20" s="102"/>
      <c r="H20" s="102"/>
      <c r="I20" s="103">
        <v>44</v>
      </c>
    </row>
    <row r="21" spans="1:9" ht="5.25" customHeight="1">
      <c r="A21" s="104"/>
      <c r="B21" s="105"/>
      <c r="C21" s="105"/>
      <c r="D21" s="106"/>
      <c r="E21" s="96"/>
      <c r="F21" s="104"/>
      <c r="G21" s="105"/>
      <c r="H21" s="105"/>
      <c r="I21" s="106"/>
    </row>
    <row r="22" spans="1:9" ht="12.75">
      <c r="A22" s="101" t="s">
        <v>236</v>
      </c>
      <c r="B22" s="102"/>
      <c r="C22" s="102"/>
      <c r="D22" s="103">
        <v>13</v>
      </c>
      <c r="E22" s="96"/>
      <c r="F22" s="101" t="s">
        <v>268</v>
      </c>
      <c r="G22" s="102"/>
      <c r="H22" s="102"/>
      <c r="I22" s="103">
        <v>45</v>
      </c>
    </row>
    <row r="23" spans="1:9" ht="5.25" customHeight="1">
      <c r="A23" s="104"/>
      <c r="B23" s="105"/>
      <c r="C23" s="105"/>
      <c r="D23" s="106"/>
      <c r="E23" s="96"/>
      <c r="F23" s="104"/>
      <c r="G23" s="105"/>
      <c r="H23" s="105"/>
      <c r="I23" s="106"/>
    </row>
    <row r="24" spans="1:9" ht="12.75">
      <c r="A24" s="101" t="s">
        <v>237</v>
      </c>
      <c r="B24" s="102"/>
      <c r="C24" s="102"/>
      <c r="D24" s="103">
        <v>14</v>
      </c>
      <c r="E24" s="96"/>
      <c r="F24" s="101" t="s">
        <v>269</v>
      </c>
      <c r="G24" s="102"/>
      <c r="H24" s="102"/>
      <c r="I24" s="103">
        <v>46</v>
      </c>
    </row>
    <row r="25" spans="1:9" ht="5.25" customHeight="1">
      <c r="A25" s="104"/>
      <c r="B25" s="105"/>
      <c r="C25" s="105"/>
      <c r="D25" s="106"/>
      <c r="E25" s="96"/>
      <c r="F25" s="104"/>
      <c r="G25" s="105"/>
      <c r="H25" s="105"/>
      <c r="I25" s="106"/>
    </row>
    <row r="26" spans="1:9" ht="12.75">
      <c r="A26" s="101" t="s">
        <v>238</v>
      </c>
      <c r="B26" s="102"/>
      <c r="C26" s="102"/>
      <c r="D26" s="103">
        <v>15</v>
      </c>
      <c r="E26" s="96"/>
      <c r="F26" s="101" t="s">
        <v>270</v>
      </c>
      <c r="G26" s="102"/>
      <c r="H26" s="102"/>
      <c r="I26" s="103">
        <v>47</v>
      </c>
    </row>
    <row r="27" spans="1:9" ht="5.25" customHeight="1">
      <c r="A27" s="104"/>
      <c r="B27" s="105"/>
      <c r="C27" s="105"/>
      <c r="D27" s="106"/>
      <c r="E27" s="96"/>
      <c r="F27" s="104"/>
      <c r="G27" s="105"/>
      <c r="H27" s="105"/>
      <c r="I27" s="106"/>
    </row>
    <row r="28" spans="1:9" ht="12.75">
      <c r="A28" s="101" t="s">
        <v>239</v>
      </c>
      <c r="B28" s="102"/>
      <c r="C28" s="102"/>
      <c r="D28" s="103">
        <v>16</v>
      </c>
      <c r="E28" s="96"/>
      <c r="F28" s="101" t="s">
        <v>271</v>
      </c>
      <c r="G28" s="102"/>
      <c r="H28" s="102"/>
      <c r="I28" s="103">
        <v>48</v>
      </c>
    </row>
    <row r="29" spans="1:9" ht="5.25" customHeight="1">
      <c r="A29" s="104"/>
      <c r="B29" s="105"/>
      <c r="C29" s="105"/>
      <c r="D29" s="106"/>
      <c r="E29" s="96"/>
      <c r="F29" s="104"/>
      <c r="G29" s="105"/>
      <c r="H29" s="105"/>
      <c r="I29" s="106"/>
    </row>
    <row r="30" spans="1:9" ht="12.75">
      <c r="A30" s="101" t="s">
        <v>240</v>
      </c>
      <c r="B30" s="102"/>
      <c r="C30" s="102"/>
      <c r="D30" s="103">
        <v>17</v>
      </c>
      <c r="E30" s="96"/>
      <c r="F30" s="101" t="s">
        <v>272</v>
      </c>
      <c r="G30" s="102"/>
      <c r="H30" s="102"/>
      <c r="I30" s="103">
        <v>49</v>
      </c>
    </row>
    <row r="31" spans="1:9" ht="5.25" customHeight="1">
      <c r="A31" s="104"/>
      <c r="B31" s="105"/>
      <c r="C31" s="105"/>
      <c r="D31" s="106"/>
      <c r="E31" s="96"/>
      <c r="F31" s="104"/>
      <c r="G31" s="105"/>
      <c r="H31" s="105"/>
      <c r="I31" s="106"/>
    </row>
    <row r="32" spans="1:9" ht="12.75">
      <c r="A32" s="101" t="s">
        <v>241</v>
      </c>
      <c r="B32" s="102"/>
      <c r="C32" s="102"/>
      <c r="D32" s="103">
        <v>18</v>
      </c>
      <c r="E32" s="96"/>
      <c r="F32" s="101" t="s">
        <v>273</v>
      </c>
      <c r="G32" s="102"/>
      <c r="H32" s="102"/>
      <c r="I32" s="103">
        <v>50</v>
      </c>
    </row>
    <row r="33" spans="1:9" ht="5.25" customHeight="1">
      <c r="A33" s="104"/>
      <c r="B33" s="105"/>
      <c r="C33" s="105"/>
      <c r="D33" s="106"/>
      <c r="E33" s="96"/>
      <c r="F33" s="104"/>
      <c r="G33" s="105"/>
      <c r="H33" s="105"/>
      <c r="I33" s="106"/>
    </row>
    <row r="34" spans="1:9" ht="12.75">
      <c r="A34" s="101" t="s">
        <v>242</v>
      </c>
      <c r="B34" s="102"/>
      <c r="C34" s="102"/>
      <c r="D34" s="103">
        <v>19</v>
      </c>
      <c r="E34" s="96"/>
      <c r="F34" s="101" t="s">
        <v>274</v>
      </c>
      <c r="G34" s="102"/>
      <c r="H34" s="102"/>
      <c r="I34" s="103">
        <v>51</v>
      </c>
    </row>
    <row r="35" spans="1:9" ht="5.25" customHeight="1">
      <c r="A35" s="104"/>
      <c r="B35" s="105"/>
      <c r="C35" s="105"/>
      <c r="D35" s="106"/>
      <c r="E35" s="96"/>
      <c r="F35" s="104"/>
      <c r="G35" s="105"/>
      <c r="H35" s="105"/>
      <c r="I35" s="106"/>
    </row>
    <row r="36" spans="1:9" ht="12.75">
      <c r="A36" s="101" t="s">
        <v>243</v>
      </c>
      <c r="B36" s="102"/>
      <c r="C36" s="102"/>
      <c r="D36" s="103">
        <v>20</v>
      </c>
      <c r="E36" s="96"/>
      <c r="F36" s="101" t="s">
        <v>335</v>
      </c>
      <c r="G36" s="102"/>
      <c r="H36" s="102"/>
      <c r="I36" s="103">
        <v>52</v>
      </c>
    </row>
    <row r="37" spans="1:9" ht="5.25" customHeight="1">
      <c r="A37" s="104"/>
      <c r="B37" s="105"/>
      <c r="C37" s="105"/>
      <c r="D37" s="106"/>
      <c r="E37" s="96"/>
      <c r="F37" s="104"/>
      <c r="G37" s="105"/>
      <c r="H37" s="105"/>
      <c r="I37" s="106"/>
    </row>
    <row r="38" spans="1:9" ht="12.75">
      <c r="A38" s="101" t="s">
        <v>244</v>
      </c>
      <c r="B38" s="102"/>
      <c r="C38" s="102"/>
      <c r="D38" s="103">
        <v>21</v>
      </c>
      <c r="E38" s="96"/>
      <c r="F38" s="101" t="s">
        <v>275</v>
      </c>
      <c r="G38" s="102"/>
      <c r="H38" s="102"/>
      <c r="I38" s="103">
        <v>53</v>
      </c>
    </row>
    <row r="39" spans="1:9" ht="5.25" customHeight="1">
      <c r="A39" s="104"/>
      <c r="B39" s="105"/>
      <c r="C39" s="105"/>
      <c r="D39" s="106"/>
      <c r="E39" s="96"/>
      <c r="F39" s="104"/>
      <c r="G39" s="105"/>
      <c r="H39" s="105"/>
      <c r="I39" s="106"/>
    </row>
    <row r="40" spans="1:9" ht="12.75">
      <c r="A40" s="101" t="s">
        <v>245</v>
      </c>
      <c r="B40" s="102"/>
      <c r="C40" s="102"/>
      <c r="D40" s="103">
        <v>22</v>
      </c>
      <c r="E40" s="96"/>
      <c r="F40" s="101" t="s">
        <v>276</v>
      </c>
      <c r="G40" s="102"/>
      <c r="H40" s="102"/>
      <c r="I40" s="103">
        <v>54</v>
      </c>
    </row>
    <row r="41" spans="1:9" ht="5.25" customHeight="1">
      <c r="A41" s="104"/>
      <c r="B41" s="105"/>
      <c r="C41" s="105"/>
      <c r="D41" s="106"/>
      <c r="E41" s="96"/>
      <c r="F41" s="104"/>
      <c r="G41" s="105"/>
      <c r="H41" s="105"/>
      <c r="I41" s="106"/>
    </row>
    <row r="42" spans="1:9" ht="12.75">
      <c r="A42" s="101" t="s">
        <v>246</v>
      </c>
      <c r="B42" s="102"/>
      <c r="C42" s="102"/>
      <c r="D42" s="103">
        <v>23</v>
      </c>
      <c r="E42" s="96"/>
      <c r="F42" s="101" t="s">
        <v>277</v>
      </c>
      <c r="G42" s="102"/>
      <c r="H42" s="102"/>
      <c r="I42" s="103">
        <v>55</v>
      </c>
    </row>
    <row r="43" spans="1:9" ht="5.25" customHeight="1">
      <c r="A43" s="104"/>
      <c r="B43" s="105"/>
      <c r="C43" s="105"/>
      <c r="D43" s="106"/>
      <c r="E43" s="96"/>
      <c r="F43" s="104"/>
      <c r="G43" s="105"/>
      <c r="H43" s="105"/>
      <c r="I43" s="106"/>
    </row>
    <row r="44" spans="1:9" ht="12.75">
      <c r="A44" s="101" t="s">
        <v>247</v>
      </c>
      <c r="B44" s="102"/>
      <c r="C44" s="102"/>
      <c r="D44" s="103">
        <v>24</v>
      </c>
      <c r="E44" s="96"/>
      <c r="F44" s="101" t="s">
        <v>278</v>
      </c>
      <c r="G44" s="102"/>
      <c r="H44" s="102"/>
      <c r="I44" s="103">
        <v>56</v>
      </c>
    </row>
    <row r="45" spans="1:9" ht="5.25" customHeight="1">
      <c r="A45" s="104"/>
      <c r="B45" s="105"/>
      <c r="C45" s="105"/>
      <c r="D45" s="106"/>
      <c r="E45" s="96"/>
      <c r="F45" s="104"/>
      <c r="G45" s="105"/>
      <c r="H45" s="105"/>
      <c r="I45" s="106"/>
    </row>
    <row r="46" spans="1:9" ht="12.75">
      <c r="A46" s="101" t="s">
        <v>248</v>
      </c>
      <c r="B46" s="102"/>
      <c r="C46" s="102"/>
      <c r="D46" s="103">
        <v>25</v>
      </c>
      <c r="E46" s="96"/>
      <c r="F46" s="101"/>
      <c r="G46" s="102"/>
      <c r="H46" s="102"/>
      <c r="I46" s="103"/>
    </row>
    <row r="47" spans="1:9" ht="5.25" customHeight="1">
      <c r="A47" s="104"/>
      <c r="B47" s="105"/>
      <c r="C47" s="105"/>
      <c r="D47" s="106"/>
      <c r="E47" s="96"/>
      <c r="F47" s="104"/>
      <c r="G47" s="105"/>
      <c r="H47" s="105"/>
      <c r="I47" s="106"/>
    </row>
    <row r="48" spans="1:9" ht="12.75">
      <c r="A48" s="101" t="s">
        <v>249</v>
      </c>
      <c r="B48" s="102"/>
      <c r="C48" s="102"/>
      <c r="D48" s="103">
        <v>26</v>
      </c>
      <c r="E48" s="96"/>
      <c r="F48" s="101"/>
      <c r="G48" s="102"/>
      <c r="H48" s="102"/>
      <c r="I48" s="103"/>
    </row>
    <row r="49" spans="1:9" ht="5.25" customHeight="1">
      <c r="A49" s="104"/>
      <c r="B49" s="105"/>
      <c r="C49" s="105"/>
      <c r="D49" s="106"/>
      <c r="E49" s="96"/>
      <c r="F49" s="104"/>
      <c r="G49" s="105"/>
      <c r="H49" s="105"/>
      <c r="I49" s="106"/>
    </row>
    <row r="50" spans="1:9" ht="12.75">
      <c r="A50" s="101" t="s">
        <v>250</v>
      </c>
      <c r="B50" s="102"/>
      <c r="C50" s="102"/>
      <c r="D50" s="103">
        <v>27</v>
      </c>
      <c r="E50" s="96"/>
      <c r="F50" s="101"/>
      <c r="G50" s="102"/>
      <c r="H50" s="102"/>
      <c r="I50" s="103"/>
    </row>
    <row r="51" spans="1:9" ht="5.25" customHeight="1">
      <c r="A51" s="104"/>
      <c r="B51" s="105"/>
      <c r="C51" s="105"/>
      <c r="D51" s="106"/>
      <c r="E51" s="96"/>
      <c r="F51" s="104"/>
      <c r="G51" s="105"/>
      <c r="H51" s="105"/>
      <c r="I51" s="106"/>
    </row>
    <row r="52" spans="1:9" ht="12.75">
      <c r="A52" s="101" t="s">
        <v>251</v>
      </c>
      <c r="B52" s="102"/>
      <c r="C52" s="102"/>
      <c r="D52" s="103">
        <v>28</v>
      </c>
      <c r="E52" s="96"/>
      <c r="F52" s="101"/>
      <c r="G52" s="102"/>
      <c r="H52" s="102"/>
      <c r="I52" s="103"/>
    </row>
    <row r="53" spans="1:9" ht="5.25" customHeight="1">
      <c r="A53" s="104"/>
      <c r="B53" s="105"/>
      <c r="C53" s="105"/>
      <c r="D53" s="106"/>
      <c r="E53" s="96"/>
      <c r="F53" s="104"/>
      <c r="G53" s="105"/>
      <c r="H53" s="105"/>
      <c r="I53" s="106"/>
    </row>
    <row r="54" spans="1:9" ht="12.75">
      <c r="A54" s="101" t="s">
        <v>252</v>
      </c>
      <c r="B54" s="102"/>
      <c r="C54" s="102"/>
      <c r="D54" s="103">
        <v>29</v>
      </c>
      <c r="E54" s="96"/>
      <c r="F54" s="101"/>
      <c r="G54" s="102"/>
      <c r="H54" s="102"/>
      <c r="I54" s="103"/>
    </row>
    <row r="55" spans="1:9" ht="5.25" customHeight="1">
      <c r="A55" s="104"/>
      <c r="B55" s="105"/>
      <c r="C55" s="105"/>
      <c r="D55" s="106"/>
      <c r="E55" s="96"/>
      <c r="F55" s="104"/>
      <c r="G55" s="105"/>
      <c r="H55" s="105"/>
      <c r="I55" s="106"/>
    </row>
    <row r="56" spans="1:9" ht="12.75">
      <c r="A56" s="101" t="s">
        <v>253</v>
      </c>
      <c r="B56" s="102"/>
      <c r="C56" s="102"/>
      <c r="D56" s="103">
        <v>30</v>
      </c>
      <c r="E56" s="96"/>
      <c r="F56" s="101"/>
      <c r="G56" s="102"/>
      <c r="H56" s="102"/>
      <c r="I56" s="103"/>
    </row>
    <row r="57" spans="1:9" ht="5.25" customHeight="1">
      <c r="A57" s="104"/>
      <c r="B57" s="105"/>
      <c r="C57" s="105"/>
      <c r="D57" s="106"/>
      <c r="E57" s="96"/>
      <c r="F57" s="104"/>
      <c r="G57" s="105"/>
      <c r="H57" s="105"/>
      <c r="I57" s="106"/>
    </row>
    <row r="58" spans="1:9" ht="12.75">
      <c r="A58" s="101" t="s">
        <v>254</v>
      </c>
      <c r="B58" s="102"/>
      <c r="C58" s="102"/>
      <c r="D58" s="103">
        <v>31</v>
      </c>
      <c r="E58" s="96"/>
      <c r="F58" s="101"/>
      <c r="G58" s="102"/>
      <c r="H58" s="102"/>
      <c r="I58" s="103"/>
    </row>
    <row r="59" spans="1:9" ht="5.25" customHeight="1">
      <c r="A59" s="104"/>
      <c r="B59" s="105"/>
      <c r="C59" s="105"/>
      <c r="D59" s="106"/>
      <c r="E59" s="96"/>
      <c r="F59" s="104"/>
      <c r="G59" s="105"/>
      <c r="H59" s="105"/>
      <c r="I59" s="106"/>
    </row>
    <row r="60" spans="1:9" ht="12.75">
      <c r="A60" s="101" t="s">
        <v>255</v>
      </c>
      <c r="B60" s="102"/>
      <c r="C60" s="102"/>
      <c r="D60" s="103">
        <v>32</v>
      </c>
      <c r="E60" s="96"/>
      <c r="F60" s="101"/>
      <c r="G60" s="102"/>
      <c r="H60" s="102"/>
      <c r="I60" s="103"/>
    </row>
    <row r="61" spans="1:9" ht="5.25" customHeight="1">
      <c r="A61" s="104"/>
      <c r="B61" s="105"/>
      <c r="C61" s="105"/>
      <c r="D61" s="106"/>
      <c r="E61" s="96"/>
      <c r="F61" s="104"/>
      <c r="G61" s="105"/>
      <c r="H61" s="105"/>
      <c r="I61" s="106"/>
    </row>
    <row r="62" spans="1:9" ht="12.75">
      <c r="A62" s="101" t="s">
        <v>256</v>
      </c>
      <c r="B62" s="102"/>
      <c r="C62" s="102"/>
      <c r="D62" s="103">
        <v>33</v>
      </c>
      <c r="E62" s="96"/>
      <c r="F62" s="101"/>
      <c r="G62" s="102"/>
      <c r="H62" s="102"/>
      <c r="I62" s="103"/>
    </row>
    <row r="63" spans="1:9" ht="5.25" customHeight="1">
      <c r="A63" s="104"/>
      <c r="B63" s="105"/>
      <c r="C63" s="105"/>
      <c r="D63" s="106"/>
      <c r="E63" s="96"/>
      <c r="F63" s="104"/>
      <c r="G63" s="105"/>
      <c r="H63" s="105"/>
      <c r="I63" s="106"/>
    </row>
    <row r="64" spans="1:9" ht="12.75">
      <c r="A64" s="101" t="s">
        <v>257</v>
      </c>
      <c r="B64" s="102"/>
      <c r="C64" s="102"/>
      <c r="D64" s="103">
        <v>34</v>
      </c>
      <c r="E64" s="96"/>
      <c r="F64" s="101"/>
      <c r="G64" s="102"/>
      <c r="H64" s="102"/>
      <c r="I64" s="103"/>
    </row>
    <row r="65" spans="1:9" ht="5.25" customHeight="1">
      <c r="A65" s="104"/>
      <c r="B65" s="105"/>
      <c r="C65" s="105"/>
      <c r="D65" s="106"/>
      <c r="E65" s="96"/>
      <c r="F65" s="104"/>
      <c r="G65" s="105"/>
      <c r="H65" s="105"/>
      <c r="I65" s="106"/>
    </row>
    <row r="66" spans="1:9" ht="12.75">
      <c r="A66" s="101" t="s">
        <v>258</v>
      </c>
      <c r="B66" s="102"/>
      <c r="C66" s="102"/>
      <c r="D66" s="103">
        <v>35</v>
      </c>
      <c r="E66" s="96"/>
      <c r="F66" s="101"/>
      <c r="G66" s="102"/>
      <c r="H66" s="102"/>
      <c r="I66" s="103"/>
    </row>
    <row r="67" spans="1:9" ht="5.25" customHeight="1">
      <c r="A67" s="104"/>
      <c r="B67" s="105"/>
      <c r="C67" s="105"/>
      <c r="D67" s="106"/>
      <c r="E67" s="96"/>
      <c r="F67" s="104"/>
      <c r="G67" s="105"/>
      <c r="H67" s="105"/>
      <c r="I67" s="106"/>
    </row>
    <row r="68" spans="1:9" ht="12.75">
      <c r="A68" s="101" t="s">
        <v>259</v>
      </c>
      <c r="B68" s="102"/>
      <c r="C68" s="102"/>
      <c r="D68" s="103">
        <v>36</v>
      </c>
      <c r="E68" s="96"/>
      <c r="F68" s="101"/>
      <c r="G68" s="102"/>
      <c r="H68" s="102"/>
      <c r="I68" s="103"/>
    </row>
    <row r="69" spans="1:9" ht="5.25" customHeight="1">
      <c r="A69" s="104"/>
      <c r="B69" s="105"/>
      <c r="C69" s="105"/>
      <c r="D69" s="106"/>
      <c r="E69" s="96"/>
      <c r="F69" s="104"/>
      <c r="G69" s="105"/>
      <c r="H69" s="105"/>
      <c r="I69" s="106"/>
    </row>
    <row r="70" spans="1:9" ht="12.75">
      <c r="A70" s="101" t="s">
        <v>260</v>
      </c>
      <c r="B70" s="102"/>
      <c r="C70" s="102"/>
      <c r="D70" s="103">
        <v>37</v>
      </c>
      <c r="E70" s="96"/>
      <c r="F70" s="101"/>
      <c r="G70" s="102"/>
      <c r="H70" s="102"/>
      <c r="I70" s="103"/>
    </row>
    <row r="71" spans="1:9" ht="5.25" customHeight="1">
      <c r="A71" s="104"/>
      <c r="B71" s="105"/>
      <c r="C71" s="105"/>
      <c r="D71" s="106"/>
      <c r="E71" s="96"/>
      <c r="F71" s="104"/>
      <c r="G71" s="105"/>
      <c r="H71" s="105"/>
      <c r="I71" s="106"/>
    </row>
    <row r="72" spans="1:9" ht="12.75">
      <c r="A72" s="101" t="s">
        <v>261</v>
      </c>
      <c r="B72" s="102"/>
      <c r="C72" s="102"/>
      <c r="D72" s="103">
        <v>38</v>
      </c>
      <c r="E72" s="96"/>
      <c r="F72" s="101"/>
      <c r="G72" s="102"/>
      <c r="H72" s="102"/>
      <c r="I72" s="103"/>
    </row>
    <row r="73" spans="1:9" ht="5.25" customHeight="1">
      <c r="A73" s="104"/>
      <c r="B73" s="105"/>
      <c r="C73" s="105"/>
      <c r="D73" s="106"/>
      <c r="E73" s="92"/>
      <c r="F73" s="104"/>
      <c r="G73" s="105"/>
      <c r="H73" s="105"/>
      <c r="I73" s="106"/>
    </row>
    <row r="74" spans="1:9" ht="12.75">
      <c r="A74" s="101" t="s">
        <v>262</v>
      </c>
      <c r="B74" s="102"/>
      <c r="C74" s="102"/>
      <c r="D74" s="103">
        <v>39</v>
      </c>
      <c r="E74" s="92"/>
      <c r="F74" s="101"/>
      <c r="G74" s="102"/>
      <c r="H74" s="102"/>
      <c r="I74" s="103"/>
    </row>
    <row r="75" spans="1:9" ht="5.25" customHeight="1">
      <c r="A75" s="104"/>
      <c r="B75" s="105"/>
      <c r="C75" s="105"/>
      <c r="D75" s="106"/>
      <c r="E75" s="92"/>
      <c r="F75" s="104"/>
      <c r="G75" s="105"/>
      <c r="H75" s="105"/>
      <c r="I75" s="106"/>
    </row>
    <row r="76" spans="1:9" ht="12.75">
      <c r="A76" s="101" t="s">
        <v>263</v>
      </c>
      <c r="B76" s="102"/>
      <c r="C76" s="102"/>
      <c r="D76" s="103">
        <v>40</v>
      </c>
      <c r="E76" s="92"/>
      <c r="F76" s="101"/>
      <c r="G76" s="102"/>
      <c r="H76" s="102"/>
      <c r="I76" s="103"/>
    </row>
    <row r="77" spans="1:9" ht="5.25" customHeight="1">
      <c r="A77" s="107"/>
      <c r="B77" s="108"/>
      <c r="C77" s="108"/>
      <c r="D77" s="109"/>
      <c r="E77" s="92"/>
      <c r="F77" s="107"/>
      <c r="G77" s="108"/>
      <c r="H77" s="108"/>
      <c r="I77" s="109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48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324</v>
      </c>
      <c r="D7" s="19" t="s">
        <v>6</v>
      </c>
      <c r="E7" s="19">
        <v>10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400</v>
      </c>
      <c r="D9" s="28">
        <v>406</v>
      </c>
      <c r="E9" s="28">
        <v>400</v>
      </c>
      <c r="F9" s="29"/>
      <c r="G9" s="29"/>
      <c r="H9" s="129">
        <v>17.318</v>
      </c>
      <c r="I9" s="129">
        <v>17.557</v>
      </c>
      <c r="J9" s="129"/>
      <c r="K9" s="30"/>
    </row>
    <row r="10" spans="1:11" s="31" customFormat="1" ht="11.25" customHeight="1">
      <c r="A10" s="33" t="s">
        <v>8</v>
      </c>
      <c r="B10" s="27"/>
      <c r="C10" s="28">
        <v>205</v>
      </c>
      <c r="D10" s="28">
        <v>209</v>
      </c>
      <c r="E10" s="28">
        <v>200</v>
      </c>
      <c r="F10" s="29"/>
      <c r="G10" s="29"/>
      <c r="H10" s="129">
        <v>10.94</v>
      </c>
      <c r="I10" s="129">
        <v>10.959</v>
      </c>
      <c r="J10" s="129"/>
      <c r="K10" s="30"/>
    </row>
    <row r="11" spans="1:11" s="31" customFormat="1" ht="11.25" customHeight="1">
      <c r="A11" s="26" t="s">
        <v>9</v>
      </c>
      <c r="B11" s="27"/>
      <c r="C11" s="28">
        <v>400</v>
      </c>
      <c r="D11" s="28">
        <v>412</v>
      </c>
      <c r="E11" s="28">
        <v>380</v>
      </c>
      <c r="F11" s="29"/>
      <c r="G11" s="29"/>
      <c r="H11" s="129">
        <v>17.84</v>
      </c>
      <c r="I11" s="129">
        <v>18.491</v>
      </c>
      <c r="J11" s="129"/>
      <c r="K11" s="30"/>
    </row>
    <row r="12" spans="1:11" s="31" customFormat="1" ht="11.25" customHeight="1">
      <c r="A12" s="33" t="s">
        <v>10</v>
      </c>
      <c r="B12" s="27"/>
      <c r="C12" s="28">
        <v>265</v>
      </c>
      <c r="D12" s="28">
        <v>238</v>
      </c>
      <c r="E12" s="28">
        <v>260</v>
      </c>
      <c r="F12" s="29"/>
      <c r="G12" s="29"/>
      <c r="H12" s="129">
        <v>9.745</v>
      </c>
      <c r="I12" s="129">
        <v>8.736</v>
      </c>
      <c r="J12" s="129"/>
      <c r="K12" s="30"/>
    </row>
    <row r="13" spans="1:11" s="22" customFormat="1" ht="11.25" customHeight="1">
      <c r="A13" s="34" t="s">
        <v>11</v>
      </c>
      <c r="B13" s="35"/>
      <c r="C13" s="36">
        <v>1270</v>
      </c>
      <c r="D13" s="36">
        <v>1265</v>
      </c>
      <c r="E13" s="36">
        <v>1240</v>
      </c>
      <c r="F13" s="37">
        <v>98.02371541501977</v>
      </c>
      <c r="G13" s="38"/>
      <c r="H13" s="130">
        <v>55.843</v>
      </c>
      <c r="I13" s="131">
        <v>55.742999999999995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4</v>
      </c>
      <c r="D15" s="36">
        <v>5</v>
      </c>
      <c r="E15" s="36">
        <v>5</v>
      </c>
      <c r="F15" s="37">
        <v>100</v>
      </c>
      <c r="G15" s="38"/>
      <c r="H15" s="130">
        <v>0.1</v>
      </c>
      <c r="I15" s="131">
        <v>0.125</v>
      </c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8</v>
      </c>
      <c r="D17" s="36">
        <v>8</v>
      </c>
      <c r="E17" s="36"/>
      <c r="F17" s="37"/>
      <c r="G17" s="38"/>
      <c r="H17" s="130">
        <v>0.184</v>
      </c>
      <c r="I17" s="131">
        <v>0.184</v>
      </c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30</v>
      </c>
      <c r="D19" s="28">
        <v>30</v>
      </c>
      <c r="E19" s="28">
        <v>28</v>
      </c>
      <c r="F19" s="29"/>
      <c r="G19" s="29"/>
      <c r="H19" s="129">
        <v>0.871</v>
      </c>
      <c r="I19" s="129">
        <v>0.825</v>
      </c>
      <c r="J19" s="129"/>
      <c r="K19" s="30"/>
    </row>
    <row r="20" spans="1:11" s="31" customFormat="1" ht="11.25" customHeight="1">
      <c r="A20" s="33" t="s">
        <v>15</v>
      </c>
      <c r="B20" s="27"/>
      <c r="C20" s="28">
        <v>15</v>
      </c>
      <c r="D20" s="28">
        <v>15</v>
      </c>
      <c r="E20" s="28">
        <v>16</v>
      </c>
      <c r="F20" s="29"/>
      <c r="G20" s="29"/>
      <c r="H20" s="129">
        <v>0.399</v>
      </c>
      <c r="I20" s="129">
        <v>0.391</v>
      </c>
      <c r="J20" s="129"/>
      <c r="K20" s="30"/>
    </row>
    <row r="21" spans="1:11" s="31" customFormat="1" ht="11.25" customHeight="1">
      <c r="A21" s="33" t="s">
        <v>16</v>
      </c>
      <c r="B21" s="27"/>
      <c r="C21" s="28">
        <v>39</v>
      </c>
      <c r="D21" s="28">
        <v>38</v>
      </c>
      <c r="E21" s="28">
        <v>14</v>
      </c>
      <c r="F21" s="29"/>
      <c r="G21" s="29"/>
      <c r="H21" s="129">
        <v>1.073</v>
      </c>
      <c r="I21" s="129">
        <v>0.961</v>
      </c>
      <c r="J21" s="129"/>
      <c r="K21" s="30"/>
    </row>
    <row r="22" spans="1:11" s="22" customFormat="1" ht="11.25" customHeight="1">
      <c r="A22" s="34" t="s">
        <v>17</v>
      </c>
      <c r="B22" s="35"/>
      <c r="C22" s="36">
        <v>84</v>
      </c>
      <c r="D22" s="36">
        <v>83</v>
      </c>
      <c r="E22" s="36">
        <v>58</v>
      </c>
      <c r="F22" s="37">
        <v>69.87951807228916</v>
      </c>
      <c r="G22" s="38"/>
      <c r="H22" s="130">
        <v>2.343</v>
      </c>
      <c r="I22" s="131">
        <v>2.177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57</v>
      </c>
      <c r="D24" s="36">
        <v>38</v>
      </c>
      <c r="E24" s="36">
        <v>40</v>
      </c>
      <c r="F24" s="37">
        <v>105.26315789473684</v>
      </c>
      <c r="G24" s="38"/>
      <c r="H24" s="130">
        <v>1.75</v>
      </c>
      <c r="I24" s="131">
        <v>0.908</v>
      </c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86</v>
      </c>
      <c r="D26" s="36">
        <v>72</v>
      </c>
      <c r="E26" s="36">
        <v>75</v>
      </c>
      <c r="F26" s="37">
        <v>104.16666666666667</v>
      </c>
      <c r="G26" s="38"/>
      <c r="H26" s="130">
        <v>3.644</v>
      </c>
      <c r="I26" s="131">
        <v>3.098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4</v>
      </c>
      <c r="D28" s="28">
        <v>5</v>
      </c>
      <c r="E28" s="28">
        <v>4</v>
      </c>
      <c r="F28" s="29"/>
      <c r="G28" s="29"/>
      <c r="H28" s="129">
        <v>0.092</v>
      </c>
      <c r="I28" s="129">
        <v>0.11</v>
      </c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>
        <v>2</v>
      </c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85</v>
      </c>
      <c r="D30" s="28">
        <v>71</v>
      </c>
      <c r="E30" s="28">
        <v>65</v>
      </c>
      <c r="F30" s="29"/>
      <c r="G30" s="29"/>
      <c r="H30" s="129"/>
      <c r="I30" s="129">
        <v>2.134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89</v>
      </c>
      <c r="D31" s="36">
        <v>76</v>
      </c>
      <c r="E31" s="36">
        <v>71</v>
      </c>
      <c r="F31" s="37">
        <v>93.42105263157895</v>
      </c>
      <c r="G31" s="38"/>
      <c r="H31" s="130">
        <v>0.092</v>
      </c>
      <c r="I31" s="131">
        <v>2.2439999999999998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139</v>
      </c>
      <c r="D33" s="28">
        <v>127</v>
      </c>
      <c r="E33" s="28">
        <v>110</v>
      </c>
      <c r="F33" s="29"/>
      <c r="G33" s="29"/>
      <c r="H33" s="129">
        <v>2.566</v>
      </c>
      <c r="I33" s="129">
        <v>3.51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35</v>
      </c>
      <c r="D34" s="28">
        <v>59</v>
      </c>
      <c r="E34" s="28">
        <v>65</v>
      </c>
      <c r="F34" s="29"/>
      <c r="G34" s="29"/>
      <c r="H34" s="129">
        <v>0.975</v>
      </c>
      <c r="I34" s="129">
        <v>1.301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24</v>
      </c>
      <c r="D35" s="28">
        <v>61</v>
      </c>
      <c r="E35" s="28">
        <v>69</v>
      </c>
      <c r="F35" s="29"/>
      <c r="G35" s="29"/>
      <c r="H35" s="129">
        <v>0.616</v>
      </c>
      <c r="I35" s="129">
        <v>1.584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282</v>
      </c>
      <c r="D36" s="28">
        <v>268</v>
      </c>
      <c r="E36" s="28">
        <v>400</v>
      </c>
      <c r="F36" s="29"/>
      <c r="G36" s="29"/>
      <c r="H36" s="129">
        <v>6.759</v>
      </c>
      <c r="I36" s="129">
        <v>6.462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480</v>
      </c>
      <c r="D37" s="36">
        <v>515</v>
      </c>
      <c r="E37" s="36">
        <v>644</v>
      </c>
      <c r="F37" s="37">
        <v>125.04854368932038</v>
      </c>
      <c r="G37" s="38"/>
      <c r="H37" s="130">
        <v>10.916</v>
      </c>
      <c r="I37" s="131">
        <v>12.857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43</v>
      </c>
      <c r="D39" s="36">
        <v>45</v>
      </c>
      <c r="E39" s="36">
        <v>40</v>
      </c>
      <c r="F39" s="37">
        <v>88.88888888888889</v>
      </c>
      <c r="G39" s="38"/>
      <c r="H39" s="130">
        <v>1.234</v>
      </c>
      <c r="I39" s="131">
        <v>1.211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>
        <v>21</v>
      </c>
      <c r="D42" s="28">
        <v>14</v>
      </c>
      <c r="E42" s="28">
        <v>13</v>
      </c>
      <c r="F42" s="29"/>
      <c r="G42" s="29"/>
      <c r="H42" s="129">
        <v>0.735</v>
      </c>
      <c r="I42" s="129">
        <v>0.49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32</v>
      </c>
      <c r="D43" s="28">
        <v>31</v>
      </c>
      <c r="E43" s="28">
        <v>33</v>
      </c>
      <c r="F43" s="29"/>
      <c r="G43" s="29"/>
      <c r="H43" s="129">
        <v>1.439</v>
      </c>
      <c r="I43" s="129">
        <v>1.178</v>
      </c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>
        <v>8</v>
      </c>
      <c r="D45" s="28">
        <v>4</v>
      </c>
      <c r="E45" s="28">
        <v>5</v>
      </c>
      <c r="F45" s="29"/>
      <c r="G45" s="29"/>
      <c r="H45" s="129">
        <v>0.24</v>
      </c>
      <c r="I45" s="129">
        <v>0.116</v>
      </c>
      <c r="J45" s="129"/>
      <c r="K45" s="30"/>
    </row>
    <row r="46" spans="1:11" s="31" customFormat="1" ht="11.25" customHeight="1">
      <c r="A46" s="33" t="s">
        <v>35</v>
      </c>
      <c r="B46" s="27"/>
      <c r="C46" s="28">
        <v>16</v>
      </c>
      <c r="D46" s="28">
        <v>10</v>
      </c>
      <c r="E46" s="28">
        <v>8</v>
      </c>
      <c r="F46" s="29"/>
      <c r="G46" s="29"/>
      <c r="H46" s="129">
        <v>0.465</v>
      </c>
      <c r="I46" s="129">
        <v>0.25</v>
      </c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>
        <v>12</v>
      </c>
      <c r="D48" s="28">
        <v>7</v>
      </c>
      <c r="E48" s="28"/>
      <c r="F48" s="29"/>
      <c r="G48" s="29"/>
      <c r="H48" s="129">
        <v>0.54</v>
      </c>
      <c r="I48" s="129">
        <v>0.315</v>
      </c>
      <c r="J48" s="129"/>
      <c r="K48" s="30"/>
    </row>
    <row r="49" spans="1:11" s="31" customFormat="1" ht="11.25" customHeight="1">
      <c r="A49" s="33" t="s">
        <v>38</v>
      </c>
      <c r="B49" s="27"/>
      <c r="C49" s="28">
        <v>6</v>
      </c>
      <c r="D49" s="28">
        <v>3</v>
      </c>
      <c r="E49" s="28">
        <v>3</v>
      </c>
      <c r="F49" s="29"/>
      <c r="G49" s="29"/>
      <c r="H49" s="129">
        <v>0.15</v>
      </c>
      <c r="I49" s="129">
        <v>0.165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95</v>
      </c>
      <c r="D50" s="36">
        <v>69</v>
      </c>
      <c r="E50" s="36">
        <v>62</v>
      </c>
      <c r="F50" s="37">
        <v>89.85507246376811</v>
      </c>
      <c r="G50" s="38"/>
      <c r="H50" s="130">
        <v>3.569</v>
      </c>
      <c r="I50" s="131">
        <v>2.514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53</v>
      </c>
      <c r="D52" s="36">
        <v>16</v>
      </c>
      <c r="E52" s="36">
        <v>31</v>
      </c>
      <c r="F52" s="37">
        <v>193.75</v>
      </c>
      <c r="G52" s="38"/>
      <c r="H52" s="130">
        <v>1.418</v>
      </c>
      <c r="I52" s="131">
        <v>0.443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10</v>
      </c>
      <c r="D54" s="28">
        <v>5</v>
      </c>
      <c r="E54" s="28">
        <v>15</v>
      </c>
      <c r="F54" s="29"/>
      <c r="G54" s="29"/>
      <c r="H54" s="129">
        <v>0.25</v>
      </c>
      <c r="I54" s="129">
        <v>0.16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/>
      <c r="F55" s="29"/>
      <c r="G55" s="29"/>
      <c r="H55" s="129">
        <v>0.013</v>
      </c>
      <c r="I55" s="129">
        <v>0.012</v>
      </c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>
        <v>5</v>
      </c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>
        <v>4</v>
      </c>
      <c r="D57" s="28">
        <v>3</v>
      </c>
      <c r="E57" s="28">
        <v>1</v>
      </c>
      <c r="F57" s="29"/>
      <c r="G57" s="29"/>
      <c r="H57" s="129">
        <v>0.08</v>
      </c>
      <c r="I57" s="129">
        <v>0.06</v>
      </c>
      <c r="J57" s="129"/>
      <c r="K57" s="30"/>
    </row>
    <row r="58" spans="1:11" s="31" customFormat="1" ht="11.25" customHeight="1">
      <c r="A58" s="33" t="s">
        <v>45</v>
      </c>
      <c r="B58" s="27"/>
      <c r="C58" s="28">
        <v>45</v>
      </c>
      <c r="D58" s="28">
        <v>28</v>
      </c>
      <c r="E58" s="28">
        <v>32</v>
      </c>
      <c r="F58" s="29"/>
      <c r="G58" s="29"/>
      <c r="H58" s="129">
        <v>1.26</v>
      </c>
      <c r="I58" s="129">
        <v>1.344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60</v>
      </c>
      <c r="D59" s="36">
        <v>37</v>
      </c>
      <c r="E59" s="36">
        <v>53</v>
      </c>
      <c r="F59" s="37">
        <v>143.24324324324326</v>
      </c>
      <c r="G59" s="38"/>
      <c r="H59" s="130">
        <v>1.603</v>
      </c>
      <c r="I59" s="131">
        <v>1.576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152</v>
      </c>
      <c r="D61" s="28">
        <v>173</v>
      </c>
      <c r="E61" s="28">
        <v>210</v>
      </c>
      <c r="F61" s="29"/>
      <c r="G61" s="29"/>
      <c r="H61" s="129">
        <v>4.864</v>
      </c>
      <c r="I61" s="129">
        <v>5.928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421</v>
      </c>
      <c r="D62" s="28">
        <v>421</v>
      </c>
      <c r="E62" s="28">
        <v>484</v>
      </c>
      <c r="F62" s="29"/>
      <c r="G62" s="29"/>
      <c r="H62" s="129">
        <v>13.929</v>
      </c>
      <c r="I62" s="129">
        <v>13.852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552</v>
      </c>
      <c r="D63" s="28">
        <v>552</v>
      </c>
      <c r="E63" s="28">
        <v>953</v>
      </c>
      <c r="F63" s="29"/>
      <c r="G63" s="29"/>
      <c r="H63" s="129">
        <v>19.326</v>
      </c>
      <c r="I63" s="129">
        <v>23.493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1125</v>
      </c>
      <c r="D64" s="36">
        <v>1146</v>
      </c>
      <c r="E64" s="36">
        <v>1647</v>
      </c>
      <c r="F64" s="37">
        <v>143.717277486911</v>
      </c>
      <c r="G64" s="38"/>
      <c r="H64" s="130">
        <v>38.119</v>
      </c>
      <c r="I64" s="131">
        <v>43.272999999999996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332</v>
      </c>
      <c r="D66" s="36">
        <v>483</v>
      </c>
      <c r="E66" s="36">
        <v>1110</v>
      </c>
      <c r="F66" s="37">
        <v>229.8136645962733</v>
      </c>
      <c r="G66" s="38"/>
      <c r="H66" s="130">
        <v>9.043</v>
      </c>
      <c r="I66" s="131">
        <v>13.161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>
        <v>6</v>
      </c>
      <c r="E69" s="28"/>
      <c r="F69" s="29"/>
      <c r="G69" s="29"/>
      <c r="H69" s="129"/>
      <c r="I69" s="129">
        <v>0.188</v>
      </c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>
        <v>6</v>
      </c>
      <c r="E70" s="36"/>
      <c r="F70" s="37"/>
      <c r="G70" s="38"/>
      <c r="H70" s="130"/>
      <c r="I70" s="131">
        <v>0.188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176</v>
      </c>
      <c r="D72" s="28">
        <v>137</v>
      </c>
      <c r="E72" s="28">
        <v>129</v>
      </c>
      <c r="F72" s="29"/>
      <c r="G72" s="29"/>
      <c r="H72" s="129">
        <v>3.942</v>
      </c>
      <c r="I72" s="129">
        <v>3.117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32</v>
      </c>
      <c r="D73" s="28">
        <v>83</v>
      </c>
      <c r="E73" s="28">
        <v>90</v>
      </c>
      <c r="F73" s="29"/>
      <c r="G73" s="29"/>
      <c r="H73" s="129">
        <v>1.146</v>
      </c>
      <c r="I73" s="129">
        <v>2.47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2</v>
      </c>
      <c r="D74" s="28">
        <v>1</v>
      </c>
      <c r="E74" s="28">
        <v>3</v>
      </c>
      <c r="F74" s="29"/>
      <c r="G74" s="29"/>
      <c r="H74" s="129">
        <v>0.05</v>
      </c>
      <c r="I74" s="129">
        <v>0.025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22</v>
      </c>
      <c r="D75" s="28">
        <v>80</v>
      </c>
      <c r="E75" s="28">
        <v>170</v>
      </c>
      <c r="F75" s="29"/>
      <c r="G75" s="29"/>
      <c r="H75" s="129">
        <v>0.445</v>
      </c>
      <c r="I75" s="129">
        <v>1.706</v>
      </c>
      <c r="J75" s="129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>
        <v>34</v>
      </c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>
        <v>6</v>
      </c>
      <c r="D77" s="28">
        <v>4</v>
      </c>
      <c r="E77" s="28">
        <v>7</v>
      </c>
      <c r="F77" s="29"/>
      <c r="G77" s="29"/>
      <c r="H77" s="129">
        <v>0.156</v>
      </c>
      <c r="I77" s="129">
        <v>0.104</v>
      </c>
      <c r="J77" s="129"/>
      <c r="K77" s="30"/>
    </row>
    <row r="78" spans="1:11" s="31" customFormat="1" ht="11.25" customHeight="1">
      <c r="A78" s="33" t="s">
        <v>61</v>
      </c>
      <c r="B78" s="27"/>
      <c r="C78" s="28">
        <v>122</v>
      </c>
      <c r="D78" s="28">
        <v>122</v>
      </c>
      <c r="E78" s="28">
        <v>120</v>
      </c>
      <c r="F78" s="29"/>
      <c r="G78" s="29"/>
      <c r="H78" s="129">
        <v>4.392</v>
      </c>
      <c r="I78" s="129">
        <v>4.27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50</v>
      </c>
      <c r="D79" s="28">
        <v>15</v>
      </c>
      <c r="E79" s="28">
        <v>10</v>
      </c>
      <c r="F79" s="29"/>
      <c r="G79" s="29"/>
      <c r="H79" s="129">
        <v>1.15</v>
      </c>
      <c r="I79" s="129">
        <v>0.345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410</v>
      </c>
      <c r="D80" s="36">
        <v>442</v>
      </c>
      <c r="E80" s="36">
        <v>563</v>
      </c>
      <c r="F80" s="37">
        <v>127.37556561085972</v>
      </c>
      <c r="G80" s="38"/>
      <c r="H80" s="130">
        <v>11.281</v>
      </c>
      <c r="I80" s="131">
        <v>12.037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164</v>
      </c>
      <c r="D82" s="28">
        <v>143</v>
      </c>
      <c r="E82" s="28">
        <v>143</v>
      </c>
      <c r="F82" s="29"/>
      <c r="G82" s="29"/>
      <c r="H82" s="129">
        <v>5.434</v>
      </c>
      <c r="I82" s="129">
        <v>4.414</v>
      </c>
      <c r="J82" s="129"/>
      <c r="K82" s="30"/>
    </row>
    <row r="83" spans="1:11" s="31" customFormat="1" ht="11.25" customHeight="1">
      <c r="A83" s="33" t="s">
        <v>65</v>
      </c>
      <c r="B83" s="27"/>
      <c r="C83" s="28">
        <v>239</v>
      </c>
      <c r="D83" s="28">
        <v>264</v>
      </c>
      <c r="E83" s="28">
        <v>264</v>
      </c>
      <c r="F83" s="29"/>
      <c r="G83" s="29"/>
      <c r="H83" s="129">
        <v>5.833</v>
      </c>
      <c r="I83" s="129">
        <v>6.443</v>
      </c>
      <c r="J83" s="129"/>
      <c r="K83" s="30"/>
    </row>
    <row r="84" spans="1:11" s="22" customFormat="1" ht="11.25" customHeight="1">
      <c r="A84" s="34" t="s">
        <v>66</v>
      </c>
      <c r="B84" s="35"/>
      <c r="C84" s="36">
        <v>403</v>
      </c>
      <c r="D84" s="36">
        <v>407</v>
      </c>
      <c r="E84" s="36">
        <v>407</v>
      </c>
      <c r="F84" s="37">
        <v>100</v>
      </c>
      <c r="G84" s="38"/>
      <c r="H84" s="130">
        <v>11.267</v>
      </c>
      <c r="I84" s="131">
        <v>10.857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4599</v>
      </c>
      <c r="D87" s="49">
        <v>4713</v>
      </c>
      <c r="E87" s="49">
        <v>6046</v>
      </c>
      <c r="F87" s="50">
        <f>IF(D87&gt;0,100*E87/D87,0)</f>
        <v>128.2834712497348</v>
      </c>
      <c r="G87" s="38"/>
      <c r="H87" s="51">
        <v>152.406</v>
      </c>
      <c r="I87" s="52">
        <v>162.59599999999995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118</v>
      </c>
      <c r="D9" s="28">
        <v>12</v>
      </c>
      <c r="E9" s="28">
        <v>12</v>
      </c>
      <c r="F9" s="29"/>
      <c r="G9" s="29"/>
      <c r="H9" s="129">
        <v>9.025</v>
      </c>
      <c r="I9" s="129">
        <v>0.84</v>
      </c>
      <c r="J9" s="129"/>
      <c r="K9" s="30"/>
    </row>
    <row r="10" spans="1:11" s="31" customFormat="1" ht="11.25" customHeight="1">
      <c r="A10" s="33" t="s">
        <v>8</v>
      </c>
      <c r="B10" s="27"/>
      <c r="C10" s="28">
        <v>2</v>
      </c>
      <c r="D10" s="28">
        <v>5</v>
      </c>
      <c r="E10" s="28">
        <v>5</v>
      </c>
      <c r="F10" s="29"/>
      <c r="G10" s="29"/>
      <c r="H10" s="129">
        <v>0.149</v>
      </c>
      <c r="I10" s="129">
        <v>0.49</v>
      </c>
      <c r="J10" s="129"/>
      <c r="K10" s="30"/>
    </row>
    <row r="11" spans="1:11" s="31" customFormat="1" ht="11.25" customHeight="1">
      <c r="A11" s="26" t="s">
        <v>9</v>
      </c>
      <c r="B11" s="27"/>
      <c r="C11" s="28">
        <v>6</v>
      </c>
      <c r="D11" s="28">
        <v>4</v>
      </c>
      <c r="E11" s="28">
        <v>4</v>
      </c>
      <c r="F11" s="29"/>
      <c r="G11" s="29"/>
      <c r="H11" s="129">
        <v>0.385</v>
      </c>
      <c r="I11" s="129">
        <v>0.028</v>
      </c>
      <c r="J11" s="129"/>
      <c r="K11" s="30"/>
    </row>
    <row r="12" spans="1:11" s="31" customFormat="1" ht="11.25" customHeight="1">
      <c r="A12" s="33" t="s">
        <v>10</v>
      </c>
      <c r="B12" s="27"/>
      <c r="C12" s="28">
        <v>8</v>
      </c>
      <c r="D12" s="28">
        <v>9</v>
      </c>
      <c r="E12" s="28">
        <v>9</v>
      </c>
      <c r="F12" s="29"/>
      <c r="G12" s="29"/>
      <c r="H12" s="129">
        <v>0.455</v>
      </c>
      <c r="I12" s="129">
        <v>0.949</v>
      </c>
      <c r="J12" s="129"/>
      <c r="K12" s="30"/>
    </row>
    <row r="13" spans="1:11" s="22" customFormat="1" ht="11.25" customHeight="1">
      <c r="A13" s="34" t="s">
        <v>11</v>
      </c>
      <c r="B13" s="35"/>
      <c r="C13" s="36">
        <v>134</v>
      </c>
      <c r="D13" s="36">
        <v>30</v>
      </c>
      <c r="E13" s="36">
        <v>30</v>
      </c>
      <c r="F13" s="37">
        <v>100</v>
      </c>
      <c r="G13" s="38"/>
      <c r="H13" s="130">
        <v>10.014</v>
      </c>
      <c r="I13" s="131">
        <v>2.307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30">
        <v>0.14</v>
      </c>
      <c r="I17" s="131">
        <v>0.12</v>
      </c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1</v>
      </c>
      <c r="D19" s="28"/>
      <c r="E19" s="28"/>
      <c r="F19" s="29"/>
      <c r="G19" s="29"/>
      <c r="H19" s="129">
        <v>0.05</v>
      </c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>
        <v>5</v>
      </c>
      <c r="D20" s="28"/>
      <c r="E20" s="28"/>
      <c r="F20" s="29"/>
      <c r="G20" s="29"/>
      <c r="H20" s="129">
        <v>0.24</v>
      </c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9">
        <v>0.185</v>
      </c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11</v>
      </c>
      <c r="D22" s="36"/>
      <c r="E22" s="36"/>
      <c r="F22" s="37"/>
      <c r="G22" s="38"/>
      <c r="H22" s="130">
        <v>0.475</v>
      </c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/>
      <c r="E28" s="28"/>
      <c r="F28" s="29"/>
      <c r="G28" s="29"/>
      <c r="H28" s="129">
        <v>0.103</v>
      </c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>
        <v>2</v>
      </c>
      <c r="D29" s="28">
        <v>3</v>
      </c>
      <c r="E29" s="28">
        <v>2</v>
      </c>
      <c r="F29" s="29"/>
      <c r="G29" s="29"/>
      <c r="H29" s="129">
        <v>0.17</v>
      </c>
      <c r="I29" s="129">
        <v>0.16</v>
      </c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3</v>
      </c>
      <c r="E31" s="36">
        <v>2</v>
      </c>
      <c r="F31" s="37">
        <v>66.66666666666667</v>
      </c>
      <c r="G31" s="38"/>
      <c r="H31" s="130">
        <v>0.273</v>
      </c>
      <c r="I31" s="131">
        <v>0.16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41</v>
      </c>
      <c r="D33" s="28">
        <v>40</v>
      </c>
      <c r="E33" s="28">
        <v>40</v>
      </c>
      <c r="F33" s="29"/>
      <c r="G33" s="29"/>
      <c r="H33" s="129">
        <v>2.363</v>
      </c>
      <c r="I33" s="129">
        <v>2.28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24</v>
      </c>
      <c r="D34" s="28">
        <v>24</v>
      </c>
      <c r="E34" s="28">
        <v>24</v>
      </c>
      <c r="F34" s="29"/>
      <c r="G34" s="29"/>
      <c r="H34" s="129">
        <v>0.889</v>
      </c>
      <c r="I34" s="129">
        <v>0.889</v>
      </c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>
        <v>6</v>
      </c>
      <c r="D36" s="28">
        <v>6</v>
      </c>
      <c r="E36" s="28">
        <v>6</v>
      </c>
      <c r="F36" s="29"/>
      <c r="G36" s="29"/>
      <c r="H36" s="129">
        <v>0.196</v>
      </c>
      <c r="I36" s="129">
        <v>0.196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71</v>
      </c>
      <c r="D37" s="36">
        <v>70</v>
      </c>
      <c r="E37" s="36">
        <v>70</v>
      </c>
      <c r="F37" s="37">
        <v>100</v>
      </c>
      <c r="G37" s="38"/>
      <c r="H37" s="130">
        <v>3.448</v>
      </c>
      <c r="I37" s="131">
        <v>3.3649999999999998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109</v>
      </c>
      <c r="D39" s="36">
        <v>100</v>
      </c>
      <c r="E39" s="36">
        <v>100</v>
      </c>
      <c r="F39" s="37">
        <v>100</v>
      </c>
      <c r="G39" s="38"/>
      <c r="H39" s="130">
        <v>2.634</v>
      </c>
      <c r="I39" s="131">
        <v>2.66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1.94</v>
      </c>
      <c r="E52" s="36">
        <v>2</v>
      </c>
      <c r="F52" s="37">
        <v>103.09278350515464</v>
      </c>
      <c r="G52" s="38"/>
      <c r="H52" s="130">
        <v>0.202</v>
      </c>
      <c r="I52" s="131">
        <v>0.084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/>
      <c r="I59" s="131"/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53</v>
      </c>
      <c r="D61" s="28">
        <v>50</v>
      </c>
      <c r="E61" s="28">
        <v>50</v>
      </c>
      <c r="F61" s="29"/>
      <c r="G61" s="29"/>
      <c r="H61" s="129">
        <v>6.625</v>
      </c>
      <c r="I61" s="129">
        <v>5.963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89</v>
      </c>
      <c r="D62" s="28">
        <v>89</v>
      </c>
      <c r="E62" s="28">
        <v>89</v>
      </c>
      <c r="F62" s="29"/>
      <c r="G62" s="29"/>
      <c r="H62" s="129">
        <v>2.548</v>
      </c>
      <c r="I62" s="129">
        <v>2.665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18</v>
      </c>
      <c r="D63" s="28">
        <v>18</v>
      </c>
      <c r="E63" s="28">
        <v>18</v>
      </c>
      <c r="F63" s="29"/>
      <c r="G63" s="29"/>
      <c r="H63" s="129">
        <v>0.828</v>
      </c>
      <c r="I63" s="129">
        <v>0.957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160</v>
      </c>
      <c r="D64" s="36">
        <v>157</v>
      </c>
      <c r="E64" s="36">
        <v>157</v>
      </c>
      <c r="F64" s="37">
        <v>100</v>
      </c>
      <c r="G64" s="38"/>
      <c r="H64" s="130">
        <v>10.001</v>
      </c>
      <c r="I64" s="131">
        <v>9.585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1220</v>
      </c>
      <c r="D66" s="36">
        <v>1020</v>
      </c>
      <c r="E66" s="36">
        <v>1020</v>
      </c>
      <c r="F66" s="37">
        <v>100</v>
      </c>
      <c r="G66" s="38"/>
      <c r="H66" s="130">
        <v>109.82</v>
      </c>
      <c r="I66" s="131">
        <v>111.356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5522</v>
      </c>
      <c r="D72" s="28">
        <v>5520</v>
      </c>
      <c r="E72" s="28">
        <v>5338</v>
      </c>
      <c r="F72" s="29"/>
      <c r="G72" s="29"/>
      <c r="H72" s="129">
        <v>475.87</v>
      </c>
      <c r="I72" s="129">
        <v>482.873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335</v>
      </c>
      <c r="D73" s="28">
        <v>344</v>
      </c>
      <c r="E73" s="28">
        <v>340</v>
      </c>
      <c r="F73" s="29"/>
      <c r="G73" s="29"/>
      <c r="H73" s="129">
        <v>10.99</v>
      </c>
      <c r="I73" s="129">
        <v>11</v>
      </c>
      <c r="J73" s="129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>
        <v>1424</v>
      </c>
      <c r="D75" s="28">
        <v>1424</v>
      </c>
      <c r="E75" s="28">
        <v>1424</v>
      </c>
      <c r="F75" s="29"/>
      <c r="G75" s="29"/>
      <c r="H75" s="129">
        <v>152.747</v>
      </c>
      <c r="I75" s="129">
        <v>152.747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>
        <v>3</v>
      </c>
      <c r="E76" s="28"/>
      <c r="F76" s="29"/>
      <c r="G76" s="29"/>
      <c r="H76" s="129">
        <v>0.15</v>
      </c>
      <c r="I76" s="129">
        <v>0.09</v>
      </c>
      <c r="J76" s="129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>
        <v>350</v>
      </c>
      <c r="D78" s="28">
        <v>280</v>
      </c>
      <c r="E78" s="28">
        <v>280</v>
      </c>
      <c r="F78" s="29"/>
      <c r="G78" s="29"/>
      <c r="H78" s="129">
        <v>23</v>
      </c>
      <c r="I78" s="129">
        <v>19.6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80</v>
      </c>
      <c r="D79" s="28">
        <v>90</v>
      </c>
      <c r="E79" s="28">
        <v>90</v>
      </c>
      <c r="F79" s="29"/>
      <c r="G79" s="29"/>
      <c r="H79" s="129">
        <v>7.2</v>
      </c>
      <c r="I79" s="129">
        <v>3.6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7716</v>
      </c>
      <c r="D80" s="36">
        <v>7661</v>
      </c>
      <c r="E80" s="36">
        <v>7472</v>
      </c>
      <c r="F80" s="37">
        <v>97.53295914371492</v>
      </c>
      <c r="G80" s="38"/>
      <c r="H80" s="130">
        <v>669.957</v>
      </c>
      <c r="I80" s="131">
        <v>669.9100000000001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155</v>
      </c>
      <c r="D82" s="28">
        <v>156</v>
      </c>
      <c r="E82" s="28">
        <v>155</v>
      </c>
      <c r="F82" s="29"/>
      <c r="G82" s="29"/>
      <c r="H82" s="129">
        <v>16.227</v>
      </c>
      <c r="I82" s="129">
        <v>16.227</v>
      </c>
      <c r="J82" s="129"/>
      <c r="K82" s="30"/>
    </row>
    <row r="83" spans="1:11" s="31" customFormat="1" ht="11.25" customHeight="1">
      <c r="A83" s="33" t="s">
        <v>65</v>
      </c>
      <c r="B83" s="27"/>
      <c r="C83" s="28">
        <v>12</v>
      </c>
      <c r="D83" s="28">
        <v>12</v>
      </c>
      <c r="E83" s="28">
        <v>12</v>
      </c>
      <c r="F83" s="29"/>
      <c r="G83" s="29"/>
      <c r="H83" s="129">
        <v>0.739</v>
      </c>
      <c r="I83" s="129">
        <v>0.739</v>
      </c>
      <c r="J83" s="129"/>
      <c r="K83" s="30"/>
    </row>
    <row r="84" spans="1:11" s="22" customFormat="1" ht="11.25" customHeight="1">
      <c r="A84" s="34" t="s">
        <v>66</v>
      </c>
      <c r="B84" s="35"/>
      <c r="C84" s="36">
        <v>167</v>
      </c>
      <c r="D84" s="36">
        <v>168</v>
      </c>
      <c r="E84" s="36">
        <v>167</v>
      </c>
      <c r="F84" s="37">
        <v>99.4047619047619</v>
      </c>
      <c r="G84" s="38"/>
      <c r="H84" s="130">
        <v>16.966</v>
      </c>
      <c r="I84" s="131">
        <v>16.966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9595</v>
      </c>
      <c r="D87" s="49">
        <v>9212.94</v>
      </c>
      <c r="E87" s="49">
        <v>9022</v>
      </c>
      <c r="F87" s="50">
        <f>IF(D87&gt;0,100*E87/D87,0)</f>
        <v>97.92748026145833</v>
      </c>
      <c r="G87" s="38"/>
      <c r="H87" s="51">
        <v>823.93</v>
      </c>
      <c r="I87" s="52">
        <v>816.513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9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9</v>
      </c>
      <c r="D9" s="28">
        <v>6</v>
      </c>
      <c r="E9" s="28">
        <v>6</v>
      </c>
      <c r="F9" s="29"/>
      <c r="G9" s="29"/>
      <c r="H9" s="129">
        <v>0.715</v>
      </c>
      <c r="I9" s="129">
        <v>0.66</v>
      </c>
      <c r="J9" s="129">
        <v>0.82</v>
      </c>
      <c r="K9" s="30"/>
    </row>
    <row r="10" spans="1:11" s="31" customFormat="1" ht="11.25" customHeight="1">
      <c r="A10" s="33" t="s">
        <v>8</v>
      </c>
      <c r="B10" s="27"/>
      <c r="C10" s="28">
        <v>1</v>
      </c>
      <c r="D10" s="28">
        <v>2</v>
      </c>
      <c r="E10" s="28">
        <v>5</v>
      </c>
      <c r="F10" s="29"/>
      <c r="G10" s="29"/>
      <c r="H10" s="129">
        <v>0.073</v>
      </c>
      <c r="I10" s="129">
        <v>0.11</v>
      </c>
      <c r="J10" s="129">
        <v>0.35</v>
      </c>
      <c r="K10" s="30"/>
    </row>
    <row r="11" spans="1:11" s="31" customFormat="1" ht="11.25" customHeight="1">
      <c r="A11" s="26" t="s">
        <v>9</v>
      </c>
      <c r="B11" s="27"/>
      <c r="C11" s="28">
        <v>2</v>
      </c>
      <c r="D11" s="28">
        <v>2</v>
      </c>
      <c r="E11" s="28">
        <v>4</v>
      </c>
      <c r="F11" s="29"/>
      <c r="G11" s="29"/>
      <c r="H11" s="129">
        <v>0.296</v>
      </c>
      <c r="I11" s="129">
        <v>0.308</v>
      </c>
      <c r="J11" s="129">
        <v>0.254</v>
      </c>
      <c r="K11" s="30"/>
    </row>
    <row r="12" spans="1:11" s="31" customFormat="1" ht="11.25" customHeight="1">
      <c r="A12" s="33" t="s">
        <v>10</v>
      </c>
      <c r="B12" s="27"/>
      <c r="C12" s="28">
        <v>3</v>
      </c>
      <c r="D12" s="28">
        <v>2</v>
      </c>
      <c r="E12" s="28">
        <v>17</v>
      </c>
      <c r="F12" s="29"/>
      <c r="G12" s="29"/>
      <c r="H12" s="129">
        <v>0.348</v>
      </c>
      <c r="I12" s="129">
        <v>0.158</v>
      </c>
      <c r="J12" s="129">
        <v>1.525</v>
      </c>
      <c r="K12" s="30"/>
    </row>
    <row r="13" spans="1:11" s="22" customFormat="1" ht="11.25" customHeight="1">
      <c r="A13" s="34" t="s">
        <v>11</v>
      </c>
      <c r="B13" s="35"/>
      <c r="C13" s="36">
        <v>15</v>
      </c>
      <c r="D13" s="36">
        <v>12</v>
      </c>
      <c r="E13" s="36">
        <v>32</v>
      </c>
      <c r="F13" s="37">
        <v>266.6666666666667</v>
      </c>
      <c r="G13" s="38"/>
      <c r="H13" s="130">
        <v>1.432</v>
      </c>
      <c r="I13" s="131">
        <v>1.236</v>
      </c>
      <c r="J13" s="131">
        <v>2.949</v>
      </c>
      <c r="K13" s="39">
        <v>238.59223300970874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>
        <v>145</v>
      </c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6</v>
      </c>
      <c r="D17" s="36">
        <v>7</v>
      </c>
      <c r="E17" s="36">
        <v>7</v>
      </c>
      <c r="F17" s="37">
        <v>100</v>
      </c>
      <c r="G17" s="38"/>
      <c r="H17" s="130">
        <v>0.405</v>
      </c>
      <c r="I17" s="131">
        <v>0.49</v>
      </c>
      <c r="J17" s="131">
        <v>0.42</v>
      </c>
      <c r="K17" s="39">
        <v>85.71428571428572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>
        <v>4</v>
      </c>
      <c r="D20" s="28">
        <v>4</v>
      </c>
      <c r="E20" s="28"/>
      <c r="F20" s="29"/>
      <c r="G20" s="29"/>
      <c r="H20" s="129">
        <v>0.212</v>
      </c>
      <c r="I20" s="129">
        <v>0.192</v>
      </c>
      <c r="J20" s="129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>
        <v>5</v>
      </c>
      <c r="E21" s="28"/>
      <c r="F21" s="29"/>
      <c r="G21" s="29"/>
      <c r="H21" s="129">
        <v>0.21</v>
      </c>
      <c r="I21" s="129">
        <v>0.185</v>
      </c>
      <c r="J21" s="129"/>
      <c r="K21" s="30"/>
    </row>
    <row r="22" spans="1:11" s="22" customFormat="1" ht="11.25" customHeight="1">
      <c r="A22" s="34" t="s">
        <v>17</v>
      </c>
      <c r="B22" s="35"/>
      <c r="C22" s="36">
        <v>9</v>
      </c>
      <c r="D22" s="36">
        <v>9</v>
      </c>
      <c r="E22" s="36"/>
      <c r="F22" s="37"/>
      <c r="G22" s="38"/>
      <c r="H22" s="130">
        <v>0.422</v>
      </c>
      <c r="I22" s="131">
        <v>0.377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>
        <v>2</v>
      </c>
      <c r="D29" s="28">
        <v>2</v>
      </c>
      <c r="E29" s="28">
        <v>3</v>
      </c>
      <c r="F29" s="29"/>
      <c r="G29" s="29"/>
      <c r="H29" s="129">
        <v>0.132</v>
      </c>
      <c r="I29" s="129">
        <v>0.2</v>
      </c>
      <c r="J29" s="129">
        <v>0.33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>
        <v>24</v>
      </c>
      <c r="F30" s="29"/>
      <c r="G30" s="29"/>
      <c r="H30" s="129"/>
      <c r="I30" s="129"/>
      <c r="J30" s="129">
        <v>0.72</v>
      </c>
      <c r="K30" s="30"/>
    </row>
    <row r="31" spans="1:11" s="22" customFormat="1" ht="11.25" customHeight="1">
      <c r="A31" s="40" t="s">
        <v>23</v>
      </c>
      <c r="B31" s="35"/>
      <c r="C31" s="36">
        <v>2</v>
      </c>
      <c r="D31" s="36">
        <v>2</v>
      </c>
      <c r="E31" s="36">
        <v>27</v>
      </c>
      <c r="F31" s="37">
        <v>1350</v>
      </c>
      <c r="G31" s="38"/>
      <c r="H31" s="130">
        <v>0.132</v>
      </c>
      <c r="I31" s="131">
        <v>0.2</v>
      </c>
      <c r="J31" s="131">
        <v>1.05</v>
      </c>
      <c r="K31" s="39">
        <v>525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39</v>
      </c>
      <c r="D33" s="28">
        <v>31</v>
      </c>
      <c r="E33" s="28">
        <v>30</v>
      </c>
      <c r="F33" s="29"/>
      <c r="G33" s="29"/>
      <c r="H33" s="129">
        <v>1.7</v>
      </c>
      <c r="I33" s="129">
        <v>1.575</v>
      </c>
      <c r="J33" s="129">
        <v>2.105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>
        <v>37</v>
      </c>
      <c r="D35" s="28">
        <v>36</v>
      </c>
      <c r="E35" s="28">
        <v>10</v>
      </c>
      <c r="F35" s="29"/>
      <c r="G35" s="29"/>
      <c r="H35" s="129">
        <v>1.423</v>
      </c>
      <c r="I35" s="129">
        <v>1.384</v>
      </c>
      <c r="J35" s="129">
        <v>0.714</v>
      </c>
      <c r="K35" s="30"/>
    </row>
    <row r="36" spans="1:11" s="31" customFormat="1" ht="11.25" customHeight="1">
      <c r="A36" s="33" t="s">
        <v>27</v>
      </c>
      <c r="B36" s="27"/>
      <c r="C36" s="28">
        <v>33</v>
      </c>
      <c r="D36" s="28">
        <v>30</v>
      </c>
      <c r="E36" s="28">
        <v>30</v>
      </c>
      <c r="F36" s="29"/>
      <c r="G36" s="29"/>
      <c r="H36" s="129">
        <v>1.072</v>
      </c>
      <c r="I36" s="129">
        <v>0.977</v>
      </c>
      <c r="J36" s="129">
        <v>0.977</v>
      </c>
      <c r="K36" s="30"/>
    </row>
    <row r="37" spans="1:11" s="22" customFormat="1" ht="11.25" customHeight="1">
      <c r="A37" s="34" t="s">
        <v>28</v>
      </c>
      <c r="B37" s="35"/>
      <c r="C37" s="36">
        <v>109</v>
      </c>
      <c r="D37" s="36">
        <v>97</v>
      </c>
      <c r="E37" s="36">
        <v>70</v>
      </c>
      <c r="F37" s="37">
        <v>72.16494845360825</v>
      </c>
      <c r="G37" s="38"/>
      <c r="H37" s="130">
        <v>4.195</v>
      </c>
      <c r="I37" s="131">
        <v>3.9359999999999995</v>
      </c>
      <c r="J37" s="131">
        <v>3.796</v>
      </c>
      <c r="K37" s="39">
        <v>96.44308943089432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50</v>
      </c>
      <c r="D39" s="36">
        <v>66</v>
      </c>
      <c r="E39" s="36">
        <v>60</v>
      </c>
      <c r="F39" s="37">
        <v>90.9090909090909</v>
      </c>
      <c r="G39" s="38"/>
      <c r="H39" s="130">
        <v>1.153</v>
      </c>
      <c r="I39" s="131">
        <v>1.599</v>
      </c>
      <c r="J39" s="131">
        <v>1.44</v>
      </c>
      <c r="K39" s="39">
        <v>90.0562851782364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11</v>
      </c>
      <c r="D52" s="36">
        <v>7</v>
      </c>
      <c r="E52" s="36">
        <v>5</v>
      </c>
      <c r="F52" s="37">
        <v>71.42857142857143</v>
      </c>
      <c r="G52" s="38"/>
      <c r="H52" s="130">
        <v>0.474</v>
      </c>
      <c r="I52" s="131">
        <v>0.639</v>
      </c>
      <c r="J52" s="131">
        <v>0.435</v>
      </c>
      <c r="K52" s="39">
        <v>68.07511737089202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>
        <v>66</v>
      </c>
      <c r="E58" s="28">
        <v>85</v>
      </c>
      <c r="F58" s="29"/>
      <c r="G58" s="29"/>
      <c r="H58" s="129"/>
      <c r="I58" s="129">
        <v>4.77</v>
      </c>
      <c r="J58" s="129">
        <v>5.72</v>
      </c>
      <c r="K58" s="30"/>
    </row>
    <row r="59" spans="1:11" s="22" customFormat="1" ht="11.25" customHeight="1">
      <c r="A59" s="34" t="s">
        <v>46</v>
      </c>
      <c r="B59" s="35"/>
      <c r="C59" s="36"/>
      <c r="D59" s="36">
        <v>66</v>
      </c>
      <c r="E59" s="36">
        <v>85</v>
      </c>
      <c r="F59" s="37">
        <v>128.78787878787878</v>
      </c>
      <c r="G59" s="38"/>
      <c r="H59" s="130"/>
      <c r="I59" s="131">
        <v>4.77</v>
      </c>
      <c r="J59" s="131">
        <v>5.72</v>
      </c>
      <c r="K59" s="39">
        <v>119.91614255765201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224</v>
      </c>
      <c r="D61" s="28">
        <v>224</v>
      </c>
      <c r="E61" s="28">
        <v>224</v>
      </c>
      <c r="F61" s="29"/>
      <c r="G61" s="29"/>
      <c r="H61" s="129">
        <v>28</v>
      </c>
      <c r="I61" s="129">
        <v>28</v>
      </c>
      <c r="J61" s="129">
        <v>28</v>
      </c>
      <c r="K61" s="30"/>
    </row>
    <row r="62" spans="1:11" s="31" customFormat="1" ht="11.25" customHeight="1">
      <c r="A62" s="33" t="s">
        <v>48</v>
      </c>
      <c r="B62" s="27"/>
      <c r="C62" s="28">
        <v>78</v>
      </c>
      <c r="D62" s="28">
        <v>76</v>
      </c>
      <c r="E62" s="28">
        <v>76</v>
      </c>
      <c r="F62" s="29"/>
      <c r="G62" s="29"/>
      <c r="H62" s="129">
        <v>2.233</v>
      </c>
      <c r="I62" s="129">
        <v>2.096</v>
      </c>
      <c r="J62" s="129">
        <v>2.291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>
        <v>302</v>
      </c>
      <c r="D64" s="36">
        <v>300</v>
      </c>
      <c r="E64" s="36">
        <v>300</v>
      </c>
      <c r="F64" s="37">
        <v>100</v>
      </c>
      <c r="G64" s="38"/>
      <c r="H64" s="130">
        <v>30.233</v>
      </c>
      <c r="I64" s="131">
        <v>30.096</v>
      </c>
      <c r="J64" s="131">
        <v>30.291</v>
      </c>
      <c r="K64" s="39">
        <v>100.64792663476874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1028</v>
      </c>
      <c r="D66" s="36">
        <v>846</v>
      </c>
      <c r="E66" s="36">
        <v>909</v>
      </c>
      <c r="F66" s="37">
        <v>107.44680851063829</v>
      </c>
      <c r="G66" s="38"/>
      <c r="H66" s="130">
        <v>90.959</v>
      </c>
      <c r="I66" s="131">
        <v>80.872</v>
      </c>
      <c r="J66" s="131">
        <v>78</v>
      </c>
      <c r="K66" s="39">
        <v>96.44870907112474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4</v>
      </c>
      <c r="D68" s="28">
        <v>3</v>
      </c>
      <c r="E68" s="28"/>
      <c r="F68" s="29"/>
      <c r="G68" s="29"/>
      <c r="H68" s="129">
        <v>0.605</v>
      </c>
      <c r="I68" s="129">
        <v>0.45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2</v>
      </c>
      <c r="D69" s="28">
        <v>4</v>
      </c>
      <c r="E69" s="28"/>
      <c r="F69" s="29"/>
      <c r="G69" s="29"/>
      <c r="H69" s="129">
        <v>0.301</v>
      </c>
      <c r="I69" s="129">
        <v>0.45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6</v>
      </c>
      <c r="D70" s="36">
        <v>7</v>
      </c>
      <c r="E70" s="36"/>
      <c r="F70" s="37"/>
      <c r="G70" s="38"/>
      <c r="H70" s="130">
        <v>0.9059999999999999</v>
      </c>
      <c r="I70" s="131">
        <v>0.9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1817</v>
      </c>
      <c r="D72" s="28">
        <v>1998</v>
      </c>
      <c r="E72" s="28">
        <v>1771</v>
      </c>
      <c r="F72" s="29"/>
      <c r="G72" s="29"/>
      <c r="H72" s="129">
        <v>167.444</v>
      </c>
      <c r="I72" s="129">
        <v>172.179</v>
      </c>
      <c r="J72" s="129">
        <v>183.617</v>
      </c>
      <c r="K72" s="30"/>
    </row>
    <row r="73" spans="1:11" s="31" customFormat="1" ht="11.25" customHeight="1">
      <c r="A73" s="33" t="s">
        <v>56</v>
      </c>
      <c r="B73" s="27"/>
      <c r="C73" s="28">
        <v>130</v>
      </c>
      <c r="D73" s="28">
        <v>129</v>
      </c>
      <c r="E73" s="28">
        <v>120</v>
      </c>
      <c r="F73" s="29"/>
      <c r="G73" s="29"/>
      <c r="H73" s="129">
        <v>5.45</v>
      </c>
      <c r="I73" s="129">
        <v>5.45</v>
      </c>
      <c r="J73" s="129">
        <v>5.07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>
        <v>271</v>
      </c>
      <c r="D75" s="28">
        <v>359</v>
      </c>
      <c r="E75" s="28">
        <v>359</v>
      </c>
      <c r="F75" s="29"/>
      <c r="G75" s="29"/>
      <c r="H75" s="129">
        <v>23.61</v>
      </c>
      <c r="I75" s="129">
        <v>34.766</v>
      </c>
      <c r="J75" s="129">
        <v>34.766</v>
      </c>
      <c r="K75" s="30"/>
    </row>
    <row r="76" spans="1:11" s="31" customFormat="1" ht="11.25" customHeight="1">
      <c r="A76" s="33" t="s">
        <v>59</v>
      </c>
      <c r="B76" s="27"/>
      <c r="C76" s="28">
        <v>7</v>
      </c>
      <c r="D76" s="28">
        <v>5</v>
      </c>
      <c r="E76" s="28">
        <v>3</v>
      </c>
      <c r="F76" s="29"/>
      <c r="G76" s="29"/>
      <c r="H76" s="129">
        <v>0.168</v>
      </c>
      <c r="I76" s="129">
        <v>0.125</v>
      </c>
      <c r="J76" s="129">
        <v>0.075</v>
      </c>
      <c r="K76" s="30"/>
    </row>
    <row r="77" spans="1:11" s="31" customFormat="1" ht="11.25" customHeight="1">
      <c r="A77" s="33" t="s">
        <v>60</v>
      </c>
      <c r="B77" s="27"/>
      <c r="C77" s="28">
        <v>17</v>
      </c>
      <c r="D77" s="28">
        <v>14</v>
      </c>
      <c r="E77" s="28">
        <v>12</v>
      </c>
      <c r="F77" s="29"/>
      <c r="G77" s="29"/>
      <c r="H77" s="129">
        <v>0.51</v>
      </c>
      <c r="I77" s="129">
        <v>0.573</v>
      </c>
      <c r="J77" s="129">
        <v>0.48</v>
      </c>
      <c r="K77" s="30"/>
    </row>
    <row r="78" spans="1:11" s="31" customFormat="1" ht="11.25" customHeight="1">
      <c r="A78" s="33" t="s">
        <v>61</v>
      </c>
      <c r="B78" s="27"/>
      <c r="C78" s="28">
        <v>290</v>
      </c>
      <c r="D78" s="28">
        <v>303</v>
      </c>
      <c r="E78" s="28">
        <v>300</v>
      </c>
      <c r="F78" s="29"/>
      <c r="G78" s="29"/>
      <c r="H78" s="129">
        <v>12</v>
      </c>
      <c r="I78" s="129">
        <v>11.248</v>
      </c>
      <c r="J78" s="129">
        <v>24</v>
      </c>
      <c r="K78" s="30"/>
    </row>
    <row r="79" spans="1:11" s="31" customFormat="1" ht="11.25" customHeight="1">
      <c r="A79" s="33" t="s">
        <v>62</v>
      </c>
      <c r="B79" s="27"/>
      <c r="C79" s="28">
        <v>90</v>
      </c>
      <c r="D79" s="28">
        <v>80</v>
      </c>
      <c r="E79" s="28">
        <v>90</v>
      </c>
      <c r="F79" s="29"/>
      <c r="G79" s="29"/>
      <c r="H79" s="129">
        <v>7.5</v>
      </c>
      <c r="I79" s="129">
        <v>7.2</v>
      </c>
      <c r="J79" s="129">
        <v>3.6</v>
      </c>
      <c r="K79" s="30"/>
    </row>
    <row r="80" spans="1:11" s="22" customFormat="1" ht="11.25" customHeight="1">
      <c r="A80" s="40" t="s">
        <v>63</v>
      </c>
      <c r="B80" s="35"/>
      <c r="C80" s="36">
        <v>2622</v>
      </c>
      <c r="D80" s="36">
        <v>2888</v>
      </c>
      <c r="E80" s="36">
        <v>2655</v>
      </c>
      <c r="F80" s="37">
        <v>91.93213296398892</v>
      </c>
      <c r="G80" s="38"/>
      <c r="H80" s="130">
        <v>216.68199999999996</v>
      </c>
      <c r="I80" s="131">
        <v>231.54099999999997</v>
      </c>
      <c r="J80" s="131">
        <v>251.60799999999995</v>
      </c>
      <c r="K80" s="39">
        <v>108.6667156140813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84</v>
      </c>
      <c r="D82" s="28">
        <v>103</v>
      </c>
      <c r="E82" s="28">
        <v>103</v>
      </c>
      <c r="F82" s="29"/>
      <c r="G82" s="29"/>
      <c r="H82" s="129">
        <v>9.65</v>
      </c>
      <c r="I82" s="129">
        <v>10.802</v>
      </c>
      <c r="J82" s="129">
        <v>10.802</v>
      </c>
      <c r="K82" s="30"/>
    </row>
    <row r="83" spans="1:11" s="31" customFormat="1" ht="11.25" customHeight="1">
      <c r="A83" s="33" t="s">
        <v>65</v>
      </c>
      <c r="B83" s="27"/>
      <c r="C83" s="28">
        <v>10</v>
      </c>
      <c r="D83" s="28">
        <v>3</v>
      </c>
      <c r="E83" s="28">
        <v>3</v>
      </c>
      <c r="F83" s="29"/>
      <c r="G83" s="29"/>
      <c r="H83" s="129">
        <v>0.704</v>
      </c>
      <c r="I83" s="129">
        <v>0.224</v>
      </c>
      <c r="J83" s="129">
        <v>0.224</v>
      </c>
      <c r="K83" s="30"/>
    </row>
    <row r="84" spans="1:11" s="22" customFormat="1" ht="11.25" customHeight="1">
      <c r="A84" s="34" t="s">
        <v>66</v>
      </c>
      <c r="B84" s="35"/>
      <c r="C84" s="36">
        <v>94</v>
      </c>
      <c r="D84" s="36">
        <v>106</v>
      </c>
      <c r="E84" s="36">
        <v>106</v>
      </c>
      <c r="F84" s="37">
        <v>100</v>
      </c>
      <c r="G84" s="38"/>
      <c r="H84" s="130">
        <v>10.354000000000001</v>
      </c>
      <c r="I84" s="131">
        <v>11.026</v>
      </c>
      <c r="J84" s="131">
        <v>11.026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4254</v>
      </c>
      <c r="D87" s="49">
        <v>4413</v>
      </c>
      <c r="E87" s="49">
        <v>4401</v>
      </c>
      <c r="F87" s="50">
        <f>IF(D87&gt;0,100*E87/D87,0)</f>
        <v>99.72807613868117</v>
      </c>
      <c r="G87" s="38"/>
      <c r="H87" s="51">
        <v>357.3469999999999</v>
      </c>
      <c r="I87" s="52">
        <v>367.68199999999996</v>
      </c>
      <c r="J87" s="52">
        <v>386.73499999999996</v>
      </c>
      <c r="K87" s="50">
        <f>IF(I87&gt;0,100*J87/I87,0)</f>
        <v>105.1819235099896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10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290</v>
      </c>
      <c r="D9" s="28">
        <v>281</v>
      </c>
      <c r="E9" s="28">
        <v>297</v>
      </c>
      <c r="F9" s="29"/>
      <c r="G9" s="29"/>
      <c r="H9" s="129">
        <v>22.536</v>
      </c>
      <c r="I9" s="129">
        <v>21.84</v>
      </c>
      <c r="J9" s="129">
        <v>24</v>
      </c>
      <c r="K9" s="30"/>
    </row>
    <row r="10" spans="1:11" s="31" customFormat="1" ht="11.25" customHeight="1">
      <c r="A10" s="33" t="s">
        <v>8</v>
      </c>
      <c r="B10" s="27"/>
      <c r="C10" s="28">
        <v>168</v>
      </c>
      <c r="D10" s="28">
        <v>181</v>
      </c>
      <c r="E10" s="28">
        <v>200</v>
      </c>
      <c r="F10" s="29"/>
      <c r="G10" s="29"/>
      <c r="H10" s="129">
        <v>12.475</v>
      </c>
      <c r="I10" s="129">
        <v>13.396</v>
      </c>
      <c r="J10" s="129">
        <v>15.5</v>
      </c>
      <c r="K10" s="30"/>
    </row>
    <row r="11" spans="1:11" s="31" customFormat="1" ht="11.25" customHeight="1">
      <c r="A11" s="26" t="s">
        <v>9</v>
      </c>
      <c r="B11" s="27"/>
      <c r="C11" s="28">
        <v>224</v>
      </c>
      <c r="D11" s="28">
        <v>230</v>
      </c>
      <c r="E11" s="28">
        <v>223</v>
      </c>
      <c r="F11" s="29"/>
      <c r="G11" s="29"/>
      <c r="H11" s="129">
        <v>17.418</v>
      </c>
      <c r="I11" s="129">
        <v>17.857</v>
      </c>
      <c r="J11" s="129">
        <v>17.786</v>
      </c>
      <c r="K11" s="30"/>
    </row>
    <row r="12" spans="1:11" s="31" customFormat="1" ht="11.25" customHeight="1">
      <c r="A12" s="33" t="s">
        <v>10</v>
      </c>
      <c r="B12" s="27"/>
      <c r="C12" s="28">
        <v>346</v>
      </c>
      <c r="D12" s="28">
        <v>335</v>
      </c>
      <c r="E12" s="28">
        <v>332</v>
      </c>
      <c r="F12" s="29"/>
      <c r="G12" s="29"/>
      <c r="H12" s="129">
        <v>32.394</v>
      </c>
      <c r="I12" s="129">
        <v>24.807</v>
      </c>
      <c r="J12" s="129">
        <v>32.64</v>
      </c>
      <c r="K12" s="30"/>
    </row>
    <row r="13" spans="1:11" s="22" customFormat="1" ht="11.25" customHeight="1">
      <c r="A13" s="34" t="s">
        <v>11</v>
      </c>
      <c r="B13" s="35"/>
      <c r="C13" s="36">
        <v>1028</v>
      </c>
      <c r="D13" s="36">
        <v>1027</v>
      </c>
      <c r="E13" s="36">
        <v>1052</v>
      </c>
      <c r="F13" s="37">
        <v>102.43427458617332</v>
      </c>
      <c r="G13" s="38"/>
      <c r="H13" s="130">
        <v>84.82300000000001</v>
      </c>
      <c r="I13" s="131">
        <v>77.9</v>
      </c>
      <c r="J13" s="131">
        <v>89.926</v>
      </c>
      <c r="K13" s="39">
        <v>115.4377406931964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140</v>
      </c>
      <c r="D15" s="36">
        <v>155</v>
      </c>
      <c r="E15" s="36">
        <v>145</v>
      </c>
      <c r="F15" s="37">
        <v>93.54838709677419</v>
      </c>
      <c r="G15" s="38"/>
      <c r="H15" s="130">
        <v>3.945</v>
      </c>
      <c r="I15" s="131">
        <v>4.685</v>
      </c>
      <c r="J15" s="131">
        <v>4.385</v>
      </c>
      <c r="K15" s="39">
        <v>93.5965848452508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18</v>
      </c>
      <c r="D17" s="36">
        <v>20</v>
      </c>
      <c r="E17" s="36">
        <v>19</v>
      </c>
      <c r="F17" s="37">
        <v>95</v>
      </c>
      <c r="G17" s="38"/>
      <c r="H17" s="130">
        <v>1.301</v>
      </c>
      <c r="I17" s="131">
        <v>1.4</v>
      </c>
      <c r="J17" s="131">
        <v>1.24</v>
      </c>
      <c r="K17" s="39">
        <v>88.57142857142858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54</v>
      </c>
      <c r="D19" s="28">
        <v>54</v>
      </c>
      <c r="E19" s="28">
        <v>54</v>
      </c>
      <c r="F19" s="29"/>
      <c r="G19" s="29"/>
      <c r="H19" s="129">
        <v>1.417</v>
      </c>
      <c r="I19" s="129">
        <v>1.249</v>
      </c>
      <c r="J19" s="129">
        <v>1.13</v>
      </c>
      <c r="K19" s="30"/>
    </row>
    <row r="20" spans="1:11" s="31" customFormat="1" ht="11.25" customHeight="1">
      <c r="A20" s="33" t="s">
        <v>15</v>
      </c>
      <c r="B20" s="27"/>
      <c r="C20" s="28">
        <v>75</v>
      </c>
      <c r="D20" s="28">
        <v>76</v>
      </c>
      <c r="E20" s="28">
        <v>76</v>
      </c>
      <c r="F20" s="29"/>
      <c r="G20" s="29"/>
      <c r="H20" s="129">
        <v>1.845</v>
      </c>
      <c r="I20" s="129">
        <v>1.666</v>
      </c>
      <c r="J20" s="129">
        <v>1.82</v>
      </c>
      <c r="K20" s="30"/>
    </row>
    <row r="21" spans="1:11" s="31" customFormat="1" ht="11.25" customHeight="1">
      <c r="A21" s="33" t="s">
        <v>16</v>
      </c>
      <c r="B21" s="27"/>
      <c r="C21" s="28">
        <v>159</v>
      </c>
      <c r="D21" s="28">
        <v>157</v>
      </c>
      <c r="E21" s="28">
        <v>157</v>
      </c>
      <c r="F21" s="29"/>
      <c r="G21" s="29"/>
      <c r="H21" s="129">
        <v>3.363</v>
      </c>
      <c r="I21" s="129">
        <v>2.92</v>
      </c>
      <c r="J21" s="129">
        <v>3.5</v>
      </c>
      <c r="K21" s="30"/>
    </row>
    <row r="22" spans="1:11" s="22" customFormat="1" ht="11.25" customHeight="1">
      <c r="A22" s="34" t="s">
        <v>17</v>
      </c>
      <c r="B22" s="35"/>
      <c r="C22" s="36">
        <v>288</v>
      </c>
      <c r="D22" s="36">
        <v>287</v>
      </c>
      <c r="E22" s="36">
        <v>287</v>
      </c>
      <c r="F22" s="37">
        <v>100</v>
      </c>
      <c r="G22" s="38"/>
      <c r="H22" s="130">
        <v>6.625</v>
      </c>
      <c r="I22" s="131">
        <v>5.835</v>
      </c>
      <c r="J22" s="131">
        <v>6.45</v>
      </c>
      <c r="K22" s="39">
        <v>110.53984575835476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2117</v>
      </c>
      <c r="D24" s="36">
        <v>2291</v>
      </c>
      <c r="E24" s="36">
        <v>2005</v>
      </c>
      <c r="F24" s="37">
        <v>87.51636839807944</v>
      </c>
      <c r="G24" s="38"/>
      <c r="H24" s="130">
        <v>171.134</v>
      </c>
      <c r="I24" s="131">
        <v>180.253</v>
      </c>
      <c r="J24" s="131">
        <v>200.49</v>
      </c>
      <c r="K24" s="39">
        <v>111.22699760891636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177</v>
      </c>
      <c r="D26" s="36">
        <v>105</v>
      </c>
      <c r="E26" s="36">
        <v>100</v>
      </c>
      <c r="F26" s="37">
        <v>95.23809523809524</v>
      </c>
      <c r="G26" s="38"/>
      <c r="H26" s="130">
        <v>12.989</v>
      </c>
      <c r="I26" s="131">
        <v>8.589</v>
      </c>
      <c r="J26" s="131">
        <v>8</v>
      </c>
      <c r="K26" s="39">
        <v>93.14239143089998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39</v>
      </c>
      <c r="D28" s="28">
        <v>53</v>
      </c>
      <c r="E28" s="28">
        <v>54</v>
      </c>
      <c r="F28" s="29"/>
      <c r="G28" s="29"/>
      <c r="H28" s="129">
        <v>3.083</v>
      </c>
      <c r="I28" s="129">
        <v>4.545</v>
      </c>
      <c r="J28" s="129">
        <v>3.8</v>
      </c>
      <c r="K28" s="30"/>
    </row>
    <row r="29" spans="1:11" s="31" customFormat="1" ht="11.25" customHeight="1">
      <c r="A29" s="33" t="s">
        <v>21</v>
      </c>
      <c r="B29" s="27"/>
      <c r="C29" s="28">
        <v>7</v>
      </c>
      <c r="D29" s="28">
        <v>7</v>
      </c>
      <c r="E29" s="28">
        <v>10</v>
      </c>
      <c r="F29" s="29"/>
      <c r="G29" s="29"/>
      <c r="H29" s="129">
        <v>0.519</v>
      </c>
      <c r="I29" s="129">
        <v>0.7</v>
      </c>
      <c r="J29" s="129">
        <v>1.11</v>
      </c>
      <c r="K29" s="30"/>
    </row>
    <row r="30" spans="1:11" s="31" customFormat="1" ht="11.25" customHeight="1">
      <c r="A30" s="33" t="s">
        <v>22</v>
      </c>
      <c r="B30" s="27"/>
      <c r="C30" s="28">
        <v>448</v>
      </c>
      <c r="D30" s="28">
        <v>477</v>
      </c>
      <c r="E30" s="28">
        <v>551</v>
      </c>
      <c r="F30" s="29"/>
      <c r="G30" s="29"/>
      <c r="H30" s="129">
        <v>27.76</v>
      </c>
      <c r="I30" s="129">
        <v>34.793</v>
      </c>
      <c r="J30" s="129">
        <v>34.975</v>
      </c>
      <c r="K30" s="30"/>
    </row>
    <row r="31" spans="1:11" s="22" customFormat="1" ht="11.25" customHeight="1">
      <c r="A31" s="40" t="s">
        <v>23</v>
      </c>
      <c r="B31" s="35"/>
      <c r="C31" s="36">
        <v>494</v>
      </c>
      <c r="D31" s="36">
        <v>537</v>
      </c>
      <c r="E31" s="36">
        <v>615</v>
      </c>
      <c r="F31" s="37">
        <v>114.52513966480447</v>
      </c>
      <c r="G31" s="38"/>
      <c r="H31" s="130">
        <v>31.362000000000002</v>
      </c>
      <c r="I31" s="131">
        <v>40.038</v>
      </c>
      <c r="J31" s="131">
        <v>39.885000000000005</v>
      </c>
      <c r="K31" s="39">
        <v>99.6178630301214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328</v>
      </c>
      <c r="D33" s="28">
        <v>318</v>
      </c>
      <c r="E33" s="28">
        <v>268</v>
      </c>
      <c r="F33" s="29"/>
      <c r="G33" s="29"/>
      <c r="H33" s="129">
        <v>17.895</v>
      </c>
      <c r="I33" s="129">
        <v>15.751</v>
      </c>
      <c r="J33" s="129">
        <v>14.017</v>
      </c>
      <c r="K33" s="30"/>
    </row>
    <row r="34" spans="1:11" s="31" customFormat="1" ht="11.25" customHeight="1">
      <c r="A34" s="33" t="s">
        <v>25</v>
      </c>
      <c r="B34" s="27"/>
      <c r="C34" s="28">
        <v>186</v>
      </c>
      <c r="D34" s="28">
        <v>230</v>
      </c>
      <c r="E34" s="28">
        <v>230</v>
      </c>
      <c r="F34" s="29"/>
      <c r="G34" s="29"/>
      <c r="H34" s="129">
        <v>6.954</v>
      </c>
      <c r="I34" s="129">
        <v>8.714</v>
      </c>
      <c r="J34" s="129">
        <v>8.714</v>
      </c>
      <c r="K34" s="30"/>
    </row>
    <row r="35" spans="1:11" s="31" customFormat="1" ht="11.25" customHeight="1">
      <c r="A35" s="33" t="s">
        <v>26</v>
      </c>
      <c r="B35" s="27"/>
      <c r="C35" s="28">
        <v>194</v>
      </c>
      <c r="D35" s="28">
        <v>187</v>
      </c>
      <c r="E35" s="28">
        <v>170</v>
      </c>
      <c r="F35" s="29"/>
      <c r="G35" s="29"/>
      <c r="H35" s="129">
        <v>7.117</v>
      </c>
      <c r="I35" s="129">
        <v>5.853</v>
      </c>
      <c r="J35" s="129">
        <v>3.714</v>
      </c>
      <c r="K35" s="30"/>
    </row>
    <row r="36" spans="1:11" s="31" customFormat="1" ht="11.25" customHeight="1">
      <c r="A36" s="33" t="s">
        <v>27</v>
      </c>
      <c r="B36" s="27"/>
      <c r="C36" s="28">
        <v>321</v>
      </c>
      <c r="D36" s="28">
        <v>302</v>
      </c>
      <c r="E36" s="28">
        <v>302</v>
      </c>
      <c r="F36" s="29"/>
      <c r="G36" s="29"/>
      <c r="H36" s="129">
        <v>10.718</v>
      </c>
      <c r="I36" s="129">
        <v>9.775</v>
      </c>
      <c r="J36" s="129">
        <v>9.775</v>
      </c>
      <c r="K36" s="30"/>
    </row>
    <row r="37" spans="1:11" s="22" customFormat="1" ht="11.25" customHeight="1">
      <c r="A37" s="34" t="s">
        <v>28</v>
      </c>
      <c r="B37" s="35"/>
      <c r="C37" s="36">
        <v>1029</v>
      </c>
      <c r="D37" s="36">
        <v>1037</v>
      </c>
      <c r="E37" s="36">
        <v>970</v>
      </c>
      <c r="F37" s="37">
        <v>93.5390549662488</v>
      </c>
      <c r="G37" s="38"/>
      <c r="H37" s="130">
        <v>42.684</v>
      </c>
      <c r="I37" s="131">
        <v>40.092999999999996</v>
      </c>
      <c r="J37" s="131">
        <v>36.22</v>
      </c>
      <c r="K37" s="39">
        <v>90.33995959394409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359</v>
      </c>
      <c r="D39" s="36">
        <v>390</v>
      </c>
      <c r="E39" s="36">
        <v>365</v>
      </c>
      <c r="F39" s="37">
        <v>93.58974358974359</v>
      </c>
      <c r="G39" s="38"/>
      <c r="H39" s="130">
        <v>8.234</v>
      </c>
      <c r="I39" s="131">
        <v>9.408</v>
      </c>
      <c r="J39" s="131">
        <v>9</v>
      </c>
      <c r="K39" s="39">
        <v>95.66326530612245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5</v>
      </c>
      <c r="D41" s="28">
        <v>3</v>
      </c>
      <c r="E41" s="28">
        <v>3</v>
      </c>
      <c r="F41" s="29"/>
      <c r="G41" s="29"/>
      <c r="H41" s="129">
        <v>0.36</v>
      </c>
      <c r="I41" s="129">
        <v>0.204</v>
      </c>
      <c r="J41" s="129">
        <v>0.194</v>
      </c>
      <c r="K41" s="30"/>
    </row>
    <row r="42" spans="1:11" s="31" customFormat="1" ht="11.25" customHeight="1">
      <c r="A42" s="33" t="s">
        <v>31</v>
      </c>
      <c r="B42" s="27"/>
      <c r="C42" s="28">
        <v>1</v>
      </c>
      <c r="D42" s="28">
        <v>2</v>
      </c>
      <c r="E42" s="28">
        <v>3</v>
      </c>
      <c r="F42" s="29"/>
      <c r="G42" s="29"/>
      <c r="H42" s="129">
        <v>0.07</v>
      </c>
      <c r="I42" s="129">
        <v>0.14</v>
      </c>
      <c r="J42" s="129">
        <v>0.205</v>
      </c>
      <c r="K42" s="30"/>
    </row>
    <row r="43" spans="1:11" s="31" customFormat="1" ht="11.25" customHeight="1">
      <c r="A43" s="33" t="s">
        <v>32</v>
      </c>
      <c r="B43" s="27"/>
      <c r="C43" s="28">
        <v>8</v>
      </c>
      <c r="D43" s="28">
        <v>10</v>
      </c>
      <c r="E43" s="28">
        <v>12</v>
      </c>
      <c r="F43" s="29"/>
      <c r="G43" s="29"/>
      <c r="H43" s="129">
        <v>0.552</v>
      </c>
      <c r="I43" s="129">
        <v>1.05</v>
      </c>
      <c r="J43" s="129">
        <v>1.216</v>
      </c>
      <c r="K43" s="30"/>
    </row>
    <row r="44" spans="1:11" s="31" customFormat="1" ht="11.25" customHeight="1">
      <c r="A44" s="33" t="s">
        <v>33</v>
      </c>
      <c r="B44" s="27"/>
      <c r="C44" s="28">
        <v>3</v>
      </c>
      <c r="D44" s="28">
        <v>3</v>
      </c>
      <c r="E44" s="28">
        <v>2</v>
      </c>
      <c r="F44" s="29"/>
      <c r="G44" s="29"/>
      <c r="H44" s="129">
        <v>0.145</v>
      </c>
      <c r="I44" s="129">
        <v>0.109</v>
      </c>
      <c r="J44" s="129">
        <v>0.11</v>
      </c>
      <c r="K44" s="30"/>
    </row>
    <row r="45" spans="1:11" s="31" customFormat="1" ht="11.25" customHeight="1">
      <c r="A45" s="33" t="s">
        <v>34</v>
      </c>
      <c r="B45" s="27"/>
      <c r="C45" s="28">
        <v>8</v>
      </c>
      <c r="D45" s="28">
        <v>6</v>
      </c>
      <c r="E45" s="28">
        <v>3</v>
      </c>
      <c r="F45" s="29"/>
      <c r="G45" s="29"/>
      <c r="H45" s="129">
        <v>0.28</v>
      </c>
      <c r="I45" s="129">
        <v>0.21</v>
      </c>
      <c r="J45" s="129">
        <v>0.105</v>
      </c>
      <c r="K45" s="30"/>
    </row>
    <row r="46" spans="1:11" s="31" customFormat="1" ht="11.25" customHeight="1">
      <c r="A46" s="33" t="s">
        <v>35</v>
      </c>
      <c r="B46" s="27"/>
      <c r="C46" s="28">
        <v>9</v>
      </c>
      <c r="D46" s="28">
        <v>8</v>
      </c>
      <c r="E46" s="28">
        <v>4</v>
      </c>
      <c r="F46" s="29"/>
      <c r="G46" s="29"/>
      <c r="H46" s="129">
        <v>0.306</v>
      </c>
      <c r="I46" s="129">
        <v>0.304</v>
      </c>
      <c r="J46" s="129">
        <v>0.152</v>
      </c>
      <c r="K46" s="30"/>
    </row>
    <row r="47" spans="1:11" s="31" customFormat="1" ht="11.25" customHeight="1">
      <c r="A47" s="33" t="s">
        <v>36</v>
      </c>
      <c r="B47" s="27"/>
      <c r="C47" s="28">
        <v>1</v>
      </c>
      <c r="D47" s="28">
        <v>1</v>
      </c>
      <c r="E47" s="28"/>
      <c r="F47" s="29"/>
      <c r="G47" s="29"/>
      <c r="H47" s="129">
        <v>0.045</v>
      </c>
      <c r="I47" s="129">
        <v>0.045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5</v>
      </c>
      <c r="D48" s="28">
        <v>9</v>
      </c>
      <c r="E48" s="28">
        <v>7</v>
      </c>
      <c r="F48" s="29"/>
      <c r="G48" s="29"/>
      <c r="H48" s="129">
        <v>0.19</v>
      </c>
      <c r="I48" s="129">
        <v>0.342</v>
      </c>
      <c r="J48" s="129">
        <v>0.266</v>
      </c>
      <c r="K48" s="30"/>
    </row>
    <row r="49" spans="1:11" s="31" customFormat="1" ht="11.25" customHeight="1">
      <c r="A49" s="33" t="s">
        <v>38</v>
      </c>
      <c r="B49" s="27"/>
      <c r="C49" s="28">
        <v>15</v>
      </c>
      <c r="D49" s="28">
        <v>17</v>
      </c>
      <c r="E49" s="28">
        <v>14</v>
      </c>
      <c r="F49" s="29"/>
      <c r="G49" s="29"/>
      <c r="H49" s="129">
        <v>0.375</v>
      </c>
      <c r="I49" s="129">
        <v>0.425</v>
      </c>
      <c r="J49" s="129">
        <v>0.35</v>
      </c>
      <c r="K49" s="30"/>
    </row>
    <row r="50" spans="1:11" s="22" customFormat="1" ht="11.25" customHeight="1">
      <c r="A50" s="40" t="s">
        <v>39</v>
      </c>
      <c r="B50" s="35"/>
      <c r="C50" s="36">
        <v>55</v>
      </c>
      <c r="D50" s="36">
        <v>59</v>
      </c>
      <c r="E50" s="36">
        <v>48</v>
      </c>
      <c r="F50" s="37">
        <v>81.35593220338983</v>
      </c>
      <c r="G50" s="38"/>
      <c r="H50" s="130">
        <v>2.323</v>
      </c>
      <c r="I50" s="131">
        <v>2.8289999999999997</v>
      </c>
      <c r="J50" s="131">
        <v>2.5980000000000003</v>
      </c>
      <c r="K50" s="39">
        <v>91.83457051961825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112</v>
      </c>
      <c r="D52" s="36">
        <v>77</v>
      </c>
      <c r="E52" s="36">
        <v>59</v>
      </c>
      <c r="F52" s="37">
        <v>76.62337662337663</v>
      </c>
      <c r="G52" s="38"/>
      <c r="H52" s="130">
        <v>5.042</v>
      </c>
      <c r="I52" s="131">
        <v>6.747</v>
      </c>
      <c r="J52" s="131">
        <v>5.133</v>
      </c>
      <c r="K52" s="39">
        <v>76.07825700311248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184</v>
      </c>
      <c r="D54" s="28">
        <v>300</v>
      </c>
      <c r="E54" s="28">
        <v>277</v>
      </c>
      <c r="F54" s="29"/>
      <c r="G54" s="29"/>
      <c r="H54" s="129">
        <v>15.118</v>
      </c>
      <c r="I54" s="129">
        <v>32.967</v>
      </c>
      <c r="J54" s="129">
        <v>22.888</v>
      </c>
      <c r="K54" s="30"/>
    </row>
    <row r="55" spans="1:11" s="31" customFormat="1" ht="11.25" customHeight="1">
      <c r="A55" s="33" t="s">
        <v>42</v>
      </c>
      <c r="B55" s="27"/>
      <c r="C55" s="28">
        <v>149</v>
      </c>
      <c r="D55" s="28">
        <v>113</v>
      </c>
      <c r="E55" s="28">
        <v>116</v>
      </c>
      <c r="F55" s="29"/>
      <c r="G55" s="29"/>
      <c r="H55" s="129">
        <v>11.399</v>
      </c>
      <c r="I55" s="129">
        <v>8.005</v>
      </c>
      <c r="J55" s="129">
        <v>8.26</v>
      </c>
      <c r="K55" s="30"/>
    </row>
    <row r="56" spans="1:11" s="31" customFormat="1" ht="11.25" customHeight="1">
      <c r="A56" s="33" t="s">
        <v>43</v>
      </c>
      <c r="B56" s="27"/>
      <c r="C56" s="28">
        <v>40</v>
      </c>
      <c r="D56" s="28">
        <v>42</v>
      </c>
      <c r="E56" s="28">
        <v>52</v>
      </c>
      <c r="F56" s="29"/>
      <c r="G56" s="29"/>
      <c r="H56" s="129">
        <v>0.764</v>
      </c>
      <c r="I56" s="129">
        <v>1.01</v>
      </c>
      <c r="J56" s="129">
        <v>0.72</v>
      </c>
      <c r="K56" s="30"/>
    </row>
    <row r="57" spans="1:11" s="31" customFormat="1" ht="11.25" customHeight="1">
      <c r="A57" s="33" t="s">
        <v>44</v>
      </c>
      <c r="B57" s="27"/>
      <c r="C57" s="28">
        <v>9</v>
      </c>
      <c r="D57" s="28">
        <v>9</v>
      </c>
      <c r="E57" s="28">
        <v>7</v>
      </c>
      <c r="F57" s="29"/>
      <c r="G57" s="29"/>
      <c r="H57" s="129">
        <v>0.09</v>
      </c>
      <c r="I57" s="129">
        <v>0.08</v>
      </c>
      <c r="J57" s="129">
        <v>0.102</v>
      </c>
      <c r="K57" s="30"/>
    </row>
    <row r="58" spans="1:11" s="31" customFormat="1" ht="11.25" customHeight="1">
      <c r="A58" s="33" t="s">
        <v>45</v>
      </c>
      <c r="B58" s="27"/>
      <c r="C58" s="28">
        <v>517</v>
      </c>
      <c r="D58" s="28">
        <v>646</v>
      </c>
      <c r="E58" s="28">
        <v>834</v>
      </c>
      <c r="F58" s="29"/>
      <c r="G58" s="29"/>
      <c r="H58" s="129">
        <v>42.722</v>
      </c>
      <c r="I58" s="129">
        <v>51.55</v>
      </c>
      <c r="J58" s="129">
        <v>52.5</v>
      </c>
      <c r="K58" s="30"/>
    </row>
    <row r="59" spans="1:11" s="22" customFormat="1" ht="11.25" customHeight="1">
      <c r="A59" s="34" t="s">
        <v>46</v>
      </c>
      <c r="B59" s="35"/>
      <c r="C59" s="36">
        <v>899</v>
      </c>
      <c r="D59" s="36">
        <v>1110</v>
      </c>
      <c r="E59" s="36">
        <v>1286</v>
      </c>
      <c r="F59" s="37">
        <v>115.85585585585585</v>
      </c>
      <c r="G59" s="38"/>
      <c r="H59" s="130">
        <v>70.093</v>
      </c>
      <c r="I59" s="131">
        <v>93.612</v>
      </c>
      <c r="J59" s="131">
        <v>84.47</v>
      </c>
      <c r="K59" s="39">
        <v>90.23415801392984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410</v>
      </c>
      <c r="D61" s="28">
        <v>422</v>
      </c>
      <c r="E61" s="28">
        <v>425</v>
      </c>
      <c r="F61" s="29"/>
      <c r="G61" s="29"/>
      <c r="H61" s="129">
        <v>43.125</v>
      </c>
      <c r="I61" s="129">
        <v>43.845</v>
      </c>
      <c r="J61" s="129">
        <v>44.063</v>
      </c>
      <c r="K61" s="30"/>
    </row>
    <row r="62" spans="1:11" s="31" customFormat="1" ht="11.25" customHeight="1">
      <c r="A62" s="33" t="s">
        <v>48</v>
      </c>
      <c r="B62" s="27"/>
      <c r="C62" s="28">
        <v>507</v>
      </c>
      <c r="D62" s="28">
        <v>491</v>
      </c>
      <c r="E62" s="28">
        <v>491</v>
      </c>
      <c r="F62" s="29"/>
      <c r="G62" s="29"/>
      <c r="H62" s="129">
        <v>16.774</v>
      </c>
      <c r="I62" s="129">
        <v>16.682</v>
      </c>
      <c r="J62" s="129">
        <v>16.969</v>
      </c>
      <c r="K62" s="30"/>
    </row>
    <row r="63" spans="1:11" s="31" customFormat="1" ht="11.25" customHeight="1">
      <c r="A63" s="33" t="s">
        <v>49</v>
      </c>
      <c r="B63" s="27"/>
      <c r="C63" s="28">
        <v>188</v>
      </c>
      <c r="D63" s="28">
        <v>188</v>
      </c>
      <c r="E63" s="28">
        <v>188</v>
      </c>
      <c r="F63" s="29"/>
      <c r="G63" s="29"/>
      <c r="H63" s="129">
        <v>8.631</v>
      </c>
      <c r="I63" s="129">
        <v>8.626</v>
      </c>
      <c r="J63" s="129">
        <v>9.196</v>
      </c>
      <c r="K63" s="30"/>
    </row>
    <row r="64" spans="1:11" s="22" customFormat="1" ht="11.25" customHeight="1">
      <c r="A64" s="34" t="s">
        <v>50</v>
      </c>
      <c r="B64" s="35"/>
      <c r="C64" s="36">
        <v>1105</v>
      </c>
      <c r="D64" s="36">
        <v>1101</v>
      </c>
      <c r="E64" s="36">
        <v>1104</v>
      </c>
      <c r="F64" s="37">
        <v>100.2724795640327</v>
      </c>
      <c r="G64" s="38"/>
      <c r="H64" s="130">
        <v>68.53</v>
      </c>
      <c r="I64" s="131">
        <v>69.153</v>
      </c>
      <c r="J64" s="131">
        <v>70.22800000000001</v>
      </c>
      <c r="K64" s="39">
        <v>101.55452402643415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2470</v>
      </c>
      <c r="D66" s="36">
        <v>2527</v>
      </c>
      <c r="E66" s="36">
        <v>2289</v>
      </c>
      <c r="F66" s="37">
        <v>90.58171745152355</v>
      </c>
      <c r="G66" s="38"/>
      <c r="H66" s="130">
        <v>217.187</v>
      </c>
      <c r="I66" s="131">
        <v>221.364</v>
      </c>
      <c r="J66" s="131">
        <v>218</v>
      </c>
      <c r="K66" s="39">
        <v>98.48033103847057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20712</v>
      </c>
      <c r="D68" s="28">
        <v>20991</v>
      </c>
      <c r="E68" s="28">
        <v>17000</v>
      </c>
      <c r="F68" s="29"/>
      <c r="G68" s="29"/>
      <c r="H68" s="129">
        <v>1572.278</v>
      </c>
      <c r="I68" s="129">
        <v>1998.949</v>
      </c>
      <c r="J68" s="129">
        <v>1412</v>
      </c>
      <c r="K68" s="30"/>
    </row>
    <row r="69" spans="1:11" s="31" customFormat="1" ht="11.25" customHeight="1">
      <c r="A69" s="33" t="s">
        <v>53</v>
      </c>
      <c r="B69" s="27"/>
      <c r="C69" s="28">
        <v>2796</v>
      </c>
      <c r="D69" s="28">
        <v>2430</v>
      </c>
      <c r="E69" s="28">
        <v>1700</v>
      </c>
      <c r="F69" s="29"/>
      <c r="G69" s="29"/>
      <c r="H69" s="129">
        <v>210.271</v>
      </c>
      <c r="I69" s="129">
        <v>227.684</v>
      </c>
      <c r="J69" s="129">
        <v>139</v>
      </c>
      <c r="K69" s="30"/>
    </row>
    <row r="70" spans="1:11" s="22" customFormat="1" ht="11.25" customHeight="1">
      <c r="A70" s="34" t="s">
        <v>54</v>
      </c>
      <c r="B70" s="35"/>
      <c r="C70" s="36">
        <v>23508</v>
      </c>
      <c r="D70" s="36">
        <v>23421</v>
      </c>
      <c r="E70" s="36">
        <v>18700</v>
      </c>
      <c r="F70" s="37">
        <v>79.84287605140686</v>
      </c>
      <c r="G70" s="38"/>
      <c r="H70" s="130">
        <v>1782.549</v>
      </c>
      <c r="I70" s="131">
        <v>2226.6330000000003</v>
      </c>
      <c r="J70" s="131">
        <v>1551</v>
      </c>
      <c r="K70" s="39">
        <v>69.65674181600649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8653</v>
      </c>
      <c r="D72" s="28">
        <v>8430</v>
      </c>
      <c r="E72" s="28">
        <v>8201</v>
      </c>
      <c r="F72" s="29"/>
      <c r="G72" s="29"/>
      <c r="H72" s="129">
        <v>797.351</v>
      </c>
      <c r="I72" s="129">
        <v>726.367</v>
      </c>
      <c r="J72" s="129">
        <v>743.768</v>
      </c>
      <c r="K72" s="30"/>
    </row>
    <row r="73" spans="1:11" s="31" customFormat="1" ht="11.25" customHeight="1">
      <c r="A73" s="33" t="s">
        <v>56</v>
      </c>
      <c r="B73" s="27"/>
      <c r="C73" s="28">
        <v>1589</v>
      </c>
      <c r="D73" s="28">
        <v>1589</v>
      </c>
      <c r="E73" s="28">
        <v>1966</v>
      </c>
      <c r="F73" s="29"/>
      <c r="G73" s="29"/>
      <c r="H73" s="129">
        <v>51.82</v>
      </c>
      <c r="I73" s="129">
        <v>51.875</v>
      </c>
      <c r="J73" s="129">
        <v>50.245</v>
      </c>
      <c r="K73" s="30"/>
    </row>
    <row r="74" spans="1:11" s="31" customFormat="1" ht="11.25" customHeight="1">
      <c r="A74" s="33" t="s">
        <v>57</v>
      </c>
      <c r="B74" s="27"/>
      <c r="C74" s="28">
        <v>83</v>
      </c>
      <c r="D74" s="28">
        <v>152</v>
      </c>
      <c r="E74" s="28">
        <v>83</v>
      </c>
      <c r="F74" s="29"/>
      <c r="G74" s="29"/>
      <c r="H74" s="129">
        <v>2.641</v>
      </c>
      <c r="I74" s="129">
        <v>5.016</v>
      </c>
      <c r="J74" s="129">
        <v>4.95</v>
      </c>
      <c r="K74" s="30"/>
    </row>
    <row r="75" spans="1:11" s="31" customFormat="1" ht="11.25" customHeight="1">
      <c r="A75" s="33" t="s">
        <v>58</v>
      </c>
      <c r="B75" s="27"/>
      <c r="C75" s="28">
        <v>3622</v>
      </c>
      <c r="D75" s="28">
        <v>3578</v>
      </c>
      <c r="E75" s="28">
        <v>3584</v>
      </c>
      <c r="F75" s="29"/>
      <c r="G75" s="29"/>
      <c r="H75" s="129">
        <v>353.134</v>
      </c>
      <c r="I75" s="129">
        <v>346.262</v>
      </c>
      <c r="J75" s="129">
        <v>346.54</v>
      </c>
      <c r="K75" s="30"/>
    </row>
    <row r="76" spans="1:11" s="31" customFormat="1" ht="11.25" customHeight="1">
      <c r="A76" s="33" t="s">
        <v>59</v>
      </c>
      <c r="B76" s="27"/>
      <c r="C76" s="28">
        <v>57</v>
      </c>
      <c r="D76" s="28">
        <v>40</v>
      </c>
      <c r="E76" s="28">
        <v>72</v>
      </c>
      <c r="F76" s="29"/>
      <c r="G76" s="29"/>
      <c r="H76" s="129">
        <v>1.488</v>
      </c>
      <c r="I76" s="129">
        <v>1.175</v>
      </c>
      <c r="J76" s="129">
        <v>0.365</v>
      </c>
      <c r="K76" s="30"/>
    </row>
    <row r="77" spans="1:11" s="31" customFormat="1" ht="11.25" customHeight="1">
      <c r="A77" s="33" t="s">
        <v>60</v>
      </c>
      <c r="B77" s="27"/>
      <c r="C77" s="28">
        <v>171</v>
      </c>
      <c r="D77" s="28">
        <v>144</v>
      </c>
      <c r="E77" s="28">
        <v>125</v>
      </c>
      <c r="F77" s="29"/>
      <c r="G77" s="29"/>
      <c r="H77" s="129">
        <v>5.11</v>
      </c>
      <c r="I77" s="129">
        <v>5.73</v>
      </c>
      <c r="J77" s="129">
        <v>5.315</v>
      </c>
      <c r="K77" s="30"/>
    </row>
    <row r="78" spans="1:11" s="31" customFormat="1" ht="11.25" customHeight="1">
      <c r="A78" s="33" t="s">
        <v>61</v>
      </c>
      <c r="B78" s="27"/>
      <c r="C78" s="28">
        <v>840</v>
      </c>
      <c r="D78" s="28">
        <v>863</v>
      </c>
      <c r="E78" s="28">
        <v>830</v>
      </c>
      <c r="F78" s="29"/>
      <c r="G78" s="29"/>
      <c r="H78" s="129">
        <v>48.64</v>
      </c>
      <c r="I78" s="129">
        <v>49.248</v>
      </c>
      <c r="J78" s="129">
        <v>62.35</v>
      </c>
      <c r="K78" s="30"/>
    </row>
    <row r="79" spans="1:11" s="31" customFormat="1" ht="11.25" customHeight="1">
      <c r="A79" s="33" t="s">
        <v>62</v>
      </c>
      <c r="B79" s="27"/>
      <c r="C79" s="28">
        <v>5970</v>
      </c>
      <c r="D79" s="28">
        <v>6560</v>
      </c>
      <c r="E79" s="28">
        <v>1730</v>
      </c>
      <c r="F79" s="29"/>
      <c r="G79" s="29"/>
      <c r="H79" s="129">
        <v>478.5</v>
      </c>
      <c r="I79" s="129">
        <v>526.4</v>
      </c>
      <c r="J79" s="129">
        <v>131.2</v>
      </c>
      <c r="K79" s="30"/>
    </row>
    <row r="80" spans="1:11" s="22" customFormat="1" ht="11.25" customHeight="1">
      <c r="A80" s="40" t="s">
        <v>63</v>
      </c>
      <c r="B80" s="35"/>
      <c r="C80" s="36">
        <v>20985</v>
      </c>
      <c r="D80" s="36">
        <v>21356</v>
      </c>
      <c r="E80" s="36">
        <v>16591</v>
      </c>
      <c r="F80" s="37">
        <v>77.687769245177</v>
      </c>
      <c r="G80" s="38"/>
      <c r="H80" s="130">
        <v>1738.684</v>
      </c>
      <c r="I80" s="131">
        <v>1712.0729999999999</v>
      </c>
      <c r="J80" s="131">
        <v>1344.7330000000002</v>
      </c>
      <c r="K80" s="39">
        <v>78.5441391809812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473</v>
      </c>
      <c r="D82" s="28">
        <v>425</v>
      </c>
      <c r="E82" s="28">
        <v>426</v>
      </c>
      <c r="F82" s="29"/>
      <c r="G82" s="29"/>
      <c r="H82" s="129">
        <v>50.923</v>
      </c>
      <c r="I82" s="129">
        <v>42.462</v>
      </c>
      <c r="J82" s="129">
        <v>42.462</v>
      </c>
      <c r="K82" s="30"/>
    </row>
    <row r="83" spans="1:11" s="31" customFormat="1" ht="11.25" customHeight="1">
      <c r="A83" s="33" t="s">
        <v>65</v>
      </c>
      <c r="B83" s="27"/>
      <c r="C83" s="28">
        <v>211</v>
      </c>
      <c r="D83" s="28">
        <v>181</v>
      </c>
      <c r="E83" s="28">
        <v>181</v>
      </c>
      <c r="F83" s="29"/>
      <c r="G83" s="29"/>
      <c r="H83" s="129">
        <v>14.467</v>
      </c>
      <c r="I83" s="129">
        <v>11.306</v>
      </c>
      <c r="J83" s="129">
        <v>11.294</v>
      </c>
      <c r="K83" s="30"/>
    </row>
    <row r="84" spans="1:11" s="22" customFormat="1" ht="11.25" customHeight="1">
      <c r="A84" s="34" t="s">
        <v>66</v>
      </c>
      <c r="B84" s="35"/>
      <c r="C84" s="36">
        <v>684</v>
      </c>
      <c r="D84" s="36">
        <v>606</v>
      </c>
      <c r="E84" s="36">
        <v>607</v>
      </c>
      <c r="F84" s="37">
        <v>100.16501650165017</v>
      </c>
      <c r="G84" s="38"/>
      <c r="H84" s="130">
        <v>65.39</v>
      </c>
      <c r="I84" s="131">
        <v>53.768</v>
      </c>
      <c r="J84" s="131">
        <v>53.756</v>
      </c>
      <c r="K84" s="39">
        <v>99.97768189257552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55468</v>
      </c>
      <c r="D87" s="49">
        <v>56106</v>
      </c>
      <c r="E87" s="49">
        <v>46242</v>
      </c>
      <c r="F87" s="50">
        <f>IF(D87&gt;0,100*E87/D87,0)</f>
        <v>82.41899262111004</v>
      </c>
      <c r="G87" s="38"/>
      <c r="H87" s="51">
        <v>4312.895</v>
      </c>
      <c r="I87" s="52">
        <v>4754.38</v>
      </c>
      <c r="J87" s="52">
        <v>3725.514</v>
      </c>
      <c r="K87" s="50">
        <f>IF(I87&gt;0,100*J87/I87,0)</f>
        <v>78.35961786815527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6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30">
        <v>0.045</v>
      </c>
      <c r="I17" s="131">
        <v>0.045</v>
      </c>
      <c r="J17" s="131">
        <v>0.045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1995</v>
      </c>
      <c r="D24" s="36">
        <v>2191</v>
      </c>
      <c r="E24" s="36">
        <v>1920</v>
      </c>
      <c r="F24" s="37">
        <v>87.63121862163396</v>
      </c>
      <c r="G24" s="38"/>
      <c r="H24" s="130">
        <v>164.716</v>
      </c>
      <c r="I24" s="131">
        <v>177.518</v>
      </c>
      <c r="J24" s="131">
        <v>192</v>
      </c>
      <c r="K24" s="39">
        <v>108.1580459446366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20</v>
      </c>
      <c r="D26" s="36">
        <v>20</v>
      </c>
      <c r="E26" s="36">
        <v>10</v>
      </c>
      <c r="F26" s="37">
        <v>50</v>
      </c>
      <c r="G26" s="38"/>
      <c r="H26" s="130">
        <v>1.65</v>
      </c>
      <c r="I26" s="131">
        <v>0.8</v>
      </c>
      <c r="J26" s="131">
        <v>0.9</v>
      </c>
      <c r="K26" s="39">
        <v>112.5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>
        <v>8</v>
      </c>
      <c r="E28" s="28">
        <v>8</v>
      </c>
      <c r="F28" s="29"/>
      <c r="G28" s="29"/>
      <c r="H28" s="129"/>
      <c r="I28" s="129">
        <v>0.6</v>
      </c>
      <c r="J28" s="129">
        <v>0.54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382</v>
      </c>
      <c r="D30" s="28">
        <v>409</v>
      </c>
      <c r="E30" s="28">
        <v>467</v>
      </c>
      <c r="F30" s="29"/>
      <c r="G30" s="29"/>
      <c r="H30" s="129">
        <v>20.202</v>
      </c>
      <c r="I30" s="129">
        <v>32</v>
      </c>
      <c r="J30" s="129">
        <v>30.355</v>
      </c>
      <c r="K30" s="30"/>
    </row>
    <row r="31" spans="1:11" s="22" customFormat="1" ht="11.25" customHeight="1">
      <c r="A31" s="40" t="s">
        <v>23</v>
      </c>
      <c r="B31" s="35"/>
      <c r="C31" s="36">
        <v>382</v>
      </c>
      <c r="D31" s="36">
        <v>417</v>
      </c>
      <c r="E31" s="36">
        <v>475</v>
      </c>
      <c r="F31" s="37">
        <v>113.90887290167866</v>
      </c>
      <c r="G31" s="38"/>
      <c r="H31" s="130">
        <v>20.202</v>
      </c>
      <c r="I31" s="131">
        <v>32.6</v>
      </c>
      <c r="J31" s="131">
        <v>30.895</v>
      </c>
      <c r="K31" s="39">
        <v>94.76993865030674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/>
      <c r="I37" s="131"/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/>
      <c r="I39" s="131"/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>
        <v>3</v>
      </c>
      <c r="F52" s="37"/>
      <c r="G52" s="38"/>
      <c r="H52" s="130"/>
      <c r="I52" s="131"/>
      <c r="J52" s="131">
        <v>0.261</v>
      </c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102</v>
      </c>
      <c r="D54" s="28">
        <v>95</v>
      </c>
      <c r="E54" s="28">
        <v>69</v>
      </c>
      <c r="F54" s="29"/>
      <c r="G54" s="29"/>
      <c r="H54" s="129">
        <v>8.2</v>
      </c>
      <c r="I54" s="129">
        <v>7.79</v>
      </c>
      <c r="J54" s="129">
        <v>5.52</v>
      </c>
      <c r="K54" s="30"/>
    </row>
    <row r="55" spans="1:11" s="31" customFormat="1" ht="11.25" customHeight="1">
      <c r="A55" s="33" t="s">
        <v>42</v>
      </c>
      <c r="B55" s="27"/>
      <c r="C55" s="28">
        <v>98</v>
      </c>
      <c r="D55" s="28">
        <v>49</v>
      </c>
      <c r="E55" s="28">
        <v>52</v>
      </c>
      <c r="F55" s="29"/>
      <c r="G55" s="29"/>
      <c r="H55" s="129">
        <v>8.33</v>
      </c>
      <c r="I55" s="129">
        <v>4.165</v>
      </c>
      <c r="J55" s="129">
        <v>4.42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432</v>
      </c>
      <c r="D58" s="28">
        <v>556</v>
      </c>
      <c r="E58" s="28">
        <v>639</v>
      </c>
      <c r="F58" s="29"/>
      <c r="G58" s="29"/>
      <c r="H58" s="129">
        <v>40.945</v>
      </c>
      <c r="I58" s="129">
        <v>47.77</v>
      </c>
      <c r="J58" s="129">
        <v>58.08</v>
      </c>
      <c r="K58" s="30"/>
    </row>
    <row r="59" spans="1:11" s="22" customFormat="1" ht="11.25" customHeight="1">
      <c r="A59" s="34" t="s">
        <v>46</v>
      </c>
      <c r="B59" s="35"/>
      <c r="C59" s="36">
        <v>632</v>
      </c>
      <c r="D59" s="36">
        <v>700</v>
      </c>
      <c r="E59" s="36">
        <v>760</v>
      </c>
      <c r="F59" s="37">
        <v>108.57142857142857</v>
      </c>
      <c r="G59" s="38"/>
      <c r="H59" s="130">
        <v>57.475</v>
      </c>
      <c r="I59" s="131">
        <v>59.725</v>
      </c>
      <c r="J59" s="131">
        <v>68.02</v>
      </c>
      <c r="K59" s="39">
        <v>113.88865634156551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/>
      <c r="I64" s="131"/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18</v>
      </c>
      <c r="D66" s="36">
        <v>85</v>
      </c>
      <c r="E66" s="36">
        <v>100</v>
      </c>
      <c r="F66" s="37">
        <v>117.6470588235294</v>
      </c>
      <c r="G66" s="38"/>
      <c r="H66" s="130">
        <v>1.48</v>
      </c>
      <c r="I66" s="131">
        <v>6.97</v>
      </c>
      <c r="J66" s="131">
        <v>10.9</v>
      </c>
      <c r="K66" s="39">
        <v>156.38450502152082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20700</v>
      </c>
      <c r="D68" s="28">
        <v>21730</v>
      </c>
      <c r="E68" s="28">
        <v>16800</v>
      </c>
      <c r="F68" s="29"/>
      <c r="G68" s="29"/>
      <c r="H68" s="129">
        <v>1535</v>
      </c>
      <c r="I68" s="129">
        <v>1980</v>
      </c>
      <c r="J68" s="129">
        <v>1404</v>
      </c>
      <c r="K68" s="30"/>
    </row>
    <row r="69" spans="1:11" s="31" customFormat="1" ht="11.25" customHeight="1">
      <c r="A69" s="33" t="s">
        <v>53</v>
      </c>
      <c r="B69" s="27"/>
      <c r="C69" s="28">
        <v>2740</v>
      </c>
      <c r="D69" s="28">
        <v>2362</v>
      </c>
      <c r="E69" s="28">
        <v>1625</v>
      </c>
      <c r="F69" s="29"/>
      <c r="G69" s="29"/>
      <c r="H69" s="129">
        <v>198</v>
      </c>
      <c r="I69" s="129">
        <v>217.3</v>
      </c>
      <c r="J69" s="129">
        <v>136</v>
      </c>
      <c r="K69" s="30"/>
    </row>
    <row r="70" spans="1:11" s="22" customFormat="1" ht="11.25" customHeight="1">
      <c r="A70" s="34" t="s">
        <v>54</v>
      </c>
      <c r="B70" s="35"/>
      <c r="C70" s="36">
        <v>23440</v>
      </c>
      <c r="D70" s="36">
        <v>24092</v>
      </c>
      <c r="E70" s="36">
        <v>18425</v>
      </c>
      <c r="F70" s="37">
        <v>76.47766893574631</v>
      </c>
      <c r="G70" s="38"/>
      <c r="H70" s="130">
        <v>1733</v>
      </c>
      <c r="I70" s="131">
        <v>2197.3</v>
      </c>
      <c r="J70" s="131">
        <v>1540</v>
      </c>
      <c r="K70" s="39">
        <v>70.08601465434852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4</v>
      </c>
      <c r="E72" s="28">
        <v>3</v>
      </c>
      <c r="F72" s="29"/>
      <c r="G72" s="29"/>
      <c r="H72" s="129">
        <v>0.135</v>
      </c>
      <c r="I72" s="129">
        <v>0.18</v>
      </c>
      <c r="J72" s="129">
        <v>0.18</v>
      </c>
      <c r="K72" s="30"/>
    </row>
    <row r="73" spans="1:11" s="31" customFormat="1" ht="11.25" customHeight="1">
      <c r="A73" s="33" t="s">
        <v>56</v>
      </c>
      <c r="B73" s="27"/>
      <c r="C73" s="28">
        <v>1070</v>
      </c>
      <c r="D73" s="28">
        <v>1085</v>
      </c>
      <c r="E73" s="28">
        <v>1436</v>
      </c>
      <c r="F73" s="29"/>
      <c r="G73" s="29"/>
      <c r="H73" s="129">
        <v>22.046</v>
      </c>
      <c r="I73" s="129">
        <v>22.355</v>
      </c>
      <c r="J73" s="129">
        <v>30.126</v>
      </c>
      <c r="K73" s="30"/>
    </row>
    <row r="74" spans="1:11" s="31" customFormat="1" ht="11.25" customHeight="1">
      <c r="A74" s="33" t="s">
        <v>57</v>
      </c>
      <c r="B74" s="27"/>
      <c r="C74" s="28">
        <v>56</v>
      </c>
      <c r="D74" s="28">
        <v>50</v>
      </c>
      <c r="E74" s="28">
        <v>41</v>
      </c>
      <c r="F74" s="29"/>
      <c r="G74" s="29"/>
      <c r="H74" s="129">
        <v>3.92</v>
      </c>
      <c r="I74" s="129">
        <v>2.525</v>
      </c>
      <c r="J74" s="129">
        <v>3.69</v>
      </c>
      <c r="K74" s="30"/>
    </row>
    <row r="75" spans="1:11" s="31" customFormat="1" ht="11.25" customHeight="1">
      <c r="A75" s="33" t="s">
        <v>58</v>
      </c>
      <c r="B75" s="27"/>
      <c r="C75" s="28">
        <v>6</v>
      </c>
      <c r="D75" s="28">
        <v>5</v>
      </c>
      <c r="E75" s="28"/>
      <c r="F75" s="29"/>
      <c r="G75" s="29"/>
      <c r="H75" s="129">
        <v>0.52</v>
      </c>
      <c r="I75" s="129">
        <v>0.4</v>
      </c>
      <c r="J75" s="129"/>
      <c r="K75" s="30"/>
    </row>
    <row r="76" spans="1:11" s="31" customFormat="1" ht="12" customHeight="1">
      <c r="A76" s="33" t="s">
        <v>59</v>
      </c>
      <c r="B76" s="27"/>
      <c r="C76" s="28"/>
      <c r="D76" s="28"/>
      <c r="E76" s="28">
        <v>46</v>
      </c>
      <c r="F76" s="29"/>
      <c r="G76" s="29"/>
      <c r="H76" s="129"/>
      <c r="I76" s="129"/>
      <c r="J76" s="129">
        <v>4.6</v>
      </c>
      <c r="K76" s="30"/>
    </row>
    <row r="77" spans="1:11" s="31" customFormat="1" ht="11.25" customHeight="1">
      <c r="A77" s="33" t="s">
        <v>60</v>
      </c>
      <c r="B77" s="27"/>
      <c r="C77" s="28">
        <v>22</v>
      </c>
      <c r="D77" s="28">
        <v>26</v>
      </c>
      <c r="E77" s="28">
        <v>7</v>
      </c>
      <c r="F77" s="29"/>
      <c r="G77" s="29"/>
      <c r="H77" s="129">
        <v>1.87</v>
      </c>
      <c r="I77" s="129">
        <v>2.21</v>
      </c>
      <c r="J77" s="129">
        <v>0.595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>
        <v>5700</v>
      </c>
      <c r="D79" s="28">
        <v>6240</v>
      </c>
      <c r="E79" s="28">
        <v>1390</v>
      </c>
      <c r="F79" s="29"/>
      <c r="G79" s="29"/>
      <c r="H79" s="129">
        <v>484.5</v>
      </c>
      <c r="I79" s="129">
        <v>503</v>
      </c>
      <c r="J79" s="129">
        <v>111.2</v>
      </c>
      <c r="K79" s="30"/>
    </row>
    <row r="80" spans="1:11" s="22" customFormat="1" ht="11.25" customHeight="1">
      <c r="A80" s="40" t="s">
        <v>63</v>
      </c>
      <c r="B80" s="35"/>
      <c r="C80" s="36">
        <v>6857</v>
      </c>
      <c r="D80" s="36">
        <v>7410</v>
      </c>
      <c r="E80" s="36">
        <v>2923</v>
      </c>
      <c r="F80" s="37">
        <f>IF(D80&gt;0,100*E80/D80,0)</f>
        <v>39.446693657219974</v>
      </c>
      <c r="G80" s="38"/>
      <c r="H80" s="130">
        <v>512.991</v>
      </c>
      <c r="I80" s="131">
        <v>530.67</v>
      </c>
      <c r="J80" s="131">
        <v>150.391</v>
      </c>
      <c r="K80" s="39">
        <f>IF(I80&gt;0,100*J80/I80,0)</f>
        <v>28.339834548777958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33345</v>
      </c>
      <c r="D87" s="49">
        <v>34979</v>
      </c>
      <c r="E87" s="49">
        <f>E13+E15+E17+E22+E24+E26+E31+E37+E39+E50+E52+E59+E64+E66+E70+E80+E84</f>
        <v>24617</v>
      </c>
      <c r="F87" s="50">
        <f>IF(D87&gt;0,100*E87/D87,0)</f>
        <v>70.37651162125847</v>
      </c>
      <c r="G87" s="38"/>
      <c r="H87" s="51">
        <v>2491.559</v>
      </c>
      <c r="I87" s="52">
        <v>3040.603</v>
      </c>
      <c r="J87" s="52">
        <f>J13+J15+J17+J22+J24+J26+J31+J37+J39+J50+J52+J59+J64+J66+J70+J80+J84</f>
        <v>1993.412</v>
      </c>
      <c r="K87" s="50">
        <f>IF(I87&gt;0,100*J87/I87,0)</f>
        <v>65.55975903463886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42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7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>
        <v>145</v>
      </c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>
        <v>435</v>
      </c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580</v>
      </c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30"/>
      <c r="I17" s="131">
        <v>0.014</v>
      </c>
      <c r="J17" s="131">
        <v>0.018</v>
      </c>
      <c r="K17" s="39">
        <v>128.57142857142856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751</v>
      </c>
      <c r="D24" s="36">
        <v>756</v>
      </c>
      <c r="E24" s="36">
        <v>831</v>
      </c>
      <c r="F24" s="37">
        <v>109.92063492063492</v>
      </c>
      <c r="G24" s="38"/>
      <c r="H24" s="130">
        <v>18.807</v>
      </c>
      <c r="I24" s="131">
        <v>18.552</v>
      </c>
      <c r="J24" s="131">
        <v>29.806</v>
      </c>
      <c r="K24" s="39">
        <v>160.66192324277705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130</v>
      </c>
      <c r="D26" s="36">
        <v>140</v>
      </c>
      <c r="E26" s="36">
        <v>160</v>
      </c>
      <c r="F26" s="37">
        <v>114.28571428571429</v>
      </c>
      <c r="G26" s="38"/>
      <c r="H26" s="130">
        <v>3.35</v>
      </c>
      <c r="I26" s="131">
        <v>3.8</v>
      </c>
      <c r="J26" s="131">
        <v>4.1</v>
      </c>
      <c r="K26" s="39">
        <v>107.89473684210526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>
        <v>2</v>
      </c>
      <c r="E28" s="28"/>
      <c r="F28" s="29"/>
      <c r="G28" s="29"/>
      <c r="H28" s="129"/>
      <c r="I28" s="129">
        <v>0.044</v>
      </c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82</v>
      </c>
      <c r="D30" s="28">
        <v>65</v>
      </c>
      <c r="E30" s="28">
        <v>81</v>
      </c>
      <c r="F30" s="29"/>
      <c r="G30" s="29"/>
      <c r="H30" s="129">
        <v>1.28</v>
      </c>
      <c r="I30" s="129">
        <v>1.75</v>
      </c>
      <c r="J30" s="129">
        <v>1.28</v>
      </c>
      <c r="K30" s="30"/>
    </row>
    <row r="31" spans="1:11" s="22" customFormat="1" ht="11.25" customHeight="1">
      <c r="A31" s="40" t="s">
        <v>23</v>
      </c>
      <c r="B31" s="35"/>
      <c r="C31" s="36">
        <v>82</v>
      </c>
      <c r="D31" s="36">
        <v>67</v>
      </c>
      <c r="E31" s="36">
        <v>81</v>
      </c>
      <c r="F31" s="37">
        <v>120.8955223880597</v>
      </c>
      <c r="G31" s="38"/>
      <c r="H31" s="130">
        <v>1.28</v>
      </c>
      <c r="I31" s="131">
        <v>1.794</v>
      </c>
      <c r="J31" s="131">
        <v>1.28</v>
      </c>
      <c r="K31" s="39">
        <v>71.3489409141583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/>
      <c r="I37" s="131"/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/>
      <c r="I39" s="131"/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486</v>
      </c>
      <c r="D54" s="28">
        <v>480</v>
      </c>
      <c r="E54" s="28">
        <v>486</v>
      </c>
      <c r="F54" s="29"/>
      <c r="G54" s="29"/>
      <c r="H54" s="129">
        <v>19.926</v>
      </c>
      <c r="I54" s="129">
        <v>20.4</v>
      </c>
      <c r="J54" s="129">
        <v>20.655</v>
      </c>
      <c r="K54" s="30"/>
    </row>
    <row r="55" spans="1:11" s="31" customFormat="1" ht="11.25" customHeight="1">
      <c r="A55" s="33" t="s">
        <v>42</v>
      </c>
      <c r="B55" s="27"/>
      <c r="C55" s="28">
        <v>170</v>
      </c>
      <c r="D55" s="28">
        <v>186</v>
      </c>
      <c r="E55" s="28">
        <v>210</v>
      </c>
      <c r="F55" s="29"/>
      <c r="G55" s="29"/>
      <c r="H55" s="129">
        <v>6.8</v>
      </c>
      <c r="I55" s="129">
        <v>7.44</v>
      </c>
      <c r="J55" s="129">
        <v>8.4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32</v>
      </c>
      <c r="D58" s="28">
        <v>42</v>
      </c>
      <c r="E58" s="28">
        <v>44</v>
      </c>
      <c r="F58" s="29"/>
      <c r="G58" s="29"/>
      <c r="H58" s="129">
        <v>1.17</v>
      </c>
      <c r="I58" s="129">
        <v>2.46</v>
      </c>
      <c r="J58" s="129">
        <v>2.07</v>
      </c>
      <c r="K58" s="30"/>
    </row>
    <row r="59" spans="1:11" s="22" customFormat="1" ht="11.25" customHeight="1">
      <c r="A59" s="34" t="s">
        <v>46</v>
      </c>
      <c r="B59" s="35"/>
      <c r="C59" s="36">
        <v>688</v>
      </c>
      <c r="D59" s="36">
        <v>708</v>
      </c>
      <c r="E59" s="36">
        <v>740</v>
      </c>
      <c r="F59" s="37">
        <v>104.51977401129943</v>
      </c>
      <c r="G59" s="38"/>
      <c r="H59" s="130">
        <v>27.896</v>
      </c>
      <c r="I59" s="131">
        <v>30.3</v>
      </c>
      <c r="J59" s="131">
        <v>31.125</v>
      </c>
      <c r="K59" s="39">
        <v>102.72277227722772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/>
      <c r="I64" s="131"/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50</v>
      </c>
      <c r="D66" s="36">
        <v>5</v>
      </c>
      <c r="E66" s="36">
        <v>12</v>
      </c>
      <c r="F66" s="37">
        <f>IF(D66&gt;0,100*E66/D66,0)</f>
        <v>240</v>
      </c>
      <c r="G66" s="38"/>
      <c r="H66" s="130">
        <v>1.75</v>
      </c>
      <c r="I66" s="131">
        <v>0.16</v>
      </c>
      <c r="J66" s="131">
        <v>0.38</v>
      </c>
      <c r="K66" s="39">
        <f>IF(I66&gt;0,100*J66/I66,0)</f>
        <v>237.5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485</v>
      </c>
      <c r="D68" s="28">
        <v>485</v>
      </c>
      <c r="E68" s="28">
        <v>400</v>
      </c>
      <c r="F68" s="29"/>
      <c r="G68" s="29"/>
      <c r="H68" s="129">
        <v>20.5</v>
      </c>
      <c r="I68" s="129">
        <v>20.5</v>
      </c>
      <c r="J68" s="129">
        <v>15</v>
      </c>
      <c r="K68" s="30"/>
    </row>
    <row r="69" spans="1:11" s="31" customFormat="1" ht="11.25" customHeight="1">
      <c r="A69" s="33" t="s">
        <v>53</v>
      </c>
      <c r="B69" s="27"/>
      <c r="C69" s="28">
        <v>90</v>
      </c>
      <c r="D69" s="28">
        <v>85</v>
      </c>
      <c r="E69" s="28">
        <v>95</v>
      </c>
      <c r="F69" s="29"/>
      <c r="G69" s="29"/>
      <c r="H69" s="129">
        <v>3.5</v>
      </c>
      <c r="I69" s="129">
        <v>4.4</v>
      </c>
      <c r="J69" s="129">
        <v>3.5</v>
      </c>
      <c r="K69" s="30"/>
    </row>
    <row r="70" spans="1:11" s="22" customFormat="1" ht="11.25" customHeight="1">
      <c r="A70" s="34" t="s">
        <v>54</v>
      </c>
      <c r="B70" s="35"/>
      <c r="C70" s="36">
        <v>575</v>
      </c>
      <c r="D70" s="36">
        <v>570</v>
      </c>
      <c r="E70" s="36">
        <v>495</v>
      </c>
      <c r="F70" s="37">
        <v>86.84210526315789</v>
      </c>
      <c r="G70" s="38"/>
      <c r="H70" s="130">
        <v>24</v>
      </c>
      <c r="I70" s="131">
        <v>24.9</v>
      </c>
      <c r="J70" s="131">
        <v>18.5</v>
      </c>
      <c r="K70" s="39">
        <v>74.29718875502009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/>
      <c r="I73" s="129"/>
      <c r="J73" s="129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/>
      <c r="I75" s="129"/>
      <c r="J75" s="129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/>
      <c r="I79" s="129">
        <v>22.05</v>
      </c>
      <c r="J79" s="129">
        <v>7.2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/>
      <c r="I80" s="131">
        <v>22.05</v>
      </c>
      <c r="J80" s="131">
        <v>7.2</v>
      </c>
      <c r="K80" s="39">
        <v>32.6530612244898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2277</v>
      </c>
      <c r="D87" s="49">
        <v>2247</v>
      </c>
      <c r="E87" s="49">
        <f>E13+E15+E17+E22+E24+E26+E31+E37++E39+E50+E52+E59+E64+E66+E70+E80+E84</f>
        <v>2900</v>
      </c>
      <c r="F87" s="50">
        <f>IF(D87&gt;0,100*E87/D87,0)</f>
        <v>129.0609701824655</v>
      </c>
      <c r="G87" s="38"/>
      <c r="H87" s="51">
        <v>77.083</v>
      </c>
      <c r="I87" s="52">
        <v>101.57</v>
      </c>
      <c r="J87" s="133">
        <f>J13+J15+J17+J22+J24+J26+J31+J37++J39+J50+J52+J59+J64+J66+J70+J80+J84</f>
        <v>92.409</v>
      </c>
      <c r="K87" s="50">
        <f>IF(I87&gt;0,100*J87/I87,0)</f>
        <v>90.98060450920549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8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2</v>
      </c>
      <c r="D15" s="36">
        <v>1</v>
      </c>
      <c r="E15" s="36">
        <v>1</v>
      </c>
      <c r="F15" s="37">
        <v>100</v>
      </c>
      <c r="G15" s="38"/>
      <c r="H15" s="130">
        <v>0.02</v>
      </c>
      <c r="I15" s="131">
        <v>0.018</v>
      </c>
      <c r="J15" s="131">
        <v>0.016</v>
      </c>
      <c r="K15" s="39">
        <v>88.8888888888889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1066</v>
      </c>
      <c r="D24" s="36">
        <v>894</v>
      </c>
      <c r="E24" s="36">
        <v>982</v>
      </c>
      <c r="F24" s="37">
        <v>109.8434004474273</v>
      </c>
      <c r="G24" s="38"/>
      <c r="H24" s="130">
        <v>12.686</v>
      </c>
      <c r="I24" s="131">
        <v>11.794</v>
      </c>
      <c r="J24" s="131">
        <v>12.982</v>
      </c>
      <c r="K24" s="39">
        <v>110.07291843310156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135</v>
      </c>
      <c r="D26" s="36">
        <v>155</v>
      </c>
      <c r="E26" s="36">
        <v>155</v>
      </c>
      <c r="F26" s="37">
        <v>100</v>
      </c>
      <c r="G26" s="38"/>
      <c r="H26" s="130">
        <v>1.86</v>
      </c>
      <c r="I26" s="131">
        <v>2</v>
      </c>
      <c r="J26" s="131">
        <v>2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>
        <v>1</v>
      </c>
      <c r="F28" s="29"/>
      <c r="G28" s="29"/>
      <c r="H28" s="129">
        <v>0.012</v>
      </c>
      <c r="I28" s="129">
        <v>0.012</v>
      </c>
      <c r="J28" s="129">
        <v>0.012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21</v>
      </c>
      <c r="D30" s="28">
        <v>22</v>
      </c>
      <c r="E30" s="28">
        <v>22</v>
      </c>
      <c r="F30" s="29"/>
      <c r="G30" s="29"/>
      <c r="H30" s="129">
        <v>0.16</v>
      </c>
      <c r="I30" s="129">
        <v>0.191</v>
      </c>
      <c r="J30" s="129">
        <v>0.119</v>
      </c>
      <c r="K30" s="30"/>
    </row>
    <row r="31" spans="1:11" s="22" customFormat="1" ht="11.25" customHeight="1">
      <c r="A31" s="40" t="s">
        <v>23</v>
      </c>
      <c r="B31" s="35"/>
      <c r="C31" s="36">
        <v>22</v>
      </c>
      <c r="D31" s="36">
        <v>23</v>
      </c>
      <c r="E31" s="36">
        <v>23</v>
      </c>
      <c r="F31" s="37">
        <v>100</v>
      </c>
      <c r="G31" s="38"/>
      <c r="H31" s="130">
        <v>0.17200000000000001</v>
      </c>
      <c r="I31" s="131">
        <v>0.203</v>
      </c>
      <c r="J31" s="131">
        <v>0.131</v>
      </c>
      <c r="K31" s="39">
        <v>64.5320197044335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400</v>
      </c>
      <c r="D33" s="28">
        <v>346</v>
      </c>
      <c r="E33" s="28">
        <v>356</v>
      </c>
      <c r="F33" s="29"/>
      <c r="G33" s="29"/>
      <c r="H33" s="129">
        <v>4.4</v>
      </c>
      <c r="I33" s="129">
        <v>4.368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22</v>
      </c>
      <c r="D34" s="28">
        <v>25</v>
      </c>
      <c r="E34" s="28">
        <v>25</v>
      </c>
      <c r="F34" s="29"/>
      <c r="G34" s="29"/>
      <c r="H34" s="129">
        <v>0.284</v>
      </c>
      <c r="I34" s="129">
        <v>0.302</v>
      </c>
      <c r="J34" s="129">
        <v>0.302</v>
      </c>
      <c r="K34" s="30"/>
    </row>
    <row r="35" spans="1:11" s="31" customFormat="1" ht="11.25" customHeight="1">
      <c r="A35" s="33" t="s">
        <v>26</v>
      </c>
      <c r="B35" s="27"/>
      <c r="C35" s="28">
        <v>7</v>
      </c>
      <c r="D35" s="28">
        <v>4</v>
      </c>
      <c r="E35" s="28">
        <v>4</v>
      </c>
      <c r="F35" s="29"/>
      <c r="G35" s="29"/>
      <c r="H35" s="129">
        <v>0.09</v>
      </c>
      <c r="I35" s="129">
        <v>0.044</v>
      </c>
      <c r="J35" s="129">
        <v>0.044</v>
      </c>
      <c r="K35" s="30"/>
    </row>
    <row r="36" spans="1:11" s="31" customFormat="1" ht="11.25" customHeight="1">
      <c r="A36" s="33" t="s">
        <v>27</v>
      </c>
      <c r="B36" s="27"/>
      <c r="C36" s="28">
        <v>475</v>
      </c>
      <c r="D36" s="28">
        <v>217</v>
      </c>
      <c r="E36" s="28">
        <v>217</v>
      </c>
      <c r="F36" s="29"/>
      <c r="G36" s="29"/>
      <c r="H36" s="129">
        <v>6.6</v>
      </c>
      <c r="I36" s="129">
        <v>3.038</v>
      </c>
      <c r="J36" s="129">
        <v>6.51</v>
      </c>
      <c r="K36" s="30"/>
    </row>
    <row r="37" spans="1:11" s="22" customFormat="1" ht="11.25" customHeight="1">
      <c r="A37" s="34" t="s">
        <v>28</v>
      </c>
      <c r="B37" s="35"/>
      <c r="C37" s="36">
        <v>904</v>
      </c>
      <c r="D37" s="36">
        <v>592</v>
      </c>
      <c r="E37" s="36">
        <v>602</v>
      </c>
      <c r="F37" s="37">
        <v>101.6891891891892</v>
      </c>
      <c r="G37" s="38"/>
      <c r="H37" s="130">
        <v>11.373999999999999</v>
      </c>
      <c r="I37" s="131">
        <v>7.751999999999999</v>
      </c>
      <c r="J37" s="131">
        <v>6.856</v>
      </c>
      <c r="K37" s="39">
        <v>88.44169246646028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60</v>
      </c>
      <c r="D39" s="36">
        <v>70</v>
      </c>
      <c r="E39" s="36">
        <v>70</v>
      </c>
      <c r="F39" s="37">
        <v>100</v>
      </c>
      <c r="G39" s="38"/>
      <c r="H39" s="130">
        <v>0.84</v>
      </c>
      <c r="I39" s="131">
        <v>0.88</v>
      </c>
      <c r="J39" s="131">
        <v>0.9</v>
      </c>
      <c r="K39" s="39">
        <v>102.27272727272727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>
        <v>2</v>
      </c>
      <c r="D43" s="28"/>
      <c r="E43" s="28"/>
      <c r="F43" s="29"/>
      <c r="G43" s="29"/>
      <c r="H43" s="129">
        <v>0.03</v>
      </c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/>
      <c r="E46" s="28"/>
      <c r="F46" s="29"/>
      <c r="G46" s="29"/>
      <c r="H46" s="129">
        <v>0.01</v>
      </c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>
        <v>8</v>
      </c>
      <c r="D47" s="28">
        <v>13</v>
      </c>
      <c r="E47" s="28">
        <v>29</v>
      </c>
      <c r="F47" s="29"/>
      <c r="G47" s="29"/>
      <c r="H47" s="129">
        <v>0.036</v>
      </c>
      <c r="I47" s="129">
        <v>0.059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1</v>
      </c>
      <c r="D48" s="28">
        <v>1</v>
      </c>
      <c r="E48" s="28"/>
      <c r="F48" s="29"/>
      <c r="G48" s="29"/>
      <c r="H48" s="129">
        <v>0.001</v>
      </c>
      <c r="I48" s="129">
        <v>0.002</v>
      </c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>
        <v>12</v>
      </c>
      <c r="D50" s="36">
        <v>14</v>
      </c>
      <c r="E50" s="36">
        <v>29</v>
      </c>
      <c r="F50" s="37">
        <v>207.14285714285714</v>
      </c>
      <c r="G50" s="38"/>
      <c r="H50" s="130">
        <v>0.077</v>
      </c>
      <c r="I50" s="131">
        <v>0.061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29</v>
      </c>
      <c r="D52" s="36">
        <v>31</v>
      </c>
      <c r="E52" s="36">
        <v>14</v>
      </c>
      <c r="F52" s="37">
        <v>45.16129032258065</v>
      </c>
      <c r="G52" s="38"/>
      <c r="H52" s="130">
        <v>0.377</v>
      </c>
      <c r="I52" s="131">
        <v>0.313</v>
      </c>
      <c r="J52" s="131">
        <v>0.192</v>
      </c>
      <c r="K52" s="39">
        <v>61.34185303514377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170</v>
      </c>
      <c r="D54" s="28">
        <v>110</v>
      </c>
      <c r="E54" s="28">
        <v>115</v>
      </c>
      <c r="F54" s="29"/>
      <c r="G54" s="29"/>
      <c r="H54" s="129">
        <v>2.295</v>
      </c>
      <c r="I54" s="129">
        <v>1.595</v>
      </c>
      <c r="J54" s="129">
        <v>1.725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/>
      <c r="E55" s="28"/>
      <c r="F55" s="29"/>
      <c r="G55" s="29"/>
      <c r="H55" s="129">
        <v>0.01</v>
      </c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>
        <v>0.014</v>
      </c>
      <c r="K57" s="30"/>
    </row>
    <row r="58" spans="1:11" s="31" customFormat="1" ht="11.25" customHeight="1">
      <c r="A58" s="33" t="s">
        <v>45</v>
      </c>
      <c r="B58" s="27"/>
      <c r="C58" s="28">
        <v>3</v>
      </c>
      <c r="D58" s="28">
        <v>3</v>
      </c>
      <c r="E58" s="28">
        <v>3</v>
      </c>
      <c r="F58" s="29"/>
      <c r="G58" s="29"/>
      <c r="H58" s="129">
        <v>0.014</v>
      </c>
      <c r="I58" s="129">
        <v>0.024</v>
      </c>
      <c r="J58" s="129">
        <v>0.024</v>
      </c>
      <c r="K58" s="30"/>
    </row>
    <row r="59" spans="1:11" s="22" customFormat="1" ht="11.25" customHeight="1">
      <c r="A59" s="34" t="s">
        <v>46</v>
      </c>
      <c r="B59" s="35"/>
      <c r="C59" s="36">
        <v>174</v>
      </c>
      <c r="D59" s="36">
        <v>113</v>
      </c>
      <c r="E59" s="36">
        <v>118</v>
      </c>
      <c r="F59" s="37">
        <v>104.42477876106194</v>
      </c>
      <c r="G59" s="38"/>
      <c r="H59" s="130">
        <v>2.3189999999999995</v>
      </c>
      <c r="I59" s="131">
        <v>1.619</v>
      </c>
      <c r="J59" s="131">
        <v>1.7630000000000001</v>
      </c>
      <c r="K59" s="39">
        <v>108.89437924644844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2350</v>
      </c>
      <c r="D61" s="28">
        <v>2625</v>
      </c>
      <c r="E61" s="28">
        <v>2600</v>
      </c>
      <c r="F61" s="29"/>
      <c r="G61" s="29"/>
      <c r="H61" s="129">
        <v>33.488</v>
      </c>
      <c r="I61" s="129">
        <v>34.492</v>
      </c>
      <c r="J61" s="129">
        <v>37.96</v>
      </c>
      <c r="K61" s="30"/>
    </row>
    <row r="62" spans="1:11" s="31" customFormat="1" ht="11.25" customHeight="1">
      <c r="A62" s="33" t="s">
        <v>48</v>
      </c>
      <c r="B62" s="27"/>
      <c r="C62" s="28">
        <v>1055</v>
      </c>
      <c r="D62" s="28">
        <v>1140</v>
      </c>
      <c r="E62" s="28">
        <v>1140</v>
      </c>
      <c r="F62" s="29"/>
      <c r="G62" s="29"/>
      <c r="H62" s="129">
        <v>12.744</v>
      </c>
      <c r="I62" s="129">
        <v>15.493</v>
      </c>
      <c r="J62" s="129">
        <v>15.493</v>
      </c>
      <c r="K62" s="30"/>
    </row>
    <row r="63" spans="1:11" s="31" customFormat="1" ht="11.25" customHeight="1">
      <c r="A63" s="33" t="s">
        <v>49</v>
      </c>
      <c r="B63" s="27"/>
      <c r="C63" s="28">
        <v>1022</v>
      </c>
      <c r="D63" s="28">
        <v>1027</v>
      </c>
      <c r="E63" s="28">
        <v>1027</v>
      </c>
      <c r="F63" s="29"/>
      <c r="G63" s="29"/>
      <c r="H63" s="129">
        <v>14.616</v>
      </c>
      <c r="I63" s="129">
        <v>16.882</v>
      </c>
      <c r="J63" s="129">
        <v>16.882</v>
      </c>
      <c r="K63" s="30"/>
    </row>
    <row r="64" spans="1:11" s="22" customFormat="1" ht="11.25" customHeight="1">
      <c r="A64" s="34" t="s">
        <v>50</v>
      </c>
      <c r="B64" s="35"/>
      <c r="C64" s="36">
        <v>4427</v>
      </c>
      <c r="D64" s="36">
        <v>4792</v>
      </c>
      <c r="E64" s="36">
        <v>4767</v>
      </c>
      <c r="F64" s="37">
        <v>99.47829716193657</v>
      </c>
      <c r="G64" s="38"/>
      <c r="H64" s="130">
        <v>60.848</v>
      </c>
      <c r="I64" s="131">
        <v>66.867</v>
      </c>
      <c r="J64" s="131">
        <v>70.33500000000001</v>
      </c>
      <c r="K64" s="39">
        <v>105.18641482345552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6950</v>
      </c>
      <c r="D66" s="36">
        <v>6700</v>
      </c>
      <c r="E66" s="36">
        <v>5993</v>
      </c>
      <c r="F66" s="37">
        <v>89.44776119402985</v>
      </c>
      <c r="G66" s="38"/>
      <c r="H66" s="130">
        <v>89.821</v>
      </c>
      <c r="I66" s="131">
        <v>94.8</v>
      </c>
      <c r="J66" s="131">
        <v>78</v>
      </c>
      <c r="K66" s="39">
        <v>82.27848101265823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>
        <v>1</v>
      </c>
      <c r="E68" s="28">
        <v>1</v>
      </c>
      <c r="F68" s="29"/>
      <c r="G68" s="29"/>
      <c r="H68" s="129">
        <v>0.015</v>
      </c>
      <c r="I68" s="129">
        <v>0.014</v>
      </c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>
        <v>1</v>
      </c>
      <c r="D70" s="36">
        <v>1</v>
      </c>
      <c r="E70" s="36">
        <v>1</v>
      </c>
      <c r="F70" s="37">
        <v>100</v>
      </c>
      <c r="G70" s="38"/>
      <c r="H70" s="130">
        <v>0.015</v>
      </c>
      <c r="I70" s="131">
        <v>0.014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312</v>
      </c>
      <c r="D72" s="28">
        <v>302</v>
      </c>
      <c r="E72" s="28">
        <v>302</v>
      </c>
      <c r="F72" s="29"/>
      <c r="G72" s="29"/>
      <c r="H72" s="129">
        <v>3.804</v>
      </c>
      <c r="I72" s="129">
        <v>3.684</v>
      </c>
      <c r="J72" s="129">
        <v>3.684</v>
      </c>
      <c r="K72" s="30"/>
    </row>
    <row r="73" spans="1:11" s="31" customFormat="1" ht="11.25" customHeight="1">
      <c r="A73" s="33" t="s">
        <v>56</v>
      </c>
      <c r="B73" s="27"/>
      <c r="C73" s="28">
        <v>197</v>
      </c>
      <c r="D73" s="28">
        <v>197</v>
      </c>
      <c r="E73" s="28">
        <v>197</v>
      </c>
      <c r="F73" s="29"/>
      <c r="G73" s="29"/>
      <c r="H73" s="129">
        <v>3.158</v>
      </c>
      <c r="I73" s="129">
        <v>3.158</v>
      </c>
      <c r="J73" s="129">
        <v>3.1</v>
      </c>
      <c r="K73" s="30"/>
    </row>
    <row r="74" spans="1:11" s="31" customFormat="1" ht="11.25" customHeight="1">
      <c r="A74" s="33" t="s">
        <v>57</v>
      </c>
      <c r="B74" s="27"/>
      <c r="C74" s="28">
        <v>20</v>
      </c>
      <c r="D74" s="28">
        <v>16</v>
      </c>
      <c r="E74" s="28">
        <v>16</v>
      </c>
      <c r="F74" s="29"/>
      <c r="G74" s="29"/>
      <c r="H74" s="129">
        <v>0.265</v>
      </c>
      <c r="I74" s="129">
        <v>0.21</v>
      </c>
      <c r="J74" s="129">
        <v>0.052</v>
      </c>
      <c r="K74" s="30"/>
    </row>
    <row r="75" spans="1:11" s="31" customFormat="1" ht="11.25" customHeight="1">
      <c r="A75" s="33" t="s">
        <v>58</v>
      </c>
      <c r="B75" s="27"/>
      <c r="C75" s="28">
        <v>403</v>
      </c>
      <c r="D75" s="28">
        <v>407</v>
      </c>
      <c r="E75" s="28">
        <v>407</v>
      </c>
      <c r="F75" s="29"/>
      <c r="G75" s="29"/>
      <c r="H75" s="129">
        <v>4.884</v>
      </c>
      <c r="I75" s="129">
        <v>5.074</v>
      </c>
      <c r="J75" s="129">
        <v>5.074</v>
      </c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>
        <v>7</v>
      </c>
      <c r="E76" s="28">
        <v>8</v>
      </c>
      <c r="F76" s="29"/>
      <c r="G76" s="29"/>
      <c r="H76" s="129">
        <v>0.135</v>
      </c>
      <c r="I76" s="129">
        <v>0.12</v>
      </c>
      <c r="J76" s="129">
        <v>0.136</v>
      </c>
      <c r="K76" s="30"/>
    </row>
    <row r="77" spans="1:11" s="31" customFormat="1" ht="11.25" customHeight="1">
      <c r="A77" s="33" t="s">
        <v>60</v>
      </c>
      <c r="B77" s="27"/>
      <c r="C77" s="28">
        <v>25</v>
      </c>
      <c r="D77" s="28">
        <v>21</v>
      </c>
      <c r="E77" s="28">
        <v>21</v>
      </c>
      <c r="F77" s="29"/>
      <c r="G77" s="29"/>
      <c r="H77" s="129">
        <v>0.335</v>
      </c>
      <c r="I77" s="129">
        <v>0.289</v>
      </c>
      <c r="J77" s="129">
        <v>0.289</v>
      </c>
      <c r="K77" s="30"/>
    </row>
    <row r="78" spans="1:11" s="31" customFormat="1" ht="11.25" customHeight="1">
      <c r="A78" s="33" t="s">
        <v>61</v>
      </c>
      <c r="B78" s="27"/>
      <c r="C78" s="28">
        <v>340</v>
      </c>
      <c r="D78" s="28">
        <v>300</v>
      </c>
      <c r="E78" s="28"/>
      <c r="F78" s="29"/>
      <c r="G78" s="29"/>
      <c r="H78" s="129">
        <v>5.984</v>
      </c>
      <c r="I78" s="129">
        <v>4.8</v>
      </c>
      <c r="J78" s="129">
        <v>4.8</v>
      </c>
      <c r="K78" s="30"/>
    </row>
    <row r="79" spans="1:11" s="31" customFormat="1" ht="11.25" customHeight="1">
      <c r="A79" s="33" t="s">
        <v>62</v>
      </c>
      <c r="B79" s="27"/>
      <c r="C79" s="28">
        <v>330</v>
      </c>
      <c r="D79" s="28">
        <v>300</v>
      </c>
      <c r="E79" s="28">
        <v>300</v>
      </c>
      <c r="F79" s="29"/>
      <c r="G79" s="29"/>
      <c r="H79" s="129">
        <v>6.105</v>
      </c>
      <c r="I79" s="129">
        <v>5.1</v>
      </c>
      <c r="J79" s="129">
        <v>5.1</v>
      </c>
      <c r="K79" s="30"/>
    </row>
    <row r="80" spans="1:11" s="22" customFormat="1" ht="11.25" customHeight="1">
      <c r="A80" s="40" t="s">
        <v>63</v>
      </c>
      <c r="B80" s="35"/>
      <c r="C80" s="36">
        <v>1632</v>
      </c>
      <c r="D80" s="36">
        <v>1550</v>
      </c>
      <c r="E80" s="36">
        <v>1251</v>
      </c>
      <c r="F80" s="37">
        <v>80.70967741935483</v>
      </c>
      <c r="G80" s="38"/>
      <c r="H80" s="130">
        <v>24.67</v>
      </c>
      <c r="I80" s="131">
        <v>22.435000000000002</v>
      </c>
      <c r="J80" s="131">
        <v>22.235</v>
      </c>
      <c r="K80" s="39">
        <v>99.10853577000222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2</v>
      </c>
      <c r="D82" s="28">
        <v>2</v>
      </c>
      <c r="E82" s="28">
        <v>2</v>
      </c>
      <c r="F82" s="29"/>
      <c r="G82" s="29"/>
      <c r="H82" s="129">
        <v>0.018</v>
      </c>
      <c r="I82" s="129">
        <v>0.018</v>
      </c>
      <c r="J82" s="129">
        <v>0.018</v>
      </c>
      <c r="K82" s="30"/>
    </row>
    <row r="83" spans="1:11" s="31" customFormat="1" ht="11.25" customHeight="1">
      <c r="A83" s="33" t="s">
        <v>65</v>
      </c>
      <c r="B83" s="27"/>
      <c r="C83" s="28">
        <v>9</v>
      </c>
      <c r="D83" s="28">
        <v>9</v>
      </c>
      <c r="E83" s="28">
        <v>9</v>
      </c>
      <c r="F83" s="29"/>
      <c r="G83" s="29"/>
      <c r="H83" s="129">
        <v>0.022</v>
      </c>
      <c r="I83" s="129">
        <v>0.023</v>
      </c>
      <c r="J83" s="129">
        <v>0.023</v>
      </c>
      <c r="K83" s="30"/>
    </row>
    <row r="84" spans="1:11" s="22" customFormat="1" ht="11.25" customHeight="1">
      <c r="A84" s="34" t="s">
        <v>66</v>
      </c>
      <c r="B84" s="35"/>
      <c r="C84" s="36">
        <v>11</v>
      </c>
      <c r="D84" s="36">
        <v>11</v>
      </c>
      <c r="E84" s="36">
        <v>11</v>
      </c>
      <c r="F84" s="37">
        <v>100</v>
      </c>
      <c r="G84" s="38"/>
      <c r="H84" s="130">
        <v>0.039999999999999994</v>
      </c>
      <c r="I84" s="131">
        <v>0.040999999999999995</v>
      </c>
      <c r="J84" s="131">
        <v>0.040999999999999995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15425</v>
      </c>
      <c r="D87" s="49">
        <v>14947</v>
      </c>
      <c r="E87" s="49">
        <v>14017</v>
      </c>
      <c r="F87" s="50">
        <f>IF(D87&gt;0,100*E87/D87,0)</f>
        <v>93.77801565531544</v>
      </c>
      <c r="G87" s="38"/>
      <c r="H87" s="51">
        <v>205.119</v>
      </c>
      <c r="I87" s="52">
        <v>208.79700000000003</v>
      </c>
      <c r="J87" s="52">
        <v>195.45100000000002</v>
      </c>
      <c r="K87" s="50">
        <f>IF(I87&gt;0,100*J87/I87,0)</f>
        <v>93.6081457109058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30</v>
      </c>
      <c r="D26" s="36">
        <v>30</v>
      </c>
      <c r="E26" s="36">
        <v>25</v>
      </c>
      <c r="F26" s="37">
        <v>83.33333333333333</v>
      </c>
      <c r="G26" s="38"/>
      <c r="H26" s="130">
        <v>1.208</v>
      </c>
      <c r="I26" s="131">
        <v>1.2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>
        <v>30</v>
      </c>
      <c r="E28" s="28">
        <v>30</v>
      </c>
      <c r="F28" s="29"/>
      <c r="G28" s="29"/>
      <c r="H28" s="129"/>
      <c r="I28" s="129">
        <v>1.28</v>
      </c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12</v>
      </c>
      <c r="D30" s="28">
        <v>10</v>
      </c>
      <c r="E30" s="28">
        <v>10</v>
      </c>
      <c r="F30" s="29"/>
      <c r="G30" s="29"/>
      <c r="H30" s="129">
        <v>0.566</v>
      </c>
      <c r="I30" s="129">
        <v>0.326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12</v>
      </c>
      <c r="D31" s="36">
        <v>40</v>
      </c>
      <c r="E31" s="36">
        <v>40</v>
      </c>
      <c r="F31" s="37">
        <v>100</v>
      </c>
      <c r="G31" s="38"/>
      <c r="H31" s="130">
        <v>0.566</v>
      </c>
      <c r="I31" s="131">
        <v>1.606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104</v>
      </c>
      <c r="D33" s="28">
        <v>88</v>
      </c>
      <c r="E33" s="28">
        <v>80</v>
      </c>
      <c r="F33" s="29"/>
      <c r="G33" s="29"/>
      <c r="H33" s="129">
        <v>3.561</v>
      </c>
      <c r="I33" s="129">
        <v>2.613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16</v>
      </c>
      <c r="D34" s="28">
        <v>16</v>
      </c>
      <c r="E34" s="28">
        <v>16</v>
      </c>
      <c r="F34" s="29"/>
      <c r="G34" s="29"/>
      <c r="H34" s="129">
        <v>0.565</v>
      </c>
      <c r="I34" s="129">
        <v>0.565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23</v>
      </c>
      <c r="D35" s="28">
        <v>19</v>
      </c>
      <c r="E35" s="28">
        <v>20</v>
      </c>
      <c r="F35" s="29"/>
      <c r="G35" s="29"/>
      <c r="H35" s="129">
        <v>0.913</v>
      </c>
      <c r="I35" s="129">
        <v>0.768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207</v>
      </c>
      <c r="D36" s="28">
        <v>207</v>
      </c>
      <c r="E36" s="28">
        <v>207</v>
      </c>
      <c r="F36" s="29"/>
      <c r="G36" s="29"/>
      <c r="H36" s="129">
        <v>6.596</v>
      </c>
      <c r="I36" s="129">
        <v>6.596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350</v>
      </c>
      <c r="D37" s="36">
        <v>330</v>
      </c>
      <c r="E37" s="36">
        <v>323</v>
      </c>
      <c r="F37" s="37">
        <v>97.87878787878788</v>
      </c>
      <c r="G37" s="38"/>
      <c r="H37" s="130">
        <v>11.635</v>
      </c>
      <c r="I37" s="131">
        <v>10.542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7</v>
      </c>
      <c r="D39" s="36">
        <v>7</v>
      </c>
      <c r="E39" s="36">
        <v>6</v>
      </c>
      <c r="F39" s="37">
        <v>85.71428571428571</v>
      </c>
      <c r="G39" s="38"/>
      <c r="H39" s="130">
        <v>0.191</v>
      </c>
      <c r="I39" s="131">
        <v>0.19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>
        <v>33</v>
      </c>
      <c r="D42" s="28">
        <v>32</v>
      </c>
      <c r="E42" s="28">
        <v>32</v>
      </c>
      <c r="F42" s="29"/>
      <c r="G42" s="29"/>
      <c r="H42" s="129">
        <v>1.073</v>
      </c>
      <c r="I42" s="129">
        <v>1.008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6</v>
      </c>
      <c r="D43" s="28">
        <v>7</v>
      </c>
      <c r="E43" s="28">
        <v>7</v>
      </c>
      <c r="F43" s="29"/>
      <c r="G43" s="29"/>
      <c r="H43" s="129">
        <v>0.09</v>
      </c>
      <c r="I43" s="129">
        <v>0.105</v>
      </c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>
        <v>1</v>
      </c>
      <c r="D45" s="28">
        <v>1</v>
      </c>
      <c r="E45" s="28">
        <v>1</v>
      </c>
      <c r="F45" s="29"/>
      <c r="G45" s="29"/>
      <c r="H45" s="129">
        <v>0.025</v>
      </c>
      <c r="I45" s="129">
        <v>0.028</v>
      </c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>
        <v>59</v>
      </c>
      <c r="D47" s="28">
        <v>89</v>
      </c>
      <c r="E47" s="28">
        <v>89</v>
      </c>
      <c r="F47" s="29"/>
      <c r="G47" s="29"/>
      <c r="H47" s="129">
        <v>2.36</v>
      </c>
      <c r="I47" s="129">
        <v>3.56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10</v>
      </c>
      <c r="D48" s="28">
        <v>21</v>
      </c>
      <c r="E48" s="28">
        <v>21</v>
      </c>
      <c r="F48" s="29"/>
      <c r="G48" s="29"/>
      <c r="H48" s="129">
        <v>0.26</v>
      </c>
      <c r="I48" s="129">
        <v>0.546</v>
      </c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>
        <v>109</v>
      </c>
      <c r="D50" s="36">
        <v>150</v>
      </c>
      <c r="E50" s="36">
        <v>150</v>
      </c>
      <c r="F50" s="37">
        <v>100</v>
      </c>
      <c r="G50" s="38"/>
      <c r="H50" s="130">
        <v>3.808</v>
      </c>
      <c r="I50" s="131">
        <v>5.247000000000001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200</v>
      </c>
      <c r="D54" s="28">
        <v>110</v>
      </c>
      <c r="E54" s="28">
        <v>125</v>
      </c>
      <c r="F54" s="29"/>
      <c r="G54" s="29"/>
      <c r="H54" s="129">
        <v>10</v>
      </c>
      <c r="I54" s="129">
        <v>5.06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178</v>
      </c>
      <c r="D55" s="28">
        <v>178</v>
      </c>
      <c r="E55" s="28">
        <v>162</v>
      </c>
      <c r="F55" s="29"/>
      <c r="G55" s="29"/>
      <c r="H55" s="129">
        <v>8.75</v>
      </c>
      <c r="I55" s="129">
        <v>8.75</v>
      </c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27</v>
      </c>
      <c r="D58" s="28">
        <v>15</v>
      </c>
      <c r="E58" s="28">
        <v>15</v>
      </c>
      <c r="F58" s="29"/>
      <c r="G58" s="29"/>
      <c r="H58" s="129">
        <v>1.485</v>
      </c>
      <c r="I58" s="129">
        <v>0.675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405</v>
      </c>
      <c r="D59" s="36">
        <v>303</v>
      </c>
      <c r="E59" s="36">
        <v>302</v>
      </c>
      <c r="F59" s="37">
        <v>99.66996699669967</v>
      </c>
      <c r="G59" s="38"/>
      <c r="H59" s="130">
        <v>20.235</v>
      </c>
      <c r="I59" s="131">
        <v>14.485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118</v>
      </c>
      <c r="D61" s="28">
        <v>120</v>
      </c>
      <c r="E61" s="28">
        <v>120</v>
      </c>
      <c r="F61" s="29"/>
      <c r="G61" s="29"/>
      <c r="H61" s="129">
        <v>4.248</v>
      </c>
      <c r="I61" s="129">
        <v>3.5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148</v>
      </c>
      <c r="E62" s="28">
        <v>148</v>
      </c>
      <c r="F62" s="29"/>
      <c r="G62" s="29"/>
      <c r="H62" s="129">
        <v>2.876</v>
      </c>
      <c r="I62" s="129">
        <v>3.156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1128</v>
      </c>
      <c r="D63" s="28">
        <v>1121</v>
      </c>
      <c r="E63" s="28">
        <v>1121</v>
      </c>
      <c r="F63" s="29"/>
      <c r="G63" s="29"/>
      <c r="H63" s="129">
        <v>83.273</v>
      </c>
      <c r="I63" s="129">
        <v>43.368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1382</v>
      </c>
      <c r="D64" s="36">
        <v>1389</v>
      </c>
      <c r="E64" s="36">
        <v>1389</v>
      </c>
      <c r="F64" s="37">
        <v>100</v>
      </c>
      <c r="G64" s="38"/>
      <c r="H64" s="130">
        <v>90.39699999999999</v>
      </c>
      <c r="I64" s="131">
        <v>50.024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603</v>
      </c>
      <c r="D66" s="36">
        <v>720</v>
      </c>
      <c r="E66" s="36">
        <v>720</v>
      </c>
      <c r="F66" s="37">
        <v>100</v>
      </c>
      <c r="G66" s="38"/>
      <c r="H66" s="130">
        <v>30.15</v>
      </c>
      <c r="I66" s="131">
        <v>27.36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13</v>
      </c>
      <c r="D72" s="28">
        <v>27</v>
      </c>
      <c r="E72" s="28">
        <v>27</v>
      </c>
      <c r="F72" s="29"/>
      <c r="G72" s="29"/>
      <c r="H72" s="129">
        <v>0.24</v>
      </c>
      <c r="I72" s="129">
        <v>0.65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78</v>
      </c>
      <c r="D73" s="28">
        <v>80</v>
      </c>
      <c r="E73" s="28">
        <v>80</v>
      </c>
      <c r="F73" s="29"/>
      <c r="G73" s="29"/>
      <c r="H73" s="129">
        <v>2.904</v>
      </c>
      <c r="I73" s="129">
        <v>2.9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339</v>
      </c>
      <c r="D74" s="28">
        <v>276</v>
      </c>
      <c r="E74" s="28">
        <v>200</v>
      </c>
      <c r="F74" s="29"/>
      <c r="G74" s="29"/>
      <c r="H74" s="129">
        <v>13.56</v>
      </c>
      <c r="I74" s="129">
        <v>10.469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42</v>
      </c>
      <c r="D75" s="28">
        <v>20</v>
      </c>
      <c r="E75" s="28">
        <v>20</v>
      </c>
      <c r="F75" s="29"/>
      <c r="G75" s="29"/>
      <c r="H75" s="129">
        <v>1.794</v>
      </c>
      <c r="I75" s="129">
        <v>1.1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10</v>
      </c>
      <c r="E76" s="28"/>
      <c r="F76" s="29"/>
      <c r="G76" s="29"/>
      <c r="H76" s="129">
        <v>0.6</v>
      </c>
      <c r="I76" s="129">
        <v>0.25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192</v>
      </c>
      <c r="D77" s="28">
        <v>198</v>
      </c>
      <c r="E77" s="28">
        <v>198</v>
      </c>
      <c r="F77" s="29"/>
      <c r="G77" s="29"/>
      <c r="H77" s="129">
        <v>7.488</v>
      </c>
      <c r="I77" s="129">
        <v>7.821</v>
      </c>
      <c r="J77" s="129"/>
      <c r="K77" s="30"/>
    </row>
    <row r="78" spans="1:11" s="31" customFormat="1" ht="11.25" customHeight="1">
      <c r="A78" s="33" t="s">
        <v>61</v>
      </c>
      <c r="B78" s="27"/>
      <c r="C78" s="28">
        <v>180</v>
      </c>
      <c r="D78" s="28">
        <v>200</v>
      </c>
      <c r="E78" s="28">
        <v>200</v>
      </c>
      <c r="F78" s="29"/>
      <c r="G78" s="29"/>
      <c r="H78" s="129">
        <v>9</v>
      </c>
      <c r="I78" s="129">
        <v>9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90</v>
      </c>
      <c r="D79" s="28">
        <v>950</v>
      </c>
      <c r="E79" s="28">
        <v>950</v>
      </c>
      <c r="F79" s="29"/>
      <c r="G79" s="29"/>
      <c r="H79" s="129">
        <v>5.4</v>
      </c>
      <c r="I79" s="129">
        <v>38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954</v>
      </c>
      <c r="D80" s="36">
        <v>1761</v>
      </c>
      <c r="E80" s="36">
        <v>1675</v>
      </c>
      <c r="F80" s="37">
        <v>95.11641113003975</v>
      </c>
      <c r="G80" s="38"/>
      <c r="H80" s="130">
        <v>40.986</v>
      </c>
      <c r="I80" s="131">
        <v>70.19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3852</v>
      </c>
      <c r="D87" s="49">
        <v>4730</v>
      </c>
      <c r="E87" s="49">
        <v>4630</v>
      </c>
      <c r="F87" s="50">
        <f>IF(D87&gt;0,100*E87/D87,0)</f>
        <v>97.88583509513742</v>
      </c>
      <c r="G87" s="38"/>
      <c r="H87" s="51">
        <v>199.176</v>
      </c>
      <c r="I87" s="52">
        <v>180.844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10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>
        <v>18</v>
      </c>
      <c r="F19" s="29"/>
      <c r="G19" s="29"/>
      <c r="H19" s="129"/>
      <c r="I19" s="129"/>
      <c r="J19" s="129">
        <v>0.46</v>
      </c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9">
        <v>0.36</v>
      </c>
      <c r="I20" s="129">
        <v>0.356</v>
      </c>
      <c r="J20" s="129">
        <v>0.35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>
        <v>39</v>
      </c>
      <c r="F21" s="29"/>
      <c r="G21" s="29"/>
      <c r="H21" s="129"/>
      <c r="I21" s="129"/>
      <c r="J21" s="129">
        <v>0.6</v>
      </c>
      <c r="K21" s="30"/>
    </row>
    <row r="22" spans="1:11" s="22" customFormat="1" ht="11.25" customHeight="1">
      <c r="A22" s="34" t="s">
        <v>17</v>
      </c>
      <c r="B22" s="35"/>
      <c r="C22" s="36">
        <v>20</v>
      </c>
      <c r="D22" s="36">
        <v>20</v>
      </c>
      <c r="E22" s="36">
        <v>77</v>
      </c>
      <c r="F22" s="37">
        <v>385</v>
      </c>
      <c r="G22" s="38"/>
      <c r="H22" s="130">
        <v>0.36</v>
      </c>
      <c r="I22" s="131">
        <v>0.356</v>
      </c>
      <c r="J22" s="131">
        <v>1.4100000000000001</v>
      </c>
      <c r="K22" s="39">
        <v>396.0674157303371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364</v>
      </c>
      <c r="D24" s="36">
        <v>380</v>
      </c>
      <c r="E24" s="36">
        <v>300</v>
      </c>
      <c r="F24" s="37">
        <v>78.94736842105263</v>
      </c>
      <c r="G24" s="38"/>
      <c r="H24" s="130">
        <v>25.062</v>
      </c>
      <c r="I24" s="131">
        <v>31.046</v>
      </c>
      <c r="J24" s="131">
        <v>21</v>
      </c>
      <c r="K24" s="39">
        <v>67.64156413064485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18</v>
      </c>
      <c r="D26" s="36">
        <v>13</v>
      </c>
      <c r="E26" s="36">
        <v>13</v>
      </c>
      <c r="F26" s="37">
        <v>100</v>
      </c>
      <c r="G26" s="38"/>
      <c r="H26" s="130">
        <v>1.13</v>
      </c>
      <c r="I26" s="131">
        <v>0.825</v>
      </c>
      <c r="J26" s="131">
        <v>0.8</v>
      </c>
      <c r="K26" s="39">
        <v>96.96969696969697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39</v>
      </c>
      <c r="F28" s="29"/>
      <c r="G28" s="29"/>
      <c r="H28" s="129"/>
      <c r="I28" s="129"/>
      <c r="J28" s="129">
        <v>2.2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880</v>
      </c>
      <c r="D30" s="28">
        <v>880</v>
      </c>
      <c r="E30" s="28">
        <v>950</v>
      </c>
      <c r="F30" s="29"/>
      <c r="G30" s="29"/>
      <c r="H30" s="129">
        <v>47.52</v>
      </c>
      <c r="I30" s="129">
        <v>41.54</v>
      </c>
      <c r="J30" s="129">
        <v>38.5</v>
      </c>
      <c r="K30" s="30"/>
    </row>
    <row r="31" spans="1:11" s="22" customFormat="1" ht="11.25" customHeight="1">
      <c r="A31" s="40" t="s">
        <v>23</v>
      </c>
      <c r="B31" s="35"/>
      <c r="C31" s="36">
        <v>880</v>
      </c>
      <c r="D31" s="36">
        <v>880</v>
      </c>
      <c r="E31" s="36">
        <v>989</v>
      </c>
      <c r="F31" s="37">
        <v>112.38636363636364</v>
      </c>
      <c r="G31" s="38"/>
      <c r="H31" s="130">
        <v>47.52</v>
      </c>
      <c r="I31" s="131">
        <v>41.54</v>
      </c>
      <c r="J31" s="131">
        <v>40.7</v>
      </c>
      <c r="K31" s="39">
        <v>97.97785267212326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30</v>
      </c>
      <c r="D33" s="28">
        <v>30</v>
      </c>
      <c r="E33" s="28">
        <v>28</v>
      </c>
      <c r="F33" s="29"/>
      <c r="G33" s="29"/>
      <c r="H33" s="129">
        <v>0.703</v>
      </c>
      <c r="I33" s="129">
        <v>0.86</v>
      </c>
      <c r="J33" s="129">
        <v>0.8</v>
      </c>
      <c r="K33" s="30"/>
    </row>
    <row r="34" spans="1:11" s="31" customFormat="1" ht="11.25" customHeight="1">
      <c r="A34" s="33" t="s">
        <v>25</v>
      </c>
      <c r="B34" s="27"/>
      <c r="C34" s="28">
        <v>111</v>
      </c>
      <c r="D34" s="28">
        <v>123</v>
      </c>
      <c r="E34" s="28">
        <v>123</v>
      </c>
      <c r="F34" s="29"/>
      <c r="G34" s="29"/>
      <c r="H34" s="129">
        <v>3.167</v>
      </c>
      <c r="I34" s="129">
        <v>4.351</v>
      </c>
      <c r="J34" s="129">
        <v>4.351</v>
      </c>
      <c r="K34" s="30"/>
    </row>
    <row r="35" spans="1:11" s="31" customFormat="1" ht="11.25" customHeight="1">
      <c r="A35" s="33" t="s">
        <v>26</v>
      </c>
      <c r="B35" s="27"/>
      <c r="C35" s="28">
        <v>51</v>
      </c>
      <c r="D35" s="28">
        <v>70</v>
      </c>
      <c r="E35" s="28">
        <v>65</v>
      </c>
      <c r="F35" s="29"/>
      <c r="G35" s="29"/>
      <c r="H35" s="129">
        <v>2.026</v>
      </c>
      <c r="I35" s="129">
        <v>2.781</v>
      </c>
      <c r="J35" s="129">
        <v>2.66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>
        <v>192</v>
      </c>
      <c r="D37" s="36">
        <v>223</v>
      </c>
      <c r="E37" s="36">
        <v>216</v>
      </c>
      <c r="F37" s="37">
        <v>96.8609865470852</v>
      </c>
      <c r="G37" s="38"/>
      <c r="H37" s="130">
        <v>5.896</v>
      </c>
      <c r="I37" s="131">
        <v>7.992</v>
      </c>
      <c r="J37" s="131">
        <v>7.811</v>
      </c>
      <c r="K37" s="39">
        <v>97.73523523523524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59</v>
      </c>
      <c r="D39" s="36">
        <v>80</v>
      </c>
      <c r="E39" s="36">
        <v>80</v>
      </c>
      <c r="F39" s="37">
        <v>100</v>
      </c>
      <c r="G39" s="38"/>
      <c r="H39" s="130">
        <v>2.034</v>
      </c>
      <c r="I39" s="131">
        <v>2.293</v>
      </c>
      <c r="J39" s="131">
        <v>2.3</v>
      </c>
      <c r="K39" s="39">
        <v>100.30527692978629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130</v>
      </c>
      <c r="D41" s="28">
        <v>103</v>
      </c>
      <c r="E41" s="28">
        <v>138</v>
      </c>
      <c r="F41" s="29"/>
      <c r="G41" s="29"/>
      <c r="H41" s="129">
        <v>9.75</v>
      </c>
      <c r="I41" s="129">
        <v>6.695</v>
      </c>
      <c r="J41" s="129">
        <v>7.896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>
        <v>24</v>
      </c>
      <c r="D43" s="28">
        <v>17</v>
      </c>
      <c r="E43" s="28">
        <v>10</v>
      </c>
      <c r="F43" s="29"/>
      <c r="G43" s="29"/>
      <c r="H43" s="129">
        <v>1.008</v>
      </c>
      <c r="I43" s="129">
        <v>0.621</v>
      </c>
      <c r="J43" s="129">
        <v>0.35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>
        <v>25</v>
      </c>
      <c r="D45" s="28">
        <v>28</v>
      </c>
      <c r="E45" s="28">
        <v>25</v>
      </c>
      <c r="F45" s="29"/>
      <c r="G45" s="29"/>
      <c r="H45" s="129">
        <v>0.675</v>
      </c>
      <c r="I45" s="129">
        <v>0.728</v>
      </c>
      <c r="J45" s="129">
        <v>0.9</v>
      </c>
      <c r="K45" s="30"/>
    </row>
    <row r="46" spans="1:11" s="31" customFormat="1" ht="11.25" customHeight="1">
      <c r="A46" s="33" t="s">
        <v>35</v>
      </c>
      <c r="B46" s="27"/>
      <c r="C46" s="28"/>
      <c r="D46" s="28">
        <v>73</v>
      </c>
      <c r="E46" s="28">
        <v>70</v>
      </c>
      <c r="F46" s="29"/>
      <c r="G46" s="29"/>
      <c r="H46" s="129"/>
      <c r="I46" s="129">
        <v>3.212</v>
      </c>
      <c r="J46" s="129">
        <v>2.8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>
        <v>459</v>
      </c>
      <c r="D48" s="28">
        <v>651</v>
      </c>
      <c r="E48" s="28">
        <v>608</v>
      </c>
      <c r="F48" s="29"/>
      <c r="G48" s="29"/>
      <c r="H48" s="129">
        <v>22.95</v>
      </c>
      <c r="I48" s="129">
        <v>32.55</v>
      </c>
      <c r="J48" s="129">
        <v>30.4</v>
      </c>
      <c r="K48" s="30"/>
    </row>
    <row r="49" spans="1:11" s="31" customFormat="1" ht="11.25" customHeight="1">
      <c r="A49" s="33" t="s">
        <v>38</v>
      </c>
      <c r="B49" s="27"/>
      <c r="C49" s="28">
        <v>124</v>
      </c>
      <c r="D49" s="28">
        <v>119</v>
      </c>
      <c r="E49" s="28">
        <v>95</v>
      </c>
      <c r="F49" s="29"/>
      <c r="G49" s="29"/>
      <c r="H49" s="129">
        <v>6.82</v>
      </c>
      <c r="I49" s="129">
        <v>4.165</v>
      </c>
      <c r="J49" s="129">
        <v>3.325</v>
      </c>
      <c r="K49" s="30"/>
    </row>
    <row r="50" spans="1:11" s="22" customFormat="1" ht="11.25" customHeight="1">
      <c r="A50" s="40" t="s">
        <v>39</v>
      </c>
      <c r="B50" s="35"/>
      <c r="C50" s="36">
        <v>762</v>
      </c>
      <c r="D50" s="36">
        <v>991</v>
      </c>
      <c r="E50" s="36">
        <v>946</v>
      </c>
      <c r="F50" s="37">
        <v>95.45913218970736</v>
      </c>
      <c r="G50" s="38"/>
      <c r="H50" s="130">
        <v>41.203</v>
      </c>
      <c r="I50" s="131">
        <v>47.971</v>
      </c>
      <c r="J50" s="131">
        <v>45.67100000000001</v>
      </c>
      <c r="K50" s="39">
        <v>95.20543661795669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1219</v>
      </c>
      <c r="D52" s="36">
        <v>1281</v>
      </c>
      <c r="E52" s="36">
        <v>704</v>
      </c>
      <c r="F52" s="37">
        <v>54.957064793130364</v>
      </c>
      <c r="G52" s="38"/>
      <c r="H52" s="130">
        <v>49.535</v>
      </c>
      <c r="I52" s="131">
        <v>44.415</v>
      </c>
      <c r="J52" s="131">
        <v>9.96</v>
      </c>
      <c r="K52" s="39">
        <v>22.42485646740966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4000</v>
      </c>
      <c r="D54" s="28">
        <v>4300</v>
      </c>
      <c r="E54" s="28">
        <v>3125</v>
      </c>
      <c r="F54" s="29"/>
      <c r="G54" s="29"/>
      <c r="H54" s="129">
        <v>294</v>
      </c>
      <c r="I54" s="129">
        <v>322.498</v>
      </c>
      <c r="J54" s="129">
        <v>240.625</v>
      </c>
      <c r="K54" s="30"/>
    </row>
    <row r="55" spans="1:11" s="31" customFormat="1" ht="11.25" customHeight="1">
      <c r="A55" s="33" t="s">
        <v>42</v>
      </c>
      <c r="B55" s="27"/>
      <c r="C55" s="28">
        <v>1780</v>
      </c>
      <c r="D55" s="28">
        <v>1820</v>
      </c>
      <c r="E55" s="28">
        <v>1798</v>
      </c>
      <c r="F55" s="29"/>
      <c r="G55" s="29"/>
      <c r="H55" s="129">
        <v>106.8</v>
      </c>
      <c r="I55" s="129">
        <v>109.2</v>
      </c>
      <c r="J55" s="129">
        <v>107.88</v>
      </c>
      <c r="K55" s="30"/>
    </row>
    <row r="56" spans="1:11" s="31" customFormat="1" ht="11.25" customHeight="1">
      <c r="A56" s="33" t="s">
        <v>43</v>
      </c>
      <c r="B56" s="27"/>
      <c r="C56" s="28">
        <v>1058</v>
      </c>
      <c r="D56" s="28">
        <v>948</v>
      </c>
      <c r="E56" s="28">
        <v>1090</v>
      </c>
      <c r="F56" s="29"/>
      <c r="G56" s="29"/>
      <c r="H56" s="129">
        <v>68.063</v>
      </c>
      <c r="I56" s="129">
        <v>62.224</v>
      </c>
      <c r="J56" s="129">
        <v>67.8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>
        <v>11</v>
      </c>
      <c r="F57" s="29"/>
      <c r="G57" s="29"/>
      <c r="H57" s="129"/>
      <c r="I57" s="129"/>
      <c r="J57" s="129">
        <v>0.55</v>
      </c>
      <c r="K57" s="30"/>
    </row>
    <row r="58" spans="1:11" s="31" customFormat="1" ht="11.25" customHeight="1">
      <c r="A58" s="33" t="s">
        <v>45</v>
      </c>
      <c r="B58" s="27"/>
      <c r="C58" s="28">
        <v>528</v>
      </c>
      <c r="D58" s="28">
        <v>623</v>
      </c>
      <c r="E58" s="28">
        <v>438</v>
      </c>
      <c r="F58" s="29"/>
      <c r="G58" s="29"/>
      <c r="H58" s="129">
        <v>43.296</v>
      </c>
      <c r="I58" s="129">
        <v>49.217</v>
      </c>
      <c r="J58" s="129">
        <v>32.412</v>
      </c>
      <c r="K58" s="30"/>
    </row>
    <row r="59" spans="1:11" s="22" customFormat="1" ht="11.25" customHeight="1">
      <c r="A59" s="34" t="s">
        <v>46</v>
      </c>
      <c r="B59" s="35"/>
      <c r="C59" s="36">
        <v>7366</v>
      </c>
      <c r="D59" s="36">
        <v>7691</v>
      </c>
      <c r="E59" s="36">
        <v>6462</v>
      </c>
      <c r="F59" s="37">
        <v>84.02028344818619</v>
      </c>
      <c r="G59" s="38"/>
      <c r="H59" s="130">
        <v>512.159</v>
      </c>
      <c r="I59" s="131">
        <v>543.139</v>
      </c>
      <c r="J59" s="131">
        <v>449.267</v>
      </c>
      <c r="K59" s="39">
        <v>82.71676311220516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85</v>
      </c>
      <c r="D61" s="28">
        <v>74</v>
      </c>
      <c r="E61" s="28">
        <v>85</v>
      </c>
      <c r="F61" s="29"/>
      <c r="G61" s="29"/>
      <c r="H61" s="129">
        <v>3.825</v>
      </c>
      <c r="I61" s="129">
        <v>3.33</v>
      </c>
      <c r="J61" s="129">
        <v>3.442</v>
      </c>
      <c r="K61" s="30"/>
    </row>
    <row r="62" spans="1:11" s="31" customFormat="1" ht="11.25" customHeight="1">
      <c r="A62" s="33" t="s">
        <v>48</v>
      </c>
      <c r="B62" s="27"/>
      <c r="C62" s="28">
        <v>79</v>
      </c>
      <c r="D62" s="28">
        <v>70</v>
      </c>
      <c r="E62" s="28">
        <v>70</v>
      </c>
      <c r="F62" s="29"/>
      <c r="G62" s="29"/>
      <c r="H62" s="129">
        <v>1.759</v>
      </c>
      <c r="I62" s="129">
        <v>1.559</v>
      </c>
      <c r="J62" s="129">
        <v>1.56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>
        <v>164</v>
      </c>
      <c r="D64" s="36">
        <v>144</v>
      </c>
      <c r="E64" s="36">
        <v>155</v>
      </c>
      <c r="F64" s="37">
        <v>107.63888888888889</v>
      </c>
      <c r="G64" s="38"/>
      <c r="H64" s="130">
        <v>5.584</v>
      </c>
      <c r="I64" s="131">
        <v>4.889</v>
      </c>
      <c r="J64" s="131">
        <v>5.002000000000001</v>
      </c>
      <c r="K64" s="39">
        <v>102.31131110656577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225</v>
      </c>
      <c r="D66" s="36">
        <v>327</v>
      </c>
      <c r="E66" s="36">
        <v>110</v>
      </c>
      <c r="F66" s="37">
        <v>33.63914373088685</v>
      </c>
      <c r="G66" s="38"/>
      <c r="H66" s="130">
        <v>9.45</v>
      </c>
      <c r="I66" s="131">
        <v>17.985</v>
      </c>
      <c r="J66" s="131">
        <v>6.325</v>
      </c>
      <c r="K66" s="39">
        <v>35.16819571865444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18</v>
      </c>
      <c r="E72" s="28">
        <v>18</v>
      </c>
      <c r="F72" s="29"/>
      <c r="G72" s="29"/>
      <c r="H72" s="129">
        <v>0.325</v>
      </c>
      <c r="I72" s="129">
        <v>0.315</v>
      </c>
      <c r="J72" s="129">
        <v>0.315</v>
      </c>
      <c r="K72" s="30"/>
    </row>
    <row r="73" spans="1:11" s="31" customFormat="1" ht="11.25" customHeight="1">
      <c r="A73" s="33" t="s">
        <v>56</v>
      </c>
      <c r="B73" s="27"/>
      <c r="C73" s="28">
        <v>90</v>
      </c>
      <c r="D73" s="28">
        <v>88</v>
      </c>
      <c r="E73" s="28">
        <v>84</v>
      </c>
      <c r="F73" s="29"/>
      <c r="G73" s="29"/>
      <c r="H73" s="129">
        <v>3.352</v>
      </c>
      <c r="I73" s="129">
        <v>3.351</v>
      </c>
      <c r="J73" s="129">
        <v>3.2</v>
      </c>
      <c r="K73" s="30"/>
    </row>
    <row r="74" spans="1:11" s="31" customFormat="1" ht="11.25" customHeight="1">
      <c r="A74" s="33" t="s">
        <v>57</v>
      </c>
      <c r="B74" s="27"/>
      <c r="C74" s="28">
        <v>416</v>
      </c>
      <c r="D74" s="28">
        <v>525</v>
      </c>
      <c r="E74" s="28">
        <v>193</v>
      </c>
      <c r="F74" s="29"/>
      <c r="G74" s="29"/>
      <c r="H74" s="129">
        <v>11.495</v>
      </c>
      <c r="I74" s="129">
        <v>21</v>
      </c>
      <c r="J74" s="129">
        <v>8.1</v>
      </c>
      <c r="K74" s="30"/>
    </row>
    <row r="75" spans="1:11" s="31" customFormat="1" ht="11.25" customHeight="1">
      <c r="A75" s="33" t="s">
        <v>58</v>
      </c>
      <c r="B75" s="27"/>
      <c r="C75" s="28">
        <v>132</v>
      </c>
      <c r="D75" s="28">
        <v>155</v>
      </c>
      <c r="E75" s="28">
        <v>94</v>
      </c>
      <c r="F75" s="29"/>
      <c r="G75" s="29"/>
      <c r="H75" s="129">
        <v>5.531</v>
      </c>
      <c r="I75" s="129">
        <v>6.506</v>
      </c>
      <c r="J75" s="129">
        <v>4.034</v>
      </c>
      <c r="K75" s="30"/>
    </row>
    <row r="76" spans="1:11" s="31" customFormat="1" ht="11.25" customHeight="1">
      <c r="A76" s="33" t="s">
        <v>59</v>
      </c>
      <c r="B76" s="27"/>
      <c r="C76" s="28">
        <v>21</v>
      </c>
      <c r="D76" s="28">
        <v>5</v>
      </c>
      <c r="E76" s="28"/>
      <c r="F76" s="29"/>
      <c r="G76" s="29"/>
      <c r="H76" s="129">
        <v>0.588</v>
      </c>
      <c r="I76" s="129">
        <v>0.137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9</v>
      </c>
      <c r="D77" s="28">
        <v>10</v>
      </c>
      <c r="E77" s="28">
        <v>10</v>
      </c>
      <c r="F77" s="29"/>
      <c r="G77" s="29"/>
      <c r="H77" s="129">
        <v>0.349</v>
      </c>
      <c r="I77" s="129">
        <v>0.39</v>
      </c>
      <c r="J77" s="129">
        <v>0.396</v>
      </c>
      <c r="K77" s="30"/>
    </row>
    <row r="78" spans="1:11" s="31" customFormat="1" ht="11.25" customHeight="1">
      <c r="A78" s="33" t="s">
        <v>61</v>
      </c>
      <c r="B78" s="27"/>
      <c r="C78" s="28">
        <v>445</v>
      </c>
      <c r="D78" s="28">
        <v>436</v>
      </c>
      <c r="E78" s="28">
        <v>400</v>
      </c>
      <c r="F78" s="29"/>
      <c r="G78" s="29"/>
      <c r="H78" s="129">
        <v>21.805</v>
      </c>
      <c r="I78" s="129">
        <v>21.296</v>
      </c>
      <c r="J78" s="129">
        <v>20</v>
      </c>
      <c r="K78" s="30"/>
    </row>
    <row r="79" spans="1:11" s="31" customFormat="1" ht="11.25" customHeight="1">
      <c r="A79" s="33" t="s">
        <v>62</v>
      </c>
      <c r="B79" s="27"/>
      <c r="C79" s="28">
        <v>240</v>
      </c>
      <c r="D79" s="28">
        <v>360</v>
      </c>
      <c r="E79" s="28">
        <v>60</v>
      </c>
      <c r="F79" s="29"/>
      <c r="G79" s="29"/>
      <c r="H79" s="129">
        <v>12</v>
      </c>
      <c r="I79" s="129">
        <v>21.6</v>
      </c>
      <c r="J79" s="129">
        <v>3</v>
      </c>
      <c r="K79" s="30"/>
    </row>
    <row r="80" spans="1:11" s="22" customFormat="1" ht="11.25" customHeight="1">
      <c r="A80" s="40" t="s">
        <v>63</v>
      </c>
      <c r="B80" s="35"/>
      <c r="C80" s="36">
        <v>1371</v>
      </c>
      <c r="D80" s="36">
        <v>1597</v>
      </c>
      <c r="E80" s="36">
        <v>859</v>
      </c>
      <c r="F80" s="37">
        <v>53.788353162179085</v>
      </c>
      <c r="G80" s="38"/>
      <c r="H80" s="130">
        <v>55.445</v>
      </c>
      <c r="I80" s="131">
        <v>74.595</v>
      </c>
      <c r="J80" s="131">
        <v>39.045</v>
      </c>
      <c r="K80" s="39">
        <v>52.34265031168309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12640</v>
      </c>
      <c r="D87" s="49">
        <v>13627</v>
      </c>
      <c r="E87" s="49">
        <v>10911</v>
      </c>
      <c r="F87" s="50">
        <f>IF(D87&gt;0,100*E87/D87,0)</f>
        <v>80.06898070008071</v>
      </c>
      <c r="G87" s="38"/>
      <c r="H87" s="51">
        <v>755.378</v>
      </c>
      <c r="I87" s="52">
        <v>817.046</v>
      </c>
      <c r="J87" s="52">
        <v>629.2909999999999</v>
      </c>
      <c r="K87" s="50">
        <f>IF(I87&gt;0,100*J87/I87,0)</f>
        <v>77.02026568883512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4</v>
      </c>
      <c r="D19" s="28"/>
      <c r="E19" s="28"/>
      <c r="F19" s="29"/>
      <c r="G19" s="29"/>
      <c r="H19" s="129">
        <v>0.074</v>
      </c>
      <c r="I19" s="129">
        <v>0.074</v>
      </c>
      <c r="J19" s="129"/>
      <c r="K19" s="30"/>
    </row>
    <row r="20" spans="1:11" s="31" customFormat="1" ht="11.25" customHeight="1">
      <c r="A20" s="33" t="s">
        <v>15</v>
      </c>
      <c r="B20" s="27"/>
      <c r="C20" s="28">
        <v>11</v>
      </c>
      <c r="D20" s="28"/>
      <c r="E20" s="28"/>
      <c r="F20" s="29"/>
      <c r="G20" s="29"/>
      <c r="H20" s="129">
        <v>0.248</v>
      </c>
      <c r="I20" s="129">
        <v>0.248</v>
      </c>
      <c r="J20" s="129"/>
      <c r="K20" s="30"/>
    </row>
    <row r="21" spans="1:11" s="31" customFormat="1" ht="11.25" customHeight="1">
      <c r="A21" s="33" t="s">
        <v>16</v>
      </c>
      <c r="B21" s="27"/>
      <c r="C21" s="28">
        <v>11</v>
      </c>
      <c r="D21" s="28"/>
      <c r="E21" s="28"/>
      <c r="F21" s="29"/>
      <c r="G21" s="29"/>
      <c r="H21" s="129">
        <v>0.244</v>
      </c>
      <c r="I21" s="129">
        <v>0.24</v>
      </c>
      <c r="J21" s="129"/>
      <c r="K21" s="30"/>
    </row>
    <row r="22" spans="1:11" s="22" customFormat="1" ht="11.25" customHeight="1">
      <c r="A22" s="34" t="s">
        <v>17</v>
      </c>
      <c r="B22" s="35"/>
      <c r="C22" s="36">
        <v>26</v>
      </c>
      <c r="D22" s="36"/>
      <c r="E22" s="36"/>
      <c r="F22" s="37"/>
      <c r="G22" s="38"/>
      <c r="H22" s="130">
        <v>0.5660000000000001</v>
      </c>
      <c r="I22" s="131">
        <v>0.562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112</v>
      </c>
      <c r="D24" s="36">
        <v>127</v>
      </c>
      <c r="E24" s="36">
        <v>112</v>
      </c>
      <c r="F24" s="37">
        <v>88.18897637795276</v>
      </c>
      <c r="G24" s="38"/>
      <c r="H24" s="130">
        <v>3.551</v>
      </c>
      <c r="I24" s="131">
        <v>3.551</v>
      </c>
      <c r="J24" s="131">
        <v>3.551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7</v>
      </c>
      <c r="D26" s="36">
        <v>10</v>
      </c>
      <c r="E26" s="36">
        <v>6</v>
      </c>
      <c r="F26" s="37">
        <v>60</v>
      </c>
      <c r="G26" s="38"/>
      <c r="H26" s="130">
        <v>0.187</v>
      </c>
      <c r="I26" s="131">
        <v>0.15</v>
      </c>
      <c r="J26" s="131">
        <v>0.15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>
        <v>7</v>
      </c>
      <c r="F28" s="29"/>
      <c r="G28" s="29"/>
      <c r="H28" s="129">
        <v>0.023</v>
      </c>
      <c r="I28" s="129">
        <v>0.023</v>
      </c>
      <c r="J28" s="129">
        <v>0.023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2</v>
      </c>
      <c r="D30" s="28">
        <v>2</v>
      </c>
      <c r="E30" s="28">
        <v>4</v>
      </c>
      <c r="F30" s="29"/>
      <c r="G30" s="29"/>
      <c r="H30" s="129">
        <v>0.054</v>
      </c>
      <c r="I30" s="129">
        <v>0.045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3</v>
      </c>
      <c r="E31" s="36">
        <v>11</v>
      </c>
      <c r="F31" s="37">
        <v>366.6666666666667</v>
      </c>
      <c r="G31" s="38"/>
      <c r="H31" s="130">
        <v>0.077</v>
      </c>
      <c r="I31" s="131">
        <v>0.068</v>
      </c>
      <c r="J31" s="131">
        <v>0.023</v>
      </c>
      <c r="K31" s="39">
        <v>33.8235294117647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103</v>
      </c>
      <c r="D33" s="28">
        <v>92</v>
      </c>
      <c r="E33" s="28">
        <v>88</v>
      </c>
      <c r="F33" s="29"/>
      <c r="G33" s="29"/>
      <c r="H33" s="129">
        <v>1.782</v>
      </c>
      <c r="I33" s="129">
        <v>1.593</v>
      </c>
      <c r="J33" s="129">
        <v>1.47</v>
      </c>
      <c r="K33" s="30"/>
    </row>
    <row r="34" spans="1:11" s="31" customFormat="1" ht="11.25" customHeight="1">
      <c r="A34" s="33" t="s">
        <v>25</v>
      </c>
      <c r="B34" s="27"/>
      <c r="C34" s="28">
        <v>34</v>
      </c>
      <c r="D34" s="28">
        <v>50</v>
      </c>
      <c r="E34" s="28">
        <v>34</v>
      </c>
      <c r="F34" s="29"/>
      <c r="G34" s="29"/>
      <c r="H34" s="129">
        <v>0.841</v>
      </c>
      <c r="I34" s="129">
        <v>0.8</v>
      </c>
      <c r="J34" s="129">
        <v>0.841</v>
      </c>
      <c r="K34" s="30"/>
    </row>
    <row r="35" spans="1:11" s="31" customFormat="1" ht="11.25" customHeight="1">
      <c r="A35" s="33" t="s">
        <v>26</v>
      </c>
      <c r="B35" s="27"/>
      <c r="C35" s="28">
        <v>15</v>
      </c>
      <c r="D35" s="28">
        <v>20</v>
      </c>
      <c r="E35" s="28">
        <v>15</v>
      </c>
      <c r="F35" s="29"/>
      <c r="G35" s="29"/>
      <c r="H35" s="129">
        <v>0.277</v>
      </c>
      <c r="I35" s="129">
        <v>0.27</v>
      </c>
      <c r="J35" s="129">
        <v>0.277</v>
      </c>
      <c r="K35" s="30"/>
    </row>
    <row r="36" spans="1:11" s="31" customFormat="1" ht="11.25" customHeight="1">
      <c r="A36" s="33" t="s">
        <v>27</v>
      </c>
      <c r="B36" s="27"/>
      <c r="C36" s="28">
        <v>88</v>
      </c>
      <c r="D36" s="28">
        <v>100</v>
      </c>
      <c r="E36" s="28">
        <v>88</v>
      </c>
      <c r="F36" s="29"/>
      <c r="G36" s="29"/>
      <c r="H36" s="129">
        <v>1.936</v>
      </c>
      <c r="I36" s="129">
        <v>1.936</v>
      </c>
      <c r="J36" s="129">
        <v>1.936</v>
      </c>
      <c r="K36" s="30"/>
    </row>
    <row r="37" spans="1:11" s="22" customFormat="1" ht="11.25" customHeight="1">
      <c r="A37" s="34" t="s">
        <v>28</v>
      </c>
      <c r="B37" s="35"/>
      <c r="C37" s="36">
        <v>240</v>
      </c>
      <c r="D37" s="36">
        <v>262</v>
      </c>
      <c r="E37" s="36">
        <v>225</v>
      </c>
      <c r="F37" s="37">
        <v>85.87786259541984</v>
      </c>
      <c r="G37" s="38"/>
      <c r="H37" s="130">
        <v>4.836</v>
      </c>
      <c r="I37" s="131">
        <v>4.599</v>
      </c>
      <c r="J37" s="131">
        <v>4.524</v>
      </c>
      <c r="K37" s="39">
        <v>98.3692106979778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3</v>
      </c>
      <c r="D39" s="36">
        <v>5</v>
      </c>
      <c r="E39" s="36">
        <v>3</v>
      </c>
      <c r="F39" s="37">
        <v>60</v>
      </c>
      <c r="G39" s="38"/>
      <c r="H39" s="130">
        <v>0.05</v>
      </c>
      <c r="I39" s="131">
        <v>0.05</v>
      </c>
      <c r="J39" s="131">
        <v>0.05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>
        <v>1</v>
      </c>
      <c r="D42" s="28">
        <v>1</v>
      </c>
      <c r="E42" s="28">
        <v>1</v>
      </c>
      <c r="F42" s="29"/>
      <c r="G42" s="29"/>
      <c r="H42" s="129">
        <v>0.02</v>
      </c>
      <c r="I42" s="129">
        <v>0.02</v>
      </c>
      <c r="J42" s="129">
        <v>0.02</v>
      </c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/>
      <c r="E43" s="28">
        <v>1</v>
      </c>
      <c r="F43" s="29"/>
      <c r="G43" s="29"/>
      <c r="H43" s="129">
        <v>0.032</v>
      </c>
      <c r="I43" s="129">
        <v>0.032</v>
      </c>
      <c r="J43" s="129">
        <v>0.031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>
        <v>4</v>
      </c>
      <c r="D46" s="28">
        <v>4</v>
      </c>
      <c r="E46" s="28">
        <v>5</v>
      </c>
      <c r="F46" s="29"/>
      <c r="G46" s="29"/>
      <c r="H46" s="129">
        <v>0.056</v>
      </c>
      <c r="I46" s="129">
        <v>0.056</v>
      </c>
      <c r="J46" s="129">
        <v>0.07</v>
      </c>
      <c r="K46" s="30"/>
    </row>
    <row r="47" spans="1:11" s="31" customFormat="1" ht="11.25" customHeight="1">
      <c r="A47" s="33" t="s">
        <v>36</v>
      </c>
      <c r="B47" s="27"/>
      <c r="C47" s="28">
        <v>86</v>
      </c>
      <c r="D47" s="28">
        <v>86</v>
      </c>
      <c r="E47" s="28">
        <v>71</v>
      </c>
      <c r="F47" s="29"/>
      <c r="G47" s="29"/>
      <c r="H47" s="129">
        <v>2.58</v>
      </c>
      <c r="I47" s="129">
        <v>2.58</v>
      </c>
      <c r="J47" s="129">
        <v>2.13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>
        <v>92</v>
      </c>
      <c r="D50" s="36">
        <v>91</v>
      </c>
      <c r="E50" s="36">
        <v>78</v>
      </c>
      <c r="F50" s="37">
        <v>85.71428571428571</v>
      </c>
      <c r="G50" s="38"/>
      <c r="H50" s="130">
        <v>2.688</v>
      </c>
      <c r="I50" s="131">
        <v>2.688</v>
      </c>
      <c r="J50" s="131">
        <v>2.251</v>
      </c>
      <c r="K50" s="39">
        <v>83.74255952380952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2</v>
      </c>
      <c r="E52" s="36">
        <v>2</v>
      </c>
      <c r="F52" s="37">
        <v>100</v>
      </c>
      <c r="G52" s="38"/>
      <c r="H52" s="130">
        <v>0.024</v>
      </c>
      <c r="I52" s="131">
        <v>0.024</v>
      </c>
      <c r="J52" s="131">
        <v>0.024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46</v>
      </c>
      <c r="D54" s="28"/>
      <c r="E54" s="28"/>
      <c r="F54" s="29"/>
      <c r="G54" s="29"/>
      <c r="H54" s="129">
        <v>1.012</v>
      </c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3</v>
      </c>
      <c r="D58" s="28">
        <v>2</v>
      </c>
      <c r="E58" s="28">
        <v>2</v>
      </c>
      <c r="F58" s="29"/>
      <c r="G58" s="29"/>
      <c r="H58" s="129">
        <v>0.066</v>
      </c>
      <c r="I58" s="129">
        <v>0.036</v>
      </c>
      <c r="J58" s="129">
        <v>0.042</v>
      </c>
      <c r="K58" s="30"/>
    </row>
    <row r="59" spans="1:11" s="22" customFormat="1" ht="11.25" customHeight="1">
      <c r="A59" s="34" t="s">
        <v>46</v>
      </c>
      <c r="B59" s="35"/>
      <c r="C59" s="36">
        <v>49</v>
      </c>
      <c r="D59" s="36">
        <v>2</v>
      </c>
      <c r="E59" s="36">
        <v>2</v>
      </c>
      <c r="F59" s="37">
        <v>100</v>
      </c>
      <c r="G59" s="38"/>
      <c r="H59" s="130">
        <v>1.078</v>
      </c>
      <c r="I59" s="131">
        <v>0.036</v>
      </c>
      <c r="J59" s="131">
        <v>0.042</v>
      </c>
      <c r="K59" s="39">
        <v>116.66666666666669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190</v>
      </c>
      <c r="D61" s="28">
        <v>193</v>
      </c>
      <c r="E61" s="28">
        <v>170</v>
      </c>
      <c r="F61" s="29"/>
      <c r="G61" s="29"/>
      <c r="H61" s="129">
        <v>6.27</v>
      </c>
      <c r="I61" s="129">
        <v>6.27</v>
      </c>
      <c r="J61" s="129">
        <v>5.61</v>
      </c>
      <c r="K61" s="30"/>
    </row>
    <row r="62" spans="1:11" s="31" customFormat="1" ht="11.25" customHeight="1">
      <c r="A62" s="33" t="s">
        <v>48</v>
      </c>
      <c r="B62" s="27"/>
      <c r="C62" s="28">
        <v>229</v>
      </c>
      <c r="D62" s="28">
        <v>229</v>
      </c>
      <c r="E62" s="28">
        <v>229</v>
      </c>
      <c r="F62" s="29"/>
      <c r="G62" s="29"/>
      <c r="H62" s="129">
        <v>5.725</v>
      </c>
      <c r="I62" s="129">
        <v>5.439</v>
      </c>
      <c r="J62" s="129">
        <v>5.439</v>
      </c>
      <c r="K62" s="30"/>
    </row>
    <row r="63" spans="1:11" s="31" customFormat="1" ht="11.25" customHeight="1">
      <c r="A63" s="33" t="s">
        <v>49</v>
      </c>
      <c r="B63" s="27"/>
      <c r="C63" s="28">
        <v>118</v>
      </c>
      <c r="D63" s="28">
        <v>118</v>
      </c>
      <c r="E63" s="28">
        <v>118</v>
      </c>
      <c r="F63" s="29"/>
      <c r="G63" s="29"/>
      <c r="H63" s="129">
        <v>4.201</v>
      </c>
      <c r="I63" s="129">
        <v>4.101</v>
      </c>
      <c r="J63" s="129">
        <v>3.895</v>
      </c>
      <c r="K63" s="30"/>
    </row>
    <row r="64" spans="1:11" s="22" customFormat="1" ht="11.25" customHeight="1">
      <c r="A64" s="34" t="s">
        <v>50</v>
      </c>
      <c r="B64" s="35"/>
      <c r="C64" s="36">
        <v>537</v>
      </c>
      <c r="D64" s="36">
        <v>540</v>
      </c>
      <c r="E64" s="36">
        <v>517</v>
      </c>
      <c r="F64" s="37">
        <v>95.74074074074075</v>
      </c>
      <c r="G64" s="38"/>
      <c r="H64" s="130">
        <v>16.195999999999998</v>
      </c>
      <c r="I64" s="131">
        <v>15.809999999999999</v>
      </c>
      <c r="J64" s="131">
        <v>14.943999999999999</v>
      </c>
      <c r="K64" s="39">
        <v>94.5224541429475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818</v>
      </c>
      <c r="D66" s="36">
        <v>818</v>
      </c>
      <c r="E66" s="36">
        <v>838</v>
      </c>
      <c r="F66" s="37">
        <v>102.44498777506112</v>
      </c>
      <c r="G66" s="38"/>
      <c r="H66" s="130">
        <v>26.012</v>
      </c>
      <c r="I66" s="131">
        <v>24</v>
      </c>
      <c r="J66" s="131">
        <v>22.7</v>
      </c>
      <c r="K66" s="39">
        <v>94.58333333333333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566</v>
      </c>
      <c r="D72" s="28">
        <v>568</v>
      </c>
      <c r="E72" s="28">
        <v>497</v>
      </c>
      <c r="F72" s="29"/>
      <c r="G72" s="29"/>
      <c r="H72" s="129">
        <v>21.183</v>
      </c>
      <c r="I72" s="129">
        <v>21.183</v>
      </c>
      <c r="J72" s="129">
        <v>18.315</v>
      </c>
      <c r="K72" s="30"/>
    </row>
    <row r="73" spans="1:11" s="31" customFormat="1" ht="11.25" customHeight="1">
      <c r="A73" s="33" t="s">
        <v>56</v>
      </c>
      <c r="B73" s="27"/>
      <c r="C73" s="28">
        <v>6</v>
      </c>
      <c r="D73" s="28">
        <v>6</v>
      </c>
      <c r="E73" s="28">
        <v>6</v>
      </c>
      <c r="F73" s="29"/>
      <c r="G73" s="29"/>
      <c r="H73" s="129">
        <v>0.11</v>
      </c>
      <c r="I73" s="129">
        <v>0.11</v>
      </c>
      <c r="J73" s="129">
        <v>0.11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>
        <v>251</v>
      </c>
      <c r="D75" s="28">
        <v>251</v>
      </c>
      <c r="E75" s="28">
        <v>251</v>
      </c>
      <c r="F75" s="29"/>
      <c r="G75" s="29"/>
      <c r="H75" s="129">
        <v>3.529</v>
      </c>
      <c r="I75" s="129">
        <v>3.528</v>
      </c>
      <c r="J75" s="129">
        <v>3.529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>
        <v>17</v>
      </c>
      <c r="F76" s="29"/>
      <c r="G76" s="29"/>
      <c r="H76" s="129"/>
      <c r="I76" s="129"/>
      <c r="J76" s="129">
        <v>0.374</v>
      </c>
      <c r="K76" s="30"/>
    </row>
    <row r="77" spans="1:11" s="31" customFormat="1" ht="11.25" customHeight="1">
      <c r="A77" s="33" t="s">
        <v>60</v>
      </c>
      <c r="B77" s="27"/>
      <c r="C77" s="28">
        <v>3</v>
      </c>
      <c r="D77" s="28">
        <v>4</v>
      </c>
      <c r="E77" s="28"/>
      <c r="F77" s="29"/>
      <c r="G77" s="29"/>
      <c r="H77" s="129">
        <v>0.061</v>
      </c>
      <c r="I77" s="129">
        <v>0.061</v>
      </c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/>
      <c r="I79" s="129"/>
      <c r="J79" s="129"/>
      <c r="K79" s="30"/>
    </row>
    <row r="80" spans="1:11" s="22" customFormat="1" ht="11.25" customHeight="1">
      <c r="A80" s="40" t="s">
        <v>63</v>
      </c>
      <c r="B80" s="35"/>
      <c r="C80" s="36">
        <v>826</v>
      </c>
      <c r="D80" s="36">
        <v>829</v>
      </c>
      <c r="E80" s="36">
        <v>771</v>
      </c>
      <c r="F80" s="37">
        <v>93.00361881785284</v>
      </c>
      <c r="G80" s="38"/>
      <c r="H80" s="130">
        <v>24.883</v>
      </c>
      <c r="I80" s="131">
        <v>24.881999999999998</v>
      </c>
      <c r="J80" s="131">
        <v>22.328</v>
      </c>
      <c r="K80" s="39">
        <v>89.73555180451731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59</v>
      </c>
      <c r="D82" s="28">
        <v>58</v>
      </c>
      <c r="E82" s="28">
        <v>59</v>
      </c>
      <c r="F82" s="29"/>
      <c r="G82" s="29"/>
      <c r="H82" s="129">
        <v>1.035</v>
      </c>
      <c r="I82" s="129">
        <v>1.035</v>
      </c>
      <c r="J82" s="129">
        <v>1.035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>
        <v>59</v>
      </c>
      <c r="D84" s="36">
        <v>58</v>
      </c>
      <c r="E84" s="36">
        <v>59</v>
      </c>
      <c r="F84" s="37">
        <v>101.72413793103448</v>
      </c>
      <c r="G84" s="38"/>
      <c r="H84" s="130">
        <v>1.035</v>
      </c>
      <c r="I84" s="131">
        <v>1.035</v>
      </c>
      <c r="J84" s="131">
        <v>1.035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2774</v>
      </c>
      <c r="D87" s="49">
        <v>2747</v>
      </c>
      <c r="E87" s="49">
        <v>2624</v>
      </c>
      <c r="F87" s="50">
        <f>IF(D87&gt;0,100*E87/D87,0)</f>
        <v>95.5223880597015</v>
      </c>
      <c r="G87" s="38"/>
      <c r="H87" s="51">
        <v>81.18299999999999</v>
      </c>
      <c r="I87" s="52">
        <v>77.45499999999998</v>
      </c>
      <c r="J87" s="52">
        <v>71.622</v>
      </c>
      <c r="K87" s="50">
        <f>IF(I87&gt;0,100*J87/I87,0)</f>
        <v>92.46917565037765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52"/>
  <sheetViews>
    <sheetView showZeros="0" view="pageBreakPreview" zoomScaleSheetLayoutView="100" zoomScalePageLayoutView="0" workbookViewId="0" topLeftCell="A56">
      <selection activeCell="J90" sqref="J90"/>
    </sheetView>
  </sheetViews>
  <sheetFormatPr defaultColWidth="8.7109375" defaultRowHeight="15"/>
  <cols>
    <col min="1" max="1" width="22.00390625" style="62" customWidth="1"/>
    <col min="2" max="2" width="0.9921875" style="62" customWidth="1"/>
    <col min="3" max="3" width="1.1484375" style="62" customWidth="1"/>
    <col min="4" max="4" width="6.421875" style="62" customWidth="1"/>
    <col min="5" max="7" width="9.421875" style="62" customWidth="1"/>
    <col min="8" max="8" width="10.421875" style="62" customWidth="1"/>
    <col min="9" max="9" width="0.9921875" style="62" customWidth="1"/>
    <col min="10" max="10" width="6.421875" style="62" customWidth="1"/>
    <col min="11" max="13" width="9.421875" style="62" customWidth="1"/>
    <col min="14" max="14" width="10.421875" style="62" customWidth="1"/>
    <col min="15" max="15" width="22.00390625" style="62" customWidth="1"/>
    <col min="16" max="16" width="0.9921875" style="62" customWidth="1"/>
    <col min="17" max="17" width="1.1484375" style="62" customWidth="1"/>
    <col min="18" max="18" width="6.421875" style="62" customWidth="1"/>
    <col min="19" max="21" width="9.421875" style="62" customWidth="1"/>
    <col min="22" max="22" width="10.421875" style="62" customWidth="1"/>
    <col min="23" max="23" width="0.9921875" style="62" customWidth="1"/>
    <col min="24" max="24" width="6.421875" style="62" customWidth="1"/>
    <col min="25" max="27" width="9.421875" style="62" customWidth="1"/>
    <col min="28" max="28" width="10.421875" style="62" customWidth="1"/>
    <col min="29" max="16384" width="8.7109375" style="62" customWidth="1"/>
  </cols>
  <sheetData>
    <row r="2" spans="1:27" s="64" customFormat="1" ht="11.25">
      <c r="A2" s="63" t="s">
        <v>116</v>
      </c>
      <c r="J2" s="64" t="s">
        <v>117</v>
      </c>
      <c r="M2" s="64" t="s">
        <v>123</v>
      </c>
      <c r="O2" s="63" t="s">
        <v>116</v>
      </c>
      <c r="X2" s="64" t="s">
        <v>117</v>
      </c>
      <c r="AA2" s="64" t="s">
        <v>123</v>
      </c>
    </row>
    <row r="3" s="64" customFormat="1" ht="12" customHeight="1" thickBot="1"/>
    <row r="4" spans="1:28" s="64" customFormat="1" ht="12" thickBot="1">
      <c r="A4" s="65"/>
      <c r="B4" s="66"/>
      <c r="D4" s="159" t="s">
        <v>118</v>
      </c>
      <c r="E4" s="160"/>
      <c r="F4" s="160"/>
      <c r="G4" s="160"/>
      <c r="H4" s="161"/>
      <c r="J4" s="159" t="s">
        <v>119</v>
      </c>
      <c r="K4" s="160"/>
      <c r="L4" s="160"/>
      <c r="M4" s="160"/>
      <c r="N4" s="161"/>
      <c r="O4" s="65"/>
      <c r="P4" s="66"/>
      <c r="R4" s="159" t="s">
        <v>118</v>
      </c>
      <c r="S4" s="160"/>
      <c r="T4" s="160"/>
      <c r="U4" s="160"/>
      <c r="V4" s="161"/>
      <c r="X4" s="159" t="s">
        <v>119</v>
      </c>
      <c r="Y4" s="160"/>
      <c r="Z4" s="160"/>
      <c r="AA4" s="160"/>
      <c r="AB4" s="161"/>
    </row>
    <row r="5" spans="1:28" s="64" customFormat="1" ht="11.25">
      <c r="A5" s="67" t="s">
        <v>120</v>
      </c>
      <c r="B5" s="68"/>
      <c r="D5" s="65"/>
      <c r="E5" s="69" t="s">
        <v>121</v>
      </c>
      <c r="F5" s="69" t="s">
        <v>121</v>
      </c>
      <c r="G5" s="69" t="s">
        <v>122</v>
      </c>
      <c r="H5" s="70">
        <f>G6</f>
        <v>2022</v>
      </c>
      <c r="J5" s="65"/>
      <c r="K5" s="69" t="s">
        <v>121</v>
      </c>
      <c r="L5" s="69" t="s">
        <v>121</v>
      </c>
      <c r="M5" s="69" t="s">
        <v>122</v>
      </c>
      <c r="N5" s="70">
        <f>M6</f>
        <v>2022</v>
      </c>
      <c r="O5" s="67" t="s">
        <v>120</v>
      </c>
      <c r="P5" s="68"/>
      <c r="R5" s="65"/>
      <c r="S5" s="69" t="s">
        <v>121</v>
      </c>
      <c r="T5" s="69" t="s">
        <v>121</v>
      </c>
      <c r="U5" s="69" t="s">
        <v>122</v>
      </c>
      <c r="V5" s="70">
        <f>U6</f>
        <v>2022</v>
      </c>
      <c r="X5" s="65"/>
      <c r="Y5" s="69" t="s">
        <v>121</v>
      </c>
      <c r="Z5" s="69" t="s">
        <v>121</v>
      </c>
      <c r="AA5" s="69" t="s">
        <v>122</v>
      </c>
      <c r="AB5" s="70">
        <f>AA6</f>
        <v>2022</v>
      </c>
    </row>
    <row r="6" spans="1:28" s="64" customFormat="1" ht="23.25" customHeight="1" thickBot="1">
      <c r="A6" s="71"/>
      <c r="B6" s="72"/>
      <c r="C6" s="73"/>
      <c r="D6" s="74" t="s">
        <v>326</v>
      </c>
      <c r="E6" s="75">
        <f>G6-2</f>
        <v>2020</v>
      </c>
      <c r="F6" s="75">
        <f>G6-1</f>
        <v>2021</v>
      </c>
      <c r="G6" s="75">
        <v>2022</v>
      </c>
      <c r="H6" s="76" t="str">
        <f>CONCATENATE(F6,"=100")</f>
        <v>2021=100</v>
      </c>
      <c r="I6" s="73"/>
      <c r="J6" s="74" t="s">
        <v>326</v>
      </c>
      <c r="K6" s="75">
        <f>M6-2</f>
        <v>2020</v>
      </c>
      <c r="L6" s="75">
        <f>M6-1</f>
        <v>2021</v>
      </c>
      <c r="M6" s="75">
        <v>2022</v>
      </c>
      <c r="N6" s="76" t="str">
        <f>CONCATENATE(L6,"=100")</f>
        <v>2021=100</v>
      </c>
      <c r="O6" s="71"/>
      <c r="P6" s="72"/>
      <c r="Q6" s="73"/>
      <c r="R6" s="74" t="s">
        <v>326</v>
      </c>
      <c r="S6" s="75">
        <f>U6-2</f>
        <v>2020</v>
      </c>
      <c r="T6" s="75">
        <f>U6-1</f>
        <v>2021</v>
      </c>
      <c r="U6" s="75">
        <v>2022</v>
      </c>
      <c r="V6" s="76" t="str">
        <f>CONCATENATE(T6,"=100")</f>
        <v>2021=100</v>
      </c>
      <c r="W6" s="73"/>
      <c r="X6" s="74" t="s">
        <v>326</v>
      </c>
      <c r="Y6" s="75">
        <f>AA6-2</f>
        <v>2020</v>
      </c>
      <c r="Z6" s="75">
        <f>AA6-1</f>
        <v>2021</v>
      </c>
      <c r="AA6" s="75">
        <v>2022</v>
      </c>
      <c r="AB6" s="76" t="str">
        <f>CONCATENATE(Z6,"=100")</f>
        <v>2021=100</v>
      </c>
    </row>
    <row r="7" spans="4:28" s="77" customFormat="1" ht="11.25" customHeight="1">
      <c r="D7" s="78"/>
      <c r="E7" s="79"/>
      <c r="F7" s="79"/>
      <c r="G7" s="79"/>
      <c r="H7" s="79">
        <f>IF(AND(F7&gt;0,G7&gt;0),G7*100/F7,"")</f>
      </c>
      <c r="I7" s="78"/>
      <c r="J7" s="78"/>
      <c r="K7" s="79"/>
      <c r="L7" s="79"/>
      <c r="M7" s="79"/>
      <c r="N7" s="79">
        <f>IF(AND(L7&gt;0,M7&gt;0),M7*100/L7,"")</f>
      </c>
      <c r="R7" s="78"/>
      <c r="S7" s="79"/>
      <c r="T7" s="79"/>
      <c r="U7" s="79"/>
      <c r="V7" s="79">
        <f>IF(AND(T7&gt;0,U7&gt;0),U7*100/T7,"")</f>
      </c>
      <c r="W7" s="78"/>
      <c r="X7" s="78"/>
      <c r="Y7" s="79"/>
      <c r="Z7" s="79"/>
      <c r="AA7" s="79"/>
      <c r="AB7" s="79">
        <f>IF(AND(Z7&gt;0,AA7&gt;0),AA7*100/Z7,"")</f>
      </c>
    </row>
    <row r="8" spans="4:28" s="77" customFormat="1" ht="11.25" customHeight="1">
      <c r="D8" s="78"/>
      <c r="E8" s="79"/>
      <c r="F8" s="79"/>
      <c r="G8" s="79"/>
      <c r="H8" s="79"/>
      <c r="I8" s="78"/>
      <c r="J8" s="78"/>
      <c r="K8" s="79"/>
      <c r="L8" s="79"/>
      <c r="M8" s="79"/>
      <c r="N8" s="79"/>
      <c r="R8" s="78"/>
      <c r="S8" s="79"/>
      <c r="T8" s="79"/>
      <c r="U8" s="79"/>
      <c r="V8" s="79"/>
      <c r="W8" s="78"/>
      <c r="X8" s="78"/>
      <c r="Y8" s="79"/>
      <c r="Z8" s="79"/>
      <c r="AA8" s="79"/>
      <c r="AB8" s="79"/>
    </row>
    <row r="9" spans="1:28" s="77" customFormat="1" ht="11.25" customHeight="1">
      <c r="A9" s="77" t="s">
        <v>124</v>
      </c>
      <c r="D9" s="91"/>
      <c r="E9" s="79"/>
      <c r="F9" s="79"/>
      <c r="G9" s="79"/>
      <c r="H9" s="79">
        <f>IF(AND(F9&gt;0,G9&gt;0),G9*100/F9,"")</f>
      </c>
      <c r="I9" s="78"/>
      <c r="J9" s="91"/>
      <c r="K9" s="79"/>
      <c r="L9" s="79"/>
      <c r="M9" s="79"/>
      <c r="N9" s="79">
        <f>IF(AND(L9&gt;0,M9&gt;0),M9*100/L9,"")</f>
      </c>
      <c r="O9" s="77" t="s">
        <v>134</v>
      </c>
      <c r="R9" s="91"/>
      <c r="S9" s="79"/>
      <c r="T9" s="79"/>
      <c r="U9" s="79"/>
      <c r="V9" s="79">
        <f>IF(AND(T9&gt;0,U9&gt;0),U9*100/T9,"")</f>
      </c>
      <c r="W9" s="78"/>
      <c r="X9" s="91"/>
      <c r="Y9" s="79"/>
      <c r="Z9" s="79"/>
      <c r="AA9" s="79"/>
      <c r="AB9" s="79">
        <f>IF(AND(Z9&gt;0,AA9&gt;0),AA9*100/Z9,"")</f>
      </c>
    </row>
    <row r="10" spans="1:28" s="77" customFormat="1" ht="11.25" customHeight="1">
      <c r="A10" s="77" t="s">
        <v>125</v>
      </c>
      <c r="B10" s="79"/>
      <c r="C10" s="79"/>
      <c r="D10" s="91">
        <v>9</v>
      </c>
      <c r="E10" s="79">
        <v>1661.696</v>
      </c>
      <c r="F10" s="79">
        <v>1865.801</v>
      </c>
      <c r="G10" s="79">
        <v>1876.75301</v>
      </c>
      <c r="H10" s="79">
        <v>100.58698703666681</v>
      </c>
      <c r="I10" s="79"/>
      <c r="J10" s="91">
        <v>9</v>
      </c>
      <c r="K10" s="79">
        <v>7029.6050000000005</v>
      </c>
      <c r="L10" s="79">
        <v>7449.742000000001</v>
      </c>
      <c r="M10" s="79">
        <v>5388.287</v>
      </c>
      <c r="N10" s="79">
        <v>72.32850479922661</v>
      </c>
      <c r="O10" s="77" t="s">
        <v>291</v>
      </c>
      <c r="P10" s="79"/>
      <c r="Q10" s="79"/>
      <c r="R10" s="91">
        <v>6</v>
      </c>
      <c r="S10" s="79">
        <v>6.172</v>
      </c>
      <c r="T10" s="79">
        <v>6.147</v>
      </c>
      <c r="U10" s="79">
        <v>5.328</v>
      </c>
      <c r="V10" s="79">
        <v>86.67642752562226</v>
      </c>
      <c r="W10" s="79"/>
      <c r="X10" s="91">
        <v>6</v>
      </c>
      <c r="Y10" s="79">
        <v>54.06699999999999</v>
      </c>
      <c r="Z10" s="79">
        <v>52.129999999999995</v>
      </c>
      <c r="AA10" s="79">
        <v>38.11200000000001</v>
      </c>
      <c r="AB10" s="79">
        <v>73.10953385766355</v>
      </c>
    </row>
    <row r="11" spans="1:28" s="77" customFormat="1" ht="11.25" customHeight="1">
      <c r="A11" s="77" t="s">
        <v>126</v>
      </c>
      <c r="B11" s="79"/>
      <c r="C11" s="79"/>
      <c r="D11" s="91">
        <v>9</v>
      </c>
      <c r="E11" s="79">
        <v>250.903</v>
      </c>
      <c r="F11" s="79">
        <v>259.057</v>
      </c>
      <c r="G11" s="79">
        <v>277.47056</v>
      </c>
      <c r="H11" s="79">
        <v>107.107918334575</v>
      </c>
      <c r="I11" s="79"/>
      <c r="J11" s="91">
        <v>9</v>
      </c>
      <c r="K11" s="79">
        <v>787.455</v>
      </c>
      <c r="L11" s="79">
        <v>770.406</v>
      </c>
      <c r="M11" s="79">
        <v>628.377</v>
      </c>
      <c r="N11" s="79">
        <v>81.56439591591966</v>
      </c>
      <c r="O11" s="77" t="s">
        <v>292</v>
      </c>
      <c r="P11" s="79"/>
      <c r="Q11" s="79"/>
      <c r="R11" s="91">
        <v>8</v>
      </c>
      <c r="S11" s="79">
        <v>35.3</v>
      </c>
      <c r="T11" s="79">
        <v>32.800000000000004</v>
      </c>
      <c r="U11" s="79">
        <v>31</v>
      </c>
      <c r="V11" s="79">
        <v>94.51219512195121</v>
      </c>
      <c r="W11" s="79"/>
      <c r="X11" s="91">
        <v>9</v>
      </c>
      <c r="Y11" s="79">
        <v>6.0920000000000005</v>
      </c>
      <c r="Z11" s="79">
        <v>5.715999999999999</v>
      </c>
      <c r="AA11" s="79">
        <v>4.684</v>
      </c>
      <c r="AB11" s="79">
        <v>81.94541637508749</v>
      </c>
    </row>
    <row r="12" spans="1:28" ht="12">
      <c r="A12" s="77" t="s">
        <v>127</v>
      </c>
      <c r="B12" s="79"/>
      <c r="C12" s="79"/>
      <c r="D12" s="91">
        <v>9</v>
      </c>
      <c r="E12" s="79">
        <v>1912.599</v>
      </c>
      <c r="F12" s="79">
        <v>2124.858</v>
      </c>
      <c r="G12" s="79">
        <v>2154.2237</v>
      </c>
      <c r="H12" s="79">
        <v>101.38200764474614</v>
      </c>
      <c r="I12" s="79"/>
      <c r="J12" s="91">
        <v>9</v>
      </c>
      <c r="K12" s="79">
        <v>7817.060000000001</v>
      </c>
      <c r="L12" s="79">
        <v>8220.148</v>
      </c>
      <c r="M12" s="79">
        <v>6016.664000000001</v>
      </c>
      <c r="N12" s="79">
        <v>73.19410794063563</v>
      </c>
      <c r="O12" s="77" t="s">
        <v>137</v>
      </c>
      <c r="P12" s="79"/>
      <c r="Q12" s="79"/>
      <c r="R12" s="91">
        <v>10</v>
      </c>
      <c r="S12" s="79">
        <v>2.831</v>
      </c>
      <c r="T12" s="79">
        <v>2.774</v>
      </c>
      <c r="U12" s="79">
        <v>2.747</v>
      </c>
      <c r="V12" s="79">
        <v>99.02667627974044</v>
      </c>
      <c r="W12" s="79"/>
      <c r="X12" s="91">
        <v>3</v>
      </c>
      <c r="Y12" s="79">
        <v>85.687</v>
      </c>
      <c r="Z12" s="79">
        <v>81.18299999999999</v>
      </c>
      <c r="AA12" s="79">
        <v>77.45499999999998</v>
      </c>
      <c r="AB12" s="79">
        <v>95.40790559599915</v>
      </c>
    </row>
    <row r="13" spans="1:28" s="64" customFormat="1" ht="12">
      <c r="A13" s="77" t="s">
        <v>128</v>
      </c>
      <c r="B13" s="79"/>
      <c r="C13" s="79"/>
      <c r="D13" s="91">
        <v>9</v>
      </c>
      <c r="E13" s="79">
        <v>308.422</v>
      </c>
      <c r="F13" s="79">
        <v>251.672</v>
      </c>
      <c r="G13" s="79">
        <v>238.03645</v>
      </c>
      <c r="H13" s="79">
        <v>94.58201548046664</v>
      </c>
      <c r="I13" s="79"/>
      <c r="J13" s="91">
        <v>9</v>
      </c>
      <c r="K13" s="79">
        <v>1074.1619999999998</v>
      </c>
      <c r="L13" s="79">
        <v>734.7529999999999</v>
      </c>
      <c r="M13" s="79">
        <v>572.639</v>
      </c>
      <c r="N13" s="79">
        <v>77.93625885161408</v>
      </c>
      <c r="O13" s="77" t="s">
        <v>193</v>
      </c>
      <c r="P13" s="79"/>
      <c r="Q13" s="79"/>
      <c r="R13" s="91">
        <v>9</v>
      </c>
      <c r="S13" s="79">
        <v>4.864</v>
      </c>
      <c r="T13" s="79">
        <v>5.112</v>
      </c>
      <c r="U13" s="79">
        <v>4.691</v>
      </c>
      <c r="V13" s="79">
        <v>91.76447574334897</v>
      </c>
      <c r="W13" s="79"/>
      <c r="X13" s="91">
        <v>10</v>
      </c>
      <c r="Y13" s="79">
        <v>82.88</v>
      </c>
      <c r="Z13" s="79">
        <v>94.754</v>
      </c>
      <c r="AA13" s="79">
        <v>88.77499999999999</v>
      </c>
      <c r="AB13" s="79">
        <v>93.68997614876416</v>
      </c>
    </row>
    <row r="14" spans="1:28" s="64" customFormat="1" ht="12" customHeight="1">
      <c r="A14" s="77" t="s">
        <v>143</v>
      </c>
      <c r="B14" s="79"/>
      <c r="C14" s="79"/>
      <c r="D14" s="91">
        <v>9</v>
      </c>
      <c r="E14" s="79">
        <v>2440.617</v>
      </c>
      <c r="F14" s="79">
        <v>2262.889</v>
      </c>
      <c r="G14" s="79">
        <v>2156.3741299999997</v>
      </c>
      <c r="H14" s="79">
        <v>95.2929697391255</v>
      </c>
      <c r="I14" s="79"/>
      <c r="J14" s="91">
        <v>9</v>
      </c>
      <c r="K14" s="79">
        <v>9881.618</v>
      </c>
      <c r="L14" s="79">
        <v>8128.906000000002</v>
      </c>
      <c r="M14" s="79">
        <v>6048.5740000000005</v>
      </c>
      <c r="N14" s="79">
        <v>74.40821680063712</v>
      </c>
      <c r="O14" s="77" t="s">
        <v>293</v>
      </c>
      <c r="P14" s="79"/>
      <c r="Q14" s="79"/>
      <c r="R14" s="91">
        <v>5</v>
      </c>
      <c r="S14" s="79">
        <v>44.992000000000004</v>
      </c>
      <c r="T14" s="79">
        <v>44.489000000000004</v>
      </c>
      <c r="U14" s="79">
        <v>44.5</v>
      </c>
      <c r="V14" s="79">
        <v>100.02472521297399</v>
      </c>
      <c r="W14" s="79"/>
      <c r="X14" s="91">
        <v>6</v>
      </c>
      <c r="Y14" s="79">
        <v>148.49499999999998</v>
      </c>
      <c r="Z14" s="79">
        <v>146.349</v>
      </c>
      <c r="AA14" s="79">
        <v>144.953</v>
      </c>
      <c r="AB14" s="79">
        <v>99.04611579170341</v>
      </c>
    </row>
    <row r="15" spans="1:28" s="64" customFormat="1" ht="12">
      <c r="A15" s="77" t="s">
        <v>144</v>
      </c>
      <c r="B15" s="79"/>
      <c r="C15" s="79"/>
      <c r="D15" s="91">
        <v>9</v>
      </c>
      <c r="E15" s="79">
        <v>2749.039</v>
      </c>
      <c r="F15" s="79">
        <v>2514.561</v>
      </c>
      <c r="G15" s="79">
        <v>2394.41058</v>
      </c>
      <c r="H15" s="79">
        <v>95.22181327078563</v>
      </c>
      <c r="I15" s="79"/>
      <c r="J15" s="91">
        <v>9</v>
      </c>
      <c r="K15" s="79">
        <v>10955.779999999997</v>
      </c>
      <c r="L15" s="79">
        <v>8863.659000000001</v>
      </c>
      <c r="M15" s="79">
        <v>6621.213</v>
      </c>
      <c r="N15" s="79">
        <v>74.70067384135602</v>
      </c>
      <c r="O15" s="77" t="s">
        <v>294</v>
      </c>
      <c r="P15" s="79"/>
      <c r="Q15" s="79"/>
      <c r="R15" s="91">
        <v>5</v>
      </c>
      <c r="S15" s="79">
        <v>10.221</v>
      </c>
      <c r="T15" s="79">
        <v>9.686</v>
      </c>
      <c r="U15" s="79">
        <v>9.878</v>
      </c>
      <c r="V15" s="79">
        <v>101.98224241172827</v>
      </c>
      <c r="W15" s="79"/>
      <c r="X15" s="91">
        <v>6</v>
      </c>
      <c r="Y15" s="79">
        <v>17.515</v>
      </c>
      <c r="Z15" s="79">
        <v>17.453000000000003</v>
      </c>
      <c r="AA15" s="79">
        <v>17.022000000000002</v>
      </c>
      <c r="AB15" s="79">
        <v>97.53051051395175</v>
      </c>
    </row>
    <row r="16" spans="1:28" s="64" customFormat="1" ht="12">
      <c r="A16" s="77" t="s">
        <v>129</v>
      </c>
      <c r="B16" s="79"/>
      <c r="C16" s="79"/>
      <c r="D16" s="91">
        <v>9</v>
      </c>
      <c r="E16" s="79">
        <v>506.168</v>
      </c>
      <c r="F16" s="79">
        <v>504.003</v>
      </c>
      <c r="G16" s="79">
        <v>459.92734</v>
      </c>
      <c r="H16" s="79">
        <v>91.25488141935664</v>
      </c>
      <c r="I16" s="79"/>
      <c r="J16" s="91">
        <v>9</v>
      </c>
      <c r="K16" s="79">
        <v>1323.8149999999998</v>
      </c>
      <c r="L16" s="79">
        <v>1147.791</v>
      </c>
      <c r="M16" s="79">
        <v>804.792</v>
      </c>
      <c r="N16" s="79">
        <v>70.11659788236709</v>
      </c>
      <c r="O16" s="77" t="s">
        <v>194</v>
      </c>
      <c r="P16" s="79"/>
      <c r="Q16" s="79"/>
      <c r="R16" s="91">
        <v>10</v>
      </c>
      <c r="S16" s="79">
        <v>31.967</v>
      </c>
      <c r="T16" s="79">
        <v>32.837</v>
      </c>
      <c r="U16" s="79">
        <v>32.02</v>
      </c>
      <c r="V16" s="79">
        <v>97.51195297987027</v>
      </c>
      <c r="W16" s="79"/>
      <c r="X16" s="91">
        <v>5</v>
      </c>
      <c r="Y16" s="79">
        <v>590.895</v>
      </c>
      <c r="Z16" s="79">
        <v>535.445</v>
      </c>
      <c r="AA16" s="79">
        <v>0</v>
      </c>
      <c r="AB16" s="79" t="s">
        <v>323</v>
      </c>
    </row>
    <row r="17" spans="1:28" s="64" customFormat="1" ht="12" customHeight="1">
      <c r="A17" s="77" t="s">
        <v>130</v>
      </c>
      <c r="B17" s="79"/>
      <c r="C17" s="79"/>
      <c r="D17" s="91">
        <v>9</v>
      </c>
      <c r="E17" s="79">
        <v>137.59</v>
      </c>
      <c r="F17" s="79">
        <v>118.201</v>
      </c>
      <c r="G17" s="79">
        <v>99.82567</v>
      </c>
      <c r="H17" s="79">
        <v>84.45416705442426</v>
      </c>
      <c r="I17" s="79"/>
      <c r="J17" s="91">
        <v>9</v>
      </c>
      <c r="K17" s="79">
        <v>391.68000000000006</v>
      </c>
      <c r="L17" s="79">
        <v>303.403</v>
      </c>
      <c r="M17" s="79">
        <v>186.67899999999997</v>
      </c>
      <c r="N17" s="79">
        <v>61.52839622548227</v>
      </c>
      <c r="O17" s="77" t="s">
        <v>195</v>
      </c>
      <c r="P17" s="79"/>
      <c r="Q17" s="79"/>
      <c r="R17" s="91">
        <v>5</v>
      </c>
      <c r="S17" s="79">
        <v>2.029</v>
      </c>
      <c r="T17" s="79">
        <v>2.63</v>
      </c>
      <c r="U17" s="79">
        <v>2.037</v>
      </c>
      <c r="V17" s="79">
        <v>77.45247148288973</v>
      </c>
      <c r="W17" s="79"/>
      <c r="X17" s="91">
        <v>5</v>
      </c>
      <c r="Y17" s="79">
        <v>100.978</v>
      </c>
      <c r="Z17" s="79">
        <v>153.977</v>
      </c>
      <c r="AA17" s="79">
        <v>118.5</v>
      </c>
      <c r="AB17" s="79">
        <v>76.95954590620677</v>
      </c>
    </row>
    <row r="18" spans="1:28" s="77" customFormat="1" ht="11.25" customHeight="1">
      <c r="A18" s="77" t="s">
        <v>131</v>
      </c>
      <c r="B18" s="79"/>
      <c r="C18" s="79"/>
      <c r="D18" s="91">
        <v>9</v>
      </c>
      <c r="E18" s="79">
        <v>257.107</v>
      </c>
      <c r="F18" s="79">
        <v>267.507</v>
      </c>
      <c r="G18" s="79">
        <v>271.133</v>
      </c>
      <c r="H18" s="79">
        <v>101.3554785482249</v>
      </c>
      <c r="I18" s="79"/>
      <c r="J18" s="91">
        <v>9</v>
      </c>
      <c r="K18" s="79">
        <v>756.194</v>
      </c>
      <c r="L18" s="79">
        <v>757.014</v>
      </c>
      <c r="M18" s="79">
        <v>590.472</v>
      </c>
      <c r="N18" s="79">
        <v>78.00014266578953</v>
      </c>
      <c r="O18" s="77" t="s">
        <v>196</v>
      </c>
      <c r="P18" s="79"/>
      <c r="Q18" s="79"/>
      <c r="R18" s="91">
        <v>3</v>
      </c>
      <c r="S18" s="79">
        <v>7.728</v>
      </c>
      <c r="T18" s="79">
        <v>7.718</v>
      </c>
      <c r="U18" s="79">
        <v>7.664</v>
      </c>
      <c r="V18" s="79">
        <v>99.30033687483804</v>
      </c>
      <c r="W18" s="79"/>
      <c r="X18" s="91">
        <v>6</v>
      </c>
      <c r="Y18" s="79">
        <v>794.8670000000001</v>
      </c>
      <c r="Z18" s="79">
        <v>745.861</v>
      </c>
      <c r="AA18" s="79">
        <v>668.015</v>
      </c>
      <c r="AB18" s="79">
        <v>89.56293464868119</v>
      </c>
    </row>
    <row r="19" spans="1:28" s="77" customFormat="1" ht="11.25" customHeight="1">
      <c r="A19" s="77" t="s">
        <v>289</v>
      </c>
      <c r="B19" s="79"/>
      <c r="C19" s="79"/>
      <c r="D19" s="91"/>
      <c r="E19" s="79">
        <v>5562.503</v>
      </c>
      <c r="F19" s="79">
        <v>5529.129999999999</v>
      </c>
      <c r="G19" s="79">
        <v>5379.52029</v>
      </c>
      <c r="H19" s="79">
        <v>97.29415459575017</v>
      </c>
      <c r="I19" s="79">
        <v>0</v>
      </c>
      <c r="J19" s="91"/>
      <c r="K19" s="79">
        <v>21244.528999999995</v>
      </c>
      <c r="L19" s="79">
        <v>19292.015</v>
      </c>
      <c r="M19" s="79">
        <v>14219.82</v>
      </c>
      <c r="N19" s="79">
        <v>73.70831921911734</v>
      </c>
      <c r="O19" s="77" t="s">
        <v>295</v>
      </c>
      <c r="P19" s="79"/>
      <c r="Q19" s="79"/>
      <c r="R19" s="91">
        <v>6</v>
      </c>
      <c r="S19" s="79">
        <v>0.1</v>
      </c>
      <c r="T19" s="79">
        <v>0.4</v>
      </c>
      <c r="U19" s="79">
        <v>0.2</v>
      </c>
      <c r="V19" s="79">
        <v>50</v>
      </c>
      <c r="W19" s="79"/>
      <c r="X19" s="91">
        <v>9</v>
      </c>
      <c r="Y19" s="79">
        <v>0.01</v>
      </c>
      <c r="Z19" s="79">
        <v>0.045</v>
      </c>
      <c r="AA19" s="79">
        <v>0.032</v>
      </c>
      <c r="AB19" s="79">
        <v>71.11111111111111</v>
      </c>
    </row>
    <row r="20" spans="1:28" s="77" customFormat="1" ht="11.25" customHeight="1">
      <c r="A20" s="77" t="s">
        <v>145</v>
      </c>
      <c r="B20" s="79"/>
      <c r="C20" s="79"/>
      <c r="D20" s="91">
        <v>7</v>
      </c>
      <c r="E20" s="79">
        <v>343.778</v>
      </c>
      <c r="F20" s="79">
        <v>358.269</v>
      </c>
      <c r="G20" s="79">
        <v>315.708</v>
      </c>
      <c r="H20" s="79">
        <v>88.12037882150005</v>
      </c>
      <c r="I20" s="79"/>
      <c r="J20" s="91">
        <v>10</v>
      </c>
      <c r="K20" s="79">
        <v>4214.102000000001</v>
      </c>
      <c r="L20" s="79">
        <v>4597.657999999999</v>
      </c>
      <c r="M20" s="79">
        <v>3628.1119999999996</v>
      </c>
      <c r="N20" s="79">
        <v>78.9121765907773</v>
      </c>
      <c r="O20" s="77" t="s">
        <v>197</v>
      </c>
      <c r="P20" s="79"/>
      <c r="Q20" s="79"/>
      <c r="R20" s="91">
        <v>4</v>
      </c>
      <c r="S20" s="79">
        <v>3.701</v>
      </c>
      <c r="T20" s="79">
        <v>3.592</v>
      </c>
      <c r="U20" s="79">
        <v>3.898</v>
      </c>
      <c r="V20" s="79">
        <v>108.51893095768374</v>
      </c>
      <c r="W20" s="79"/>
      <c r="X20" s="91">
        <v>8</v>
      </c>
      <c r="Y20" s="79">
        <v>282.2</v>
      </c>
      <c r="Z20" s="79">
        <v>265.294</v>
      </c>
      <c r="AA20" s="79">
        <v>281.505</v>
      </c>
      <c r="AB20" s="79">
        <v>106.11057920646529</v>
      </c>
    </row>
    <row r="21" spans="1:28" s="77" customFormat="1" ht="11.25" customHeight="1">
      <c r="A21" s="77" t="s">
        <v>146</v>
      </c>
      <c r="B21" s="79"/>
      <c r="C21" s="79"/>
      <c r="D21" s="91">
        <v>6</v>
      </c>
      <c r="E21" s="79">
        <v>5.248</v>
      </c>
      <c r="F21" s="79">
        <v>4.334</v>
      </c>
      <c r="G21" s="79">
        <v>4.819</v>
      </c>
      <c r="H21" s="79">
        <v>11.2</v>
      </c>
      <c r="I21" s="79"/>
      <c r="J21" s="91">
        <v>10</v>
      </c>
      <c r="K21" s="79">
        <v>21.073</v>
      </c>
      <c r="L21" s="79">
        <v>16.116</v>
      </c>
      <c r="M21" s="79">
        <v>14581</v>
      </c>
      <c r="N21" s="79">
        <v>90.5</v>
      </c>
      <c r="O21" s="77" t="s">
        <v>198</v>
      </c>
      <c r="P21" s="79"/>
      <c r="Q21" s="79"/>
      <c r="R21" s="91">
        <v>5</v>
      </c>
      <c r="S21" s="79">
        <v>4.455</v>
      </c>
      <c r="T21" s="79">
        <v>4.953</v>
      </c>
      <c r="U21" s="79">
        <v>4.633</v>
      </c>
      <c r="V21" s="79">
        <v>93.53926912982031</v>
      </c>
      <c r="W21" s="79"/>
      <c r="X21" s="91">
        <v>9</v>
      </c>
      <c r="Y21" s="79">
        <v>143.853</v>
      </c>
      <c r="Z21" s="79">
        <v>151.61700000000002</v>
      </c>
      <c r="AA21" s="79">
        <v>131.608</v>
      </c>
      <c r="AB21" s="79">
        <v>86.80293106973492</v>
      </c>
    </row>
    <row r="22" spans="1:28" s="77" customFormat="1" ht="11.25" customHeight="1">
      <c r="A22" s="77" t="s">
        <v>147</v>
      </c>
      <c r="B22" s="79"/>
      <c r="C22" s="79"/>
      <c r="D22" s="91">
        <v>9</v>
      </c>
      <c r="E22" s="79">
        <v>102.064</v>
      </c>
      <c r="F22" s="79">
        <v>84.678</v>
      </c>
      <c r="G22" s="79">
        <v>56.239</v>
      </c>
      <c r="H22" s="79">
        <v>66.41512553437728</v>
      </c>
      <c r="I22" s="79"/>
      <c r="J22" s="91">
        <v>10</v>
      </c>
      <c r="K22" s="79">
        <v>747.828</v>
      </c>
      <c r="L22" s="79">
        <v>624.3520000000001</v>
      </c>
      <c r="M22" s="79">
        <v>385.97399999999993</v>
      </c>
      <c r="N22" s="79">
        <v>61.819934908513126</v>
      </c>
      <c r="O22" s="77" t="s">
        <v>140</v>
      </c>
      <c r="P22" s="79"/>
      <c r="Q22" s="79"/>
      <c r="R22" s="91">
        <v>5</v>
      </c>
      <c r="S22" s="79">
        <v>11.092</v>
      </c>
      <c r="T22" s="79">
        <v>11.642</v>
      </c>
      <c r="U22" s="79">
        <v>10.959</v>
      </c>
      <c r="V22" s="79">
        <v>94.13331042776154</v>
      </c>
      <c r="W22" s="79"/>
      <c r="X22" s="91">
        <v>10</v>
      </c>
      <c r="Y22" s="79">
        <v>631.244</v>
      </c>
      <c r="Z22" s="79">
        <v>638.1579999999999</v>
      </c>
      <c r="AA22" s="79">
        <v>617.4530000000001</v>
      </c>
      <c r="AB22" s="79">
        <v>96.75550568981353</v>
      </c>
    </row>
    <row r="23" spans="2:28" s="77" customFormat="1" ht="11.25" customHeight="1">
      <c r="B23" s="79"/>
      <c r="C23" s="79"/>
      <c r="D23" s="91"/>
      <c r="E23" s="79"/>
      <c r="F23" s="79"/>
      <c r="G23" s="79"/>
      <c r="H23" s="79"/>
      <c r="I23" s="79"/>
      <c r="J23" s="91"/>
      <c r="K23" s="79"/>
      <c r="L23" s="79"/>
      <c r="M23" s="79"/>
      <c r="N23" s="79"/>
      <c r="O23" s="77" t="s">
        <v>199</v>
      </c>
      <c r="P23" s="79"/>
      <c r="Q23" s="79"/>
      <c r="R23" s="91">
        <v>5</v>
      </c>
      <c r="S23" s="79">
        <v>6.888</v>
      </c>
      <c r="T23" s="79">
        <v>7.307</v>
      </c>
      <c r="U23" s="79">
        <v>6.43135</v>
      </c>
      <c r="V23" s="79">
        <v>88.01628575338715</v>
      </c>
      <c r="W23" s="79"/>
      <c r="X23" s="91">
        <v>9</v>
      </c>
      <c r="Y23" s="79">
        <v>392.774</v>
      </c>
      <c r="Z23" s="79">
        <v>428.72600000000006</v>
      </c>
      <c r="AA23" s="79">
        <v>382.17799999999994</v>
      </c>
      <c r="AB23" s="79">
        <v>89.14271586047963</v>
      </c>
    </row>
    <row r="24" spans="1:28" s="77" customFormat="1" ht="11.25" customHeight="1">
      <c r="A24" s="77" t="s">
        <v>148</v>
      </c>
      <c r="B24" s="79"/>
      <c r="C24" s="79"/>
      <c r="D24" s="91"/>
      <c r="E24" s="79"/>
      <c r="F24" s="79"/>
      <c r="G24" s="79"/>
      <c r="H24" s="79"/>
      <c r="I24" s="79"/>
      <c r="J24" s="91"/>
      <c r="K24" s="79"/>
      <c r="L24" s="79"/>
      <c r="M24" s="79"/>
      <c r="N24" s="79"/>
      <c r="O24" s="77" t="s">
        <v>296</v>
      </c>
      <c r="P24" s="79"/>
      <c r="Q24" s="79"/>
      <c r="R24" s="91">
        <v>3</v>
      </c>
      <c r="S24" s="79">
        <v>5.816</v>
      </c>
      <c r="T24" s="79">
        <v>4.758</v>
      </c>
      <c r="U24" s="79">
        <v>4.73172</v>
      </c>
      <c r="V24" s="79">
        <v>99.44766708701135</v>
      </c>
      <c r="W24" s="79"/>
      <c r="X24" s="91">
        <v>5</v>
      </c>
      <c r="Y24" s="79">
        <v>69.514</v>
      </c>
      <c r="Z24" s="79">
        <v>22.08</v>
      </c>
      <c r="AA24" s="79">
        <v>23.372</v>
      </c>
      <c r="AB24" s="79">
        <v>105.85144927536231</v>
      </c>
    </row>
    <row r="25" spans="1:28" s="77" customFormat="1" ht="11.25" customHeight="1">
      <c r="A25" s="77" t="s">
        <v>149</v>
      </c>
      <c r="B25" s="79"/>
      <c r="C25" s="79"/>
      <c r="D25" s="91">
        <v>8</v>
      </c>
      <c r="E25" s="79">
        <v>9.133</v>
      </c>
      <c r="F25" s="79">
        <v>9.307</v>
      </c>
      <c r="G25" s="79">
        <v>8.424</v>
      </c>
      <c r="H25" s="79">
        <v>90.51251745997635</v>
      </c>
      <c r="I25" s="79"/>
      <c r="J25" s="91">
        <v>8</v>
      </c>
      <c r="K25" s="79">
        <v>17.671000000000003</v>
      </c>
      <c r="L25" s="79">
        <v>18.521000000000004</v>
      </c>
      <c r="M25" s="79">
        <v>12.559</v>
      </c>
      <c r="N25" s="79">
        <v>67.8095135251876</v>
      </c>
      <c r="O25" s="77" t="s">
        <v>297</v>
      </c>
      <c r="P25" s="79"/>
      <c r="Q25" s="79"/>
      <c r="R25" s="91">
        <v>3</v>
      </c>
      <c r="S25" s="79">
        <v>26</v>
      </c>
      <c r="T25" s="79">
        <v>29.599999999999998</v>
      </c>
      <c r="U25" s="79">
        <v>31.900000000000002</v>
      </c>
      <c r="V25" s="79">
        <v>107.77027027027027</v>
      </c>
      <c r="W25" s="79"/>
      <c r="X25" s="91">
        <v>6</v>
      </c>
      <c r="Y25" s="79">
        <v>4.263000000000001</v>
      </c>
      <c r="Z25" s="79">
        <v>5.715999999999999</v>
      </c>
      <c r="AA25" s="79">
        <v>6.1450000000000005</v>
      </c>
      <c r="AB25" s="79">
        <v>107.50524842547237</v>
      </c>
    </row>
    <row r="26" spans="1:28" s="77" customFormat="1" ht="11.25" customHeight="1">
      <c r="A26" s="77" t="s">
        <v>150</v>
      </c>
      <c r="B26" s="79"/>
      <c r="C26" s="79"/>
      <c r="D26" s="91">
        <v>8</v>
      </c>
      <c r="E26" s="79">
        <v>21.146</v>
      </c>
      <c r="F26" s="79">
        <v>21.871</v>
      </c>
      <c r="G26" s="79">
        <v>18.494</v>
      </c>
      <c r="H26" s="79">
        <v>84.55946230167802</v>
      </c>
      <c r="I26" s="79"/>
      <c r="J26" s="91">
        <v>8</v>
      </c>
      <c r="K26" s="79">
        <v>29.066</v>
      </c>
      <c r="L26" s="79">
        <v>23.884</v>
      </c>
      <c r="M26" s="79">
        <v>22.287999999999997</v>
      </c>
      <c r="N26" s="79">
        <v>93.31770222743258</v>
      </c>
      <c r="O26" s="77" t="s">
        <v>200</v>
      </c>
      <c r="P26" s="79"/>
      <c r="Q26" s="79"/>
      <c r="R26" s="91">
        <v>11</v>
      </c>
      <c r="S26" s="79">
        <v>2.893</v>
      </c>
      <c r="T26" s="79">
        <v>3.105</v>
      </c>
      <c r="U26" s="79">
        <v>2.864</v>
      </c>
      <c r="V26" s="79">
        <v>92.23832528180354</v>
      </c>
      <c r="W26" s="79"/>
      <c r="X26" s="91">
        <v>3</v>
      </c>
      <c r="Y26" s="79">
        <v>81.15700000000001</v>
      </c>
      <c r="Z26" s="79">
        <v>82.422</v>
      </c>
      <c r="AA26" s="79">
        <v>84.37299999999999</v>
      </c>
      <c r="AB26" s="79">
        <v>102.36708645749921</v>
      </c>
    </row>
    <row r="27" spans="1:28" s="77" customFormat="1" ht="11.25" customHeight="1">
      <c r="A27" s="77" t="s">
        <v>151</v>
      </c>
      <c r="B27" s="79"/>
      <c r="C27" s="79"/>
      <c r="D27" s="91">
        <v>8</v>
      </c>
      <c r="E27" s="79">
        <v>36.667</v>
      </c>
      <c r="F27" s="79">
        <v>35.341</v>
      </c>
      <c r="G27" s="79">
        <v>42.164</v>
      </c>
      <c r="H27" s="79">
        <v>119.30618827990155</v>
      </c>
      <c r="I27" s="79"/>
      <c r="J27" s="91">
        <v>8</v>
      </c>
      <c r="K27" s="79">
        <v>42.82300000000001</v>
      </c>
      <c r="L27" s="79">
        <v>31.498</v>
      </c>
      <c r="M27" s="79">
        <v>27.520999999999994</v>
      </c>
      <c r="N27" s="79">
        <v>87.37380151120703</v>
      </c>
      <c r="P27" s="79"/>
      <c r="Q27" s="79"/>
      <c r="R27" s="91"/>
      <c r="S27" s="79"/>
      <c r="T27" s="79"/>
      <c r="U27" s="79"/>
      <c r="V27" s="79"/>
      <c r="W27" s="79"/>
      <c r="X27" s="91"/>
      <c r="Y27" s="79"/>
      <c r="Z27" s="79"/>
      <c r="AA27" s="79"/>
      <c r="AB27" s="79"/>
    </row>
    <row r="28" spans="1:28" s="77" customFormat="1" ht="12" customHeight="1">
      <c r="A28" s="77" t="s">
        <v>152</v>
      </c>
      <c r="B28" s="79"/>
      <c r="C28" s="79"/>
      <c r="D28" s="91">
        <v>8</v>
      </c>
      <c r="E28" s="79">
        <v>38.413</v>
      </c>
      <c r="F28" s="79">
        <v>43.226</v>
      </c>
      <c r="G28" s="79">
        <v>36.404</v>
      </c>
      <c r="H28" s="79">
        <v>84.21783186045437</v>
      </c>
      <c r="I28" s="79"/>
      <c r="J28" s="91">
        <v>8</v>
      </c>
      <c r="K28" s="79">
        <v>46.454</v>
      </c>
      <c r="L28" s="79">
        <v>39.913999999999994</v>
      </c>
      <c r="M28" s="79">
        <v>34.372</v>
      </c>
      <c r="N28" s="79">
        <v>86.11514756726963</v>
      </c>
      <c r="O28" s="77" t="s">
        <v>201</v>
      </c>
      <c r="P28" s="79"/>
      <c r="Q28" s="79"/>
      <c r="R28" s="91"/>
      <c r="S28" s="79"/>
      <c r="T28" s="79"/>
      <c r="U28" s="79"/>
      <c r="V28" s="79"/>
      <c r="W28" s="79"/>
      <c r="X28" s="91"/>
      <c r="Y28" s="79"/>
      <c r="Z28" s="79"/>
      <c r="AA28" s="79"/>
      <c r="AB28" s="79"/>
    </row>
    <row r="29" spans="1:28" s="77" customFormat="1" ht="11.25" customHeight="1">
      <c r="A29" s="77" t="s">
        <v>153</v>
      </c>
      <c r="B29" s="79"/>
      <c r="C29" s="79"/>
      <c r="D29" s="91">
        <v>8</v>
      </c>
      <c r="E29" s="79">
        <v>116.993</v>
      </c>
      <c r="F29" s="79">
        <v>115.333</v>
      </c>
      <c r="G29" s="79">
        <v>122.481</v>
      </c>
      <c r="H29" s="79">
        <v>106.1977057737161</v>
      </c>
      <c r="I29" s="79"/>
      <c r="J29" s="91">
        <v>8</v>
      </c>
      <c r="K29" s="79">
        <v>222.459</v>
      </c>
      <c r="L29" s="79">
        <v>173.751</v>
      </c>
      <c r="M29" s="79">
        <v>141.05400000000003</v>
      </c>
      <c r="N29" s="79">
        <v>81.18169104062711</v>
      </c>
      <c r="O29" s="77" t="s">
        <v>202</v>
      </c>
      <c r="P29" s="79"/>
      <c r="Q29" s="79"/>
      <c r="R29" s="91">
        <v>0</v>
      </c>
      <c r="S29" s="79">
        <v>0</v>
      </c>
      <c r="T29" s="79">
        <v>0</v>
      </c>
      <c r="U29" s="79">
        <v>0</v>
      </c>
      <c r="V29" s="79" t="s">
        <v>323</v>
      </c>
      <c r="W29" s="79"/>
      <c r="X29" s="91">
        <v>8</v>
      </c>
      <c r="Y29" s="79">
        <v>3496.1450000000004</v>
      </c>
      <c r="Z29" s="79">
        <v>3567.636</v>
      </c>
      <c r="AA29" s="79">
        <v>3013.825</v>
      </c>
      <c r="AB29" s="79">
        <v>84.47680761153885</v>
      </c>
    </row>
    <row r="30" spans="1:28" s="77" customFormat="1" ht="11.25" customHeight="1">
      <c r="A30" s="77" t="s">
        <v>154</v>
      </c>
      <c r="B30" s="79"/>
      <c r="C30" s="79"/>
      <c r="D30" s="91">
        <v>8</v>
      </c>
      <c r="E30" s="79">
        <v>82.58</v>
      </c>
      <c r="F30" s="79">
        <v>79.732</v>
      </c>
      <c r="G30" s="79">
        <v>80.607</v>
      </c>
      <c r="H30" s="79">
        <v>101.09742637836753</v>
      </c>
      <c r="I30" s="79"/>
      <c r="J30" s="91">
        <v>8</v>
      </c>
      <c r="K30" s="79">
        <v>112.40300000000002</v>
      </c>
      <c r="L30" s="79">
        <v>82.371</v>
      </c>
      <c r="M30" s="79">
        <v>61.632</v>
      </c>
      <c r="N30" s="79">
        <v>74.82244964854135</v>
      </c>
      <c r="O30" s="77" t="s">
        <v>203</v>
      </c>
      <c r="P30" s="79"/>
      <c r="Q30" s="79"/>
      <c r="R30" s="91">
        <v>0</v>
      </c>
      <c r="S30" s="79">
        <v>0</v>
      </c>
      <c r="T30" s="79">
        <v>0</v>
      </c>
      <c r="U30" s="79">
        <v>0</v>
      </c>
      <c r="V30" s="79" t="s">
        <v>323</v>
      </c>
      <c r="W30" s="79"/>
      <c r="X30" s="91">
        <v>8</v>
      </c>
      <c r="Y30" s="79">
        <v>1141.5739999999998</v>
      </c>
      <c r="Z30" s="79">
        <v>1045.552</v>
      </c>
      <c r="AA30" s="79">
        <v>952.9219999999999</v>
      </c>
      <c r="AB30" s="79">
        <v>91.14056498385543</v>
      </c>
    </row>
    <row r="31" spans="1:28" s="77" customFormat="1" ht="11.25" customHeight="1">
      <c r="A31" s="77" t="s">
        <v>155</v>
      </c>
      <c r="B31" s="79"/>
      <c r="C31" s="79"/>
      <c r="D31" s="91">
        <v>8</v>
      </c>
      <c r="E31" s="79">
        <v>2.386</v>
      </c>
      <c r="F31" s="79">
        <v>2.759</v>
      </c>
      <c r="G31" s="79">
        <v>2.464</v>
      </c>
      <c r="H31" s="79">
        <v>89.3077201884741</v>
      </c>
      <c r="I31" s="79"/>
      <c r="J31" s="91">
        <v>8</v>
      </c>
      <c r="K31" s="79">
        <v>2.3830000000000005</v>
      </c>
      <c r="L31" s="79">
        <v>2.718</v>
      </c>
      <c r="M31" s="79">
        <v>1.844</v>
      </c>
      <c r="N31" s="79">
        <v>67.8440029433407</v>
      </c>
      <c r="O31" s="77" t="s">
        <v>204</v>
      </c>
      <c r="P31" s="79"/>
      <c r="Q31" s="79"/>
      <c r="R31" s="91">
        <v>0</v>
      </c>
      <c r="S31" s="79">
        <v>0</v>
      </c>
      <c r="T31" s="79">
        <v>0</v>
      </c>
      <c r="U31" s="79">
        <v>0</v>
      </c>
      <c r="V31" s="79" t="s">
        <v>323</v>
      </c>
      <c r="W31" s="79"/>
      <c r="X31" s="91">
        <v>10</v>
      </c>
      <c r="Y31" s="79">
        <v>81.556</v>
      </c>
      <c r="Z31" s="79">
        <v>87.336</v>
      </c>
      <c r="AA31" s="79">
        <v>79.459</v>
      </c>
      <c r="AB31" s="79">
        <v>90.9808097462673</v>
      </c>
    </row>
    <row r="32" spans="1:28" s="77" customFormat="1" ht="11.25" customHeight="1">
      <c r="A32" s="77" t="s">
        <v>156</v>
      </c>
      <c r="B32" s="79"/>
      <c r="C32" s="79"/>
      <c r="D32" s="91">
        <v>8</v>
      </c>
      <c r="E32" s="79">
        <v>43.561</v>
      </c>
      <c r="F32" s="79">
        <v>43.189</v>
      </c>
      <c r="G32" s="79">
        <v>46.311</v>
      </c>
      <c r="H32" s="79">
        <v>107.22869249114359</v>
      </c>
      <c r="I32" s="79"/>
      <c r="J32" s="91">
        <v>8</v>
      </c>
      <c r="K32" s="79">
        <v>59.608999999999995</v>
      </c>
      <c r="L32" s="79">
        <v>47.274</v>
      </c>
      <c r="M32" s="79">
        <v>38.143</v>
      </c>
      <c r="N32" s="79">
        <v>80.68494309768583</v>
      </c>
      <c r="O32" s="77" t="s">
        <v>205</v>
      </c>
      <c r="P32" s="79"/>
      <c r="Q32" s="79"/>
      <c r="R32" s="91">
        <v>0</v>
      </c>
      <c r="S32" s="79">
        <v>0</v>
      </c>
      <c r="T32" s="79">
        <v>0</v>
      </c>
      <c r="U32" s="79">
        <v>0</v>
      </c>
      <c r="V32" s="79" t="s">
        <v>323</v>
      </c>
      <c r="W32" s="79"/>
      <c r="X32" s="91">
        <v>10</v>
      </c>
      <c r="Y32" s="79">
        <v>155.37199999999996</v>
      </c>
      <c r="Z32" s="79">
        <v>149.075</v>
      </c>
      <c r="AA32" s="79">
        <v>103.223</v>
      </c>
      <c r="AB32" s="79">
        <v>69.24232768740566</v>
      </c>
    </row>
    <row r="33" spans="2:28" s="77" customFormat="1" ht="11.25" customHeight="1">
      <c r="B33" s="79"/>
      <c r="C33" s="79"/>
      <c r="D33" s="91"/>
      <c r="E33" s="79"/>
      <c r="F33" s="79"/>
      <c r="G33" s="79"/>
      <c r="H33" s="79"/>
      <c r="I33" s="79"/>
      <c r="J33" s="91"/>
      <c r="K33" s="79"/>
      <c r="L33" s="79"/>
      <c r="M33" s="79"/>
      <c r="N33" s="79"/>
      <c r="O33" s="77" t="s">
        <v>206</v>
      </c>
      <c r="P33" s="79"/>
      <c r="Q33" s="79"/>
      <c r="R33" s="91">
        <v>0</v>
      </c>
      <c r="S33" s="79">
        <v>0</v>
      </c>
      <c r="T33" s="79">
        <v>0</v>
      </c>
      <c r="U33" s="79">
        <v>0</v>
      </c>
      <c r="V33" s="79" t="s">
        <v>323</v>
      </c>
      <c r="W33" s="79"/>
      <c r="X33" s="91">
        <v>10</v>
      </c>
      <c r="Y33" s="79">
        <v>1369.685</v>
      </c>
      <c r="Z33" s="79">
        <v>1080.7300000000002</v>
      </c>
      <c r="AA33" s="79">
        <v>1070.995</v>
      </c>
      <c r="AB33" s="79">
        <v>99.09921997168577</v>
      </c>
    </row>
    <row r="34" spans="1:28" s="77" customFormat="1" ht="11.25" customHeight="1">
      <c r="A34" s="77" t="s">
        <v>157</v>
      </c>
      <c r="B34" s="79"/>
      <c r="C34" s="79"/>
      <c r="D34" s="91"/>
      <c r="E34" s="79"/>
      <c r="F34" s="79"/>
      <c r="G34" s="79"/>
      <c r="H34" s="79"/>
      <c r="I34" s="79"/>
      <c r="J34" s="91"/>
      <c r="K34" s="79"/>
      <c r="L34" s="79"/>
      <c r="M34" s="79"/>
      <c r="N34" s="79"/>
      <c r="O34" s="77" t="s">
        <v>207</v>
      </c>
      <c r="P34" s="79"/>
      <c r="Q34" s="79"/>
      <c r="R34" s="91">
        <v>0</v>
      </c>
      <c r="S34" s="79">
        <v>0</v>
      </c>
      <c r="T34" s="79">
        <v>0</v>
      </c>
      <c r="U34" s="79">
        <v>0</v>
      </c>
      <c r="V34" s="79" t="s">
        <v>323</v>
      </c>
      <c r="W34" s="79"/>
      <c r="X34" s="91">
        <v>3</v>
      </c>
      <c r="Y34" s="79">
        <v>820.9849999999999</v>
      </c>
      <c r="Z34" s="79">
        <v>892.6000000000001</v>
      </c>
      <c r="AA34" s="79">
        <v>0</v>
      </c>
      <c r="AB34" s="79" t="s">
        <v>323</v>
      </c>
    </row>
    <row r="35" spans="1:26" s="77" customFormat="1" ht="11.25" customHeight="1">
      <c r="A35" s="77" t="s">
        <v>158</v>
      </c>
      <c r="B35" s="79"/>
      <c r="C35" s="79"/>
      <c r="D35" s="91">
        <v>4</v>
      </c>
      <c r="E35" s="79">
        <v>3.44</v>
      </c>
      <c r="F35" s="79">
        <v>3.087</v>
      </c>
      <c r="G35" s="79">
        <v>3.072</v>
      </c>
      <c r="H35" s="79">
        <v>99.51409135082604</v>
      </c>
      <c r="I35" s="79"/>
      <c r="J35" s="91">
        <v>4</v>
      </c>
      <c r="K35" s="79">
        <v>81.156</v>
      </c>
      <c r="L35" s="79">
        <v>80.90100000000001</v>
      </c>
      <c r="M35" s="79">
        <v>76.126</v>
      </c>
      <c r="N35" s="79">
        <v>94.09772437917948</v>
      </c>
      <c r="O35" s="77" t="s">
        <v>298</v>
      </c>
      <c r="Y35" s="79">
        <v>2346.0419999999995</v>
      </c>
      <c r="Z35" s="79">
        <v>2122.4050000000007</v>
      </c>
    </row>
    <row r="36" spans="1:28" s="77" customFormat="1" ht="11.25" customHeight="1">
      <c r="A36" s="77" t="s">
        <v>159</v>
      </c>
      <c r="B36" s="79"/>
      <c r="C36" s="79"/>
      <c r="D36" s="91">
        <v>6</v>
      </c>
      <c r="E36" s="79">
        <v>13.449</v>
      </c>
      <c r="F36" s="79">
        <v>13.339</v>
      </c>
      <c r="G36" s="79">
        <v>13.54</v>
      </c>
      <c r="H36" s="79">
        <v>101.5068595846765</v>
      </c>
      <c r="I36" s="79"/>
      <c r="J36" s="91">
        <v>6</v>
      </c>
      <c r="K36" s="79">
        <v>410.99199999999996</v>
      </c>
      <c r="L36" s="79">
        <v>440.74</v>
      </c>
      <c r="M36" s="79">
        <v>395.952</v>
      </c>
      <c r="N36" s="79">
        <v>89.83799972773063</v>
      </c>
      <c r="P36" s="79"/>
      <c r="Q36" s="79"/>
      <c r="R36" s="91"/>
      <c r="S36" s="79"/>
      <c r="T36" s="79"/>
      <c r="U36" s="79"/>
      <c r="V36" s="79"/>
      <c r="W36" s="79"/>
      <c r="X36" s="91"/>
      <c r="Y36" s="79"/>
      <c r="Z36" s="79"/>
      <c r="AA36" s="79"/>
      <c r="AB36" s="79"/>
    </row>
    <row r="37" spans="1:28" s="77" customFormat="1" ht="11.25" customHeight="1">
      <c r="A37" s="77" t="s">
        <v>160</v>
      </c>
      <c r="B37" s="79"/>
      <c r="C37" s="79"/>
      <c r="D37" s="91">
        <v>9</v>
      </c>
      <c r="E37" s="79">
        <v>30.682</v>
      </c>
      <c r="F37" s="79">
        <v>28.962</v>
      </c>
      <c r="G37" s="79">
        <v>29.961</v>
      </c>
      <c r="H37" s="79">
        <v>103.44934742075823</v>
      </c>
      <c r="I37" s="79"/>
      <c r="J37" s="91">
        <v>9</v>
      </c>
      <c r="K37" s="79">
        <v>884.7160000000001</v>
      </c>
      <c r="L37" s="79">
        <v>836.7380000000003</v>
      </c>
      <c r="M37" s="79">
        <v>823.2600000000002</v>
      </c>
      <c r="N37" s="79">
        <v>98.38922099868776</v>
      </c>
      <c r="O37" s="77" t="s">
        <v>208</v>
      </c>
      <c r="P37" s="79"/>
      <c r="Q37" s="79"/>
      <c r="R37" s="91"/>
      <c r="S37" s="79"/>
      <c r="T37" s="79"/>
      <c r="U37" s="79"/>
      <c r="V37" s="79"/>
      <c r="W37" s="79"/>
      <c r="X37" s="91"/>
      <c r="Y37" s="79"/>
      <c r="Z37" s="79"/>
      <c r="AA37" s="79"/>
      <c r="AB37" s="79"/>
    </row>
    <row r="38" spans="1:28" s="77" customFormat="1" ht="11.25" customHeight="1">
      <c r="A38" s="77" t="s">
        <v>161</v>
      </c>
      <c r="B38" s="79"/>
      <c r="C38" s="79"/>
      <c r="D38" s="91">
        <v>8</v>
      </c>
      <c r="E38" s="79">
        <v>17.833</v>
      </c>
      <c r="F38" s="79">
        <v>17.895</v>
      </c>
      <c r="G38" s="79">
        <v>17.168</v>
      </c>
      <c r="H38" s="79">
        <v>95.93741268510757</v>
      </c>
      <c r="I38" s="79"/>
      <c r="J38" s="91">
        <v>10</v>
      </c>
      <c r="K38" s="79">
        <v>674.9689999999999</v>
      </c>
      <c r="L38" s="79">
        <v>722.7270000000002</v>
      </c>
      <c r="M38" s="79">
        <v>635.2139999999999</v>
      </c>
      <c r="N38" s="79">
        <v>87.891278449539</v>
      </c>
      <c r="O38" s="77" t="s">
        <v>209</v>
      </c>
      <c r="P38" s="79"/>
      <c r="Q38" s="79"/>
      <c r="R38" s="91">
        <v>0</v>
      </c>
      <c r="S38" s="79">
        <v>0</v>
      </c>
      <c r="T38" s="79">
        <v>0</v>
      </c>
      <c r="U38" s="79">
        <v>0</v>
      </c>
      <c r="V38" s="79" t="s">
        <v>323</v>
      </c>
      <c r="W38" s="79"/>
      <c r="X38" s="91">
        <v>8</v>
      </c>
      <c r="Y38" s="79">
        <v>77.069</v>
      </c>
      <c r="Z38" s="79">
        <v>100.756</v>
      </c>
      <c r="AA38" s="79">
        <v>99.252</v>
      </c>
      <c r="AB38" s="79">
        <v>98.50728492595974</v>
      </c>
    </row>
    <row r="39" spans="1:28" s="77" customFormat="1" ht="11.25" customHeight="1">
      <c r="A39" s="77" t="s">
        <v>162</v>
      </c>
      <c r="B39" s="79"/>
      <c r="C39" s="79"/>
      <c r="D39" s="91">
        <v>7</v>
      </c>
      <c r="E39" s="79">
        <v>65.404</v>
      </c>
      <c r="F39" s="79">
        <v>63.283</v>
      </c>
      <c r="G39" s="79">
        <v>63.741</v>
      </c>
      <c r="H39" s="79">
        <v>100.72373307207307</v>
      </c>
      <c r="I39" s="79"/>
      <c r="J39" s="91">
        <v>10</v>
      </c>
      <c r="K39" s="79">
        <v>2051.8329999999996</v>
      </c>
      <c r="L39" s="79">
        <v>2081.106</v>
      </c>
      <c r="M39" s="79">
        <v>1930.5520000000001</v>
      </c>
      <c r="N39" s="79">
        <v>92.76567363699878</v>
      </c>
      <c r="O39" s="77" t="s">
        <v>210</v>
      </c>
      <c r="P39" s="79"/>
      <c r="Q39" s="79"/>
      <c r="R39" s="91">
        <v>0</v>
      </c>
      <c r="S39" s="79">
        <v>0</v>
      </c>
      <c r="T39" s="79">
        <v>0</v>
      </c>
      <c r="U39" s="79">
        <v>0</v>
      </c>
      <c r="V39" s="79" t="s">
        <v>323</v>
      </c>
      <c r="W39" s="79"/>
      <c r="X39" s="91">
        <v>10</v>
      </c>
      <c r="Y39" s="79">
        <v>445.549</v>
      </c>
      <c r="Z39" s="79">
        <v>516.339</v>
      </c>
      <c r="AA39" s="79">
        <v>411.614</v>
      </c>
      <c r="AB39" s="79">
        <v>79.71778230968413</v>
      </c>
    </row>
    <row r="40" spans="2:28" s="77" customFormat="1" ht="11.25" customHeight="1">
      <c r="B40" s="79"/>
      <c r="C40" s="79"/>
      <c r="D40" s="91"/>
      <c r="E40" s="79"/>
      <c r="F40" s="79"/>
      <c r="G40" s="79"/>
      <c r="H40" s="79"/>
      <c r="I40" s="79"/>
      <c r="J40" s="91"/>
      <c r="K40" s="79"/>
      <c r="L40" s="79"/>
      <c r="M40" s="79"/>
      <c r="N40" s="79"/>
      <c r="O40" s="77" t="s">
        <v>299</v>
      </c>
      <c r="Y40" s="79">
        <v>522.6179999999999</v>
      </c>
      <c r="Z40" s="79">
        <v>617.095</v>
      </c>
      <c r="AA40" s="79">
        <v>510.866</v>
      </c>
      <c r="AB40" s="79">
        <v>82.785632682164</v>
      </c>
    </row>
    <row r="41" spans="1:28" s="77" customFormat="1" ht="11.25" customHeight="1">
      <c r="A41" s="77" t="s">
        <v>132</v>
      </c>
      <c r="B41" s="79"/>
      <c r="C41" s="79"/>
      <c r="D41" s="91"/>
      <c r="E41" s="79"/>
      <c r="F41" s="79"/>
      <c r="G41" s="79"/>
      <c r="H41" s="79"/>
      <c r="I41" s="79"/>
      <c r="J41" s="91"/>
      <c r="K41" s="79"/>
      <c r="L41" s="79"/>
      <c r="M41" s="79"/>
      <c r="N41" s="79"/>
      <c r="O41" s="77" t="s">
        <v>211</v>
      </c>
      <c r="P41" s="79"/>
      <c r="Q41" s="79"/>
      <c r="R41" s="91">
        <v>0</v>
      </c>
      <c r="S41" s="79">
        <v>0</v>
      </c>
      <c r="T41" s="79">
        <v>0</v>
      </c>
      <c r="U41" s="79">
        <v>0</v>
      </c>
      <c r="V41" s="79" t="s">
        <v>323</v>
      </c>
      <c r="W41" s="79"/>
      <c r="X41" s="91">
        <v>10</v>
      </c>
      <c r="Y41" s="79">
        <v>324.04899999999986</v>
      </c>
      <c r="Z41" s="79">
        <v>316.51300000000003</v>
      </c>
      <c r="AA41" s="79">
        <v>250.10500000000005</v>
      </c>
      <c r="AB41" s="79">
        <v>79.01887126279173</v>
      </c>
    </row>
    <row r="42" spans="1:28" s="77" customFormat="1" ht="11.25" customHeight="1">
      <c r="A42" s="77" t="s">
        <v>133</v>
      </c>
      <c r="B42" s="79"/>
      <c r="C42" s="79"/>
      <c r="D42" s="91">
        <v>9</v>
      </c>
      <c r="E42" s="79">
        <v>7.777</v>
      </c>
      <c r="F42" s="79">
        <v>8.933</v>
      </c>
      <c r="G42" s="79">
        <v>8.718</v>
      </c>
      <c r="H42" s="79">
        <v>97.59319377588716</v>
      </c>
      <c r="I42" s="79"/>
      <c r="J42" s="91">
        <v>9</v>
      </c>
      <c r="K42" s="79">
        <v>576.104</v>
      </c>
      <c r="L42" s="79">
        <v>565.57</v>
      </c>
      <c r="M42" s="79">
        <v>618.36</v>
      </c>
      <c r="N42" s="79">
        <v>109.33394628427956</v>
      </c>
      <c r="O42" s="77" t="s">
        <v>212</v>
      </c>
      <c r="P42" s="79"/>
      <c r="Q42" s="79"/>
      <c r="R42" s="91">
        <v>0</v>
      </c>
      <c r="S42" s="79">
        <v>0</v>
      </c>
      <c r="T42" s="79">
        <v>0</v>
      </c>
      <c r="U42" s="79">
        <v>0</v>
      </c>
      <c r="V42" s="79" t="s">
        <v>323</v>
      </c>
      <c r="W42" s="79"/>
      <c r="X42" s="91">
        <v>8</v>
      </c>
      <c r="Y42" s="79">
        <v>133.29600000000002</v>
      </c>
      <c r="Z42" s="79">
        <v>127.231</v>
      </c>
      <c r="AA42" s="79">
        <v>78.10399999999998</v>
      </c>
      <c r="AB42" s="79">
        <v>61.387554919791555</v>
      </c>
    </row>
    <row r="43" spans="1:28" s="77" customFormat="1" ht="11.25" customHeight="1">
      <c r="A43" s="77" t="s">
        <v>163</v>
      </c>
      <c r="B43" s="79"/>
      <c r="C43" s="79"/>
      <c r="D43" s="91">
        <v>9</v>
      </c>
      <c r="E43" s="79">
        <v>19.844</v>
      </c>
      <c r="F43" s="79">
        <v>20.56804</v>
      </c>
      <c r="G43" s="79">
        <v>16.109</v>
      </c>
      <c r="H43" s="79">
        <v>78.320540022287</v>
      </c>
      <c r="I43" s="79"/>
      <c r="J43" s="91">
        <v>9</v>
      </c>
      <c r="K43" s="79">
        <v>1856.74</v>
      </c>
      <c r="L43" s="79">
        <v>1940.7230000000002</v>
      </c>
      <c r="M43" s="79">
        <v>1469.193</v>
      </c>
      <c r="N43" s="79">
        <v>75.70338476949053</v>
      </c>
      <c r="O43" s="77" t="s">
        <v>213</v>
      </c>
      <c r="P43" s="79"/>
      <c r="Q43" s="79"/>
      <c r="R43" s="91">
        <v>0</v>
      </c>
      <c r="S43" s="79">
        <v>0</v>
      </c>
      <c r="T43" s="79">
        <v>0</v>
      </c>
      <c r="U43" s="79">
        <v>0</v>
      </c>
      <c r="V43" s="79" t="s">
        <v>323</v>
      </c>
      <c r="W43" s="79"/>
      <c r="X43" s="91">
        <v>6</v>
      </c>
      <c r="Y43" s="79">
        <v>83.118</v>
      </c>
      <c r="Z43" s="79">
        <v>129.93300000000002</v>
      </c>
      <c r="AA43" s="79">
        <v>126.55400000000002</v>
      </c>
      <c r="AB43" s="79">
        <v>97.39942893645186</v>
      </c>
    </row>
    <row r="44" spans="1:28" s="77" customFormat="1" ht="11.25" customHeight="1">
      <c r="A44" s="77" t="s">
        <v>290</v>
      </c>
      <c r="B44" s="79"/>
      <c r="C44" s="79"/>
      <c r="D44" s="91"/>
      <c r="E44" s="79">
        <v>27.621000000000002</v>
      </c>
      <c r="F44" s="79">
        <v>29.50104</v>
      </c>
      <c r="G44" s="79">
        <v>24.827</v>
      </c>
      <c r="H44" s="79">
        <v>84.15635516578399</v>
      </c>
      <c r="I44" s="79">
        <v>0</v>
      </c>
      <c r="J44" s="91">
        <v>21</v>
      </c>
      <c r="K44" s="79">
        <v>2432.844</v>
      </c>
      <c r="L44" s="79">
        <v>2506.293</v>
      </c>
      <c r="M44" s="79">
        <v>2087.553</v>
      </c>
      <c r="N44" s="79">
        <v>83.2924562291799</v>
      </c>
      <c r="O44" s="77" t="s">
        <v>300</v>
      </c>
      <c r="P44" s="79"/>
      <c r="Q44" s="79"/>
      <c r="R44" s="91">
        <v>0</v>
      </c>
      <c r="S44" s="79">
        <v>0</v>
      </c>
      <c r="T44" s="79">
        <v>0</v>
      </c>
      <c r="U44" s="79">
        <v>0</v>
      </c>
      <c r="V44" s="79" t="s">
        <v>323</v>
      </c>
      <c r="W44" s="79"/>
      <c r="X44" s="91">
        <v>9</v>
      </c>
      <c r="Y44" s="79">
        <v>825.954</v>
      </c>
      <c r="Z44" s="79">
        <v>744.391</v>
      </c>
      <c r="AA44" s="79">
        <v>525.602</v>
      </c>
      <c r="AB44" s="79">
        <v>70.6083227766053</v>
      </c>
    </row>
    <row r="45" spans="1:28" s="77" customFormat="1" ht="11.25" customHeight="1">
      <c r="A45" s="77" t="s">
        <v>164</v>
      </c>
      <c r="B45" s="79"/>
      <c r="C45" s="79"/>
      <c r="D45" s="91">
        <v>7</v>
      </c>
      <c r="E45" s="79">
        <v>61.568</v>
      </c>
      <c r="F45" s="79">
        <v>57.914</v>
      </c>
      <c r="G45" s="79">
        <v>51.95</v>
      </c>
      <c r="H45" s="79">
        <v>89.70197188935317</v>
      </c>
      <c r="I45" s="79"/>
      <c r="J45" s="91">
        <v>10</v>
      </c>
      <c r="K45" s="79">
        <v>190.53799999999998</v>
      </c>
      <c r="L45" s="79">
        <v>174.921</v>
      </c>
      <c r="M45" s="79">
        <v>122.812</v>
      </c>
      <c r="N45" s="79">
        <v>70.20998050548533</v>
      </c>
      <c r="O45" s="77" t="s">
        <v>214</v>
      </c>
      <c r="P45" s="79"/>
      <c r="Q45" s="79"/>
      <c r="R45" s="91">
        <v>0</v>
      </c>
      <c r="S45" s="79">
        <v>0</v>
      </c>
      <c r="T45" s="79">
        <v>0</v>
      </c>
      <c r="U45" s="79">
        <v>0</v>
      </c>
      <c r="V45" s="79" t="s">
        <v>323</v>
      </c>
      <c r="W45" s="79"/>
      <c r="X45" s="91">
        <v>6</v>
      </c>
      <c r="Y45" s="79">
        <v>155.834</v>
      </c>
      <c r="Z45" s="79">
        <v>182.826</v>
      </c>
      <c r="AA45" s="79">
        <v>177.32899999999998</v>
      </c>
      <c r="AB45" s="79">
        <v>96.99331604913961</v>
      </c>
    </row>
    <row r="46" spans="1:28" s="77" customFormat="1" ht="11.25" customHeight="1">
      <c r="A46" s="77" t="s">
        <v>165</v>
      </c>
      <c r="B46" s="79"/>
      <c r="C46" s="79"/>
      <c r="D46" s="91">
        <v>6</v>
      </c>
      <c r="E46" s="79">
        <v>650.054</v>
      </c>
      <c r="F46" s="79">
        <v>631.157</v>
      </c>
      <c r="G46" s="79">
        <v>871.392</v>
      </c>
      <c r="H46" s="79">
        <v>138.06263734696756</v>
      </c>
      <c r="I46" s="79"/>
      <c r="J46" s="91">
        <v>10</v>
      </c>
      <c r="K46" s="79">
        <v>883.094</v>
      </c>
      <c r="L46" s="79">
        <v>759.9949999999999</v>
      </c>
      <c r="M46" s="79">
        <v>791.484</v>
      </c>
      <c r="N46" s="79">
        <v>104.14331673234695</v>
      </c>
      <c r="O46" s="77" t="s">
        <v>215</v>
      </c>
      <c r="P46" s="79"/>
      <c r="Q46" s="79"/>
      <c r="R46" s="91">
        <v>0</v>
      </c>
      <c r="S46" s="79">
        <v>0</v>
      </c>
      <c r="T46" s="79">
        <v>0</v>
      </c>
      <c r="U46" s="79">
        <v>0</v>
      </c>
      <c r="V46" s="79" t="s">
        <v>323</v>
      </c>
      <c r="W46" s="79"/>
      <c r="X46" s="91">
        <v>8</v>
      </c>
      <c r="Y46" s="79">
        <v>420.144</v>
      </c>
      <c r="Z46" s="79">
        <v>409.106</v>
      </c>
      <c r="AA46" s="79">
        <v>355.278</v>
      </c>
      <c r="AB46" s="79">
        <v>86.8425298089004</v>
      </c>
    </row>
    <row r="47" spans="1:28" s="77" customFormat="1" ht="11.25" customHeight="1">
      <c r="A47" s="77" t="s">
        <v>166</v>
      </c>
      <c r="B47" s="79"/>
      <c r="C47" s="79"/>
      <c r="D47" s="91">
        <v>9</v>
      </c>
      <c r="E47" s="79">
        <v>1.45</v>
      </c>
      <c r="F47" s="79">
        <v>1.57</v>
      </c>
      <c r="G47" s="79">
        <v>1.303</v>
      </c>
      <c r="H47" s="79">
        <v>82.9936305732484</v>
      </c>
      <c r="I47" s="79"/>
      <c r="J47" s="91">
        <v>9</v>
      </c>
      <c r="K47" s="79">
        <v>4.515000000000001</v>
      </c>
      <c r="L47" s="79">
        <v>4.658</v>
      </c>
      <c r="M47" s="79">
        <v>3.181</v>
      </c>
      <c r="N47" s="79">
        <v>68.29111206526406</v>
      </c>
      <c r="O47" s="77" t="s">
        <v>216</v>
      </c>
      <c r="P47" s="79"/>
      <c r="Q47" s="79"/>
      <c r="R47" s="91">
        <v>0</v>
      </c>
      <c r="S47" s="79">
        <v>0</v>
      </c>
      <c r="T47" s="79">
        <v>0</v>
      </c>
      <c r="U47" s="79">
        <v>0</v>
      </c>
      <c r="V47" s="79" t="s">
        <v>323</v>
      </c>
      <c r="W47" s="79"/>
      <c r="X47" s="91">
        <v>10</v>
      </c>
      <c r="Y47" s="79">
        <v>59.89999999999999</v>
      </c>
      <c r="Z47" s="79">
        <v>60.12999999999999</v>
      </c>
      <c r="AA47" s="79">
        <v>51.554</v>
      </c>
      <c r="AB47" s="79">
        <v>85.73756860136373</v>
      </c>
    </row>
    <row r="48" spans="1:28" s="77" customFormat="1" ht="11.25" customHeight="1">
      <c r="A48" s="77" t="s">
        <v>167</v>
      </c>
      <c r="B48" s="79"/>
      <c r="C48" s="79"/>
      <c r="D48" s="91">
        <v>7</v>
      </c>
      <c r="E48" s="79">
        <v>71.473</v>
      </c>
      <c r="F48" s="79">
        <v>92.098</v>
      </c>
      <c r="G48" s="79">
        <v>123.674</v>
      </c>
      <c r="H48" s="79">
        <v>134.2852179200417</v>
      </c>
      <c r="I48" s="79"/>
      <c r="J48" s="91">
        <v>7</v>
      </c>
      <c r="K48" s="79">
        <v>194.99800000000002</v>
      </c>
      <c r="L48" s="79">
        <v>237.08100000000002</v>
      </c>
      <c r="M48" s="79">
        <v>259.95</v>
      </c>
      <c r="N48" s="79">
        <v>109.6460703303934</v>
      </c>
      <c r="O48" s="77" t="s">
        <v>217</v>
      </c>
      <c r="P48" s="79"/>
      <c r="Q48" s="79"/>
      <c r="R48" s="91">
        <v>0</v>
      </c>
      <c r="S48" s="79">
        <v>0</v>
      </c>
      <c r="T48" s="79">
        <v>0</v>
      </c>
      <c r="U48" s="79">
        <v>0</v>
      </c>
      <c r="V48" s="79" t="s">
        <v>323</v>
      </c>
      <c r="W48" s="79"/>
      <c r="X48" s="91">
        <v>9</v>
      </c>
      <c r="Y48" s="79">
        <v>27.613000000000007</v>
      </c>
      <c r="Z48" s="79">
        <v>28.654</v>
      </c>
      <c r="AA48" s="79">
        <v>26.564</v>
      </c>
      <c r="AB48" s="79">
        <v>92.70607943044601</v>
      </c>
    </row>
    <row r="49" spans="1:28" s="77" customFormat="1" ht="11.25" customHeight="1">
      <c r="A49" s="77" t="s">
        <v>168</v>
      </c>
      <c r="B49" s="79"/>
      <c r="C49" s="79"/>
      <c r="D49" s="91">
        <v>10</v>
      </c>
      <c r="E49" s="79">
        <v>8.172</v>
      </c>
      <c r="F49" s="79">
        <v>7.887</v>
      </c>
      <c r="G49" s="79">
        <v>6.115</v>
      </c>
      <c r="H49" s="79">
        <v>77.53264866235578</v>
      </c>
      <c r="I49" s="79"/>
      <c r="J49" s="91">
        <v>9</v>
      </c>
      <c r="K49" s="79">
        <v>24.532</v>
      </c>
      <c r="L49" s="79">
        <v>26.022000000000002</v>
      </c>
      <c r="M49" s="79">
        <v>18.407999999999998</v>
      </c>
      <c r="N49" s="79">
        <v>70.74014295596032</v>
      </c>
      <c r="O49" s="77" t="s">
        <v>218</v>
      </c>
      <c r="P49" s="79"/>
      <c r="Q49" s="79"/>
      <c r="R49" s="91">
        <v>0</v>
      </c>
      <c r="S49" s="79">
        <v>0</v>
      </c>
      <c r="T49" s="79">
        <v>0</v>
      </c>
      <c r="U49" s="79">
        <v>0</v>
      </c>
      <c r="V49" s="79" t="s">
        <v>323</v>
      </c>
      <c r="W49" s="79"/>
      <c r="X49" s="91">
        <v>3</v>
      </c>
      <c r="Y49" s="79">
        <v>99.125</v>
      </c>
      <c r="Z49" s="79">
        <v>116.769</v>
      </c>
      <c r="AA49" s="79">
        <v>0</v>
      </c>
      <c r="AB49" s="79" t="s">
        <v>323</v>
      </c>
    </row>
    <row r="50" spans="2:28" s="77" customFormat="1" ht="11.25" customHeight="1">
      <c r="B50" s="79"/>
      <c r="C50" s="79"/>
      <c r="D50" s="91"/>
      <c r="E50" s="79"/>
      <c r="F50" s="79"/>
      <c r="G50" s="79"/>
      <c r="H50" s="79"/>
      <c r="I50" s="79"/>
      <c r="J50" s="91"/>
      <c r="K50" s="79"/>
      <c r="L50" s="79"/>
      <c r="M50" s="79"/>
      <c r="N50" s="79"/>
      <c r="O50" s="77" t="s">
        <v>219</v>
      </c>
      <c r="P50" s="79"/>
      <c r="Q50" s="79"/>
      <c r="R50" s="91">
        <v>0</v>
      </c>
      <c r="S50" s="79">
        <v>0</v>
      </c>
      <c r="T50" s="79">
        <v>0</v>
      </c>
      <c r="U50" s="79">
        <v>0</v>
      </c>
      <c r="V50" s="79" t="s">
        <v>323</v>
      </c>
      <c r="W50" s="79"/>
      <c r="X50" s="91">
        <v>10</v>
      </c>
      <c r="Y50" s="79">
        <v>483.555</v>
      </c>
      <c r="Z50" s="79">
        <v>452.684</v>
      </c>
      <c r="AA50" s="79">
        <v>345.88</v>
      </c>
      <c r="AB50" s="79">
        <v>76.40649989838386</v>
      </c>
    </row>
    <row r="51" spans="1:28" s="77" customFormat="1" ht="11.25" customHeight="1">
      <c r="A51" s="77" t="s">
        <v>169</v>
      </c>
      <c r="B51" s="79"/>
      <c r="C51" s="79"/>
      <c r="D51" s="91"/>
      <c r="E51" s="79"/>
      <c r="F51" s="79"/>
      <c r="G51" s="79"/>
      <c r="H51" s="79"/>
      <c r="I51" s="79"/>
      <c r="J51" s="91"/>
      <c r="K51" s="79"/>
      <c r="L51" s="79"/>
      <c r="M51" s="79"/>
      <c r="N51" s="79"/>
      <c r="O51" s="77" t="s">
        <v>301</v>
      </c>
      <c r="P51" s="79"/>
      <c r="Q51" s="79"/>
      <c r="R51" s="91">
        <v>0</v>
      </c>
      <c r="S51" s="79">
        <v>0</v>
      </c>
      <c r="T51" s="79">
        <v>0</v>
      </c>
      <c r="U51" s="79">
        <v>0</v>
      </c>
      <c r="V51" s="79" t="s">
        <v>323</v>
      </c>
      <c r="W51" s="79"/>
      <c r="X51" s="91">
        <v>9</v>
      </c>
      <c r="Y51" s="79">
        <v>17.114</v>
      </c>
      <c r="Z51" s="79">
        <v>18.883000000000003</v>
      </c>
      <c r="AA51" s="79">
        <v>17.545</v>
      </c>
      <c r="AB51" s="79">
        <v>92.91426150505745</v>
      </c>
    </row>
    <row r="52" spans="1:28" s="77" customFormat="1" ht="11.25" customHeight="1">
      <c r="A52" s="77" t="s">
        <v>170</v>
      </c>
      <c r="B52" s="79"/>
      <c r="C52" s="79"/>
      <c r="D52" s="91">
        <v>8</v>
      </c>
      <c r="E52" s="79">
        <v>115.121</v>
      </c>
      <c r="F52" s="79">
        <v>118.251</v>
      </c>
      <c r="G52" s="79">
        <v>109.756</v>
      </c>
      <c r="H52" s="79">
        <v>92.81612840483379</v>
      </c>
      <c r="I52" s="79"/>
      <c r="J52" s="91">
        <v>8</v>
      </c>
      <c r="K52" s="79">
        <v>4250.832</v>
      </c>
      <c r="L52" s="79">
        <v>4418.247000000001</v>
      </c>
      <c r="M52" s="79">
        <v>3818.567000000001</v>
      </c>
      <c r="N52" s="79">
        <v>86.42719612552217</v>
      </c>
      <c r="O52" s="77" t="s">
        <v>220</v>
      </c>
      <c r="P52" s="79"/>
      <c r="Q52" s="79"/>
      <c r="R52" s="91">
        <v>0</v>
      </c>
      <c r="S52" s="79">
        <v>0</v>
      </c>
      <c r="T52" s="79">
        <v>0</v>
      </c>
      <c r="U52" s="79">
        <v>0</v>
      </c>
      <c r="V52" s="79" t="s">
        <v>323</v>
      </c>
      <c r="W52" s="79"/>
      <c r="X52" s="91">
        <v>9</v>
      </c>
      <c r="Y52" s="79">
        <v>188.68700000000004</v>
      </c>
      <c r="Z52" s="79">
        <v>187.68499999999997</v>
      </c>
      <c r="AA52" s="79">
        <v>114.24800000000002</v>
      </c>
      <c r="AB52" s="79">
        <v>60.872206089991224</v>
      </c>
    </row>
    <row r="53" spans="1:28" s="77" customFormat="1" ht="11.25" customHeight="1">
      <c r="A53" s="77" t="s">
        <v>171</v>
      </c>
      <c r="B53" s="79"/>
      <c r="C53" s="79"/>
      <c r="D53" s="91">
        <v>8</v>
      </c>
      <c r="E53" s="79">
        <v>255.89</v>
      </c>
      <c r="F53" s="79">
        <v>243.884</v>
      </c>
      <c r="G53" s="79">
        <v>221.822</v>
      </c>
      <c r="H53" s="79">
        <v>90.95389611454627</v>
      </c>
      <c r="I53" s="79"/>
      <c r="J53" s="91">
        <v>8</v>
      </c>
      <c r="K53" s="79">
        <v>9624.211000000001</v>
      </c>
      <c r="L53" s="79">
        <v>9299.827</v>
      </c>
      <c r="M53" s="79">
        <v>7895.295999999999</v>
      </c>
      <c r="N53" s="79">
        <v>84.89723518512764</v>
      </c>
      <c r="O53" s="77" t="s">
        <v>221</v>
      </c>
      <c r="P53" s="79"/>
      <c r="Q53" s="79"/>
      <c r="R53" s="91">
        <v>0</v>
      </c>
      <c r="S53" s="79">
        <v>0</v>
      </c>
      <c r="T53" s="79">
        <v>0</v>
      </c>
      <c r="U53" s="79">
        <v>0</v>
      </c>
      <c r="V53" s="79" t="s">
        <v>323</v>
      </c>
      <c r="W53" s="79"/>
      <c r="X53" s="91">
        <v>6</v>
      </c>
      <c r="Y53" s="79">
        <v>49.638999999999996</v>
      </c>
      <c r="Z53" s="79">
        <v>48.830999999999996</v>
      </c>
      <c r="AA53" s="79">
        <v>45.54500000000001</v>
      </c>
      <c r="AB53" s="79">
        <v>93.27066822305505</v>
      </c>
    </row>
    <row r="54" spans="1:28" s="77" customFormat="1" ht="11.25" customHeight="1">
      <c r="A54" s="77" t="s">
        <v>172</v>
      </c>
      <c r="B54" s="79"/>
      <c r="C54" s="79"/>
      <c r="D54" s="91">
        <v>8</v>
      </c>
      <c r="E54" s="79">
        <v>148.924</v>
      </c>
      <c r="F54" s="79">
        <v>163.85</v>
      </c>
      <c r="G54" s="79">
        <v>161.114</v>
      </c>
      <c r="H54" s="79">
        <v>98.330180042722</v>
      </c>
      <c r="I54" s="79"/>
      <c r="J54" s="91">
        <v>8</v>
      </c>
      <c r="K54" s="79">
        <v>2155.0420000000004</v>
      </c>
      <c r="L54" s="79">
        <v>2197.2870000000003</v>
      </c>
      <c r="M54" s="79">
        <v>1763.4379999999999</v>
      </c>
      <c r="N54" s="79">
        <v>80.25524203256104</v>
      </c>
      <c r="O54" s="77" t="s">
        <v>302</v>
      </c>
      <c r="P54" s="79"/>
      <c r="Q54" s="79"/>
      <c r="R54" s="91">
        <v>0</v>
      </c>
      <c r="S54" s="79">
        <v>0</v>
      </c>
      <c r="T54" s="79">
        <v>0</v>
      </c>
      <c r="U54" s="79">
        <v>0</v>
      </c>
      <c r="V54" s="79" t="s">
        <v>323</v>
      </c>
      <c r="W54" s="79"/>
      <c r="X54" s="91">
        <v>10</v>
      </c>
      <c r="Y54" s="79">
        <v>421.60999999999996</v>
      </c>
      <c r="Z54" s="79">
        <v>371.46</v>
      </c>
      <c r="AA54" s="79">
        <v>202.20000000000002</v>
      </c>
      <c r="AB54" s="79">
        <v>54.433855596834114</v>
      </c>
    </row>
    <row r="55" spans="2:28" s="77" customFormat="1" ht="11.25" customHeight="1">
      <c r="B55" s="79"/>
      <c r="C55" s="79"/>
      <c r="D55" s="91"/>
      <c r="E55" s="79"/>
      <c r="F55" s="79"/>
      <c r="G55" s="79"/>
      <c r="H55" s="79"/>
      <c r="I55" s="79"/>
      <c r="J55" s="91"/>
      <c r="K55" s="79"/>
      <c r="L55" s="79"/>
      <c r="M55" s="79"/>
      <c r="N55" s="79"/>
      <c r="O55" s="77" t="s">
        <v>303</v>
      </c>
      <c r="P55" s="79"/>
      <c r="Q55" s="79"/>
      <c r="R55" s="91">
        <v>0</v>
      </c>
      <c r="S55" s="79">
        <v>0</v>
      </c>
      <c r="T55" s="79">
        <v>0</v>
      </c>
      <c r="U55" s="79">
        <v>0</v>
      </c>
      <c r="V55" s="79" t="s">
        <v>323</v>
      </c>
      <c r="W55" s="79"/>
      <c r="X55" s="91">
        <v>10</v>
      </c>
      <c r="Y55" s="79">
        <v>5.587000000000001</v>
      </c>
      <c r="Z55" s="79">
        <v>7.854</v>
      </c>
      <c r="AA55" s="79">
        <v>9.813</v>
      </c>
      <c r="AB55" s="79">
        <v>124.94270435446907</v>
      </c>
    </row>
    <row r="56" spans="1:14" s="77" customFormat="1" ht="11.25" customHeight="1">
      <c r="A56" s="77" t="s">
        <v>134</v>
      </c>
      <c r="B56" s="79"/>
      <c r="C56" s="79"/>
      <c r="D56" s="91"/>
      <c r="E56" s="79"/>
      <c r="F56" s="79"/>
      <c r="G56" s="79"/>
      <c r="H56" s="79"/>
      <c r="I56" s="79"/>
      <c r="J56" s="91"/>
      <c r="K56" s="79"/>
      <c r="L56" s="79"/>
      <c r="M56" s="79"/>
      <c r="N56" s="79"/>
    </row>
    <row r="57" spans="1:28" s="77" customFormat="1" ht="11.25" customHeight="1">
      <c r="A57" s="77" t="s">
        <v>173</v>
      </c>
      <c r="B57" s="79"/>
      <c r="C57" s="79"/>
      <c r="D57" s="91">
        <v>10</v>
      </c>
      <c r="E57" s="79">
        <v>4.599</v>
      </c>
      <c r="F57" s="79">
        <v>4.713</v>
      </c>
      <c r="G57" s="79">
        <v>6.046</v>
      </c>
      <c r="H57" s="79">
        <v>128.2834712497348</v>
      </c>
      <c r="I57" s="79"/>
      <c r="J57" s="91">
        <v>11</v>
      </c>
      <c r="K57" s="79">
        <v>152.406</v>
      </c>
      <c r="L57" s="79">
        <v>162.59599999999995</v>
      </c>
      <c r="M57" s="79">
        <v>0</v>
      </c>
      <c r="N57" s="79" t="s">
        <v>323</v>
      </c>
      <c r="O57" s="77" t="s">
        <v>222</v>
      </c>
      <c r="P57" s="79"/>
      <c r="Q57" s="79"/>
      <c r="R57" s="91"/>
      <c r="S57" s="79"/>
      <c r="T57" s="79"/>
      <c r="U57" s="79"/>
      <c r="V57" s="79"/>
      <c r="W57" s="79"/>
      <c r="X57" s="91"/>
      <c r="Y57" s="79"/>
      <c r="Z57" s="79"/>
      <c r="AA57" s="79"/>
      <c r="AB57" s="79"/>
    </row>
    <row r="58" spans="1:28" s="77" customFormat="1" ht="11.25" customHeight="1">
      <c r="A58" s="77" t="s">
        <v>174</v>
      </c>
      <c r="B58" s="79"/>
      <c r="C58" s="79"/>
      <c r="D58" s="91">
        <v>7</v>
      </c>
      <c r="E58" s="79">
        <v>14.215</v>
      </c>
      <c r="F58" s="79">
        <v>13.52</v>
      </c>
      <c r="G58" s="79">
        <v>12.889</v>
      </c>
      <c r="H58" s="79">
        <v>95.33284023668638</v>
      </c>
      <c r="I58" s="79"/>
      <c r="J58" s="91">
        <v>7</v>
      </c>
      <c r="K58" s="79">
        <v>65.094</v>
      </c>
      <c r="L58" s="79">
        <v>62.17400000000001</v>
      </c>
      <c r="M58" s="79">
        <v>61.423</v>
      </c>
      <c r="N58" s="79">
        <v>98.7920995914691</v>
      </c>
      <c r="O58" s="77" t="s">
        <v>223</v>
      </c>
      <c r="P58" s="79"/>
      <c r="Q58" s="79"/>
      <c r="R58" s="91">
        <v>0</v>
      </c>
      <c r="S58" s="79">
        <v>0</v>
      </c>
      <c r="T58" s="79">
        <v>0</v>
      </c>
      <c r="U58" s="79">
        <v>0</v>
      </c>
      <c r="V58" s="79" t="s">
        <v>323</v>
      </c>
      <c r="W58" s="79"/>
      <c r="X58" s="91">
        <v>10</v>
      </c>
      <c r="Y58" s="79">
        <v>297.76300000000003</v>
      </c>
      <c r="Z58" s="79">
        <v>304.61</v>
      </c>
      <c r="AA58" s="79">
        <v>302.19800000000004</v>
      </c>
      <c r="AB58" s="79">
        <v>99.20816782114836</v>
      </c>
    </row>
    <row r="59" spans="1:28" s="77" customFormat="1" ht="11.25" customHeight="1">
      <c r="A59" s="77" t="s">
        <v>175</v>
      </c>
      <c r="B59" s="79"/>
      <c r="C59" s="79"/>
      <c r="D59" s="91">
        <v>8</v>
      </c>
      <c r="E59" s="79">
        <v>34.005</v>
      </c>
      <c r="F59" s="79">
        <v>34.15</v>
      </c>
      <c r="G59" s="79">
        <v>30.54</v>
      </c>
      <c r="H59" s="79">
        <v>89.4289897510981</v>
      </c>
      <c r="I59" s="79"/>
      <c r="J59" s="91">
        <v>8</v>
      </c>
      <c r="K59" s="79">
        <v>961.938</v>
      </c>
      <c r="L59" s="79">
        <v>1063.775</v>
      </c>
      <c r="M59" s="79">
        <v>832.1899999999999</v>
      </c>
      <c r="N59" s="79">
        <v>78.22988883927522</v>
      </c>
      <c r="O59" s="77" t="s">
        <v>304</v>
      </c>
      <c r="P59" s="79"/>
      <c r="Q59" s="79"/>
      <c r="R59" s="91">
        <v>0</v>
      </c>
      <c r="S59" s="79">
        <v>0</v>
      </c>
      <c r="T59" s="79">
        <v>0</v>
      </c>
      <c r="U59" s="79">
        <v>0</v>
      </c>
      <c r="V59" s="79" t="s">
        <v>323</v>
      </c>
      <c r="W59" s="79"/>
      <c r="X59" s="91">
        <v>10</v>
      </c>
      <c r="Y59" s="79">
        <v>6196.613691</v>
      </c>
      <c r="Z59" s="79">
        <v>5410.111191</v>
      </c>
      <c r="AA59" s="79">
        <v>5317.553</v>
      </c>
      <c r="AB59" s="79">
        <v>98.28916287055293</v>
      </c>
    </row>
    <row r="60" spans="1:28" s="77" customFormat="1" ht="11.25" customHeight="1">
      <c r="A60" s="77" t="s">
        <v>176</v>
      </c>
      <c r="B60" s="79"/>
      <c r="C60" s="79"/>
      <c r="D60" s="91">
        <v>9</v>
      </c>
      <c r="E60" s="79">
        <v>21.617</v>
      </c>
      <c r="F60" s="79">
        <v>23.986</v>
      </c>
      <c r="G60" s="79">
        <v>21.489</v>
      </c>
      <c r="H60" s="79">
        <v>89.58976069373801</v>
      </c>
      <c r="I60" s="79"/>
      <c r="J60" s="91">
        <v>9</v>
      </c>
      <c r="K60" s="79">
        <v>1234.8500000000001</v>
      </c>
      <c r="L60" s="79">
        <v>1382.2779999999998</v>
      </c>
      <c r="M60" s="79">
        <v>1003.2260000000001</v>
      </c>
      <c r="N60" s="79">
        <v>72.57773038419191</v>
      </c>
      <c r="O60" s="77" t="s">
        <v>305</v>
      </c>
      <c r="P60" s="79"/>
      <c r="Q60" s="79"/>
      <c r="R60" s="91">
        <v>0</v>
      </c>
      <c r="S60" s="79">
        <v>0</v>
      </c>
      <c r="T60" s="79">
        <v>0</v>
      </c>
      <c r="U60" s="79">
        <v>0</v>
      </c>
      <c r="V60" s="79" t="s">
        <v>323</v>
      </c>
      <c r="W60" s="79"/>
      <c r="X60" s="91">
        <v>10</v>
      </c>
      <c r="Y60" s="79">
        <v>46492.804</v>
      </c>
      <c r="Z60" s="79">
        <v>40047.578</v>
      </c>
      <c r="AA60" s="79"/>
      <c r="AB60" s="79"/>
    </row>
    <row r="61" spans="1:28" s="77" customFormat="1" ht="11.25" customHeight="1">
      <c r="A61" s="77" t="s">
        <v>177</v>
      </c>
      <c r="B61" s="79"/>
      <c r="C61" s="79"/>
      <c r="D61" s="91">
        <v>9</v>
      </c>
      <c r="E61" s="79">
        <v>18.517</v>
      </c>
      <c r="F61" s="79">
        <v>19.26</v>
      </c>
      <c r="G61" s="79">
        <v>16.074</v>
      </c>
      <c r="H61" s="79">
        <v>83.45794392523365</v>
      </c>
      <c r="I61" s="79"/>
      <c r="J61" s="91">
        <v>9</v>
      </c>
      <c r="K61" s="79">
        <v>610.9780000000001</v>
      </c>
      <c r="L61" s="79">
        <v>652.603</v>
      </c>
      <c r="M61" s="79">
        <v>498.5659999999999</v>
      </c>
      <c r="N61" s="79">
        <v>76.39652284773437</v>
      </c>
      <c r="O61" s="77" t="s">
        <v>306</v>
      </c>
      <c r="P61" s="79"/>
      <c r="Q61" s="79"/>
      <c r="R61" s="91">
        <v>0</v>
      </c>
      <c r="S61" s="79">
        <v>0</v>
      </c>
      <c r="T61" s="79">
        <v>0</v>
      </c>
      <c r="U61" s="79">
        <v>0</v>
      </c>
      <c r="V61" s="79" t="s">
        <v>323</v>
      </c>
      <c r="W61" s="79"/>
      <c r="X61" s="91">
        <v>10</v>
      </c>
      <c r="Y61" s="79">
        <v>1</v>
      </c>
      <c r="Z61" s="79">
        <v>0.8</v>
      </c>
      <c r="AA61" s="79">
        <v>0.252</v>
      </c>
      <c r="AB61" s="79">
        <v>31.499999999999996</v>
      </c>
    </row>
    <row r="62" spans="1:28" s="77" customFormat="1" ht="11.25" customHeight="1">
      <c r="A62" s="77" t="s">
        <v>135</v>
      </c>
      <c r="B62" s="79"/>
      <c r="C62" s="79"/>
      <c r="D62" s="91">
        <v>5</v>
      </c>
      <c r="E62" s="79">
        <v>9.681</v>
      </c>
      <c r="F62" s="79">
        <v>9.595</v>
      </c>
      <c r="G62" s="79">
        <v>9.21294</v>
      </c>
      <c r="H62" s="79">
        <v>96.01813444502343</v>
      </c>
      <c r="I62" s="79"/>
      <c r="J62" s="91">
        <v>5</v>
      </c>
      <c r="K62" s="79">
        <v>870.627</v>
      </c>
      <c r="L62" s="79">
        <v>823.93</v>
      </c>
      <c r="M62" s="79">
        <v>816.513</v>
      </c>
      <c r="N62" s="79">
        <v>99.09980216765989</v>
      </c>
      <c r="P62" s="79"/>
      <c r="Q62" s="79"/>
      <c r="R62" s="91"/>
      <c r="S62" s="79"/>
      <c r="T62" s="79"/>
      <c r="U62" s="79"/>
      <c r="V62" s="79"/>
      <c r="W62" s="79"/>
      <c r="X62" s="91"/>
      <c r="Y62" s="79"/>
      <c r="Z62" s="79"/>
      <c r="AA62" s="79"/>
      <c r="AB62" s="79"/>
    </row>
    <row r="63" spans="1:28" s="77" customFormat="1" ht="11.25" customHeight="1">
      <c r="A63" s="77" t="s">
        <v>178</v>
      </c>
      <c r="B63" s="79"/>
      <c r="C63" s="79"/>
      <c r="D63" s="91">
        <v>9</v>
      </c>
      <c r="E63" s="79">
        <v>41.533</v>
      </c>
      <c r="F63" s="79">
        <v>42.098</v>
      </c>
      <c r="G63" s="79">
        <v>32.63</v>
      </c>
      <c r="H63" s="79">
        <v>77.50962040952065</v>
      </c>
      <c r="I63" s="79"/>
      <c r="J63" s="91">
        <v>9</v>
      </c>
      <c r="K63" s="79">
        <v>3084.921</v>
      </c>
      <c r="L63" s="79">
        <v>3562.768</v>
      </c>
      <c r="M63" s="79">
        <v>2522.266</v>
      </c>
      <c r="N63" s="79">
        <v>70.79512334230014</v>
      </c>
      <c r="O63" s="77" t="s">
        <v>224</v>
      </c>
      <c r="P63" s="79"/>
      <c r="Q63" s="79"/>
      <c r="R63" s="91"/>
      <c r="S63" s="79"/>
      <c r="T63" s="79"/>
      <c r="U63" s="79"/>
      <c r="V63" s="79"/>
      <c r="W63" s="79"/>
      <c r="X63" s="91"/>
      <c r="Y63" s="79"/>
      <c r="Z63" s="79"/>
      <c r="AA63" s="79"/>
      <c r="AB63" s="79"/>
    </row>
    <row r="64" spans="1:28" s="77" customFormat="1" ht="11.25" customHeight="1">
      <c r="A64" s="77" t="s">
        <v>179</v>
      </c>
      <c r="B64" s="79"/>
      <c r="C64" s="79"/>
      <c r="D64" s="91">
        <v>9</v>
      </c>
      <c r="E64" s="79">
        <v>4.254</v>
      </c>
      <c r="F64" s="79">
        <v>4.413</v>
      </c>
      <c r="G64" s="79">
        <v>4.401</v>
      </c>
      <c r="H64" s="79">
        <v>99.72807613868116</v>
      </c>
      <c r="I64" s="79"/>
      <c r="J64" s="91">
        <v>10</v>
      </c>
      <c r="K64" s="79">
        <v>357.3469999999999</v>
      </c>
      <c r="L64" s="79">
        <v>367.68199999999996</v>
      </c>
      <c r="M64" s="79">
        <v>386.73499999999996</v>
      </c>
      <c r="N64" s="79">
        <v>105.1819235099896</v>
      </c>
      <c r="O64" s="77" t="s">
        <v>225</v>
      </c>
      <c r="P64" s="79"/>
      <c r="Q64" s="79"/>
      <c r="R64" s="91">
        <v>0</v>
      </c>
      <c r="S64" s="79">
        <v>0</v>
      </c>
      <c r="T64" s="79">
        <v>0</v>
      </c>
      <c r="U64" s="79">
        <v>0</v>
      </c>
      <c r="V64" s="79" t="s">
        <v>323</v>
      </c>
      <c r="W64" s="79"/>
      <c r="X64" s="91">
        <v>10</v>
      </c>
      <c r="Y64" s="79">
        <v>628.607</v>
      </c>
      <c r="Z64" s="79">
        <v>666.039</v>
      </c>
      <c r="AA64" s="79">
        <v>445.855</v>
      </c>
      <c r="AB64" s="79">
        <v>66.9412752106108</v>
      </c>
    </row>
    <row r="65" spans="1:28" s="77" customFormat="1" ht="11.25" customHeight="1">
      <c r="A65" s="77" t="s">
        <v>180</v>
      </c>
      <c r="B65" s="79"/>
      <c r="C65" s="79"/>
      <c r="D65" s="91">
        <v>10</v>
      </c>
      <c r="E65" s="79">
        <v>55.468</v>
      </c>
      <c r="F65" s="79">
        <v>56.106</v>
      </c>
      <c r="G65" s="79">
        <v>46.242</v>
      </c>
      <c r="H65" s="79">
        <v>82.41899262111004</v>
      </c>
      <c r="I65" s="79"/>
      <c r="J65" s="91">
        <v>10</v>
      </c>
      <c r="K65" s="79">
        <v>4312.895</v>
      </c>
      <c r="L65" s="79">
        <v>4754.38</v>
      </c>
      <c r="M65" s="79">
        <v>3725.514</v>
      </c>
      <c r="N65" s="79">
        <v>78.35961786815527</v>
      </c>
      <c r="O65" s="77" t="s">
        <v>226</v>
      </c>
      <c r="P65" s="79"/>
      <c r="Q65" s="79"/>
      <c r="R65" s="91">
        <v>0</v>
      </c>
      <c r="S65" s="79">
        <v>0</v>
      </c>
      <c r="T65" s="79">
        <v>0</v>
      </c>
      <c r="U65" s="79">
        <v>0</v>
      </c>
      <c r="V65" s="79" t="s">
        <v>323</v>
      </c>
      <c r="W65" s="79"/>
      <c r="X65" s="91">
        <v>10</v>
      </c>
      <c r="Y65" s="79">
        <v>7576.125</v>
      </c>
      <c r="Z65" s="79">
        <v>7517.649</v>
      </c>
      <c r="AA65" s="79">
        <v>3943.647</v>
      </c>
      <c r="AB65" s="79">
        <v>52.45851462338824</v>
      </c>
    </row>
    <row r="66" spans="1:28" s="77" customFormat="1" ht="11.25" customHeight="1">
      <c r="A66" s="77" t="s">
        <v>181</v>
      </c>
      <c r="B66" s="79"/>
      <c r="C66" s="79"/>
      <c r="D66" s="91">
        <v>6</v>
      </c>
      <c r="E66" s="79">
        <v>33.345</v>
      </c>
      <c r="F66" s="79">
        <v>34.979</v>
      </c>
      <c r="G66" s="79">
        <v>24.617</v>
      </c>
      <c r="H66" s="79">
        <v>70.37651162125847</v>
      </c>
      <c r="I66" s="79"/>
      <c r="J66" s="91">
        <v>10</v>
      </c>
      <c r="K66" s="79">
        <v>2491.559</v>
      </c>
      <c r="L66" s="79">
        <v>3040.603</v>
      </c>
      <c r="M66" s="79">
        <v>1993.412</v>
      </c>
      <c r="N66" s="79">
        <v>65.55975903463886</v>
      </c>
      <c r="O66" s="77" t="s">
        <v>227</v>
      </c>
      <c r="P66" s="79"/>
      <c r="Q66" s="79"/>
      <c r="R66" s="91">
        <v>0</v>
      </c>
      <c r="S66" s="79">
        <v>0</v>
      </c>
      <c r="T66" s="79">
        <v>0</v>
      </c>
      <c r="U66" s="79">
        <v>0</v>
      </c>
      <c r="V66" s="79" t="s">
        <v>323</v>
      </c>
      <c r="W66" s="79"/>
      <c r="X66" s="91">
        <v>10</v>
      </c>
      <c r="Y66" s="79">
        <v>1370.182</v>
      </c>
      <c r="Z66" s="79">
        <v>1489.3509999999999</v>
      </c>
      <c r="AA66" s="79">
        <v>768.8939999999999</v>
      </c>
      <c r="AB66" s="79">
        <v>51.62611097048312</v>
      </c>
    </row>
    <row r="67" spans="1:28" s="77" customFormat="1" ht="11.25" customHeight="1">
      <c r="A67" s="77" t="s">
        <v>182</v>
      </c>
      <c r="B67" s="79"/>
      <c r="C67" s="79"/>
      <c r="D67" s="91">
        <v>5</v>
      </c>
      <c r="E67" s="79">
        <v>21.587</v>
      </c>
      <c r="F67" s="79">
        <v>22.07</v>
      </c>
      <c r="G67" s="79">
        <v>22.569</v>
      </c>
      <c r="H67" s="79">
        <v>102.26098776619847</v>
      </c>
      <c r="I67" s="79"/>
      <c r="J67" s="91">
        <v>6</v>
      </c>
      <c r="K67" s="79">
        <v>1469.969</v>
      </c>
      <c r="L67" s="79">
        <v>1508.1680000000001</v>
      </c>
      <c r="M67" s="79">
        <v>1392.975</v>
      </c>
      <c r="N67" s="79">
        <v>92.36205780788346</v>
      </c>
      <c r="O67" s="81"/>
      <c r="P67" s="79"/>
      <c r="Q67" s="79"/>
      <c r="R67" s="90"/>
      <c r="S67" s="79"/>
      <c r="T67" s="79"/>
      <c r="U67" s="79"/>
      <c r="V67" s="79" t="s">
        <v>323</v>
      </c>
      <c r="W67" s="79"/>
      <c r="X67" s="90"/>
      <c r="Y67" s="79"/>
      <c r="Z67" s="79"/>
      <c r="AA67" s="79"/>
      <c r="AB67" s="79"/>
    </row>
    <row r="68" spans="1:16" s="77" customFormat="1" ht="11.25" customHeight="1">
      <c r="A68" s="77" t="s">
        <v>183</v>
      </c>
      <c r="B68" s="79"/>
      <c r="C68" s="79"/>
      <c r="D68" s="91">
        <v>7</v>
      </c>
      <c r="E68" s="79">
        <v>2.277</v>
      </c>
      <c r="F68" s="79">
        <v>2.247</v>
      </c>
      <c r="G68" s="79">
        <v>2.9</v>
      </c>
      <c r="H68" s="79">
        <v>129.1</v>
      </c>
      <c r="I68" s="79"/>
      <c r="J68" s="91">
        <v>10</v>
      </c>
      <c r="K68" s="79">
        <v>77.083</v>
      </c>
      <c r="L68" s="79">
        <v>101.57</v>
      </c>
      <c r="M68" s="79">
        <v>92.409</v>
      </c>
      <c r="N68" s="79">
        <v>91</v>
      </c>
      <c r="P68" s="82"/>
    </row>
    <row r="69" spans="1:28" s="77" customFormat="1" ht="11.25" customHeight="1">
      <c r="A69" s="77" t="s">
        <v>184</v>
      </c>
      <c r="B69" s="79"/>
      <c r="C69" s="79"/>
      <c r="D69" s="91">
        <v>8</v>
      </c>
      <c r="E69" s="79">
        <v>7.348</v>
      </c>
      <c r="F69" s="79">
        <v>7.22</v>
      </c>
      <c r="G69" s="79">
        <v>7.289</v>
      </c>
      <c r="H69" s="79">
        <v>100.95567867036011</v>
      </c>
      <c r="I69" s="79"/>
      <c r="J69" s="91">
        <v>8</v>
      </c>
      <c r="K69" s="79">
        <v>272.545</v>
      </c>
      <c r="L69" s="79">
        <v>360.62100000000004</v>
      </c>
      <c r="M69" s="79">
        <v>325.19899999999996</v>
      </c>
      <c r="N69" s="79">
        <v>90.17749936914376</v>
      </c>
      <c r="O69" s="63" t="s">
        <v>116</v>
      </c>
      <c r="P69" s="64"/>
      <c r="Q69" s="64"/>
      <c r="R69" s="64"/>
      <c r="S69" s="64"/>
      <c r="T69" s="64"/>
      <c r="U69" s="64"/>
      <c r="V69" s="64"/>
      <c r="W69" s="64"/>
      <c r="X69" s="64" t="s">
        <v>117</v>
      </c>
      <c r="Y69" s="64"/>
      <c r="Z69" s="64"/>
      <c r="AA69" s="64" t="s">
        <v>123</v>
      </c>
      <c r="AB69" s="64"/>
    </row>
    <row r="70" spans="1:28" s="77" customFormat="1" ht="11.25" customHeight="1" thickBot="1">
      <c r="A70" s="77" t="s">
        <v>185</v>
      </c>
      <c r="B70" s="79"/>
      <c r="C70" s="79"/>
      <c r="D70" s="91">
        <v>8</v>
      </c>
      <c r="E70" s="79">
        <v>15.425</v>
      </c>
      <c r="F70" s="79">
        <v>14.947</v>
      </c>
      <c r="G70" s="79">
        <v>14.017</v>
      </c>
      <c r="H70" s="79">
        <v>93.77801565531546</v>
      </c>
      <c r="I70" s="79"/>
      <c r="J70" s="91">
        <v>10</v>
      </c>
      <c r="K70" s="79">
        <v>205.119</v>
      </c>
      <c r="L70" s="79">
        <v>208.79700000000003</v>
      </c>
      <c r="M70" s="79">
        <v>195.45100000000002</v>
      </c>
      <c r="N70" s="79">
        <v>93.6081457109058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s="77" customFormat="1" ht="11.25" customHeight="1" thickBot="1">
      <c r="A71" s="77" t="s">
        <v>186</v>
      </c>
      <c r="B71" s="79"/>
      <c r="C71" s="79"/>
      <c r="D71" s="91">
        <v>5</v>
      </c>
      <c r="E71" s="79">
        <v>8.73</v>
      </c>
      <c r="F71" s="79">
        <v>8.70792</v>
      </c>
      <c r="G71" s="79">
        <v>0</v>
      </c>
      <c r="H71" s="79" t="s">
        <v>323</v>
      </c>
      <c r="I71" s="79"/>
      <c r="J71" s="91">
        <v>5</v>
      </c>
      <c r="K71" s="79">
        <v>215.846</v>
      </c>
      <c r="L71" s="79">
        <v>206.91100000000003</v>
      </c>
      <c r="M71" s="79">
        <v>0</v>
      </c>
      <c r="N71" s="79" t="s">
        <v>323</v>
      </c>
      <c r="O71" s="65"/>
      <c r="P71" s="66"/>
      <c r="Q71" s="64"/>
      <c r="R71" s="159" t="s">
        <v>118</v>
      </c>
      <c r="S71" s="160"/>
      <c r="T71" s="160"/>
      <c r="U71" s="160"/>
      <c r="V71" s="161"/>
      <c r="W71" s="64"/>
      <c r="X71" s="159" t="s">
        <v>119</v>
      </c>
      <c r="Y71" s="160"/>
      <c r="Z71" s="160"/>
      <c r="AA71" s="160"/>
      <c r="AB71" s="161"/>
    </row>
    <row r="72" spans="1:28" s="77" customFormat="1" ht="11.25" customHeight="1">
      <c r="A72" s="77" t="s">
        <v>187</v>
      </c>
      <c r="B72" s="79"/>
      <c r="C72" s="79"/>
      <c r="D72" s="91">
        <v>8</v>
      </c>
      <c r="E72" s="79">
        <v>27.937</v>
      </c>
      <c r="F72" s="79">
        <v>29.826</v>
      </c>
      <c r="G72" s="79">
        <v>29.359</v>
      </c>
      <c r="H72" s="79">
        <v>98.43425199490378</v>
      </c>
      <c r="I72" s="79"/>
      <c r="J72" s="91">
        <v>8</v>
      </c>
      <c r="K72" s="79">
        <v>269.094</v>
      </c>
      <c r="L72" s="79">
        <v>315.72299999999996</v>
      </c>
      <c r="M72" s="79">
        <v>270.587</v>
      </c>
      <c r="N72" s="79">
        <v>85.7039240093373</v>
      </c>
      <c r="O72" s="67" t="s">
        <v>120</v>
      </c>
      <c r="P72" s="68"/>
      <c r="Q72" s="64"/>
      <c r="R72" s="65"/>
      <c r="S72" s="69" t="s">
        <v>121</v>
      </c>
      <c r="T72" s="69" t="s">
        <v>121</v>
      </c>
      <c r="U72" s="69" t="s">
        <v>122</v>
      </c>
      <c r="V72" s="70">
        <v>2023</v>
      </c>
      <c r="W72" s="64"/>
      <c r="X72" s="65"/>
      <c r="Y72" s="69" t="s">
        <v>121</v>
      </c>
      <c r="Z72" s="69" t="s">
        <v>121</v>
      </c>
      <c r="AA72" s="69" t="s">
        <v>122</v>
      </c>
      <c r="AB72" s="70">
        <v>2023</v>
      </c>
    </row>
    <row r="73" spans="1:28" s="77" customFormat="1" ht="11.25" customHeight="1" thickBot="1">
      <c r="A73" s="77" t="s">
        <v>136</v>
      </c>
      <c r="B73" s="79"/>
      <c r="C73" s="79"/>
      <c r="D73" s="91">
        <v>8</v>
      </c>
      <c r="E73" s="79">
        <v>4.709</v>
      </c>
      <c r="F73" s="79">
        <v>3.852</v>
      </c>
      <c r="G73" s="79">
        <v>4.73</v>
      </c>
      <c r="H73" s="79">
        <v>122.79335410176533</v>
      </c>
      <c r="I73" s="79"/>
      <c r="J73" s="91">
        <v>8</v>
      </c>
      <c r="K73" s="79">
        <v>200.42200000000003</v>
      </c>
      <c r="L73" s="79">
        <v>199.176</v>
      </c>
      <c r="M73" s="79">
        <v>180.844</v>
      </c>
      <c r="N73" s="79">
        <v>90.79607984897778</v>
      </c>
      <c r="O73" s="83"/>
      <c r="P73" s="84"/>
      <c r="Q73" s="64"/>
      <c r="R73" s="74" t="s">
        <v>326</v>
      </c>
      <c r="S73" s="85">
        <v>2021</v>
      </c>
      <c r="T73" s="85">
        <v>2022</v>
      </c>
      <c r="U73" s="85">
        <v>2023</v>
      </c>
      <c r="V73" s="76" t="s">
        <v>325</v>
      </c>
      <c r="W73" s="64"/>
      <c r="X73" s="74" t="s">
        <v>326</v>
      </c>
      <c r="Y73" s="85">
        <v>2021</v>
      </c>
      <c r="Z73" s="85">
        <v>2022</v>
      </c>
      <c r="AA73" s="85">
        <v>2023</v>
      </c>
      <c r="AB73" s="76" t="s">
        <v>325</v>
      </c>
    </row>
    <row r="74" spans="1:28" s="77" customFormat="1" ht="11.25" customHeight="1">
      <c r="A74" s="77" t="s">
        <v>188</v>
      </c>
      <c r="B74" s="79"/>
      <c r="C74" s="79"/>
      <c r="D74" s="91">
        <v>10</v>
      </c>
      <c r="E74" s="79">
        <v>12.64</v>
      </c>
      <c r="F74" s="79">
        <v>13.627</v>
      </c>
      <c r="G74" s="79">
        <v>10.911</v>
      </c>
      <c r="H74" s="79">
        <v>80.06898070008071</v>
      </c>
      <c r="I74" s="79"/>
      <c r="J74" s="91">
        <v>10</v>
      </c>
      <c r="K74" s="79">
        <v>755.378</v>
      </c>
      <c r="L74" s="79">
        <v>817.046</v>
      </c>
      <c r="M74" s="79">
        <v>629.2909999999999</v>
      </c>
      <c r="N74" s="79">
        <v>77.02026568883512</v>
      </c>
      <c r="R74" s="78"/>
      <c r="S74" s="79"/>
      <c r="T74" s="79"/>
      <c r="U74" s="79"/>
      <c r="V74" s="79" t="s">
        <v>323</v>
      </c>
      <c r="W74" s="78"/>
      <c r="X74" s="78"/>
      <c r="Y74" s="79"/>
      <c r="Z74" s="79"/>
      <c r="AA74" s="79"/>
      <c r="AB74" s="79" t="s">
        <v>323</v>
      </c>
    </row>
    <row r="75" spans="1:28" s="77" customFormat="1" ht="11.25" customHeight="1">
      <c r="A75" s="77" t="s">
        <v>189</v>
      </c>
      <c r="B75" s="79"/>
      <c r="C75" s="79"/>
      <c r="D75" s="91">
        <v>8</v>
      </c>
      <c r="E75" s="79">
        <v>7.259</v>
      </c>
      <c r="F75" s="79">
        <v>8.769</v>
      </c>
      <c r="G75" s="79">
        <v>7.391</v>
      </c>
      <c r="H75" s="79">
        <v>84.28555137415897</v>
      </c>
      <c r="I75" s="79"/>
      <c r="J75" s="91">
        <v>8</v>
      </c>
      <c r="K75" s="79">
        <v>343.923</v>
      </c>
      <c r="L75" s="79">
        <v>437.193</v>
      </c>
      <c r="M75" s="79">
        <v>351.99000000000007</v>
      </c>
      <c r="N75" s="79">
        <v>80.51135310949628</v>
      </c>
      <c r="R75" s="78"/>
      <c r="S75" s="79"/>
      <c r="T75" s="79"/>
      <c r="U75" s="79"/>
      <c r="V75" s="79"/>
      <c r="W75" s="78"/>
      <c r="X75" s="78"/>
      <c r="Y75" s="79"/>
      <c r="Z75" s="79"/>
      <c r="AA75" s="79"/>
      <c r="AB75" s="79"/>
    </row>
    <row r="76" spans="1:28" s="77" customFormat="1" ht="11.25" customHeight="1">
      <c r="A76" s="77" t="s">
        <v>190</v>
      </c>
      <c r="B76" s="79"/>
      <c r="C76" s="79"/>
      <c r="D76" s="91">
        <v>8</v>
      </c>
      <c r="E76" s="79">
        <v>24.608</v>
      </c>
      <c r="F76" s="79">
        <v>26.248</v>
      </c>
      <c r="G76" s="79">
        <v>23.032</v>
      </c>
      <c r="H76" s="79">
        <v>87.74763791526972</v>
      </c>
      <c r="I76" s="79"/>
      <c r="J76" s="91">
        <v>8</v>
      </c>
      <c r="K76" s="79">
        <v>1299.723</v>
      </c>
      <c r="L76" s="79">
        <v>1453.4150000000002</v>
      </c>
      <c r="M76" s="79">
        <v>1162.125</v>
      </c>
      <c r="N76" s="79">
        <v>79.958236291768</v>
      </c>
      <c r="O76" s="77" t="s">
        <v>124</v>
      </c>
      <c r="R76" s="91"/>
      <c r="S76" s="79"/>
      <c r="T76" s="79"/>
      <c r="U76" s="79"/>
      <c r="V76" s="79" t="s">
        <v>323</v>
      </c>
      <c r="W76" s="78"/>
      <c r="X76" s="91"/>
      <c r="Y76" s="79"/>
      <c r="Z76" s="79"/>
      <c r="AA76" s="79"/>
      <c r="AB76" s="79" t="s">
        <v>323</v>
      </c>
    </row>
    <row r="77" spans="1:28" s="77" customFormat="1" ht="11.25" customHeight="1">
      <c r="A77" s="77" t="s">
        <v>191</v>
      </c>
      <c r="B77" s="79"/>
      <c r="C77" s="79"/>
      <c r="D77" s="91">
        <v>5</v>
      </c>
      <c r="E77" s="79">
        <v>7.571</v>
      </c>
      <c r="F77" s="79">
        <v>7.98</v>
      </c>
      <c r="G77" s="79">
        <v>7.493</v>
      </c>
      <c r="H77" s="79">
        <v>93.89724310776943</v>
      </c>
      <c r="I77" s="79"/>
      <c r="J77" s="91">
        <v>5</v>
      </c>
      <c r="K77" s="79">
        <v>148.01599999999996</v>
      </c>
      <c r="L77" s="79">
        <v>147.21599999999998</v>
      </c>
      <c r="M77" s="79">
        <v>139.62300000000002</v>
      </c>
      <c r="N77" s="79">
        <v>94.84227257906751</v>
      </c>
      <c r="O77" s="77" t="s">
        <v>125</v>
      </c>
      <c r="P77" s="79"/>
      <c r="Q77" s="79"/>
      <c r="R77" s="91">
        <v>10</v>
      </c>
      <c r="S77" s="79">
        <v>1865.801</v>
      </c>
      <c r="T77" s="79">
        <v>1876.75301</v>
      </c>
      <c r="U77" s="79">
        <v>1796.468</v>
      </c>
      <c r="V77" s="79">
        <v>95.7221323438826</v>
      </c>
      <c r="W77" s="79"/>
      <c r="X77" s="91">
        <v>9</v>
      </c>
      <c r="Y77" s="79">
        <v>7449.742000000001</v>
      </c>
      <c r="Z77" s="79">
        <v>5388.287</v>
      </c>
      <c r="AA77" s="79">
        <v>0</v>
      </c>
      <c r="AB77" s="79" t="s">
        <v>323</v>
      </c>
    </row>
    <row r="78" spans="1:28" s="77" customFormat="1" ht="11.25" customHeight="1">
      <c r="A78" s="77" t="s">
        <v>192</v>
      </c>
      <c r="B78" s="79"/>
      <c r="C78" s="79"/>
      <c r="D78" s="91">
        <v>6</v>
      </c>
      <c r="E78" s="79">
        <v>16.02</v>
      </c>
      <c r="F78" s="79">
        <v>19.105</v>
      </c>
      <c r="G78" s="79">
        <v>16.901</v>
      </c>
      <c r="H78" s="79">
        <v>88.46375294425542</v>
      </c>
      <c r="I78" s="79"/>
      <c r="J78" s="91">
        <v>6</v>
      </c>
      <c r="K78" s="79">
        <v>120.165</v>
      </c>
      <c r="L78" s="79">
        <v>138.80599999999998</v>
      </c>
      <c r="M78" s="79">
        <v>116.569</v>
      </c>
      <c r="N78" s="79">
        <v>83.97979914412922</v>
      </c>
      <c r="O78" s="77" t="s">
        <v>126</v>
      </c>
      <c r="P78" s="79"/>
      <c r="Q78" s="79"/>
      <c r="R78" s="91">
        <v>10</v>
      </c>
      <c r="S78" s="79">
        <v>259.057</v>
      </c>
      <c r="T78" s="79">
        <v>277.47056</v>
      </c>
      <c r="U78" s="79">
        <v>273.832</v>
      </c>
      <c r="V78" s="79">
        <v>98.68866808788653</v>
      </c>
      <c r="W78" s="79"/>
      <c r="X78" s="91">
        <v>9</v>
      </c>
      <c r="Y78" s="79">
        <v>770.406</v>
      </c>
      <c r="Z78" s="79">
        <v>628.377</v>
      </c>
      <c r="AA78" s="79">
        <v>0</v>
      </c>
      <c r="AB78" s="79" t="s">
        <v>323</v>
      </c>
    </row>
    <row r="79" spans="2:28" s="77" customFormat="1" ht="11.25" customHeight="1">
      <c r="B79" s="79"/>
      <c r="C79" s="79"/>
      <c r="D79" s="91"/>
      <c r="E79" s="79"/>
      <c r="F79" s="79"/>
      <c r="G79" s="79"/>
      <c r="H79" s="79"/>
      <c r="I79" s="79"/>
      <c r="J79" s="91"/>
      <c r="K79" s="79"/>
      <c r="L79" s="79"/>
      <c r="M79" s="79"/>
      <c r="N79" s="79"/>
      <c r="O79" s="77" t="s">
        <v>127</v>
      </c>
      <c r="P79" s="79"/>
      <c r="Q79" s="79"/>
      <c r="R79" s="91">
        <v>10</v>
      </c>
      <c r="S79" s="79">
        <v>2124.858</v>
      </c>
      <c r="T79" s="79">
        <v>2154.2237</v>
      </c>
      <c r="U79" s="79">
        <v>2070.78</v>
      </c>
      <c r="V79" s="79">
        <v>96.12650719607255</v>
      </c>
      <c r="W79" s="79"/>
      <c r="X79" s="91">
        <v>9</v>
      </c>
      <c r="Y79" s="79">
        <v>8220.148</v>
      </c>
      <c r="Z79" s="79">
        <v>6016.664000000001</v>
      </c>
      <c r="AA79" s="79">
        <v>0</v>
      </c>
      <c r="AB79" s="79" t="s">
        <v>323</v>
      </c>
    </row>
    <row r="80" spans="1:28" s="77" customFormat="1" ht="11.25" customHeight="1">
      <c r="A80" s="81" t="s">
        <v>307</v>
      </c>
      <c r="B80" s="79"/>
      <c r="C80" s="79"/>
      <c r="D80" s="90"/>
      <c r="E80" s="79"/>
      <c r="F80" s="79" t="s">
        <v>323</v>
      </c>
      <c r="G80" s="79"/>
      <c r="H80" s="79"/>
      <c r="I80" s="79"/>
      <c r="J80" s="90"/>
      <c r="K80" s="79"/>
      <c r="L80" s="79"/>
      <c r="M80" s="79"/>
      <c r="N80" s="79"/>
      <c r="O80" s="77" t="s">
        <v>128</v>
      </c>
      <c r="P80" s="79"/>
      <c r="Q80" s="79"/>
      <c r="R80" s="91">
        <v>10</v>
      </c>
      <c r="S80" s="79">
        <v>251.672</v>
      </c>
      <c r="T80" s="79">
        <v>238.03645</v>
      </c>
      <c r="U80" s="79">
        <v>250.832</v>
      </c>
      <c r="V80" s="79">
        <v>105.3754582543976</v>
      </c>
      <c r="W80" s="79"/>
      <c r="X80" s="91">
        <v>9</v>
      </c>
      <c r="Y80" s="79">
        <v>734.7529999999999</v>
      </c>
      <c r="Z80" s="79">
        <v>572.639</v>
      </c>
      <c r="AA80" s="79">
        <v>0</v>
      </c>
      <c r="AB80" s="79" t="s">
        <v>323</v>
      </c>
    </row>
    <row r="81" spans="1:28" s="77" customFormat="1" ht="11.25" customHeight="1">
      <c r="A81" s="81" t="s">
        <v>308</v>
      </c>
      <c r="D81" s="80"/>
      <c r="E81" s="79"/>
      <c r="F81" s="79"/>
      <c r="G81" s="79"/>
      <c r="H81" s="79"/>
      <c r="I81" s="78"/>
      <c r="J81" s="80"/>
      <c r="K81" s="79"/>
      <c r="L81" s="79"/>
      <c r="M81" s="79"/>
      <c r="N81" s="79"/>
      <c r="O81" s="77" t="s">
        <v>129</v>
      </c>
      <c r="P81" s="79"/>
      <c r="Q81" s="79"/>
      <c r="R81" s="91">
        <v>10</v>
      </c>
      <c r="S81" s="79">
        <v>504.003</v>
      </c>
      <c r="T81" s="79">
        <v>459.92734</v>
      </c>
      <c r="U81" s="79">
        <v>456.285</v>
      </c>
      <c r="V81" s="79">
        <v>99.20806186472845</v>
      </c>
      <c r="W81" s="79"/>
      <c r="X81" s="91">
        <v>9</v>
      </c>
      <c r="Y81" s="79">
        <v>1147.791</v>
      </c>
      <c r="Z81" s="79">
        <v>804.792</v>
      </c>
      <c r="AA81" s="79">
        <v>0</v>
      </c>
      <c r="AB81" s="79" t="s">
        <v>323</v>
      </c>
    </row>
    <row r="82" spans="1:28" s="77" customFormat="1" ht="11.25" customHeight="1">
      <c r="A82" s="81" t="s">
        <v>309</v>
      </c>
      <c r="D82" s="80"/>
      <c r="E82" s="79"/>
      <c r="F82" s="79"/>
      <c r="G82" s="79"/>
      <c r="H82" s="79"/>
      <c r="I82" s="78"/>
      <c r="J82" s="80"/>
      <c r="K82" s="79"/>
      <c r="L82" s="79"/>
      <c r="M82" s="79"/>
      <c r="N82" s="79"/>
      <c r="O82" s="77" t="s">
        <v>130</v>
      </c>
      <c r="P82" s="79"/>
      <c r="Q82" s="79"/>
      <c r="R82" s="91">
        <v>10</v>
      </c>
      <c r="S82" s="79">
        <v>118.201</v>
      </c>
      <c r="T82" s="79">
        <v>99.82567</v>
      </c>
      <c r="U82" s="79">
        <v>101.804</v>
      </c>
      <c r="V82" s="79">
        <v>101.98178484552119</v>
      </c>
      <c r="W82" s="79"/>
      <c r="X82" s="91">
        <v>9</v>
      </c>
      <c r="Y82" s="79">
        <v>303.403</v>
      </c>
      <c r="Z82" s="79">
        <v>186.67899999999997</v>
      </c>
      <c r="AA82" s="79">
        <v>0</v>
      </c>
      <c r="AB82" s="79" t="s">
        <v>323</v>
      </c>
    </row>
    <row r="83" spans="1:28" s="77" customFormat="1" ht="11.25" customHeight="1">
      <c r="A83" s="81" t="s">
        <v>310</v>
      </c>
      <c r="D83" s="80"/>
      <c r="E83" s="79"/>
      <c r="F83" s="79"/>
      <c r="G83" s="79"/>
      <c r="H83" s="79"/>
      <c r="I83" s="78"/>
      <c r="J83" s="80"/>
      <c r="K83" s="79"/>
      <c r="L83" s="79"/>
      <c r="M83" s="79"/>
      <c r="N83" s="79"/>
      <c r="O83" s="77" t="s">
        <v>131</v>
      </c>
      <c r="P83" s="79"/>
      <c r="Q83" s="79"/>
      <c r="R83" s="91">
        <v>10</v>
      </c>
      <c r="S83" s="79">
        <v>267.507</v>
      </c>
      <c r="T83" s="79">
        <v>271.133</v>
      </c>
      <c r="U83" s="79">
        <v>271.053</v>
      </c>
      <c r="V83" s="79">
        <v>99.97049418551043</v>
      </c>
      <c r="W83" s="79"/>
      <c r="X83" s="91">
        <v>9</v>
      </c>
      <c r="Y83" s="79">
        <v>757.014</v>
      </c>
      <c r="Z83" s="79">
        <v>590.472</v>
      </c>
      <c r="AA83" s="79">
        <v>0</v>
      </c>
      <c r="AB83" s="79" t="s">
        <v>323</v>
      </c>
    </row>
    <row r="84" spans="1:28" s="77" customFormat="1" ht="11.25" customHeight="1">
      <c r="A84" s="81" t="s">
        <v>311</v>
      </c>
      <c r="D84" s="80"/>
      <c r="E84" s="79"/>
      <c r="F84" s="79"/>
      <c r="G84" s="79"/>
      <c r="H84" s="79"/>
      <c r="I84" s="78"/>
      <c r="J84" s="80"/>
      <c r="K84" s="79"/>
      <c r="L84" s="79"/>
      <c r="M84" s="79"/>
      <c r="N84" s="79"/>
      <c r="P84" s="79"/>
      <c r="Q84" s="79"/>
      <c r="R84" s="91"/>
      <c r="S84" s="79"/>
      <c r="T84" s="79"/>
      <c r="U84" s="79"/>
      <c r="V84" s="79"/>
      <c r="W84" s="79"/>
      <c r="X84" s="91"/>
      <c r="Y84" s="79"/>
      <c r="Z84" s="79"/>
      <c r="AA84" s="79"/>
      <c r="AB84" s="79"/>
    </row>
    <row r="85" spans="1:28" s="77" customFormat="1" ht="11.25" customHeight="1">
      <c r="A85" s="81" t="s">
        <v>312</v>
      </c>
      <c r="D85" s="80"/>
      <c r="E85" s="79"/>
      <c r="F85" s="79"/>
      <c r="G85" s="79"/>
      <c r="H85" s="79"/>
      <c r="I85" s="78"/>
      <c r="J85" s="80"/>
      <c r="K85" s="79"/>
      <c r="L85" s="79"/>
      <c r="M85" s="79"/>
      <c r="N85" s="79"/>
      <c r="O85" s="77" t="s">
        <v>132</v>
      </c>
      <c r="P85" s="79"/>
      <c r="Q85" s="79"/>
      <c r="R85" s="91"/>
      <c r="S85" s="79"/>
      <c r="T85" s="79"/>
      <c r="U85" s="79"/>
      <c r="V85" s="79"/>
      <c r="W85" s="79"/>
      <c r="X85" s="91"/>
      <c r="Y85" s="79"/>
      <c r="Z85" s="79"/>
      <c r="AA85" s="79"/>
      <c r="AB85" s="79"/>
    </row>
    <row r="86" spans="1:28" s="77" customFormat="1" ht="11.25" customHeight="1">
      <c r="A86" s="81" t="s">
        <v>313</v>
      </c>
      <c r="D86" s="80"/>
      <c r="E86" s="79"/>
      <c r="F86" s="79"/>
      <c r="G86" s="79"/>
      <c r="H86" s="79"/>
      <c r="I86" s="78"/>
      <c r="J86" s="80"/>
      <c r="K86" s="79"/>
      <c r="L86" s="79"/>
      <c r="M86" s="79"/>
      <c r="N86" s="79"/>
      <c r="O86" s="77" t="s">
        <v>133</v>
      </c>
      <c r="P86" s="79"/>
      <c r="Q86" s="79"/>
      <c r="R86" s="91">
        <v>10</v>
      </c>
      <c r="S86" s="79">
        <v>8.933</v>
      </c>
      <c r="T86" s="79">
        <v>8.718</v>
      </c>
      <c r="U86" s="79">
        <v>8.624</v>
      </c>
      <c r="V86" s="79">
        <v>98.9217710484056</v>
      </c>
      <c r="W86" s="79"/>
      <c r="X86" s="91">
        <v>9</v>
      </c>
      <c r="Y86" s="79">
        <v>565.57</v>
      </c>
      <c r="Z86" s="79">
        <v>618.36</v>
      </c>
      <c r="AA86" s="79">
        <v>0</v>
      </c>
      <c r="AB86" s="79" t="s">
        <v>323</v>
      </c>
    </row>
    <row r="87" spans="1:28" s="77" customFormat="1" ht="11.25" customHeight="1">
      <c r="A87" s="81" t="s">
        <v>314</v>
      </c>
      <c r="D87" s="80"/>
      <c r="E87" s="79"/>
      <c r="F87" s="79"/>
      <c r="G87" s="79"/>
      <c r="H87" s="79"/>
      <c r="I87" s="78"/>
      <c r="J87" s="80"/>
      <c r="K87" s="79"/>
      <c r="L87" s="79"/>
      <c r="M87" s="79"/>
      <c r="N87" s="79"/>
      <c r="P87" s="79"/>
      <c r="Q87" s="79"/>
      <c r="R87" s="91"/>
      <c r="S87" s="79"/>
      <c r="T87" s="79"/>
      <c r="U87" s="79"/>
      <c r="V87" s="79"/>
      <c r="W87" s="79"/>
      <c r="X87" s="91"/>
      <c r="Y87" s="79"/>
      <c r="Z87" s="79"/>
      <c r="AA87" s="79"/>
      <c r="AB87" s="79"/>
    </row>
    <row r="88" spans="1:28" s="77" customFormat="1" ht="11.25" customHeight="1">
      <c r="A88" s="81" t="s">
        <v>315</v>
      </c>
      <c r="D88" s="80"/>
      <c r="E88" s="79"/>
      <c r="F88" s="79"/>
      <c r="G88" s="79"/>
      <c r="H88" s="79" t="s">
        <v>323</v>
      </c>
      <c r="I88" s="78"/>
      <c r="J88" s="80"/>
      <c r="K88" s="79"/>
      <c r="L88" s="79"/>
      <c r="M88" s="79"/>
      <c r="N88" s="79" t="s">
        <v>323</v>
      </c>
      <c r="O88" s="77" t="s">
        <v>134</v>
      </c>
      <c r="P88" s="79"/>
      <c r="Q88" s="79"/>
      <c r="R88" s="91"/>
      <c r="S88" s="79"/>
      <c r="T88" s="79"/>
      <c r="U88" s="79"/>
      <c r="V88" s="79"/>
      <c r="W88" s="79"/>
      <c r="X88" s="91"/>
      <c r="Y88" s="79"/>
      <c r="Z88" s="79"/>
      <c r="AA88" s="79"/>
      <c r="AB88" s="79"/>
    </row>
    <row r="89" spans="1:28" s="77" customFormat="1" ht="11.25" customHeight="1">
      <c r="A89" s="81" t="s">
        <v>316</v>
      </c>
      <c r="D89" s="80"/>
      <c r="E89" s="79"/>
      <c r="F89" s="79"/>
      <c r="G89" s="79"/>
      <c r="H89" s="79" t="s">
        <v>323</v>
      </c>
      <c r="I89" s="78"/>
      <c r="J89" s="80"/>
      <c r="K89" s="79"/>
      <c r="L89" s="79"/>
      <c r="M89" s="79"/>
      <c r="N89" s="79" t="s">
        <v>323</v>
      </c>
      <c r="O89" s="77" t="s">
        <v>135</v>
      </c>
      <c r="P89" s="79"/>
      <c r="Q89" s="79"/>
      <c r="R89" s="91">
        <v>10</v>
      </c>
      <c r="S89" s="79">
        <v>9.595</v>
      </c>
      <c r="T89" s="79">
        <v>9.21294</v>
      </c>
      <c r="U89" s="79">
        <v>9.022</v>
      </c>
      <c r="V89" s="79">
        <v>97.92748026145834</v>
      </c>
      <c r="W89" s="79"/>
      <c r="X89" s="91">
        <v>5</v>
      </c>
      <c r="Y89" s="79">
        <v>823.93</v>
      </c>
      <c r="Z89" s="79">
        <v>816.513</v>
      </c>
      <c r="AA89" s="79">
        <v>0</v>
      </c>
      <c r="AB89" s="79" t="s">
        <v>323</v>
      </c>
    </row>
    <row r="90" spans="1:28" s="77" customFormat="1" ht="12" customHeight="1">
      <c r="A90" s="81" t="s">
        <v>317</v>
      </c>
      <c r="D90" s="80"/>
      <c r="E90" s="79"/>
      <c r="F90" s="79"/>
      <c r="G90" s="79"/>
      <c r="H90" s="79" t="s">
        <v>323</v>
      </c>
      <c r="I90" s="78"/>
      <c r="J90" s="80"/>
      <c r="K90" s="79"/>
      <c r="L90" s="79"/>
      <c r="M90" s="79"/>
      <c r="N90" s="79" t="s">
        <v>323</v>
      </c>
      <c r="O90" s="77" t="s">
        <v>136</v>
      </c>
      <c r="P90" s="79"/>
      <c r="Q90" s="79"/>
      <c r="R90" s="91">
        <v>10</v>
      </c>
      <c r="S90" s="79">
        <v>3.852</v>
      </c>
      <c r="T90" s="79">
        <v>4.73</v>
      </c>
      <c r="U90" s="79">
        <v>4.63</v>
      </c>
      <c r="V90" s="79">
        <v>97.88583509513741</v>
      </c>
      <c r="W90" s="79"/>
      <c r="X90" s="91">
        <v>8</v>
      </c>
      <c r="Y90" s="79">
        <v>199.176</v>
      </c>
      <c r="Z90" s="79">
        <v>180.844</v>
      </c>
      <c r="AA90" s="79">
        <v>0</v>
      </c>
      <c r="AB90" s="79" t="s">
        <v>323</v>
      </c>
    </row>
    <row r="91" spans="1:28" s="64" customFormat="1" ht="12">
      <c r="A91" s="81" t="s">
        <v>318</v>
      </c>
      <c r="B91" s="77"/>
      <c r="C91" s="77"/>
      <c r="D91" s="80"/>
      <c r="E91" s="79"/>
      <c r="F91" s="79"/>
      <c r="G91" s="79"/>
      <c r="H91" s="79" t="s">
        <v>323</v>
      </c>
      <c r="I91" s="78"/>
      <c r="J91" s="80"/>
      <c r="K91" s="79"/>
      <c r="L91" s="79"/>
      <c r="M91" s="79"/>
      <c r="N91" s="79" t="s">
        <v>323</v>
      </c>
      <c r="O91" s="77" t="s">
        <v>137</v>
      </c>
      <c r="P91" s="79"/>
      <c r="Q91" s="79"/>
      <c r="R91" s="91">
        <v>10</v>
      </c>
      <c r="S91" s="79">
        <v>2.774</v>
      </c>
      <c r="T91" s="79">
        <v>2.747</v>
      </c>
      <c r="U91" s="79">
        <v>2.624</v>
      </c>
      <c r="V91" s="79">
        <v>95.52238805970151</v>
      </c>
      <c r="W91" s="79"/>
      <c r="X91" s="91">
        <v>10</v>
      </c>
      <c r="Y91" s="79">
        <v>81.18299999999999</v>
      </c>
      <c r="Z91" s="79">
        <v>77.45499999999998</v>
      </c>
      <c r="AA91" s="79">
        <v>71.622</v>
      </c>
      <c r="AB91" s="79">
        <v>92.46917565037765</v>
      </c>
    </row>
    <row r="92" spans="1:28" s="89" customFormat="1" ht="11.25" customHeight="1">
      <c r="A92" s="81" t="s">
        <v>319</v>
      </c>
      <c r="B92" s="77"/>
      <c r="C92" s="77"/>
      <c r="D92" s="80"/>
      <c r="E92" s="79"/>
      <c r="F92" s="79"/>
      <c r="G92" s="79"/>
      <c r="H92" s="79" t="s">
        <v>323</v>
      </c>
      <c r="I92" s="78"/>
      <c r="J92" s="80"/>
      <c r="K92" s="79"/>
      <c r="L92" s="79"/>
      <c r="M92" s="79"/>
      <c r="N92" s="79" t="s">
        <v>323</v>
      </c>
      <c r="O92" s="77" t="s">
        <v>138</v>
      </c>
      <c r="P92" s="79"/>
      <c r="Q92" s="79"/>
      <c r="R92" s="91">
        <v>9</v>
      </c>
      <c r="S92" s="79">
        <v>0.44489</v>
      </c>
      <c r="T92" s="79">
        <v>0.445</v>
      </c>
      <c r="U92" s="79">
        <v>0.447</v>
      </c>
      <c r="V92" s="79">
        <v>100.4494382022472</v>
      </c>
      <c r="W92" s="79"/>
      <c r="X92" s="91">
        <v>10</v>
      </c>
      <c r="Y92" s="79">
        <v>146.349</v>
      </c>
      <c r="Z92" s="79">
        <v>144.953</v>
      </c>
      <c r="AA92" s="79">
        <v>148.81799999999998</v>
      </c>
      <c r="AB92" s="79">
        <v>102.6663815167675</v>
      </c>
    </row>
    <row r="93" spans="1:28" s="89" customFormat="1" ht="12">
      <c r="A93" s="81" t="s">
        <v>320</v>
      </c>
      <c r="B93" s="77"/>
      <c r="C93" s="77"/>
      <c r="D93" s="80"/>
      <c r="E93" s="79"/>
      <c r="F93" s="79"/>
      <c r="G93" s="79"/>
      <c r="H93" s="79" t="s">
        <v>323</v>
      </c>
      <c r="I93" s="78"/>
      <c r="J93" s="80"/>
      <c r="K93" s="79"/>
      <c r="L93" s="79"/>
      <c r="M93" s="79"/>
      <c r="N93" s="79" t="s">
        <v>323</v>
      </c>
      <c r="O93" s="77" t="s">
        <v>139</v>
      </c>
      <c r="P93" s="79"/>
      <c r="Q93" s="79"/>
      <c r="R93" s="91">
        <v>9</v>
      </c>
      <c r="S93" s="79">
        <v>0.09686</v>
      </c>
      <c r="T93" s="79">
        <v>0.09878</v>
      </c>
      <c r="U93" s="79">
        <v>0.102</v>
      </c>
      <c r="V93" s="79">
        <v>103.25976918404534</v>
      </c>
      <c r="W93" s="79"/>
      <c r="X93" s="91">
        <v>10</v>
      </c>
      <c r="Y93" s="79">
        <v>17.453000000000003</v>
      </c>
      <c r="Z93" s="79">
        <v>17.022000000000002</v>
      </c>
      <c r="AA93" s="79">
        <v>16.969</v>
      </c>
      <c r="AB93" s="79">
        <v>99.68863823287509</v>
      </c>
    </row>
    <row r="94" spans="1:28" s="89" customFormat="1" ht="12">
      <c r="A94" s="81" t="s">
        <v>321</v>
      </c>
      <c r="B94" s="77"/>
      <c r="C94" s="77"/>
      <c r="D94" s="80"/>
      <c r="E94" s="79"/>
      <c r="F94" s="79"/>
      <c r="G94" s="79"/>
      <c r="H94" s="79" t="s">
        <v>323</v>
      </c>
      <c r="I94" s="78"/>
      <c r="J94" s="80"/>
      <c r="K94" s="79"/>
      <c r="L94" s="79"/>
      <c r="M94" s="79"/>
      <c r="N94" s="79" t="s">
        <v>323</v>
      </c>
      <c r="O94" s="77" t="s">
        <v>140</v>
      </c>
      <c r="P94" s="79"/>
      <c r="Q94" s="79"/>
      <c r="R94" s="91">
        <v>10</v>
      </c>
      <c r="S94" s="79">
        <v>11.642</v>
      </c>
      <c r="T94" s="79">
        <v>10.959</v>
      </c>
      <c r="U94" s="79">
        <v>10.626</v>
      </c>
      <c r="V94" s="79">
        <v>96.9614015877361</v>
      </c>
      <c r="W94" s="79"/>
      <c r="X94" s="91">
        <v>10</v>
      </c>
      <c r="Y94" s="79">
        <v>638.1579999999999</v>
      </c>
      <c r="Z94" s="79">
        <v>617.4530000000001</v>
      </c>
      <c r="AA94" s="79">
        <v>0</v>
      </c>
      <c r="AB94" s="79" t="s">
        <v>323</v>
      </c>
    </row>
    <row r="95" spans="1:28" s="89" customFormat="1" ht="12">
      <c r="A95" s="81" t="s">
        <v>322</v>
      </c>
      <c r="B95" s="77"/>
      <c r="C95" s="77"/>
      <c r="D95" s="80"/>
      <c r="E95" s="79"/>
      <c r="F95" s="79"/>
      <c r="G95" s="79"/>
      <c r="H95" s="79" t="s">
        <v>323</v>
      </c>
      <c r="I95" s="78"/>
      <c r="J95" s="80"/>
      <c r="K95" s="79"/>
      <c r="L95" s="79"/>
      <c r="M95" s="79"/>
      <c r="N95" s="79" t="s">
        <v>323</v>
      </c>
      <c r="O95" s="77" t="s">
        <v>141</v>
      </c>
      <c r="P95" s="79"/>
      <c r="Q95" s="79"/>
      <c r="R95" s="91">
        <v>9</v>
      </c>
      <c r="S95" s="79">
        <v>5.673</v>
      </c>
      <c r="T95" s="79">
        <v>4.73172</v>
      </c>
      <c r="U95" s="79">
        <v>4.807</v>
      </c>
      <c r="V95" s="79">
        <v>101.5909648077232</v>
      </c>
      <c r="W95" s="79"/>
      <c r="X95" s="91">
        <v>10</v>
      </c>
      <c r="Y95" s="79">
        <v>67.39500000000001</v>
      </c>
      <c r="Z95" s="79">
        <v>23.372</v>
      </c>
      <c r="AA95" s="79">
        <v>24.80100000000001</v>
      </c>
      <c r="AB95" s="79">
        <v>106.11415368817391</v>
      </c>
    </row>
    <row r="96" spans="1:28" s="89" customFormat="1" ht="11.25" customHeight="1">
      <c r="A96" s="81" t="s">
        <v>334</v>
      </c>
      <c r="B96" s="77"/>
      <c r="C96" s="77"/>
      <c r="D96" s="80"/>
      <c r="E96" s="79"/>
      <c r="F96" s="79"/>
      <c r="G96" s="79"/>
      <c r="H96" s="79" t="s">
        <v>323</v>
      </c>
      <c r="I96" s="78"/>
      <c r="J96" s="80"/>
      <c r="K96" s="79"/>
      <c r="L96" s="79"/>
      <c r="M96" s="79"/>
      <c r="N96" s="79" t="s">
        <v>323</v>
      </c>
      <c r="O96" s="77" t="s">
        <v>142</v>
      </c>
      <c r="P96" s="79"/>
      <c r="Q96" s="79"/>
      <c r="R96" s="91">
        <v>10</v>
      </c>
      <c r="S96" s="79">
        <v>0.296</v>
      </c>
      <c r="T96" s="79">
        <v>0.319</v>
      </c>
      <c r="U96" s="79">
        <v>0.314</v>
      </c>
      <c r="V96" s="79">
        <v>98.43260188087774</v>
      </c>
      <c r="W96" s="79"/>
      <c r="X96" s="91">
        <v>10</v>
      </c>
      <c r="Y96" s="79">
        <v>5.715999999999999</v>
      </c>
      <c r="Z96" s="79">
        <v>6.1450000000000005</v>
      </c>
      <c r="AA96" s="79">
        <v>5.02</v>
      </c>
      <c r="AB96" s="79">
        <v>81.69243287225385</v>
      </c>
    </row>
    <row r="97" spans="1:28" s="89" customFormat="1" ht="11.25" customHeight="1">
      <c r="A97" s="77"/>
      <c r="B97" s="77"/>
      <c r="C97" s="77"/>
      <c r="D97" s="80"/>
      <c r="E97" s="79"/>
      <c r="F97" s="79"/>
      <c r="G97" s="79"/>
      <c r="H97" s="79">
        <f>IF(AND(F97&gt;0,G97&gt;0),G97*100/F97,"")</f>
      </c>
      <c r="I97" s="78"/>
      <c r="J97" s="80"/>
      <c r="K97" s="79"/>
      <c r="L97" s="79"/>
      <c r="M97" s="79"/>
      <c r="N97" s="79">
        <f>IF(AND(L97&gt;0,M97&gt;0),M97*100/L97,"")</f>
      </c>
      <c r="O97" s="77"/>
      <c r="P97" s="79"/>
      <c r="Q97" s="79"/>
      <c r="R97" s="91"/>
      <c r="S97" s="79"/>
      <c r="T97" s="79"/>
      <c r="U97" s="79"/>
      <c r="V97" s="79"/>
      <c r="W97" s="79"/>
      <c r="X97" s="91"/>
      <c r="Y97" s="79"/>
      <c r="Z97" s="79"/>
      <c r="AA97" s="79"/>
      <c r="AB97" s="79"/>
    </row>
    <row r="98" spans="1:28" s="89" customFormat="1" ht="11.25" customHeight="1">
      <c r="A98" s="77"/>
      <c r="B98" s="77"/>
      <c r="C98" s="77"/>
      <c r="D98" s="80"/>
      <c r="E98" s="79"/>
      <c r="F98" s="79"/>
      <c r="G98" s="79"/>
      <c r="H98" s="79"/>
      <c r="I98" s="78"/>
      <c r="J98" s="80"/>
      <c r="K98" s="79"/>
      <c r="L98" s="79"/>
      <c r="M98" s="79"/>
      <c r="N98" s="79"/>
      <c r="O98" s="81"/>
      <c r="P98" s="79"/>
      <c r="Q98" s="79"/>
      <c r="R98" s="90"/>
      <c r="S98" s="79"/>
      <c r="T98" s="79"/>
      <c r="U98" s="79"/>
      <c r="V98" s="79"/>
      <c r="W98" s="79"/>
      <c r="X98" s="90"/>
      <c r="Y98" s="79"/>
      <c r="Z98" s="79"/>
      <c r="AA98" s="79"/>
      <c r="AB98" s="79"/>
    </row>
    <row r="99" spans="1:28" ht="11.25" customHeight="1">
      <c r="A99" s="77"/>
      <c r="B99" s="77"/>
      <c r="C99" s="77"/>
      <c r="D99" s="80"/>
      <c r="E99" s="79"/>
      <c r="F99" s="79"/>
      <c r="G99" s="79"/>
      <c r="H99" s="79">
        <f aca="true" t="shared" si="0" ref="H99:H137">IF(AND(F99&gt;0,G99&gt;0),G99*100/F99,"")</f>
      </c>
      <c r="I99" s="78"/>
      <c r="J99" s="80"/>
      <c r="K99" s="79"/>
      <c r="L99" s="79"/>
      <c r="M99" s="79"/>
      <c r="N99" s="79">
        <f aca="true" t="shared" si="1" ref="N99:N137">IF(AND(L99&gt;0,M99&gt;0),M99*100/L99,"")</f>
      </c>
      <c r="O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11.25" customHeight="1">
      <c r="A100" s="77"/>
      <c r="B100" s="77"/>
      <c r="C100" s="77"/>
      <c r="D100" s="80"/>
      <c r="E100" s="79"/>
      <c r="F100" s="79"/>
      <c r="G100" s="79"/>
      <c r="H100" s="79">
        <f t="shared" si="0"/>
      </c>
      <c r="I100" s="78"/>
      <c r="J100" s="80"/>
      <c r="K100" s="79"/>
      <c r="L100" s="79"/>
      <c r="M100" s="79"/>
      <c r="N100" s="79">
        <f t="shared" si="1"/>
      </c>
      <c r="O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11.25" customHeight="1">
      <c r="A101" s="77"/>
      <c r="B101" s="77"/>
      <c r="C101" s="77"/>
      <c r="D101" s="80"/>
      <c r="E101" s="79"/>
      <c r="F101" s="79"/>
      <c r="G101" s="79"/>
      <c r="H101" s="79">
        <f t="shared" si="0"/>
      </c>
      <c r="I101" s="78"/>
      <c r="J101" s="80"/>
      <c r="K101" s="79"/>
      <c r="L101" s="79"/>
      <c r="M101" s="79"/>
      <c r="N101" s="79">
        <f t="shared" si="1"/>
      </c>
      <c r="O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11.25" customHeight="1">
      <c r="A102" s="77"/>
      <c r="B102" s="77"/>
      <c r="C102" s="77"/>
      <c r="D102" s="80"/>
      <c r="E102" s="79"/>
      <c r="F102" s="79"/>
      <c r="G102" s="79"/>
      <c r="H102" s="79">
        <f t="shared" si="0"/>
      </c>
      <c r="I102" s="78"/>
      <c r="J102" s="80"/>
      <c r="K102" s="79"/>
      <c r="L102" s="79"/>
      <c r="M102" s="79"/>
      <c r="N102" s="79">
        <f t="shared" si="1"/>
      </c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11.25" customHeight="1">
      <c r="A103" s="77"/>
      <c r="B103" s="77"/>
      <c r="C103" s="77"/>
      <c r="D103" s="80"/>
      <c r="E103" s="79"/>
      <c r="F103" s="79"/>
      <c r="G103" s="79"/>
      <c r="H103" s="79">
        <f t="shared" si="0"/>
      </c>
      <c r="I103" s="78"/>
      <c r="J103" s="80"/>
      <c r="K103" s="79"/>
      <c r="L103" s="79"/>
      <c r="M103" s="79"/>
      <c r="N103" s="79">
        <f t="shared" si="1"/>
      </c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11.25" customHeight="1">
      <c r="A104" s="77"/>
      <c r="B104" s="77"/>
      <c r="C104" s="77"/>
      <c r="D104" s="80"/>
      <c r="E104" s="79"/>
      <c r="F104" s="79"/>
      <c r="G104" s="79"/>
      <c r="H104" s="79">
        <f t="shared" si="0"/>
      </c>
      <c r="I104" s="78"/>
      <c r="J104" s="80"/>
      <c r="K104" s="79"/>
      <c r="L104" s="79"/>
      <c r="M104" s="79"/>
      <c r="N104" s="79">
        <f t="shared" si="1"/>
      </c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11.25" customHeight="1">
      <c r="A105" s="77"/>
      <c r="B105" s="77"/>
      <c r="C105" s="77"/>
      <c r="D105" s="80"/>
      <c r="E105" s="79"/>
      <c r="F105" s="79"/>
      <c r="G105" s="79"/>
      <c r="H105" s="79">
        <f t="shared" si="0"/>
      </c>
      <c r="I105" s="78"/>
      <c r="J105" s="80"/>
      <c r="K105" s="79"/>
      <c r="L105" s="79"/>
      <c r="M105" s="79"/>
      <c r="N105" s="79">
        <f t="shared" si="1"/>
      </c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11.25" customHeight="1">
      <c r="A106" s="77"/>
      <c r="B106" s="77"/>
      <c r="C106" s="77"/>
      <c r="D106" s="80"/>
      <c r="E106" s="79"/>
      <c r="F106" s="79"/>
      <c r="G106" s="79"/>
      <c r="H106" s="79">
        <f t="shared" si="0"/>
      </c>
      <c r="I106" s="78"/>
      <c r="J106" s="80"/>
      <c r="K106" s="79"/>
      <c r="L106" s="79"/>
      <c r="M106" s="79"/>
      <c r="N106" s="79">
        <f t="shared" si="1"/>
      </c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11.25" customHeight="1">
      <c r="A107" s="77"/>
      <c r="B107" s="77"/>
      <c r="C107" s="77"/>
      <c r="D107" s="80"/>
      <c r="E107" s="79"/>
      <c r="F107" s="79"/>
      <c r="G107" s="79"/>
      <c r="H107" s="79">
        <f t="shared" si="0"/>
      </c>
      <c r="I107" s="78"/>
      <c r="J107" s="80"/>
      <c r="K107" s="79"/>
      <c r="L107" s="79"/>
      <c r="M107" s="79"/>
      <c r="N107" s="79">
        <f t="shared" si="1"/>
      </c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11.25" customHeight="1">
      <c r="A108" s="77"/>
      <c r="B108" s="77"/>
      <c r="C108" s="77"/>
      <c r="D108" s="80"/>
      <c r="E108" s="79"/>
      <c r="F108" s="79"/>
      <c r="G108" s="79"/>
      <c r="H108" s="79">
        <f t="shared" si="0"/>
      </c>
      <c r="I108" s="78"/>
      <c r="J108" s="80"/>
      <c r="K108" s="79"/>
      <c r="L108" s="79"/>
      <c r="M108" s="79"/>
      <c r="N108" s="79">
        <f t="shared" si="1"/>
      </c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11.25" customHeight="1">
      <c r="A109" s="77"/>
      <c r="B109" s="77"/>
      <c r="C109" s="77"/>
      <c r="D109" s="80"/>
      <c r="E109" s="79"/>
      <c r="F109" s="79"/>
      <c r="G109" s="79"/>
      <c r="H109" s="79">
        <f t="shared" si="0"/>
      </c>
      <c r="I109" s="78"/>
      <c r="J109" s="80"/>
      <c r="K109" s="79"/>
      <c r="L109" s="79"/>
      <c r="M109" s="79"/>
      <c r="N109" s="79">
        <f t="shared" si="1"/>
      </c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11.25" customHeight="1">
      <c r="A110" s="77"/>
      <c r="B110" s="77"/>
      <c r="C110" s="77"/>
      <c r="D110" s="80"/>
      <c r="E110" s="79"/>
      <c r="F110" s="79"/>
      <c r="G110" s="79"/>
      <c r="H110" s="79">
        <f t="shared" si="0"/>
      </c>
      <c r="I110" s="78"/>
      <c r="J110" s="80"/>
      <c r="K110" s="79"/>
      <c r="L110" s="79"/>
      <c r="M110" s="79"/>
      <c r="N110" s="79">
        <f t="shared" si="1"/>
      </c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11.25" customHeight="1">
      <c r="A111" s="77"/>
      <c r="B111" s="77"/>
      <c r="C111" s="77"/>
      <c r="D111" s="80"/>
      <c r="E111" s="79"/>
      <c r="F111" s="79"/>
      <c r="G111" s="79"/>
      <c r="H111" s="79">
        <f t="shared" si="0"/>
      </c>
      <c r="I111" s="78"/>
      <c r="J111" s="80"/>
      <c r="K111" s="79"/>
      <c r="L111" s="79"/>
      <c r="M111" s="79"/>
      <c r="N111" s="79">
        <f t="shared" si="1"/>
      </c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11.25" customHeight="1">
      <c r="A112" s="77"/>
      <c r="B112" s="77"/>
      <c r="C112" s="77"/>
      <c r="D112" s="80"/>
      <c r="E112" s="79"/>
      <c r="F112" s="79"/>
      <c r="G112" s="79"/>
      <c r="H112" s="79">
        <f t="shared" si="0"/>
      </c>
      <c r="I112" s="78"/>
      <c r="J112" s="80"/>
      <c r="K112" s="79"/>
      <c r="L112" s="79"/>
      <c r="M112" s="79"/>
      <c r="N112" s="79">
        <f t="shared" si="1"/>
      </c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11.25" customHeight="1">
      <c r="A113" s="77"/>
      <c r="B113" s="77"/>
      <c r="C113" s="77"/>
      <c r="D113" s="80"/>
      <c r="E113" s="79"/>
      <c r="F113" s="79"/>
      <c r="G113" s="79"/>
      <c r="H113" s="79">
        <f t="shared" si="0"/>
      </c>
      <c r="I113" s="78"/>
      <c r="J113" s="80"/>
      <c r="K113" s="79"/>
      <c r="L113" s="79"/>
      <c r="M113" s="79"/>
      <c r="N113" s="79">
        <f t="shared" si="1"/>
      </c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11.25" customHeight="1">
      <c r="A114" s="77"/>
      <c r="B114" s="77"/>
      <c r="C114" s="77"/>
      <c r="D114" s="80"/>
      <c r="E114" s="79"/>
      <c r="F114" s="79"/>
      <c r="G114" s="79"/>
      <c r="H114" s="79">
        <f t="shared" si="0"/>
      </c>
      <c r="I114" s="78"/>
      <c r="J114" s="80"/>
      <c r="K114" s="79"/>
      <c r="L114" s="79"/>
      <c r="M114" s="79"/>
      <c r="N114" s="79">
        <f t="shared" si="1"/>
      </c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11.25" customHeight="1">
      <c r="A115" s="77"/>
      <c r="B115" s="77"/>
      <c r="C115" s="77"/>
      <c r="D115" s="80"/>
      <c r="E115" s="79"/>
      <c r="F115" s="79"/>
      <c r="G115" s="79"/>
      <c r="H115" s="79">
        <f t="shared" si="0"/>
      </c>
      <c r="I115" s="78"/>
      <c r="J115" s="80"/>
      <c r="K115" s="79"/>
      <c r="L115" s="79"/>
      <c r="M115" s="79"/>
      <c r="N115" s="79">
        <f t="shared" si="1"/>
      </c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11.25" customHeight="1">
      <c r="A116" s="77"/>
      <c r="B116" s="77"/>
      <c r="C116" s="77"/>
      <c r="D116" s="80"/>
      <c r="E116" s="79"/>
      <c r="F116" s="79"/>
      <c r="G116" s="79"/>
      <c r="H116" s="79">
        <f t="shared" si="0"/>
      </c>
      <c r="I116" s="78"/>
      <c r="J116" s="80"/>
      <c r="K116" s="79"/>
      <c r="L116" s="79"/>
      <c r="M116" s="79"/>
      <c r="N116" s="79">
        <f t="shared" si="1"/>
      </c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11.25" customHeight="1">
      <c r="A117" s="77"/>
      <c r="B117" s="77"/>
      <c r="C117" s="77"/>
      <c r="D117" s="80"/>
      <c r="E117" s="79"/>
      <c r="F117" s="79"/>
      <c r="G117" s="79"/>
      <c r="H117" s="79">
        <f t="shared" si="0"/>
      </c>
      <c r="I117" s="78"/>
      <c r="J117" s="80"/>
      <c r="K117" s="79"/>
      <c r="L117" s="79"/>
      <c r="M117" s="79"/>
      <c r="N117" s="79">
        <f t="shared" si="1"/>
      </c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11.25" customHeight="1">
      <c r="A118" s="77"/>
      <c r="B118" s="77"/>
      <c r="C118" s="77"/>
      <c r="D118" s="80"/>
      <c r="E118" s="79"/>
      <c r="F118" s="79"/>
      <c r="G118" s="79"/>
      <c r="H118" s="79">
        <f t="shared" si="0"/>
      </c>
      <c r="I118" s="78"/>
      <c r="J118" s="80"/>
      <c r="K118" s="79"/>
      <c r="L118" s="79"/>
      <c r="M118" s="79"/>
      <c r="N118" s="79">
        <f t="shared" si="1"/>
      </c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11.25" customHeight="1">
      <c r="A119" s="77"/>
      <c r="B119" s="77"/>
      <c r="C119" s="77"/>
      <c r="D119" s="80"/>
      <c r="E119" s="79"/>
      <c r="F119" s="79"/>
      <c r="G119" s="79"/>
      <c r="H119" s="79">
        <f t="shared" si="0"/>
      </c>
      <c r="I119" s="78"/>
      <c r="J119" s="80"/>
      <c r="K119" s="79"/>
      <c r="L119" s="79"/>
      <c r="M119" s="79"/>
      <c r="N119" s="79">
        <f t="shared" si="1"/>
      </c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11.25" customHeight="1">
      <c r="A120" s="77"/>
      <c r="B120" s="77"/>
      <c r="C120" s="77"/>
      <c r="D120" s="80"/>
      <c r="E120" s="79"/>
      <c r="F120" s="79"/>
      <c r="G120" s="79"/>
      <c r="H120" s="79">
        <f t="shared" si="0"/>
      </c>
      <c r="I120" s="78"/>
      <c r="J120" s="80"/>
      <c r="K120" s="79"/>
      <c r="L120" s="79"/>
      <c r="M120" s="79"/>
      <c r="N120" s="79">
        <f t="shared" si="1"/>
      </c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11.25" customHeight="1">
      <c r="A121" s="77"/>
      <c r="B121" s="77"/>
      <c r="C121" s="77"/>
      <c r="D121" s="80"/>
      <c r="E121" s="79"/>
      <c r="F121" s="79"/>
      <c r="G121" s="79"/>
      <c r="H121" s="79">
        <f t="shared" si="0"/>
      </c>
      <c r="I121" s="78"/>
      <c r="J121" s="80"/>
      <c r="K121" s="79"/>
      <c r="L121" s="79"/>
      <c r="M121" s="79"/>
      <c r="N121" s="79">
        <f t="shared" si="1"/>
      </c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11.25" customHeight="1">
      <c r="A122" s="77"/>
      <c r="B122" s="77"/>
      <c r="C122" s="77"/>
      <c r="D122" s="80"/>
      <c r="E122" s="79"/>
      <c r="F122" s="79"/>
      <c r="G122" s="79"/>
      <c r="H122" s="79">
        <f t="shared" si="0"/>
      </c>
      <c r="I122" s="78"/>
      <c r="J122" s="80"/>
      <c r="K122" s="79"/>
      <c r="L122" s="79"/>
      <c r="M122" s="79"/>
      <c r="N122" s="79">
        <f t="shared" si="1"/>
      </c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11.25" customHeight="1">
      <c r="A123" s="77"/>
      <c r="B123" s="77"/>
      <c r="C123" s="77"/>
      <c r="D123" s="80"/>
      <c r="E123" s="79"/>
      <c r="F123" s="79"/>
      <c r="G123" s="79"/>
      <c r="H123" s="79">
        <f t="shared" si="0"/>
      </c>
      <c r="I123" s="78"/>
      <c r="J123" s="80"/>
      <c r="K123" s="79"/>
      <c r="L123" s="79"/>
      <c r="M123" s="79"/>
      <c r="N123" s="79">
        <f t="shared" si="1"/>
      </c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11.25" customHeight="1">
      <c r="A124" s="77"/>
      <c r="B124" s="77"/>
      <c r="C124" s="77"/>
      <c r="D124" s="80"/>
      <c r="E124" s="79"/>
      <c r="F124" s="79"/>
      <c r="G124" s="79"/>
      <c r="H124" s="79">
        <f t="shared" si="0"/>
      </c>
      <c r="I124" s="78"/>
      <c r="J124" s="80"/>
      <c r="K124" s="79"/>
      <c r="L124" s="79"/>
      <c r="M124" s="79"/>
      <c r="N124" s="79">
        <f t="shared" si="1"/>
      </c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11.25" customHeight="1">
      <c r="A125" s="77"/>
      <c r="B125" s="77"/>
      <c r="C125" s="77"/>
      <c r="D125" s="80"/>
      <c r="E125" s="79"/>
      <c r="F125" s="79"/>
      <c r="G125" s="79"/>
      <c r="H125" s="79">
        <f t="shared" si="0"/>
      </c>
      <c r="I125" s="78"/>
      <c r="J125" s="80"/>
      <c r="K125" s="79"/>
      <c r="L125" s="79"/>
      <c r="M125" s="79"/>
      <c r="N125" s="79">
        <f t="shared" si="1"/>
      </c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11.25" customHeight="1">
      <c r="A126" s="77"/>
      <c r="B126" s="77"/>
      <c r="C126" s="77"/>
      <c r="D126" s="80"/>
      <c r="E126" s="79"/>
      <c r="F126" s="79"/>
      <c r="G126" s="79"/>
      <c r="H126" s="79">
        <f t="shared" si="0"/>
      </c>
      <c r="I126" s="78"/>
      <c r="J126" s="80"/>
      <c r="K126" s="79"/>
      <c r="L126" s="79"/>
      <c r="M126" s="79"/>
      <c r="N126" s="79">
        <f t="shared" si="1"/>
      </c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11.25" customHeight="1">
      <c r="A127" s="77"/>
      <c r="B127" s="77"/>
      <c r="C127" s="77"/>
      <c r="D127" s="80"/>
      <c r="E127" s="79"/>
      <c r="F127" s="79"/>
      <c r="G127" s="79"/>
      <c r="H127" s="79">
        <f t="shared" si="0"/>
      </c>
      <c r="I127" s="78"/>
      <c r="J127" s="80"/>
      <c r="K127" s="79"/>
      <c r="L127" s="79"/>
      <c r="M127" s="79"/>
      <c r="N127" s="79">
        <f t="shared" si="1"/>
      </c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11.25" customHeight="1">
      <c r="A128" s="77"/>
      <c r="B128" s="77"/>
      <c r="C128" s="77"/>
      <c r="D128" s="80"/>
      <c r="E128" s="79"/>
      <c r="F128" s="79"/>
      <c r="G128" s="79"/>
      <c r="H128" s="79">
        <f t="shared" si="0"/>
      </c>
      <c r="I128" s="78"/>
      <c r="J128" s="80"/>
      <c r="K128" s="79"/>
      <c r="L128" s="79"/>
      <c r="M128" s="79"/>
      <c r="N128" s="79">
        <f t="shared" si="1"/>
      </c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11.25" customHeight="1">
      <c r="A129" s="77"/>
      <c r="B129" s="77"/>
      <c r="C129" s="77"/>
      <c r="D129" s="80"/>
      <c r="E129" s="79"/>
      <c r="F129" s="79"/>
      <c r="G129" s="79"/>
      <c r="H129" s="79">
        <f t="shared" si="0"/>
      </c>
      <c r="I129" s="78"/>
      <c r="J129" s="80"/>
      <c r="K129" s="79"/>
      <c r="L129" s="79"/>
      <c r="M129" s="79"/>
      <c r="N129" s="79">
        <f t="shared" si="1"/>
      </c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11.25" customHeight="1">
      <c r="A130" s="77"/>
      <c r="B130" s="77"/>
      <c r="C130" s="77"/>
      <c r="D130" s="80"/>
      <c r="E130" s="79"/>
      <c r="F130" s="79"/>
      <c r="G130" s="79"/>
      <c r="H130" s="79">
        <f t="shared" si="0"/>
      </c>
      <c r="I130" s="78"/>
      <c r="J130" s="80"/>
      <c r="K130" s="79"/>
      <c r="L130" s="79"/>
      <c r="M130" s="79"/>
      <c r="N130" s="79">
        <f t="shared" si="1"/>
      </c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12">
      <c r="A131" s="77"/>
      <c r="B131" s="77"/>
      <c r="C131" s="77"/>
      <c r="D131" s="80"/>
      <c r="E131" s="79"/>
      <c r="F131" s="79"/>
      <c r="G131" s="79"/>
      <c r="H131" s="79">
        <f t="shared" si="0"/>
      </c>
      <c r="I131" s="78"/>
      <c r="J131" s="80"/>
      <c r="K131" s="79"/>
      <c r="L131" s="79"/>
      <c r="M131" s="79"/>
      <c r="N131" s="79">
        <f t="shared" si="1"/>
      </c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12">
      <c r="A132" s="77"/>
      <c r="B132" s="77"/>
      <c r="C132" s="77"/>
      <c r="D132" s="80"/>
      <c r="E132" s="79"/>
      <c r="F132" s="79"/>
      <c r="G132" s="79"/>
      <c r="H132" s="79">
        <f t="shared" si="0"/>
      </c>
      <c r="I132" s="78"/>
      <c r="J132" s="80"/>
      <c r="K132" s="79"/>
      <c r="L132" s="79"/>
      <c r="M132" s="79"/>
      <c r="N132" s="79">
        <f t="shared" si="1"/>
      </c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12">
      <c r="A133" s="77"/>
      <c r="B133" s="77"/>
      <c r="C133" s="77"/>
      <c r="D133" s="80"/>
      <c r="E133" s="79"/>
      <c r="F133" s="79"/>
      <c r="G133" s="79"/>
      <c r="H133" s="79">
        <f t="shared" si="0"/>
      </c>
      <c r="I133" s="78"/>
      <c r="J133" s="80"/>
      <c r="K133" s="79"/>
      <c r="L133" s="79"/>
      <c r="M133" s="79"/>
      <c r="N133" s="79">
        <f t="shared" si="1"/>
      </c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12">
      <c r="A134" s="77"/>
      <c r="B134" s="77"/>
      <c r="C134" s="77"/>
      <c r="D134" s="80"/>
      <c r="E134" s="79"/>
      <c r="F134" s="79"/>
      <c r="G134" s="79"/>
      <c r="H134" s="79">
        <f t="shared" si="0"/>
      </c>
      <c r="I134" s="78"/>
      <c r="J134" s="80"/>
      <c r="K134" s="79"/>
      <c r="L134" s="79"/>
      <c r="M134" s="79"/>
      <c r="N134" s="79">
        <f t="shared" si="1"/>
      </c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12">
      <c r="A135" s="77"/>
      <c r="B135" s="77"/>
      <c r="C135" s="77"/>
      <c r="D135" s="80"/>
      <c r="E135" s="79"/>
      <c r="F135" s="79"/>
      <c r="G135" s="79"/>
      <c r="H135" s="79">
        <f t="shared" si="0"/>
      </c>
      <c r="I135" s="78"/>
      <c r="J135" s="80"/>
      <c r="K135" s="79"/>
      <c r="L135" s="79"/>
      <c r="M135" s="79"/>
      <c r="N135" s="79">
        <f t="shared" si="1"/>
      </c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12">
      <c r="A136" s="77"/>
      <c r="B136" s="77"/>
      <c r="C136" s="77"/>
      <c r="D136" s="80"/>
      <c r="E136" s="79"/>
      <c r="F136" s="79"/>
      <c r="G136" s="79"/>
      <c r="H136" s="79">
        <f t="shared" si="0"/>
      </c>
      <c r="I136" s="78"/>
      <c r="J136" s="80"/>
      <c r="K136" s="79"/>
      <c r="L136" s="79"/>
      <c r="M136" s="79"/>
      <c r="N136" s="79">
        <f t="shared" si="1"/>
      </c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12">
      <c r="A137" s="77"/>
      <c r="B137" s="77"/>
      <c r="C137" s="77"/>
      <c r="D137" s="80"/>
      <c r="E137" s="79"/>
      <c r="F137" s="79"/>
      <c r="G137" s="79"/>
      <c r="H137" s="79">
        <f t="shared" si="0"/>
      </c>
      <c r="I137" s="78"/>
      <c r="J137" s="80"/>
      <c r="K137" s="79"/>
      <c r="L137" s="79"/>
      <c r="M137" s="79"/>
      <c r="N137" s="79">
        <f t="shared" si="1"/>
      </c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12">
      <c r="A138" s="77"/>
      <c r="B138" s="86"/>
      <c r="C138" s="77"/>
      <c r="D138" s="78"/>
      <c r="E138" s="79"/>
      <c r="F138" s="79"/>
      <c r="G138" s="79"/>
      <c r="H138" s="79"/>
      <c r="I138" s="78"/>
      <c r="J138" s="78"/>
      <c r="K138" s="87"/>
      <c r="L138" s="87"/>
      <c r="M138" s="87"/>
      <c r="N138" s="78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12">
      <c r="A139" s="77"/>
      <c r="B139" s="77"/>
      <c r="C139" s="77"/>
      <c r="D139" s="78"/>
      <c r="E139" s="79"/>
      <c r="F139" s="79"/>
      <c r="G139" s="79"/>
      <c r="H139" s="79"/>
      <c r="I139" s="78"/>
      <c r="J139" s="78"/>
      <c r="K139" s="78"/>
      <c r="L139" s="78"/>
      <c r="M139" s="78"/>
      <c r="N139" s="78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12">
      <c r="A140" s="81"/>
      <c r="B140" s="77"/>
      <c r="C140" s="77"/>
      <c r="D140" s="78"/>
      <c r="E140" s="79"/>
      <c r="F140" s="79"/>
      <c r="G140" s="79"/>
      <c r="H140" s="79"/>
      <c r="I140" s="78"/>
      <c r="J140" s="78"/>
      <c r="K140" s="78"/>
      <c r="L140" s="78"/>
      <c r="M140" s="78"/>
      <c r="N140" s="78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12">
      <c r="A141" s="81"/>
      <c r="B141" s="77"/>
      <c r="C141" s="77"/>
      <c r="D141" s="78"/>
      <c r="E141" s="79"/>
      <c r="F141" s="79"/>
      <c r="G141" s="79"/>
      <c r="H141" s="79"/>
      <c r="I141" s="78"/>
      <c r="J141" s="78"/>
      <c r="K141" s="78"/>
      <c r="L141" s="78"/>
      <c r="M141" s="78"/>
      <c r="N141" s="78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12">
      <c r="A142" s="81"/>
      <c r="B142" s="77"/>
      <c r="C142" s="77"/>
      <c r="D142" s="78"/>
      <c r="E142" s="79"/>
      <c r="F142" s="79"/>
      <c r="G142" s="79"/>
      <c r="H142" s="79"/>
      <c r="I142" s="78"/>
      <c r="J142" s="78"/>
      <c r="K142" s="78"/>
      <c r="L142" s="78"/>
      <c r="M142" s="78"/>
      <c r="N142" s="78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12">
      <c r="A143" s="81"/>
      <c r="B143" s="77"/>
      <c r="C143" s="77"/>
      <c r="D143" s="78"/>
      <c r="E143" s="79"/>
      <c r="F143" s="79"/>
      <c r="G143" s="79"/>
      <c r="H143" s="79"/>
      <c r="I143" s="78"/>
      <c r="J143" s="78"/>
      <c r="K143" s="78"/>
      <c r="L143" s="78"/>
      <c r="M143" s="78"/>
      <c r="N143" s="78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4:28" ht="12">
      <c r="N144" s="78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4:28" ht="12.75">
      <c r="N145" s="64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4:28" ht="12.75">
      <c r="N146" s="82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4:28" ht="12.75">
      <c r="N147" s="82"/>
      <c r="O147" s="88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4:28" ht="12.75">
      <c r="N148" s="82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4:28" ht="12.75">
      <c r="N149" s="82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4:28" ht="12.75">
      <c r="N150" s="82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4:28" ht="12.75">
      <c r="N151" s="82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4:28" ht="12.75">
      <c r="N152" s="82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</sheetData>
  <sheetProtection/>
  <mergeCells count="6">
    <mergeCell ref="D4:H4"/>
    <mergeCell ref="J4:N4"/>
    <mergeCell ref="R4:V4"/>
    <mergeCell ref="X4:AB4"/>
    <mergeCell ref="R71:V71"/>
    <mergeCell ref="X71:AB71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7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9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</v>
      </c>
      <c r="D9" s="28"/>
      <c r="E9" s="28">
        <v>1</v>
      </c>
      <c r="F9" s="29"/>
      <c r="G9" s="29"/>
      <c r="H9" s="129">
        <v>0.011</v>
      </c>
      <c r="I9" s="129"/>
      <c r="J9" s="129">
        <v>0.001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>
        <v>1</v>
      </c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>
        <v>2</v>
      </c>
      <c r="D12" s="28"/>
      <c r="E12" s="28">
        <v>1</v>
      </c>
      <c r="F12" s="29"/>
      <c r="G12" s="29"/>
      <c r="H12" s="129">
        <v>0.022</v>
      </c>
      <c r="I12" s="129"/>
      <c r="J12" s="129">
        <v>0.001</v>
      </c>
      <c r="K12" s="30"/>
    </row>
    <row r="13" spans="1:11" s="22" customFormat="1" ht="11.25" customHeight="1">
      <c r="A13" s="34" t="s">
        <v>11</v>
      </c>
      <c r="B13" s="35"/>
      <c r="C13" s="36">
        <v>3</v>
      </c>
      <c r="D13" s="36"/>
      <c r="E13" s="36">
        <v>3</v>
      </c>
      <c r="F13" s="37"/>
      <c r="G13" s="38"/>
      <c r="H13" s="130">
        <v>0.033</v>
      </c>
      <c r="I13" s="131"/>
      <c r="J13" s="131">
        <v>0.002</v>
      </c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30">
        <v>0.012</v>
      </c>
      <c r="I15" s="131">
        <v>0.012</v>
      </c>
      <c r="J15" s="131">
        <v>0.01</v>
      </c>
      <c r="K15" s="39">
        <v>83.33333333333333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>
        <v>3</v>
      </c>
      <c r="E19" s="28"/>
      <c r="F19" s="29"/>
      <c r="G19" s="29"/>
      <c r="H19" s="129">
        <v>0.033</v>
      </c>
      <c r="I19" s="129">
        <v>0.031</v>
      </c>
      <c r="J19" s="129"/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>
        <v>2</v>
      </c>
      <c r="E20" s="28"/>
      <c r="F20" s="29"/>
      <c r="G20" s="29"/>
      <c r="H20" s="129">
        <v>0.032</v>
      </c>
      <c r="I20" s="129">
        <v>0.03</v>
      </c>
      <c r="J20" s="129"/>
      <c r="K20" s="30"/>
    </row>
    <row r="21" spans="1:11" s="31" customFormat="1" ht="11.25" customHeight="1">
      <c r="A21" s="33" t="s">
        <v>16</v>
      </c>
      <c r="B21" s="27"/>
      <c r="C21" s="28">
        <v>3</v>
      </c>
      <c r="D21" s="28">
        <v>3</v>
      </c>
      <c r="E21" s="28"/>
      <c r="F21" s="29"/>
      <c r="G21" s="29"/>
      <c r="H21" s="129">
        <v>0.064</v>
      </c>
      <c r="I21" s="129">
        <v>0.061</v>
      </c>
      <c r="J21" s="129"/>
      <c r="K21" s="30"/>
    </row>
    <row r="22" spans="1:11" s="22" customFormat="1" ht="11.25" customHeight="1">
      <c r="A22" s="34" t="s">
        <v>17</v>
      </c>
      <c r="B22" s="35"/>
      <c r="C22" s="36">
        <v>8</v>
      </c>
      <c r="D22" s="36">
        <v>8</v>
      </c>
      <c r="E22" s="36"/>
      <c r="F22" s="37"/>
      <c r="G22" s="38"/>
      <c r="H22" s="130">
        <v>0.129</v>
      </c>
      <c r="I22" s="131">
        <v>0.122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809</v>
      </c>
      <c r="D24" s="36">
        <v>878</v>
      </c>
      <c r="E24" s="36">
        <v>850</v>
      </c>
      <c r="F24" s="37">
        <v>96.81093394077449</v>
      </c>
      <c r="G24" s="38"/>
      <c r="H24" s="130">
        <v>15.342</v>
      </c>
      <c r="I24" s="131">
        <v>18.686</v>
      </c>
      <c r="J24" s="131">
        <v>18.084</v>
      </c>
      <c r="K24" s="39">
        <v>96.77833672268008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4</v>
      </c>
      <c r="D26" s="36">
        <v>3</v>
      </c>
      <c r="E26" s="36">
        <v>2</v>
      </c>
      <c r="F26" s="37">
        <v>66.66666666666667</v>
      </c>
      <c r="G26" s="38"/>
      <c r="H26" s="130">
        <v>0.101</v>
      </c>
      <c r="I26" s="131">
        <v>0.071</v>
      </c>
      <c r="J26" s="131">
        <v>0.06</v>
      </c>
      <c r="K26" s="39">
        <v>84.50704225352113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32</v>
      </c>
      <c r="D28" s="28">
        <v>22</v>
      </c>
      <c r="E28" s="28">
        <v>32</v>
      </c>
      <c r="F28" s="29"/>
      <c r="G28" s="29"/>
      <c r="H28" s="129">
        <v>0.752</v>
      </c>
      <c r="I28" s="129">
        <v>0.308</v>
      </c>
      <c r="J28" s="129">
        <v>0.715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21</v>
      </c>
      <c r="D30" s="28">
        <v>66</v>
      </c>
      <c r="E30" s="28">
        <v>39</v>
      </c>
      <c r="F30" s="29"/>
      <c r="G30" s="29"/>
      <c r="H30" s="129">
        <v>0.484</v>
      </c>
      <c r="I30" s="129">
        <v>1.325</v>
      </c>
      <c r="J30" s="129">
        <v>0.34</v>
      </c>
      <c r="K30" s="30"/>
    </row>
    <row r="31" spans="1:11" s="22" customFormat="1" ht="11.25" customHeight="1">
      <c r="A31" s="40" t="s">
        <v>23</v>
      </c>
      <c r="B31" s="35"/>
      <c r="C31" s="36">
        <v>53</v>
      </c>
      <c r="D31" s="36">
        <v>88</v>
      </c>
      <c r="E31" s="36">
        <v>71</v>
      </c>
      <c r="F31" s="37">
        <v>80.68181818181819</v>
      </c>
      <c r="G31" s="38"/>
      <c r="H31" s="130">
        <v>1.236</v>
      </c>
      <c r="I31" s="131">
        <v>1.633</v>
      </c>
      <c r="J31" s="131">
        <v>1.055</v>
      </c>
      <c r="K31" s="39">
        <v>64.60502143294549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78</v>
      </c>
      <c r="D33" s="28">
        <v>69</v>
      </c>
      <c r="E33" s="28">
        <v>60</v>
      </c>
      <c r="F33" s="29"/>
      <c r="G33" s="29"/>
      <c r="H33" s="129">
        <v>0.559</v>
      </c>
      <c r="I33" s="129">
        <v>0.727</v>
      </c>
      <c r="J33" s="129">
        <v>0.581</v>
      </c>
      <c r="K33" s="30"/>
    </row>
    <row r="34" spans="1:11" s="31" customFormat="1" ht="11.25" customHeight="1">
      <c r="A34" s="33" t="s">
        <v>25</v>
      </c>
      <c r="B34" s="27"/>
      <c r="C34" s="28">
        <v>6</v>
      </c>
      <c r="D34" s="28">
        <v>13</v>
      </c>
      <c r="E34" s="28">
        <v>13</v>
      </c>
      <c r="F34" s="29"/>
      <c r="G34" s="29"/>
      <c r="H34" s="129">
        <v>0.085</v>
      </c>
      <c r="I34" s="129">
        <v>0.208</v>
      </c>
      <c r="J34" s="129">
        <v>0.208</v>
      </c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53</v>
      </c>
      <c r="E35" s="28">
        <v>30</v>
      </c>
      <c r="F35" s="29"/>
      <c r="G35" s="29"/>
      <c r="H35" s="129">
        <v>0.48</v>
      </c>
      <c r="I35" s="129">
        <v>0.705</v>
      </c>
      <c r="J35" s="129">
        <v>0.4</v>
      </c>
      <c r="K35" s="30"/>
    </row>
    <row r="36" spans="1:11" s="31" customFormat="1" ht="11.25" customHeight="1">
      <c r="A36" s="33" t="s">
        <v>27</v>
      </c>
      <c r="B36" s="27"/>
      <c r="C36" s="28">
        <v>152</v>
      </c>
      <c r="D36" s="28">
        <v>169</v>
      </c>
      <c r="E36" s="28">
        <v>169</v>
      </c>
      <c r="F36" s="29"/>
      <c r="G36" s="29"/>
      <c r="H36" s="129">
        <v>1.824</v>
      </c>
      <c r="I36" s="129">
        <v>3.042</v>
      </c>
      <c r="J36" s="129">
        <v>3.042</v>
      </c>
      <c r="K36" s="30"/>
    </row>
    <row r="37" spans="1:11" s="22" customFormat="1" ht="11.25" customHeight="1">
      <c r="A37" s="34" t="s">
        <v>28</v>
      </c>
      <c r="B37" s="35"/>
      <c r="C37" s="36">
        <v>272</v>
      </c>
      <c r="D37" s="36">
        <v>304</v>
      </c>
      <c r="E37" s="36">
        <v>272</v>
      </c>
      <c r="F37" s="37">
        <v>89.47368421052632</v>
      </c>
      <c r="G37" s="38"/>
      <c r="H37" s="130">
        <v>2.9480000000000004</v>
      </c>
      <c r="I37" s="131">
        <v>4.6819999999999995</v>
      </c>
      <c r="J37" s="131">
        <v>4.231</v>
      </c>
      <c r="K37" s="39">
        <v>90.36736437419906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13</v>
      </c>
      <c r="D39" s="36">
        <v>10</v>
      </c>
      <c r="E39" s="36">
        <v>9</v>
      </c>
      <c r="F39" s="37">
        <v>90</v>
      </c>
      <c r="G39" s="38"/>
      <c r="H39" s="130">
        <v>0.241</v>
      </c>
      <c r="I39" s="131">
        <v>0.182</v>
      </c>
      <c r="J39" s="131">
        <v>0.165</v>
      </c>
      <c r="K39" s="39">
        <v>90.65934065934066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126</v>
      </c>
      <c r="D41" s="28"/>
      <c r="E41" s="28"/>
      <c r="F41" s="29"/>
      <c r="G41" s="29"/>
      <c r="H41" s="129">
        <v>1.812</v>
      </c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>
        <v>19</v>
      </c>
      <c r="D45" s="28"/>
      <c r="E45" s="28">
        <v>17</v>
      </c>
      <c r="F45" s="29"/>
      <c r="G45" s="29"/>
      <c r="H45" s="129">
        <v>0.418</v>
      </c>
      <c r="I45" s="129"/>
      <c r="J45" s="129">
        <v>0.374</v>
      </c>
      <c r="K45" s="30"/>
    </row>
    <row r="46" spans="1:11" s="31" customFormat="1" ht="11.25" customHeight="1">
      <c r="A46" s="33" t="s">
        <v>35</v>
      </c>
      <c r="B46" s="27"/>
      <c r="C46" s="28">
        <v>32</v>
      </c>
      <c r="D46" s="28">
        <v>3</v>
      </c>
      <c r="E46" s="28"/>
      <c r="F46" s="29"/>
      <c r="G46" s="29"/>
      <c r="H46" s="129">
        <v>0.448</v>
      </c>
      <c r="I46" s="129">
        <v>0.042</v>
      </c>
      <c r="J46" s="129"/>
      <c r="K46" s="30"/>
    </row>
    <row r="47" spans="1:11" s="31" customFormat="1" ht="11.25" customHeight="1">
      <c r="A47" s="33" t="s">
        <v>36</v>
      </c>
      <c r="B47" s="27"/>
      <c r="C47" s="28">
        <v>62</v>
      </c>
      <c r="D47" s="28">
        <v>56</v>
      </c>
      <c r="E47" s="28">
        <v>34</v>
      </c>
      <c r="F47" s="29"/>
      <c r="G47" s="29"/>
      <c r="H47" s="129">
        <v>1.24</v>
      </c>
      <c r="I47" s="129">
        <v>1.12</v>
      </c>
      <c r="J47" s="129">
        <v>0.68</v>
      </c>
      <c r="K47" s="30"/>
    </row>
    <row r="48" spans="1:11" s="31" customFormat="1" ht="11.25" customHeight="1">
      <c r="A48" s="33" t="s">
        <v>37</v>
      </c>
      <c r="B48" s="27"/>
      <c r="C48" s="28">
        <v>183</v>
      </c>
      <c r="D48" s="28">
        <v>194</v>
      </c>
      <c r="E48" s="28">
        <v>159</v>
      </c>
      <c r="F48" s="29"/>
      <c r="G48" s="29"/>
      <c r="H48" s="129">
        <v>4.026</v>
      </c>
      <c r="I48" s="129">
        <v>4.268</v>
      </c>
      <c r="J48" s="129">
        <v>3.498</v>
      </c>
      <c r="K48" s="30"/>
    </row>
    <row r="49" spans="1:11" s="31" customFormat="1" ht="11.25" customHeight="1">
      <c r="A49" s="33" t="s">
        <v>38</v>
      </c>
      <c r="B49" s="27"/>
      <c r="C49" s="28"/>
      <c r="D49" s="28">
        <v>43</v>
      </c>
      <c r="E49" s="28">
        <v>12</v>
      </c>
      <c r="F49" s="29"/>
      <c r="G49" s="29"/>
      <c r="H49" s="129"/>
      <c r="I49" s="129">
        <v>0.783</v>
      </c>
      <c r="J49" s="129">
        <v>0.072</v>
      </c>
      <c r="K49" s="30"/>
    </row>
    <row r="50" spans="1:11" s="22" customFormat="1" ht="11.25" customHeight="1">
      <c r="A50" s="40" t="s">
        <v>39</v>
      </c>
      <c r="B50" s="35"/>
      <c r="C50" s="36">
        <v>422</v>
      </c>
      <c r="D50" s="36">
        <v>296</v>
      </c>
      <c r="E50" s="36">
        <v>222</v>
      </c>
      <c r="F50" s="37">
        <v>75</v>
      </c>
      <c r="G50" s="38"/>
      <c r="H50" s="130">
        <v>7.944</v>
      </c>
      <c r="I50" s="131">
        <v>6.213</v>
      </c>
      <c r="J50" s="131">
        <v>4.6240000000000006</v>
      </c>
      <c r="K50" s="39">
        <v>74.42459359407694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2</v>
      </c>
      <c r="E52" s="36">
        <v>1</v>
      </c>
      <c r="F52" s="37">
        <v>50</v>
      </c>
      <c r="G52" s="38"/>
      <c r="H52" s="130">
        <v>0.038</v>
      </c>
      <c r="I52" s="131">
        <v>0.038</v>
      </c>
      <c r="J52" s="131">
        <v>0.038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236</v>
      </c>
      <c r="D54" s="28">
        <v>239</v>
      </c>
      <c r="E54" s="28">
        <v>223</v>
      </c>
      <c r="F54" s="29"/>
      <c r="G54" s="29"/>
      <c r="H54" s="129">
        <v>5.192</v>
      </c>
      <c r="I54" s="129">
        <v>5.378</v>
      </c>
      <c r="J54" s="129">
        <v>4.83</v>
      </c>
      <c r="K54" s="30"/>
    </row>
    <row r="55" spans="1:11" s="31" customFormat="1" ht="11.25" customHeight="1">
      <c r="A55" s="33" t="s">
        <v>42</v>
      </c>
      <c r="B55" s="27"/>
      <c r="C55" s="28">
        <v>2</v>
      </c>
      <c r="D55" s="28">
        <v>2</v>
      </c>
      <c r="E55" s="28">
        <v>2</v>
      </c>
      <c r="F55" s="29"/>
      <c r="G55" s="29"/>
      <c r="H55" s="129">
        <v>0.032</v>
      </c>
      <c r="I55" s="129">
        <v>0.032</v>
      </c>
      <c r="J55" s="129">
        <v>0.032</v>
      </c>
      <c r="K55" s="30"/>
    </row>
    <row r="56" spans="1:11" s="31" customFormat="1" ht="11.25" customHeight="1">
      <c r="A56" s="33" t="s">
        <v>43</v>
      </c>
      <c r="B56" s="27"/>
      <c r="C56" s="28">
        <v>21</v>
      </c>
      <c r="D56" s="28">
        <v>25</v>
      </c>
      <c r="E56" s="28">
        <v>15</v>
      </c>
      <c r="F56" s="29"/>
      <c r="G56" s="29"/>
      <c r="H56" s="129">
        <v>0.37</v>
      </c>
      <c r="I56" s="129">
        <v>0.425</v>
      </c>
      <c r="J56" s="129">
        <v>0.3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2</v>
      </c>
      <c r="D58" s="28">
        <v>1</v>
      </c>
      <c r="E58" s="28">
        <v>1</v>
      </c>
      <c r="F58" s="29"/>
      <c r="G58" s="29"/>
      <c r="H58" s="129">
        <v>0.041</v>
      </c>
      <c r="I58" s="129">
        <v>0.018</v>
      </c>
      <c r="J58" s="129">
        <v>0.017</v>
      </c>
      <c r="K58" s="30"/>
    </row>
    <row r="59" spans="1:11" s="22" customFormat="1" ht="11.25" customHeight="1">
      <c r="A59" s="34" t="s">
        <v>46</v>
      </c>
      <c r="B59" s="35"/>
      <c r="C59" s="36">
        <v>261</v>
      </c>
      <c r="D59" s="36">
        <v>267</v>
      </c>
      <c r="E59" s="36">
        <v>241</v>
      </c>
      <c r="F59" s="37">
        <v>90.2621722846442</v>
      </c>
      <c r="G59" s="38"/>
      <c r="H59" s="130">
        <v>5.635000000000001</v>
      </c>
      <c r="I59" s="131">
        <v>5.853</v>
      </c>
      <c r="J59" s="131">
        <v>5.179</v>
      </c>
      <c r="K59" s="39">
        <v>88.48453784384077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235</v>
      </c>
      <c r="D61" s="28">
        <v>225</v>
      </c>
      <c r="E61" s="28">
        <v>130</v>
      </c>
      <c r="F61" s="29"/>
      <c r="G61" s="29"/>
      <c r="H61" s="129">
        <v>5.27</v>
      </c>
      <c r="I61" s="129">
        <v>5.625</v>
      </c>
      <c r="J61" s="129">
        <v>3.25</v>
      </c>
      <c r="K61" s="30"/>
    </row>
    <row r="62" spans="1:11" s="31" customFormat="1" ht="11.25" customHeight="1">
      <c r="A62" s="33" t="s">
        <v>48</v>
      </c>
      <c r="B62" s="27"/>
      <c r="C62" s="28">
        <v>11</v>
      </c>
      <c r="D62" s="28">
        <v>10</v>
      </c>
      <c r="E62" s="28">
        <v>10</v>
      </c>
      <c r="F62" s="29"/>
      <c r="G62" s="29"/>
      <c r="H62" s="129">
        <v>0.235</v>
      </c>
      <c r="I62" s="129">
        <v>0.214</v>
      </c>
      <c r="J62" s="129">
        <v>0.214</v>
      </c>
      <c r="K62" s="30"/>
    </row>
    <row r="63" spans="1:11" s="31" customFormat="1" ht="11.25" customHeight="1">
      <c r="A63" s="33" t="s">
        <v>49</v>
      </c>
      <c r="B63" s="27"/>
      <c r="C63" s="28">
        <v>192</v>
      </c>
      <c r="D63" s="28">
        <v>193</v>
      </c>
      <c r="E63" s="28">
        <v>193</v>
      </c>
      <c r="F63" s="29"/>
      <c r="G63" s="29"/>
      <c r="H63" s="129">
        <v>3.276</v>
      </c>
      <c r="I63" s="129">
        <v>3.438</v>
      </c>
      <c r="J63" s="129">
        <v>3.438</v>
      </c>
      <c r="K63" s="30"/>
    </row>
    <row r="64" spans="1:11" s="22" customFormat="1" ht="11.25" customHeight="1">
      <c r="A64" s="34" t="s">
        <v>50</v>
      </c>
      <c r="B64" s="35"/>
      <c r="C64" s="36">
        <v>438</v>
      </c>
      <c r="D64" s="36">
        <v>428</v>
      </c>
      <c r="E64" s="36">
        <v>333</v>
      </c>
      <c r="F64" s="37">
        <v>77.80373831775701</v>
      </c>
      <c r="G64" s="38"/>
      <c r="H64" s="130">
        <v>8.780999999999999</v>
      </c>
      <c r="I64" s="131">
        <v>9.277000000000001</v>
      </c>
      <c r="J64" s="131">
        <v>6.902</v>
      </c>
      <c r="K64" s="39">
        <v>74.3990514174841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1206</v>
      </c>
      <c r="D66" s="36">
        <v>1260</v>
      </c>
      <c r="E66" s="36">
        <v>1250</v>
      </c>
      <c r="F66" s="37">
        <v>99.2063492063492</v>
      </c>
      <c r="G66" s="38"/>
      <c r="H66" s="130">
        <v>23.517</v>
      </c>
      <c r="I66" s="131">
        <v>27.8</v>
      </c>
      <c r="J66" s="131">
        <v>27</v>
      </c>
      <c r="K66" s="39">
        <v>97.12230215827338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36</v>
      </c>
      <c r="D68" s="28">
        <v>78</v>
      </c>
      <c r="E68" s="28">
        <v>80</v>
      </c>
      <c r="F68" s="29"/>
      <c r="G68" s="29"/>
      <c r="H68" s="129">
        <v>0.77</v>
      </c>
      <c r="I68" s="129">
        <v>1.348</v>
      </c>
      <c r="J68" s="129">
        <v>3.5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>
        <v>36</v>
      </c>
      <c r="D70" s="36">
        <v>78</v>
      </c>
      <c r="E70" s="36">
        <v>80</v>
      </c>
      <c r="F70" s="37">
        <v>102.56410256410257</v>
      </c>
      <c r="G70" s="38"/>
      <c r="H70" s="130">
        <v>0.77</v>
      </c>
      <c r="I70" s="131">
        <v>1.348</v>
      </c>
      <c r="J70" s="131">
        <v>3.5</v>
      </c>
      <c r="K70" s="39">
        <v>259.64391691394655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871</v>
      </c>
      <c r="D72" s="28">
        <v>880</v>
      </c>
      <c r="E72" s="28">
        <v>769</v>
      </c>
      <c r="F72" s="29"/>
      <c r="G72" s="29"/>
      <c r="H72" s="129">
        <v>8.741</v>
      </c>
      <c r="I72" s="129">
        <v>9.064</v>
      </c>
      <c r="J72" s="129">
        <v>7.921</v>
      </c>
      <c r="K72" s="30"/>
    </row>
    <row r="73" spans="1:11" s="31" customFormat="1" ht="11.25" customHeight="1">
      <c r="A73" s="33" t="s">
        <v>56</v>
      </c>
      <c r="B73" s="27"/>
      <c r="C73" s="28">
        <v>45</v>
      </c>
      <c r="D73" s="28">
        <v>45</v>
      </c>
      <c r="E73" s="28">
        <v>43</v>
      </c>
      <c r="F73" s="29"/>
      <c r="G73" s="29"/>
      <c r="H73" s="129">
        <v>0.81</v>
      </c>
      <c r="I73" s="129">
        <v>0.81</v>
      </c>
      <c r="J73" s="129">
        <v>0.77</v>
      </c>
      <c r="K73" s="30"/>
    </row>
    <row r="74" spans="1:11" s="31" customFormat="1" ht="11.25" customHeight="1">
      <c r="A74" s="33" t="s">
        <v>57</v>
      </c>
      <c r="B74" s="27"/>
      <c r="C74" s="28">
        <v>87</v>
      </c>
      <c r="D74" s="28">
        <v>183</v>
      </c>
      <c r="E74" s="28">
        <v>153</v>
      </c>
      <c r="F74" s="29"/>
      <c r="G74" s="29"/>
      <c r="H74" s="129">
        <v>1.74</v>
      </c>
      <c r="I74" s="129">
        <v>3.66</v>
      </c>
      <c r="J74" s="129">
        <v>3</v>
      </c>
      <c r="K74" s="30"/>
    </row>
    <row r="75" spans="1:11" s="31" customFormat="1" ht="11.25" customHeight="1">
      <c r="A75" s="33" t="s">
        <v>58</v>
      </c>
      <c r="B75" s="27"/>
      <c r="C75" s="28">
        <v>64</v>
      </c>
      <c r="D75" s="28">
        <v>137</v>
      </c>
      <c r="E75" s="28">
        <v>137</v>
      </c>
      <c r="F75" s="29"/>
      <c r="G75" s="29"/>
      <c r="H75" s="129">
        <v>0.639</v>
      </c>
      <c r="I75" s="129">
        <v>1.31</v>
      </c>
      <c r="J75" s="129">
        <v>1.31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>
        <v>15</v>
      </c>
      <c r="D77" s="28">
        <v>14</v>
      </c>
      <c r="E77" s="28">
        <v>14</v>
      </c>
      <c r="F77" s="29"/>
      <c r="G77" s="29"/>
      <c r="H77" s="129">
        <v>0.18</v>
      </c>
      <c r="I77" s="129">
        <v>0.168</v>
      </c>
      <c r="J77" s="129">
        <v>0.168</v>
      </c>
      <c r="K77" s="30"/>
    </row>
    <row r="78" spans="1:11" s="31" customFormat="1" ht="11.25" customHeight="1">
      <c r="A78" s="33" t="s">
        <v>61</v>
      </c>
      <c r="B78" s="27"/>
      <c r="C78" s="28">
        <v>15</v>
      </c>
      <c r="D78" s="28">
        <v>11</v>
      </c>
      <c r="E78" s="28">
        <v>11</v>
      </c>
      <c r="F78" s="29"/>
      <c r="G78" s="29"/>
      <c r="H78" s="129">
        <v>0.285</v>
      </c>
      <c r="I78" s="129">
        <v>0.209</v>
      </c>
      <c r="J78" s="129">
        <v>0.3</v>
      </c>
      <c r="K78" s="30"/>
    </row>
    <row r="79" spans="1:11" s="31" customFormat="1" ht="11.25" customHeight="1">
      <c r="A79" s="33" t="s">
        <v>62</v>
      </c>
      <c r="B79" s="27"/>
      <c r="C79" s="28">
        <v>180</v>
      </c>
      <c r="D79" s="28">
        <v>160</v>
      </c>
      <c r="E79" s="28">
        <v>170</v>
      </c>
      <c r="F79" s="29"/>
      <c r="G79" s="29"/>
      <c r="H79" s="129">
        <v>2.7</v>
      </c>
      <c r="I79" s="129">
        <v>2.56</v>
      </c>
      <c r="J79" s="129">
        <v>3.4</v>
      </c>
      <c r="K79" s="30"/>
    </row>
    <row r="80" spans="1:11" s="22" customFormat="1" ht="11.25" customHeight="1">
      <c r="A80" s="40" t="s">
        <v>63</v>
      </c>
      <c r="B80" s="35"/>
      <c r="C80" s="36">
        <v>1277</v>
      </c>
      <c r="D80" s="36">
        <v>1430</v>
      </c>
      <c r="E80" s="36">
        <v>1297</v>
      </c>
      <c r="F80" s="37">
        <v>90.6993006993007</v>
      </c>
      <c r="G80" s="38"/>
      <c r="H80" s="130">
        <v>15.094999999999999</v>
      </c>
      <c r="I80" s="131">
        <v>17.781</v>
      </c>
      <c r="J80" s="131">
        <v>16.869</v>
      </c>
      <c r="K80" s="39">
        <v>94.87092964400203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24</v>
      </c>
      <c r="D82" s="28">
        <v>23</v>
      </c>
      <c r="E82" s="28">
        <v>23</v>
      </c>
      <c r="F82" s="29"/>
      <c r="G82" s="29"/>
      <c r="H82" s="129">
        <v>0.408</v>
      </c>
      <c r="I82" s="129">
        <v>0.386</v>
      </c>
      <c r="J82" s="129">
        <v>0.386</v>
      </c>
      <c r="K82" s="30"/>
    </row>
    <row r="83" spans="1:11" s="31" customFormat="1" ht="11.25" customHeight="1">
      <c r="A83" s="33" t="s">
        <v>65</v>
      </c>
      <c r="B83" s="27"/>
      <c r="C83" s="28">
        <v>35</v>
      </c>
      <c r="D83" s="28">
        <v>36</v>
      </c>
      <c r="E83" s="28">
        <v>36</v>
      </c>
      <c r="F83" s="29"/>
      <c r="G83" s="29"/>
      <c r="H83" s="129">
        <v>0.65</v>
      </c>
      <c r="I83" s="129">
        <v>0.67</v>
      </c>
      <c r="J83" s="129">
        <v>0.67</v>
      </c>
      <c r="K83" s="30"/>
    </row>
    <row r="84" spans="1:11" s="22" customFormat="1" ht="11.25" customHeight="1">
      <c r="A84" s="34" t="s">
        <v>66</v>
      </c>
      <c r="B84" s="35"/>
      <c r="C84" s="36">
        <v>59</v>
      </c>
      <c r="D84" s="36">
        <v>59</v>
      </c>
      <c r="E84" s="36">
        <v>59</v>
      </c>
      <c r="F84" s="37">
        <v>100</v>
      </c>
      <c r="G84" s="38"/>
      <c r="H84" s="130">
        <v>1.058</v>
      </c>
      <c r="I84" s="131">
        <v>1.056</v>
      </c>
      <c r="J84" s="131">
        <v>1.056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4864</v>
      </c>
      <c r="D87" s="49">
        <v>5112</v>
      </c>
      <c r="E87" s="49">
        <v>4691</v>
      </c>
      <c r="F87" s="50">
        <f>IF(D87&gt;0,100*E87/D87,0)</f>
        <v>91.76447574334898</v>
      </c>
      <c r="G87" s="38"/>
      <c r="H87" s="51">
        <v>82.88</v>
      </c>
      <c r="I87" s="52">
        <v>94.754</v>
      </c>
      <c r="J87" s="52">
        <v>88.77499999999999</v>
      </c>
      <c r="K87" s="50">
        <f>IF(I87&gt;0,100*J87/I87,0)</f>
        <v>93.68997614876416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5.61</v>
      </c>
      <c r="D24" s="36">
        <v>6</v>
      </c>
      <c r="E24" s="36">
        <v>6</v>
      </c>
      <c r="F24" s="37">
        <v>100</v>
      </c>
      <c r="G24" s="38"/>
      <c r="H24" s="130">
        <v>1.027</v>
      </c>
      <c r="I24" s="131">
        <v>1.008</v>
      </c>
      <c r="J24" s="131">
        <v>1.008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234</v>
      </c>
      <c r="D26" s="36">
        <v>234</v>
      </c>
      <c r="E26" s="36">
        <v>234</v>
      </c>
      <c r="F26" s="37">
        <v>100</v>
      </c>
      <c r="G26" s="38"/>
      <c r="H26" s="130">
        <v>67.275</v>
      </c>
      <c r="I26" s="131">
        <v>66</v>
      </c>
      <c r="J26" s="131">
        <v>68</v>
      </c>
      <c r="K26" s="39">
        <v>103.03030303030303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/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/>
      <c r="I37" s="131"/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3.51</v>
      </c>
      <c r="D39" s="36">
        <v>3</v>
      </c>
      <c r="E39" s="36">
        <v>4</v>
      </c>
      <c r="F39" s="37">
        <v>133.33333333333334</v>
      </c>
      <c r="G39" s="38"/>
      <c r="H39" s="130">
        <v>0.526</v>
      </c>
      <c r="I39" s="131">
        <v>0.45</v>
      </c>
      <c r="J39" s="131">
        <v>0.6</v>
      </c>
      <c r="K39" s="39">
        <v>133.33333333333334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70</v>
      </c>
      <c r="D54" s="28">
        <v>70</v>
      </c>
      <c r="E54" s="28">
        <v>71</v>
      </c>
      <c r="F54" s="29"/>
      <c r="G54" s="29"/>
      <c r="H54" s="129">
        <v>28</v>
      </c>
      <c r="I54" s="129">
        <v>28</v>
      </c>
      <c r="J54" s="129">
        <v>28.4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>
        <v>126.5</v>
      </c>
      <c r="D56" s="28">
        <v>127</v>
      </c>
      <c r="E56" s="28">
        <v>127</v>
      </c>
      <c r="F56" s="29"/>
      <c r="G56" s="29"/>
      <c r="H56" s="129">
        <v>48.956</v>
      </c>
      <c r="I56" s="129">
        <v>49</v>
      </c>
      <c r="J56" s="129">
        <v>50.5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>
        <v>196.5</v>
      </c>
      <c r="D59" s="36">
        <v>197</v>
      </c>
      <c r="E59" s="36">
        <v>198</v>
      </c>
      <c r="F59" s="37">
        <v>100.50761421319797</v>
      </c>
      <c r="G59" s="38"/>
      <c r="H59" s="130">
        <v>76.956</v>
      </c>
      <c r="I59" s="131">
        <v>77</v>
      </c>
      <c r="J59" s="131">
        <v>78.9</v>
      </c>
      <c r="K59" s="39">
        <v>102.46753246753248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>
        <v>3</v>
      </c>
      <c r="D63" s="28">
        <v>3</v>
      </c>
      <c r="E63" s="28">
        <v>3</v>
      </c>
      <c r="F63" s="29"/>
      <c r="G63" s="29"/>
      <c r="H63" s="129">
        <v>0.225</v>
      </c>
      <c r="I63" s="129">
        <v>0.225</v>
      </c>
      <c r="J63" s="129">
        <v>0.225</v>
      </c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>
        <v>3</v>
      </c>
      <c r="E64" s="36">
        <v>3</v>
      </c>
      <c r="F64" s="37">
        <v>100</v>
      </c>
      <c r="G64" s="38"/>
      <c r="H64" s="130">
        <v>0.225</v>
      </c>
      <c r="I64" s="131">
        <v>0.225</v>
      </c>
      <c r="J64" s="131">
        <v>0.225</v>
      </c>
      <c r="K64" s="39">
        <v>100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/>
      <c r="I66" s="131"/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/>
      <c r="I73" s="129"/>
      <c r="J73" s="129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>
        <v>0.1</v>
      </c>
      <c r="D75" s="28">
        <v>1</v>
      </c>
      <c r="E75" s="28">
        <v>1</v>
      </c>
      <c r="F75" s="29"/>
      <c r="G75" s="29"/>
      <c r="H75" s="129">
        <v>0.083</v>
      </c>
      <c r="I75" s="129">
        <v>0.083</v>
      </c>
      <c r="J75" s="129">
        <v>0.083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>
        <v>1.17</v>
      </c>
      <c r="D77" s="28">
        <v>1</v>
      </c>
      <c r="E77" s="28">
        <v>1</v>
      </c>
      <c r="F77" s="29"/>
      <c r="G77" s="29"/>
      <c r="H77" s="129">
        <v>0.187</v>
      </c>
      <c r="I77" s="129">
        <v>0.187</v>
      </c>
      <c r="J77" s="129">
        <v>0.002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/>
      <c r="I79" s="129"/>
      <c r="J79" s="129"/>
      <c r="K79" s="30"/>
    </row>
    <row r="80" spans="1:11" s="22" customFormat="1" ht="11.25" customHeight="1">
      <c r="A80" s="40" t="s">
        <v>63</v>
      </c>
      <c r="B80" s="35"/>
      <c r="C80" s="36">
        <v>1.27</v>
      </c>
      <c r="D80" s="36">
        <v>2</v>
      </c>
      <c r="E80" s="36">
        <v>2</v>
      </c>
      <c r="F80" s="37">
        <v>100</v>
      </c>
      <c r="G80" s="38"/>
      <c r="H80" s="130">
        <v>0.27</v>
      </c>
      <c r="I80" s="131">
        <v>0.27</v>
      </c>
      <c r="J80" s="131">
        <v>0.085</v>
      </c>
      <c r="K80" s="39">
        <v>31.48148148148148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0.2</v>
      </c>
      <c r="D82" s="28"/>
      <c r="E82" s="28"/>
      <c r="F82" s="29"/>
      <c r="G82" s="29"/>
      <c r="H82" s="129">
        <v>0.014</v>
      </c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>
        <v>0.8</v>
      </c>
      <c r="D83" s="28"/>
      <c r="E83" s="28"/>
      <c r="F83" s="29"/>
      <c r="G83" s="29"/>
      <c r="H83" s="129">
        <v>0.056</v>
      </c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>
        <v>1</v>
      </c>
      <c r="D84" s="36"/>
      <c r="E84" s="36"/>
      <c r="F84" s="37"/>
      <c r="G84" s="38"/>
      <c r="H84" s="130">
        <v>0.07</v>
      </c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444.89</v>
      </c>
      <c r="D87" s="49">
        <v>445</v>
      </c>
      <c r="E87" s="49">
        <v>447</v>
      </c>
      <c r="F87" s="50">
        <f>IF(D87&gt;0,100*E87/D87,0)</f>
        <v>100.4494382022472</v>
      </c>
      <c r="G87" s="38"/>
      <c r="H87" s="51">
        <v>146.349</v>
      </c>
      <c r="I87" s="52">
        <v>144.953</v>
      </c>
      <c r="J87" s="52">
        <v>148.81799999999998</v>
      </c>
      <c r="K87" s="50">
        <f>IF(I87&gt;0,100*J87/I87,0)</f>
        <v>102.6663815167675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2.4</v>
      </c>
      <c r="D15" s="36"/>
      <c r="E15" s="36">
        <v>3</v>
      </c>
      <c r="F15" s="37"/>
      <c r="G15" s="38"/>
      <c r="H15" s="130">
        <v>0.003</v>
      </c>
      <c r="I15" s="131">
        <v>0.009</v>
      </c>
      <c r="J15" s="131">
        <v>0.009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0.02</v>
      </c>
      <c r="D17" s="36">
        <v>2</v>
      </c>
      <c r="E17" s="36">
        <v>2</v>
      </c>
      <c r="F17" s="37">
        <v>100</v>
      </c>
      <c r="G17" s="38"/>
      <c r="H17" s="130">
        <v>0.001</v>
      </c>
      <c r="I17" s="131">
        <v>0.001</v>
      </c>
      <c r="J17" s="131">
        <v>0.005</v>
      </c>
      <c r="K17" s="39">
        <v>500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>
        <v>0.48</v>
      </c>
      <c r="D21" s="28"/>
      <c r="E21" s="28"/>
      <c r="F21" s="29"/>
      <c r="G21" s="29"/>
      <c r="H21" s="129">
        <v>0.029</v>
      </c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1.48</v>
      </c>
      <c r="D22" s="36"/>
      <c r="E22" s="36"/>
      <c r="F22" s="37"/>
      <c r="G22" s="38"/>
      <c r="H22" s="130">
        <v>0.029</v>
      </c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0.76</v>
      </c>
      <c r="D24" s="36">
        <v>1</v>
      </c>
      <c r="E24" s="36">
        <v>1</v>
      </c>
      <c r="F24" s="37">
        <v>100</v>
      </c>
      <c r="G24" s="38"/>
      <c r="H24" s="130">
        <v>0.067</v>
      </c>
      <c r="I24" s="131">
        <v>0.066</v>
      </c>
      <c r="J24" s="131">
        <v>0.066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48</v>
      </c>
      <c r="D26" s="36">
        <v>48</v>
      </c>
      <c r="E26" s="36">
        <v>48</v>
      </c>
      <c r="F26" s="37">
        <v>100</v>
      </c>
      <c r="G26" s="38"/>
      <c r="H26" s="130">
        <v>6.264</v>
      </c>
      <c r="I26" s="131">
        <v>6.1</v>
      </c>
      <c r="J26" s="131">
        <v>6</v>
      </c>
      <c r="K26" s="39">
        <v>98.36065573770492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/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/>
      <c r="I37" s="131"/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0.78</v>
      </c>
      <c r="D39" s="36">
        <v>0.78</v>
      </c>
      <c r="E39" s="36">
        <v>1</v>
      </c>
      <c r="F39" s="37">
        <v>128.2051282051282</v>
      </c>
      <c r="G39" s="38"/>
      <c r="H39" s="130">
        <v>0.102</v>
      </c>
      <c r="I39" s="131">
        <v>0.1</v>
      </c>
      <c r="J39" s="131">
        <v>0.1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>
        <v>0.72</v>
      </c>
      <c r="D47" s="28"/>
      <c r="E47" s="28"/>
      <c r="F47" s="29"/>
      <c r="G47" s="29"/>
      <c r="H47" s="129">
        <v>0.198</v>
      </c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>
        <v>0.72</v>
      </c>
      <c r="D50" s="36"/>
      <c r="E50" s="36"/>
      <c r="F50" s="37"/>
      <c r="G50" s="38"/>
      <c r="H50" s="130">
        <v>0.198</v>
      </c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13</v>
      </c>
      <c r="D54" s="28">
        <v>13</v>
      </c>
      <c r="E54" s="28">
        <v>13</v>
      </c>
      <c r="F54" s="29"/>
      <c r="G54" s="29"/>
      <c r="H54" s="129">
        <v>3.77</v>
      </c>
      <c r="I54" s="129">
        <v>3.77</v>
      </c>
      <c r="J54" s="129">
        <v>3.77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9">
        <v>0.26</v>
      </c>
      <c r="I55" s="129">
        <v>0.26</v>
      </c>
      <c r="J55" s="129">
        <v>0.16</v>
      </c>
      <c r="K55" s="30"/>
    </row>
    <row r="56" spans="1:11" s="31" customFormat="1" ht="11.25" customHeight="1">
      <c r="A56" s="33" t="s">
        <v>43</v>
      </c>
      <c r="B56" s="27"/>
      <c r="C56" s="28">
        <v>26.7</v>
      </c>
      <c r="D56" s="28">
        <v>27</v>
      </c>
      <c r="E56" s="28">
        <v>27</v>
      </c>
      <c r="F56" s="29"/>
      <c r="G56" s="29"/>
      <c r="H56" s="129">
        <v>6.542</v>
      </c>
      <c r="I56" s="129">
        <v>6.5</v>
      </c>
      <c r="J56" s="129">
        <v>6.8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>
        <v>40.7</v>
      </c>
      <c r="D59" s="36">
        <v>41</v>
      </c>
      <c r="E59" s="36">
        <v>41</v>
      </c>
      <c r="F59" s="37">
        <v>100</v>
      </c>
      <c r="G59" s="38"/>
      <c r="H59" s="130">
        <v>10.572</v>
      </c>
      <c r="I59" s="131">
        <v>10.530000000000001</v>
      </c>
      <c r="J59" s="131">
        <v>10.73</v>
      </c>
      <c r="K59" s="39">
        <v>101.89933523266855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/>
      <c r="I64" s="131"/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0.57</v>
      </c>
      <c r="D66" s="36">
        <v>1</v>
      </c>
      <c r="E66" s="36">
        <v>1</v>
      </c>
      <c r="F66" s="37">
        <v>100</v>
      </c>
      <c r="G66" s="38"/>
      <c r="H66" s="130">
        <v>0.001</v>
      </c>
      <c r="I66" s="131"/>
      <c r="J66" s="131">
        <v>0.001</v>
      </c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/>
      <c r="I73" s="129"/>
      <c r="J73" s="129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>
        <v>0.43</v>
      </c>
      <c r="D75" s="28">
        <v>4</v>
      </c>
      <c r="E75" s="28">
        <v>4</v>
      </c>
      <c r="F75" s="29"/>
      <c r="G75" s="29"/>
      <c r="H75" s="129">
        <v>0.056</v>
      </c>
      <c r="I75" s="129">
        <v>0.056</v>
      </c>
      <c r="J75" s="129">
        <v>0.056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9">
        <v>0.16</v>
      </c>
      <c r="I77" s="129">
        <v>0.16</v>
      </c>
      <c r="J77" s="129">
        <v>0.002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/>
      <c r="I79" s="129"/>
      <c r="J79" s="129"/>
      <c r="K79" s="30"/>
    </row>
    <row r="80" spans="1:11" s="22" customFormat="1" ht="11.25" customHeight="1">
      <c r="A80" s="40" t="s">
        <v>63</v>
      </c>
      <c r="B80" s="35"/>
      <c r="C80" s="36">
        <v>1.43</v>
      </c>
      <c r="D80" s="36">
        <v>5</v>
      </c>
      <c r="E80" s="36">
        <v>5</v>
      </c>
      <c r="F80" s="37">
        <v>100</v>
      </c>
      <c r="G80" s="38"/>
      <c r="H80" s="130">
        <v>0.216</v>
      </c>
      <c r="I80" s="131">
        <v>0.216</v>
      </c>
      <c r="J80" s="131">
        <v>0.058</v>
      </c>
      <c r="K80" s="39">
        <v>26.851851851851855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96.86</v>
      </c>
      <c r="D87" s="49">
        <v>98.78</v>
      </c>
      <c r="E87" s="49">
        <v>102</v>
      </c>
      <c r="F87" s="50">
        <f>IF(D87&gt;0,100*E87/D87,0)</f>
        <v>103.25976918404535</v>
      </c>
      <c r="G87" s="38"/>
      <c r="H87" s="51">
        <v>17.453000000000003</v>
      </c>
      <c r="I87" s="52">
        <v>17.022000000000002</v>
      </c>
      <c r="J87" s="52">
        <v>16.969</v>
      </c>
      <c r="K87" s="50">
        <f>IF(I87&gt;0,100*J87/I87,0)</f>
        <v>99.68863823287509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10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>
        <v>4</v>
      </c>
      <c r="F9" s="29"/>
      <c r="G9" s="29"/>
      <c r="H9" s="129">
        <v>0.096</v>
      </c>
      <c r="I9" s="129">
        <v>0.096</v>
      </c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>
        <v>5</v>
      </c>
      <c r="F11" s="29"/>
      <c r="G11" s="29"/>
      <c r="H11" s="129">
        <v>0.13</v>
      </c>
      <c r="I11" s="129">
        <v>0.13</v>
      </c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>
        <v>20</v>
      </c>
      <c r="F12" s="29"/>
      <c r="G12" s="29"/>
      <c r="H12" s="129">
        <v>0.48</v>
      </c>
      <c r="I12" s="129">
        <v>0.48</v>
      </c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29</v>
      </c>
      <c r="F13" s="37"/>
      <c r="G13" s="38"/>
      <c r="H13" s="130">
        <v>0.706</v>
      </c>
      <c r="I13" s="131">
        <v>0.706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30">
        <v>0.014</v>
      </c>
      <c r="I15" s="131">
        <v>0.015</v>
      </c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17</v>
      </c>
      <c r="D19" s="28">
        <v>27</v>
      </c>
      <c r="E19" s="28"/>
      <c r="F19" s="29"/>
      <c r="G19" s="29"/>
      <c r="H19" s="129">
        <v>0.153</v>
      </c>
      <c r="I19" s="129">
        <v>0.224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17</v>
      </c>
      <c r="D22" s="36">
        <v>27</v>
      </c>
      <c r="E22" s="36"/>
      <c r="F22" s="37"/>
      <c r="G22" s="38"/>
      <c r="H22" s="130">
        <v>0.153</v>
      </c>
      <c r="I22" s="131">
        <v>0.224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4878</v>
      </c>
      <c r="D24" s="36">
        <v>5268</v>
      </c>
      <c r="E24" s="36">
        <v>5268</v>
      </c>
      <c r="F24" s="37">
        <v>100</v>
      </c>
      <c r="G24" s="38"/>
      <c r="H24" s="130">
        <v>71.794</v>
      </c>
      <c r="I24" s="131">
        <v>59.581</v>
      </c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190</v>
      </c>
      <c r="D26" s="36">
        <v>207</v>
      </c>
      <c r="E26" s="36">
        <v>210</v>
      </c>
      <c r="F26" s="37">
        <v>101.44927536231884</v>
      </c>
      <c r="G26" s="38"/>
      <c r="H26" s="130">
        <v>2.6</v>
      </c>
      <c r="I26" s="131">
        <v>2.6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16</v>
      </c>
      <c r="D28" s="28">
        <v>11</v>
      </c>
      <c r="E28" s="28">
        <v>11</v>
      </c>
      <c r="F28" s="29"/>
      <c r="G28" s="29"/>
      <c r="H28" s="129">
        <v>0.275</v>
      </c>
      <c r="I28" s="129">
        <v>0.255</v>
      </c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1919</v>
      </c>
      <c r="D30" s="28">
        <v>1752</v>
      </c>
      <c r="E30" s="28">
        <v>1842</v>
      </c>
      <c r="F30" s="29"/>
      <c r="G30" s="29"/>
      <c r="H30" s="129">
        <v>29.5</v>
      </c>
      <c r="I30" s="129">
        <v>29.5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1935</v>
      </c>
      <c r="D31" s="36">
        <v>1763</v>
      </c>
      <c r="E31" s="36">
        <v>1853</v>
      </c>
      <c r="F31" s="37">
        <v>105.10493477027794</v>
      </c>
      <c r="G31" s="38"/>
      <c r="H31" s="130">
        <v>29.775</v>
      </c>
      <c r="I31" s="131">
        <v>29.755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42</v>
      </c>
      <c r="D33" s="28">
        <v>48</v>
      </c>
      <c r="E33" s="28">
        <v>42</v>
      </c>
      <c r="F33" s="29"/>
      <c r="G33" s="29"/>
      <c r="H33" s="129">
        <v>0.7</v>
      </c>
      <c r="I33" s="129">
        <v>0.75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22</v>
      </c>
      <c r="D34" s="28">
        <v>19</v>
      </c>
      <c r="E34" s="28">
        <v>13</v>
      </c>
      <c r="F34" s="29"/>
      <c r="G34" s="29"/>
      <c r="H34" s="129">
        <v>0.45</v>
      </c>
      <c r="I34" s="129">
        <v>0.208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10</v>
      </c>
      <c r="D35" s="28">
        <v>8</v>
      </c>
      <c r="E35" s="28">
        <v>8</v>
      </c>
      <c r="F35" s="29"/>
      <c r="G35" s="29"/>
      <c r="H35" s="129">
        <v>0.14</v>
      </c>
      <c r="I35" s="129">
        <v>0.18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40</v>
      </c>
      <c r="D36" s="28">
        <v>30</v>
      </c>
      <c r="E36" s="28">
        <v>30</v>
      </c>
      <c r="F36" s="29"/>
      <c r="G36" s="29"/>
      <c r="H36" s="129">
        <v>0.8</v>
      </c>
      <c r="I36" s="129">
        <v>0.6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114</v>
      </c>
      <c r="D37" s="36">
        <v>105</v>
      </c>
      <c r="E37" s="36">
        <v>93</v>
      </c>
      <c r="F37" s="37">
        <v>88.57142857142857</v>
      </c>
      <c r="G37" s="38"/>
      <c r="H37" s="130">
        <v>2.09</v>
      </c>
      <c r="I37" s="131">
        <v>1.738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14</v>
      </c>
      <c r="D39" s="36">
        <v>8</v>
      </c>
      <c r="E39" s="36">
        <v>7</v>
      </c>
      <c r="F39" s="37">
        <v>87.5</v>
      </c>
      <c r="G39" s="38"/>
      <c r="H39" s="130">
        <v>0.28</v>
      </c>
      <c r="I39" s="131">
        <v>0.14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>
        <v>20</v>
      </c>
      <c r="D42" s="28">
        <v>30</v>
      </c>
      <c r="E42" s="28">
        <v>21</v>
      </c>
      <c r="F42" s="29"/>
      <c r="G42" s="29"/>
      <c r="H42" s="129">
        <v>0.36</v>
      </c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>
        <v>25</v>
      </c>
      <c r="D43" s="28">
        <v>29</v>
      </c>
      <c r="E43" s="28">
        <v>14</v>
      </c>
      <c r="F43" s="29"/>
      <c r="G43" s="29"/>
      <c r="H43" s="129">
        <v>0.3</v>
      </c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/>
      <c r="E46" s="28"/>
      <c r="F46" s="29"/>
      <c r="G46" s="29"/>
      <c r="H46" s="129">
        <v>0.016</v>
      </c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>
        <v>11</v>
      </c>
      <c r="D47" s="28">
        <v>31</v>
      </c>
      <c r="E47" s="28">
        <v>31</v>
      </c>
      <c r="F47" s="29"/>
      <c r="G47" s="29"/>
      <c r="H47" s="129">
        <v>0.132</v>
      </c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>
        <v>57</v>
      </c>
      <c r="D50" s="36">
        <v>90</v>
      </c>
      <c r="E50" s="36">
        <v>66</v>
      </c>
      <c r="F50" s="37">
        <v>73.33333333333333</v>
      </c>
      <c r="G50" s="38"/>
      <c r="H50" s="130">
        <v>0.8079999999999999</v>
      </c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10</v>
      </c>
      <c r="D52" s="36">
        <v>2</v>
      </c>
      <c r="E52" s="36">
        <v>2</v>
      </c>
      <c r="F52" s="37">
        <v>100</v>
      </c>
      <c r="G52" s="38"/>
      <c r="H52" s="130">
        <v>0.096</v>
      </c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1496</v>
      </c>
      <c r="D54" s="28">
        <v>1785</v>
      </c>
      <c r="E54" s="28">
        <v>1700</v>
      </c>
      <c r="F54" s="29"/>
      <c r="G54" s="29"/>
      <c r="H54" s="129">
        <v>22.5</v>
      </c>
      <c r="I54" s="129">
        <v>24.824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97</v>
      </c>
      <c r="D55" s="28">
        <v>113</v>
      </c>
      <c r="E55" s="28">
        <v>72</v>
      </c>
      <c r="F55" s="29"/>
      <c r="G55" s="29"/>
      <c r="H55" s="129">
        <v>1.164</v>
      </c>
      <c r="I55" s="129">
        <v>1.333</v>
      </c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5</v>
      </c>
      <c r="E58" s="28">
        <v>2</v>
      </c>
      <c r="F58" s="29"/>
      <c r="G58" s="29"/>
      <c r="H58" s="129">
        <v>0.06</v>
      </c>
      <c r="I58" s="129">
        <v>0.02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1598</v>
      </c>
      <c r="D59" s="36">
        <v>1903</v>
      </c>
      <c r="E59" s="36">
        <v>1774</v>
      </c>
      <c r="F59" s="37">
        <v>93.22122963741461</v>
      </c>
      <c r="G59" s="38"/>
      <c r="H59" s="130">
        <v>23.724</v>
      </c>
      <c r="I59" s="131">
        <v>26.177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2892</v>
      </c>
      <c r="D61" s="28">
        <v>3036</v>
      </c>
      <c r="E61" s="28">
        <v>3050</v>
      </c>
      <c r="F61" s="29"/>
      <c r="G61" s="29"/>
      <c r="H61" s="129">
        <v>66.7</v>
      </c>
      <c r="I61" s="129">
        <v>62.176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91</v>
      </c>
      <c r="D62" s="28">
        <v>97</v>
      </c>
      <c r="E62" s="28">
        <v>97</v>
      </c>
      <c r="F62" s="29"/>
      <c r="G62" s="29"/>
      <c r="H62" s="129"/>
      <c r="I62" s="129">
        <v>1.935</v>
      </c>
      <c r="J62" s="129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>
        <v>41</v>
      </c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>
        <v>2983</v>
      </c>
      <c r="D64" s="36">
        <v>3133</v>
      </c>
      <c r="E64" s="36">
        <v>3188</v>
      </c>
      <c r="F64" s="37">
        <v>101.75550590488349</v>
      </c>
      <c r="G64" s="38"/>
      <c r="H64" s="130">
        <v>66.7</v>
      </c>
      <c r="I64" s="131">
        <v>64.111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12146</v>
      </c>
      <c r="D66" s="36">
        <v>13344</v>
      </c>
      <c r="E66" s="36">
        <v>13400</v>
      </c>
      <c r="F66" s="37">
        <v>100.41966426858514</v>
      </c>
      <c r="G66" s="38"/>
      <c r="H66" s="130">
        <v>250.4</v>
      </c>
      <c r="I66" s="131">
        <v>238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5220</v>
      </c>
      <c r="D68" s="28">
        <v>3960</v>
      </c>
      <c r="E68" s="28">
        <v>3200</v>
      </c>
      <c r="F68" s="29"/>
      <c r="G68" s="29"/>
      <c r="H68" s="129">
        <v>68</v>
      </c>
      <c r="I68" s="129">
        <v>53.915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20</v>
      </c>
      <c r="D69" s="28">
        <v>36</v>
      </c>
      <c r="E69" s="28">
        <v>20</v>
      </c>
      <c r="F69" s="29"/>
      <c r="G69" s="29"/>
      <c r="H69" s="129">
        <v>0.26</v>
      </c>
      <c r="I69" s="129">
        <v>0.49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5240</v>
      </c>
      <c r="D70" s="36">
        <v>3996</v>
      </c>
      <c r="E70" s="36">
        <v>3220</v>
      </c>
      <c r="F70" s="37">
        <v>80.58058058058059</v>
      </c>
      <c r="G70" s="38"/>
      <c r="H70" s="130">
        <v>68.26</v>
      </c>
      <c r="I70" s="131">
        <v>54.405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594</v>
      </c>
      <c r="D72" s="28">
        <v>688</v>
      </c>
      <c r="E72" s="28">
        <v>722</v>
      </c>
      <c r="F72" s="29"/>
      <c r="G72" s="29"/>
      <c r="H72" s="129">
        <v>13.335</v>
      </c>
      <c r="I72" s="129">
        <v>14.957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375</v>
      </c>
      <c r="D73" s="28">
        <v>375</v>
      </c>
      <c r="E73" s="28">
        <v>375</v>
      </c>
      <c r="F73" s="29"/>
      <c r="G73" s="29"/>
      <c r="H73" s="129">
        <v>17.628</v>
      </c>
      <c r="I73" s="129">
        <v>8.045</v>
      </c>
      <c r="J73" s="129"/>
      <c r="K73" s="30"/>
    </row>
    <row r="74" spans="1:11" s="31" customFormat="1" ht="11.25" customHeight="1">
      <c r="A74" s="33" t="s">
        <v>57</v>
      </c>
      <c r="B74" s="27"/>
      <c r="C74" s="28"/>
      <c r="D74" s="28">
        <v>12</v>
      </c>
      <c r="E74" s="28"/>
      <c r="F74" s="29"/>
      <c r="G74" s="29"/>
      <c r="H74" s="129"/>
      <c r="I74" s="129">
        <v>0.24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1573</v>
      </c>
      <c r="D75" s="28">
        <v>1563</v>
      </c>
      <c r="E75" s="28">
        <v>1563</v>
      </c>
      <c r="F75" s="29"/>
      <c r="G75" s="29"/>
      <c r="H75" s="129">
        <v>38.153</v>
      </c>
      <c r="I75" s="129">
        <v>26.553</v>
      </c>
      <c r="J75" s="129"/>
      <c r="K75" s="30"/>
    </row>
    <row r="76" spans="1:11" s="31" customFormat="1" ht="11.25" customHeight="1">
      <c r="A76" s="33" t="s">
        <v>59</v>
      </c>
      <c r="B76" s="27"/>
      <c r="C76" s="28"/>
      <c r="D76" s="28">
        <v>9</v>
      </c>
      <c r="E76" s="28">
        <v>65</v>
      </c>
      <c r="F76" s="29"/>
      <c r="G76" s="29"/>
      <c r="H76" s="129"/>
      <c r="I76" s="129">
        <v>0.198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15</v>
      </c>
      <c r="D77" s="28"/>
      <c r="E77" s="28">
        <v>1</v>
      </c>
      <c r="F77" s="29"/>
      <c r="G77" s="29"/>
      <c r="H77" s="129">
        <v>0.18</v>
      </c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>
        <v>12</v>
      </c>
      <c r="D78" s="28">
        <v>20</v>
      </c>
      <c r="E78" s="28">
        <v>20</v>
      </c>
      <c r="F78" s="29"/>
      <c r="G78" s="29"/>
      <c r="H78" s="129">
        <v>0.204</v>
      </c>
      <c r="I78" s="129">
        <v>0.42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140</v>
      </c>
      <c r="D79" s="28">
        <v>280</v>
      </c>
      <c r="E79" s="28">
        <v>120</v>
      </c>
      <c r="F79" s="29"/>
      <c r="G79" s="29"/>
      <c r="H79" s="129">
        <v>2.52</v>
      </c>
      <c r="I79" s="129">
        <v>6.72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2709</v>
      </c>
      <c r="D80" s="36">
        <v>2947</v>
      </c>
      <c r="E80" s="36">
        <v>2866</v>
      </c>
      <c r="F80" s="37">
        <v>97.25144214455378</v>
      </c>
      <c r="G80" s="38"/>
      <c r="H80" s="130">
        <v>72.02</v>
      </c>
      <c r="I80" s="131">
        <v>57.133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11</v>
      </c>
      <c r="D82" s="28"/>
      <c r="E82" s="28"/>
      <c r="F82" s="29"/>
      <c r="G82" s="29"/>
      <c r="H82" s="129">
        <v>0.205</v>
      </c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>
        <v>64</v>
      </c>
      <c r="D83" s="28">
        <v>43</v>
      </c>
      <c r="E83" s="28">
        <v>43</v>
      </c>
      <c r="F83" s="29"/>
      <c r="G83" s="29"/>
      <c r="H83" s="129">
        <v>1.27</v>
      </c>
      <c r="I83" s="129">
        <v>0.86</v>
      </c>
      <c r="J83" s="129"/>
      <c r="K83" s="30"/>
    </row>
    <row r="84" spans="1:11" s="22" customFormat="1" ht="11.25" customHeight="1">
      <c r="A84" s="34" t="s">
        <v>66</v>
      </c>
      <c r="B84" s="35"/>
      <c r="C84" s="36">
        <v>75</v>
      </c>
      <c r="D84" s="36">
        <v>43</v>
      </c>
      <c r="E84" s="36">
        <v>43</v>
      </c>
      <c r="F84" s="37">
        <v>100</v>
      </c>
      <c r="G84" s="38"/>
      <c r="H84" s="130">
        <v>1.475</v>
      </c>
      <c r="I84" s="131">
        <v>0.86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31967</v>
      </c>
      <c r="D87" s="49">
        <v>32837</v>
      </c>
      <c r="E87" s="49">
        <v>32020</v>
      </c>
      <c r="F87" s="50">
        <f>IF(D87&gt;0,100*E87/D87,0)</f>
        <v>97.51195297987027</v>
      </c>
      <c r="G87" s="38"/>
      <c r="H87" s="51">
        <v>590.895</v>
      </c>
      <c r="I87" s="52">
        <v>535.445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2" t="s">
        <v>324</v>
      </c>
      <c r="D7" s="19" t="s">
        <v>6</v>
      </c>
      <c r="E7" s="19">
        <v>5</v>
      </c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43</v>
      </c>
      <c r="D9" s="28">
        <v>44</v>
      </c>
      <c r="E9" s="28">
        <v>27</v>
      </c>
      <c r="F9" s="29"/>
      <c r="G9" s="29"/>
      <c r="H9" s="129">
        <v>2.924</v>
      </c>
      <c r="I9" s="129">
        <v>2.985</v>
      </c>
      <c r="J9" s="129">
        <v>1.9</v>
      </c>
      <c r="K9" s="30"/>
    </row>
    <row r="10" spans="1:11" s="31" customFormat="1" ht="11.25" customHeight="1">
      <c r="A10" s="33" t="s">
        <v>8</v>
      </c>
      <c r="B10" s="27"/>
      <c r="C10" s="28">
        <v>17</v>
      </c>
      <c r="D10" s="28">
        <v>25</v>
      </c>
      <c r="E10" s="28">
        <v>21</v>
      </c>
      <c r="F10" s="29"/>
      <c r="G10" s="29"/>
      <c r="H10" s="129">
        <v>1.166</v>
      </c>
      <c r="I10" s="129">
        <v>1.709</v>
      </c>
      <c r="J10" s="129">
        <v>1.14</v>
      </c>
      <c r="K10" s="30"/>
    </row>
    <row r="11" spans="1:11" s="31" customFormat="1" ht="11.25" customHeight="1">
      <c r="A11" s="26" t="s">
        <v>9</v>
      </c>
      <c r="B11" s="27"/>
      <c r="C11" s="28">
        <v>20</v>
      </c>
      <c r="D11" s="28">
        <v>14</v>
      </c>
      <c r="E11" s="28">
        <v>21</v>
      </c>
      <c r="F11" s="29"/>
      <c r="G11" s="29"/>
      <c r="H11" s="129">
        <v>1.238</v>
      </c>
      <c r="I11" s="129">
        <v>0.868</v>
      </c>
      <c r="J11" s="129">
        <v>1.3</v>
      </c>
      <c r="K11" s="30"/>
    </row>
    <row r="12" spans="1:11" s="31" customFormat="1" ht="11.25" customHeight="1">
      <c r="A12" s="33" t="s">
        <v>10</v>
      </c>
      <c r="B12" s="27"/>
      <c r="C12" s="28">
        <v>22</v>
      </c>
      <c r="D12" s="28">
        <v>21</v>
      </c>
      <c r="E12" s="28">
        <v>24</v>
      </c>
      <c r="F12" s="29"/>
      <c r="G12" s="29"/>
      <c r="H12" s="129">
        <v>1.436</v>
      </c>
      <c r="I12" s="129">
        <v>1.365</v>
      </c>
      <c r="J12" s="129">
        <v>1.566</v>
      </c>
      <c r="K12" s="30"/>
    </row>
    <row r="13" spans="1:11" s="22" customFormat="1" ht="11.25" customHeight="1">
      <c r="A13" s="34" t="s">
        <v>11</v>
      </c>
      <c r="B13" s="35"/>
      <c r="C13" s="36">
        <v>102</v>
      </c>
      <c r="D13" s="36">
        <v>104</v>
      </c>
      <c r="E13" s="36">
        <v>93</v>
      </c>
      <c r="F13" s="37">
        <v>89.42307692307692</v>
      </c>
      <c r="G13" s="38"/>
      <c r="H13" s="130">
        <v>6.763999999999999</v>
      </c>
      <c r="I13" s="131">
        <v>6.9270000000000005</v>
      </c>
      <c r="J13" s="131">
        <v>5.906</v>
      </c>
      <c r="K13" s="39">
        <v>85.26057456330301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71</v>
      </c>
      <c r="D15" s="36">
        <v>77</v>
      </c>
      <c r="E15" s="36">
        <v>70</v>
      </c>
      <c r="F15" s="37">
        <v>90.9090909090909</v>
      </c>
      <c r="G15" s="38"/>
      <c r="H15" s="130">
        <v>1.645</v>
      </c>
      <c r="I15" s="131">
        <v>1.855</v>
      </c>
      <c r="J15" s="131">
        <v>1.6</v>
      </c>
      <c r="K15" s="39">
        <v>86.2533692722372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30">
        <v>0.016</v>
      </c>
      <c r="I17" s="131">
        <v>0.024</v>
      </c>
      <c r="J17" s="131">
        <v>0.024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>
        <v>3</v>
      </c>
      <c r="E19" s="28"/>
      <c r="F19" s="29"/>
      <c r="G19" s="29"/>
      <c r="H19" s="129">
        <v>0.096</v>
      </c>
      <c r="I19" s="129">
        <v>0.101</v>
      </c>
      <c r="J19" s="129"/>
      <c r="K19" s="30"/>
    </row>
    <row r="20" spans="1:11" s="31" customFormat="1" ht="11.25" customHeight="1">
      <c r="A20" s="33" t="s">
        <v>15</v>
      </c>
      <c r="B20" s="27"/>
      <c r="C20" s="28">
        <v>6</v>
      </c>
      <c r="D20" s="28">
        <v>8</v>
      </c>
      <c r="E20" s="28">
        <v>8</v>
      </c>
      <c r="F20" s="29"/>
      <c r="G20" s="29"/>
      <c r="H20" s="129">
        <v>0.1</v>
      </c>
      <c r="I20" s="129">
        <v>0.142</v>
      </c>
      <c r="J20" s="129">
        <v>0.065</v>
      </c>
      <c r="K20" s="30"/>
    </row>
    <row r="21" spans="1:11" s="31" customFormat="1" ht="11.25" customHeight="1">
      <c r="A21" s="33" t="s">
        <v>16</v>
      </c>
      <c r="B21" s="27"/>
      <c r="C21" s="28">
        <v>34</v>
      </c>
      <c r="D21" s="28">
        <v>33</v>
      </c>
      <c r="E21" s="28"/>
      <c r="F21" s="29"/>
      <c r="G21" s="29"/>
      <c r="H21" s="129">
        <v>0.633</v>
      </c>
      <c r="I21" s="129">
        <v>0.665</v>
      </c>
      <c r="J21" s="129"/>
      <c r="K21" s="30"/>
    </row>
    <row r="22" spans="1:11" s="22" customFormat="1" ht="11.25" customHeight="1">
      <c r="A22" s="34" t="s">
        <v>17</v>
      </c>
      <c r="B22" s="35"/>
      <c r="C22" s="36">
        <v>43</v>
      </c>
      <c r="D22" s="36">
        <v>44</v>
      </c>
      <c r="E22" s="36">
        <v>8</v>
      </c>
      <c r="F22" s="37">
        <v>18.181818181818183</v>
      </c>
      <c r="G22" s="38"/>
      <c r="H22" s="130">
        <v>0.829</v>
      </c>
      <c r="I22" s="131">
        <v>0.908</v>
      </c>
      <c r="J22" s="131">
        <v>0.065</v>
      </c>
      <c r="K22" s="39">
        <v>7.1585903083700435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145</v>
      </c>
      <c r="D24" s="36">
        <v>116</v>
      </c>
      <c r="E24" s="36">
        <v>108</v>
      </c>
      <c r="F24" s="37">
        <v>93.10344827586206</v>
      </c>
      <c r="G24" s="38"/>
      <c r="H24" s="130">
        <v>10.25</v>
      </c>
      <c r="I24" s="131">
        <v>7.214</v>
      </c>
      <c r="J24" s="131">
        <v>7.108</v>
      </c>
      <c r="K24" s="39">
        <v>98.53063487662877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39</v>
      </c>
      <c r="D26" s="36">
        <v>36</v>
      </c>
      <c r="E26" s="36">
        <v>35</v>
      </c>
      <c r="F26" s="37">
        <v>97.22222222222223</v>
      </c>
      <c r="G26" s="38"/>
      <c r="H26" s="130">
        <v>1.68</v>
      </c>
      <c r="I26" s="131">
        <v>1.527</v>
      </c>
      <c r="J26" s="131">
        <v>1.1</v>
      </c>
      <c r="K26" s="39">
        <v>72.03667321545515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3</v>
      </c>
      <c r="E28" s="28">
        <v>6</v>
      </c>
      <c r="F28" s="29"/>
      <c r="G28" s="29"/>
      <c r="H28" s="129">
        <v>0.06</v>
      </c>
      <c r="I28" s="129">
        <v>0.105</v>
      </c>
      <c r="J28" s="129">
        <v>0.27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45</v>
      </c>
      <c r="D30" s="28">
        <v>41</v>
      </c>
      <c r="E30" s="28">
        <v>42</v>
      </c>
      <c r="F30" s="29"/>
      <c r="G30" s="29"/>
      <c r="H30" s="129">
        <v>2.195</v>
      </c>
      <c r="I30" s="129">
        <v>2.029</v>
      </c>
      <c r="J30" s="129">
        <v>1.35</v>
      </c>
      <c r="K30" s="30"/>
    </row>
    <row r="31" spans="1:11" s="22" customFormat="1" ht="11.25" customHeight="1">
      <c r="A31" s="40" t="s">
        <v>23</v>
      </c>
      <c r="B31" s="35"/>
      <c r="C31" s="36">
        <v>46</v>
      </c>
      <c r="D31" s="36">
        <v>44</v>
      </c>
      <c r="E31" s="36">
        <v>48</v>
      </c>
      <c r="F31" s="37">
        <v>109.0909090909091</v>
      </c>
      <c r="G31" s="38"/>
      <c r="H31" s="130">
        <v>2.255</v>
      </c>
      <c r="I31" s="131">
        <v>2.134</v>
      </c>
      <c r="J31" s="131">
        <v>1.62</v>
      </c>
      <c r="K31" s="39">
        <v>75.91377694470478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91</v>
      </c>
      <c r="D33" s="28">
        <v>88</v>
      </c>
      <c r="E33" s="28">
        <v>70</v>
      </c>
      <c r="F33" s="29"/>
      <c r="G33" s="29"/>
      <c r="H33" s="129">
        <v>4.245</v>
      </c>
      <c r="I33" s="129">
        <v>4.184</v>
      </c>
      <c r="J33" s="129">
        <v>2.8</v>
      </c>
      <c r="K33" s="30"/>
    </row>
    <row r="34" spans="1:11" s="31" customFormat="1" ht="11.25" customHeight="1">
      <c r="A34" s="33" t="s">
        <v>25</v>
      </c>
      <c r="B34" s="27"/>
      <c r="C34" s="28">
        <v>38</v>
      </c>
      <c r="D34" s="28">
        <v>42</v>
      </c>
      <c r="E34" s="28">
        <v>42</v>
      </c>
      <c r="F34" s="29"/>
      <c r="G34" s="29"/>
      <c r="H34" s="129">
        <v>1.034</v>
      </c>
      <c r="I34" s="129">
        <v>1.211</v>
      </c>
      <c r="J34" s="129">
        <v>1.211</v>
      </c>
      <c r="K34" s="30"/>
    </row>
    <row r="35" spans="1:11" s="31" customFormat="1" ht="11.25" customHeight="1">
      <c r="A35" s="33" t="s">
        <v>26</v>
      </c>
      <c r="B35" s="27"/>
      <c r="C35" s="28">
        <v>16</v>
      </c>
      <c r="D35" s="28">
        <v>25</v>
      </c>
      <c r="E35" s="28">
        <v>20</v>
      </c>
      <c r="F35" s="29"/>
      <c r="G35" s="29"/>
      <c r="H35" s="129">
        <v>0.389</v>
      </c>
      <c r="I35" s="129">
        <v>0.609</v>
      </c>
      <c r="J35" s="129">
        <v>0.254</v>
      </c>
      <c r="K35" s="30"/>
    </row>
    <row r="36" spans="1:11" s="31" customFormat="1" ht="11.25" customHeight="1">
      <c r="A36" s="33" t="s">
        <v>27</v>
      </c>
      <c r="B36" s="27"/>
      <c r="C36" s="28">
        <v>118</v>
      </c>
      <c r="D36" s="28">
        <v>88</v>
      </c>
      <c r="E36" s="28">
        <v>34</v>
      </c>
      <c r="F36" s="29"/>
      <c r="G36" s="29"/>
      <c r="H36" s="129">
        <v>2.533</v>
      </c>
      <c r="I36" s="129">
        <v>1.94</v>
      </c>
      <c r="J36" s="129">
        <v>1.94</v>
      </c>
      <c r="K36" s="30"/>
    </row>
    <row r="37" spans="1:11" s="22" customFormat="1" ht="11.25" customHeight="1">
      <c r="A37" s="34" t="s">
        <v>28</v>
      </c>
      <c r="B37" s="35"/>
      <c r="C37" s="36">
        <v>263</v>
      </c>
      <c r="D37" s="36">
        <v>243</v>
      </c>
      <c r="E37" s="36">
        <v>166</v>
      </c>
      <c r="F37" s="37">
        <v>68.3127572016461</v>
      </c>
      <c r="G37" s="38"/>
      <c r="H37" s="130">
        <v>8.201</v>
      </c>
      <c r="I37" s="131">
        <v>7.944000000000001</v>
      </c>
      <c r="J37" s="131">
        <v>6.205</v>
      </c>
      <c r="K37" s="39">
        <v>78.10926485397783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164</v>
      </c>
      <c r="D39" s="36">
        <v>160</v>
      </c>
      <c r="E39" s="36">
        <v>160</v>
      </c>
      <c r="F39" s="37">
        <v>100</v>
      </c>
      <c r="G39" s="38"/>
      <c r="H39" s="130">
        <v>4.178</v>
      </c>
      <c r="I39" s="131">
        <v>3.915</v>
      </c>
      <c r="J39" s="131">
        <v>4</v>
      </c>
      <c r="K39" s="39">
        <v>102.17113665389527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>
        <v>1</v>
      </c>
      <c r="F41" s="29"/>
      <c r="G41" s="29"/>
      <c r="H41" s="129"/>
      <c r="I41" s="129"/>
      <c r="J41" s="129">
        <v>0.02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>
        <v>4</v>
      </c>
      <c r="D43" s="28">
        <v>5</v>
      </c>
      <c r="E43" s="28">
        <v>4</v>
      </c>
      <c r="F43" s="29"/>
      <c r="G43" s="29"/>
      <c r="H43" s="129">
        <v>0.168</v>
      </c>
      <c r="I43" s="129">
        <v>0.2</v>
      </c>
      <c r="J43" s="129">
        <v>0.136</v>
      </c>
      <c r="K43" s="30"/>
    </row>
    <row r="44" spans="1:11" s="31" customFormat="1" ht="11.25" customHeight="1">
      <c r="A44" s="33" t="s">
        <v>33</v>
      </c>
      <c r="B44" s="27"/>
      <c r="C44" s="28"/>
      <c r="D44" s="28">
        <v>1</v>
      </c>
      <c r="E44" s="28"/>
      <c r="F44" s="29"/>
      <c r="G44" s="29"/>
      <c r="H44" s="129"/>
      <c r="I44" s="129">
        <v>0.047</v>
      </c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>
        <v>2</v>
      </c>
      <c r="D46" s="28">
        <v>1</v>
      </c>
      <c r="E46" s="28">
        <v>1</v>
      </c>
      <c r="F46" s="29"/>
      <c r="G46" s="29"/>
      <c r="H46" s="129">
        <v>0.048</v>
      </c>
      <c r="I46" s="129">
        <v>0.024</v>
      </c>
      <c r="J46" s="129">
        <v>0.025</v>
      </c>
      <c r="K46" s="30"/>
    </row>
    <row r="47" spans="1:11" s="31" customFormat="1" ht="11.25" customHeight="1">
      <c r="A47" s="33" t="s">
        <v>36</v>
      </c>
      <c r="B47" s="27"/>
      <c r="C47" s="28">
        <v>8</v>
      </c>
      <c r="D47" s="28">
        <v>7</v>
      </c>
      <c r="E47" s="28">
        <v>1</v>
      </c>
      <c r="F47" s="29"/>
      <c r="G47" s="29"/>
      <c r="H47" s="129">
        <v>0.32</v>
      </c>
      <c r="I47" s="129">
        <v>0.28</v>
      </c>
      <c r="J47" s="129">
        <v>0.02</v>
      </c>
      <c r="K47" s="30"/>
    </row>
    <row r="48" spans="1:11" s="31" customFormat="1" ht="11.25" customHeight="1">
      <c r="A48" s="33" t="s">
        <v>37</v>
      </c>
      <c r="B48" s="27"/>
      <c r="C48" s="28"/>
      <c r="D48" s="28">
        <v>3</v>
      </c>
      <c r="E48" s="28">
        <v>1</v>
      </c>
      <c r="F48" s="29"/>
      <c r="G48" s="29"/>
      <c r="H48" s="129"/>
      <c r="I48" s="129">
        <v>0.069</v>
      </c>
      <c r="J48" s="129">
        <v>0.023</v>
      </c>
      <c r="K48" s="30"/>
    </row>
    <row r="49" spans="1:11" s="31" customFormat="1" ht="11.25" customHeight="1">
      <c r="A49" s="33" t="s">
        <v>38</v>
      </c>
      <c r="B49" s="27"/>
      <c r="C49" s="28"/>
      <c r="D49" s="28">
        <v>1</v>
      </c>
      <c r="E49" s="28"/>
      <c r="F49" s="29"/>
      <c r="G49" s="29"/>
      <c r="H49" s="129"/>
      <c r="I49" s="129">
        <v>0.025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14</v>
      </c>
      <c r="D50" s="36">
        <v>18</v>
      </c>
      <c r="E50" s="36">
        <v>8</v>
      </c>
      <c r="F50" s="37">
        <v>44.44444444444444</v>
      </c>
      <c r="G50" s="38"/>
      <c r="H50" s="130">
        <v>0.536</v>
      </c>
      <c r="I50" s="131">
        <v>0.6450000000000001</v>
      </c>
      <c r="J50" s="131">
        <v>0.22399999999999998</v>
      </c>
      <c r="K50" s="39">
        <v>34.728682170542626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18</v>
      </c>
      <c r="D52" s="36">
        <v>6</v>
      </c>
      <c r="E52" s="36">
        <v>6</v>
      </c>
      <c r="F52" s="37">
        <v>100</v>
      </c>
      <c r="G52" s="38"/>
      <c r="H52" s="130">
        <v>0.551</v>
      </c>
      <c r="I52" s="131">
        <v>0.198</v>
      </c>
      <c r="J52" s="131">
        <v>0.198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35</v>
      </c>
      <c r="D54" s="28">
        <v>103</v>
      </c>
      <c r="E54" s="28">
        <v>62</v>
      </c>
      <c r="F54" s="29"/>
      <c r="G54" s="29"/>
      <c r="H54" s="129">
        <v>1.015</v>
      </c>
      <c r="I54" s="129">
        <v>3.039</v>
      </c>
      <c r="J54" s="129">
        <v>1.86</v>
      </c>
      <c r="K54" s="30"/>
    </row>
    <row r="55" spans="1:11" s="31" customFormat="1" ht="11.25" customHeight="1">
      <c r="A55" s="33" t="s">
        <v>42</v>
      </c>
      <c r="B55" s="27"/>
      <c r="C55" s="28">
        <v>26</v>
      </c>
      <c r="D55" s="28">
        <v>20</v>
      </c>
      <c r="E55" s="28">
        <v>20</v>
      </c>
      <c r="F55" s="29"/>
      <c r="G55" s="29"/>
      <c r="H55" s="129">
        <v>0.741</v>
      </c>
      <c r="I55" s="129">
        <v>0.56</v>
      </c>
      <c r="J55" s="129">
        <v>0.532</v>
      </c>
      <c r="K55" s="30"/>
    </row>
    <row r="56" spans="1:11" s="31" customFormat="1" ht="11.25" customHeight="1">
      <c r="A56" s="33" t="s">
        <v>43</v>
      </c>
      <c r="B56" s="27"/>
      <c r="C56" s="28">
        <v>15</v>
      </c>
      <c r="D56" s="28">
        <v>14</v>
      </c>
      <c r="E56" s="28">
        <v>9</v>
      </c>
      <c r="F56" s="29"/>
      <c r="G56" s="29"/>
      <c r="H56" s="129">
        <v>0.227</v>
      </c>
      <c r="I56" s="129">
        <v>0.217</v>
      </c>
      <c r="J56" s="129">
        <v>0.17</v>
      </c>
      <c r="K56" s="30"/>
    </row>
    <row r="57" spans="1:11" s="31" customFormat="1" ht="11.25" customHeight="1">
      <c r="A57" s="33" t="s">
        <v>44</v>
      </c>
      <c r="B57" s="27"/>
      <c r="C57" s="28">
        <v>4</v>
      </c>
      <c r="D57" s="28">
        <v>3</v>
      </c>
      <c r="E57" s="28">
        <v>3</v>
      </c>
      <c r="F57" s="29"/>
      <c r="G57" s="29"/>
      <c r="H57" s="129">
        <v>0.082</v>
      </c>
      <c r="I57" s="129">
        <v>0.066</v>
      </c>
      <c r="J57" s="129">
        <v>0.008</v>
      </c>
      <c r="K57" s="30"/>
    </row>
    <row r="58" spans="1:11" s="31" customFormat="1" ht="11.25" customHeight="1">
      <c r="A58" s="33" t="s">
        <v>45</v>
      </c>
      <c r="B58" s="27"/>
      <c r="C58" s="28">
        <v>11</v>
      </c>
      <c r="D58" s="28">
        <v>3</v>
      </c>
      <c r="E58" s="28">
        <v>8</v>
      </c>
      <c r="F58" s="29"/>
      <c r="G58" s="29"/>
      <c r="H58" s="129">
        <v>0.303</v>
      </c>
      <c r="I58" s="129">
        <v>0.09</v>
      </c>
      <c r="J58" s="129">
        <v>0.208</v>
      </c>
      <c r="K58" s="30"/>
    </row>
    <row r="59" spans="1:11" s="22" customFormat="1" ht="11.25" customHeight="1">
      <c r="A59" s="34" t="s">
        <v>46</v>
      </c>
      <c r="B59" s="35"/>
      <c r="C59" s="36">
        <v>91</v>
      </c>
      <c r="D59" s="36">
        <v>143</v>
      </c>
      <c r="E59" s="36">
        <v>102</v>
      </c>
      <c r="F59" s="37">
        <v>71.32867132867133</v>
      </c>
      <c r="G59" s="38"/>
      <c r="H59" s="130">
        <v>2.368</v>
      </c>
      <c r="I59" s="131">
        <v>3.972</v>
      </c>
      <c r="J59" s="131">
        <v>2.7780000000000005</v>
      </c>
      <c r="K59" s="39">
        <v>69.93957703927494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90</v>
      </c>
      <c r="D61" s="28">
        <v>91</v>
      </c>
      <c r="E61" s="28">
        <v>90</v>
      </c>
      <c r="F61" s="29"/>
      <c r="G61" s="29"/>
      <c r="H61" s="129">
        <v>5.224</v>
      </c>
      <c r="I61" s="129">
        <v>5.44</v>
      </c>
      <c r="J61" s="129">
        <v>4.86</v>
      </c>
      <c r="K61" s="30"/>
    </row>
    <row r="62" spans="1:11" s="31" customFormat="1" ht="11.25" customHeight="1">
      <c r="A62" s="33" t="s">
        <v>48</v>
      </c>
      <c r="B62" s="27"/>
      <c r="C62" s="28">
        <v>70</v>
      </c>
      <c r="D62" s="28">
        <v>69</v>
      </c>
      <c r="E62" s="28">
        <v>69</v>
      </c>
      <c r="F62" s="29"/>
      <c r="G62" s="29"/>
      <c r="H62" s="129">
        <v>2.164</v>
      </c>
      <c r="I62" s="129">
        <v>2.136</v>
      </c>
      <c r="J62" s="129">
        <v>2.136</v>
      </c>
      <c r="K62" s="30"/>
    </row>
    <row r="63" spans="1:11" s="31" customFormat="1" ht="11.25" customHeight="1">
      <c r="A63" s="33" t="s">
        <v>49</v>
      </c>
      <c r="B63" s="27"/>
      <c r="C63" s="28">
        <v>249</v>
      </c>
      <c r="D63" s="28">
        <v>249</v>
      </c>
      <c r="E63" s="28">
        <v>249</v>
      </c>
      <c r="F63" s="29"/>
      <c r="G63" s="29"/>
      <c r="H63" s="129">
        <v>13.763</v>
      </c>
      <c r="I63" s="129">
        <v>11.719</v>
      </c>
      <c r="J63" s="129">
        <v>11.205</v>
      </c>
      <c r="K63" s="30"/>
    </row>
    <row r="64" spans="1:11" s="22" customFormat="1" ht="11.25" customHeight="1">
      <c r="A64" s="34" t="s">
        <v>50</v>
      </c>
      <c r="B64" s="35"/>
      <c r="C64" s="36">
        <v>409</v>
      </c>
      <c r="D64" s="36">
        <v>409</v>
      </c>
      <c r="E64" s="36">
        <v>408</v>
      </c>
      <c r="F64" s="37">
        <v>99.75550122249389</v>
      </c>
      <c r="G64" s="38"/>
      <c r="H64" s="130">
        <v>21.151</v>
      </c>
      <c r="I64" s="131">
        <v>19.295</v>
      </c>
      <c r="J64" s="131">
        <v>18.201</v>
      </c>
      <c r="K64" s="39">
        <v>94.33013734128012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375</v>
      </c>
      <c r="D66" s="36">
        <v>422</v>
      </c>
      <c r="E66" s="36">
        <v>422</v>
      </c>
      <c r="F66" s="37">
        <v>100</v>
      </c>
      <c r="G66" s="38"/>
      <c r="H66" s="130">
        <v>17.632</v>
      </c>
      <c r="I66" s="131">
        <v>18.801</v>
      </c>
      <c r="J66" s="131">
        <v>20.7</v>
      </c>
      <c r="K66" s="39">
        <v>110.10052656773577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140</v>
      </c>
      <c r="D68" s="28">
        <v>167</v>
      </c>
      <c r="E68" s="28">
        <v>100</v>
      </c>
      <c r="F68" s="29"/>
      <c r="G68" s="29"/>
      <c r="H68" s="129">
        <v>6.892</v>
      </c>
      <c r="I68" s="129">
        <v>8.935</v>
      </c>
      <c r="J68" s="129">
        <v>5.5</v>
      </c>
      <c r="K68" s="30"/>
    </row>
    <row r="69" spans="1:11" s="31" customFormat="1" ht="11.25" customHeight="1">
      <c r="A69" s="33" t="s">
        <v>53</v>
      </c>
      <c r="B69" s="27"/>
      <c r="C69" s="28">
        <v>8</v>
      </c>
      <c r="D69" s="28">
        <v>3</v>
      </c>
      <c r="E69" s="28">
        <v>5</v>
      </c>
      <c r="F69" s="29"/>
      <c r="G69" s="29"/>
      <c r="H69" s="129">
        <v>0.321</v>
      </c>
      <c r="I69" s="129">
        <v>0.181</v>
      </c>
      <c r="J69" s="129">
        <v>0.2</v>
      </c>
      <c r="K69" s="30"/>
    </row>
    <row r="70" spans="1:11" s="22" customFormat="1" ht="11.25" customHeight="1">
      <c r="A70" s="34" t="s">
        <v>54</v>
      </c>
      <c r="B70" s="35"/>
      <c r="C70" s="36">
        <v>148</v>
      </c>
      <c r="D70" s="36">
        <v>170</v>
      </c>
      <c r="E70" s="36">
        <v>105</v>
      </c>
      <c r="F70" s="37">
        <v>61.76470588235294</v>
      </c>
      <c r="G70" s="38"/>
      <c r="H70" s="130">
        <v>7.213</v>
      </c>
      <c r="I70" s="131">
        <v>9.116</v>
      </c>
      <c r="J70" s="131">
        <v>5.7</v>
      </c>
      <c r="K70" s="39">
        <v>62.52742430890742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7704</v>
      </c>
      <c r="D72" s="28">
        <v>8163</v>
      </c>
      <c r="E72" s="28">
        <v>7782</v>
      </c>
      <c r="F72" s="29"/>
      <c r="G72" s="29"/>
      <c r="H72" s="129">
        <v>482.123</v>
      </c>
      <c r="I72" s="129">
        <v>489.331</v>
      </c>
      <c r="J72" s="129">
        <v>479.725</v>
      </c>
      <c r="K72" s="30"/>
    </row>
    <row r="73" spans="1:11" s="31" customFormat="1" ht="11.25" customHeight="1">
      <c r="A73" s="33" t="s">
        <v>56</v>
      </c>
      <c r="B73" s="27"/>
      <c r="C73" s="28">
        <v>233</v>
      </c>
      <c r="D73" s="28">
        <v>232</v>
      </c>
      <c r="E73" s="28">
        <v>220</v>
      </c>
      <c r="F73" s="29"/>
      <c r="G73" s="29"/>
      <c r="H73" s="129">
        <v>8.507</v>
      </c>
      <c r="I73" s="129">
        <v>8.505</v>
      </c>
      <c r="J73" s="129">
        <v>8.235</v>
      </c>
      <c r="K73" s="30"/>
    </row>
    <row r="74" spans="1:11" s="31" customFormat="1" ht="11.25" customHeight="1">
      <c r="A74" s="33" t="s">
        <v>57</v>
      </c>
      <c r="B74" s="27"/>
      <c r="C74" s="28">
        <v>108</v>
      </c>
      <c r="D74" s="28">
        <v>79</v>
      </c>
      <c r="E74" s="28">
        <v>28</v>
      </c>
      <c r="F74" s="29"/>
      <c r="G74" s="29"/>
      <c r="H74" s="129">
        <v>3.645</v>
      </c>
      <c r="I74" s="129">
        <v>2.645</v>
      </c>
      <c r="J74" s="129">
        <v>1.1</v>
      </c>
      <c r="K74" s="30"/>
    </row>
    <row r="75" spans="1:11" s="31" customFormat="1" ht="11.25" customHeight="1">
      <c r="A75" s="33" t="s">
        <v>58</v>
      </c>
      <c r="B75" s="27"/>
      <c r="C75" s="28">
        <v>351</v>
      </c>
      <c r="D75" s="28">
        <v>406</v>
      </c>
      <c r="E75" s="28">
        <v>421</v>
      </c>
      <c r="F75" s="29"/>
      <c r="G75" s="29"/>
      <c r="H75" s="129">
        <v>15.636</v>
      </c>
      <c r="I75" s="129">
        <v>17.169</v>
      </c>
      <c r="J75" s="129">
        <v>17.829</v>
      </c>
      <c r="K75" s="30"/>
    </row>
    <row r="76" spans="1:11" s="31" customFormat="1" ht="11.25" customHeight="1">
      <c r="A76" s="33" t="s">
        <v>59</v>
      </c>
      <c r="B76" s="27"/>
      <c r="C76" s="28">
        <v>12</v>
      </c>
      <c r="D76" s="28">
        <v>2</v>
      </c>
      <c r="E76" s="28">
        <v>2</v>
      </c>
      <c r="F76" s="29"/>
      <c r="G76" s="29"/>
      <c r="H76" s="129">
        <v>0.24</v>
      </c>
      <c r="I76" s="129">
        <v>0.02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40</v>
      </c>
      <c r="D77" s="28">
        <v>40</v>
      </c>
      <c r="E77" s="28">
        <v>40</v>
      </c>
      <c r="F77" s="29"/>
      <c r="G77" s="29"/>
      <c r="H77" s="129">
        <v>1.2</v>
      </c>
      <c r="I77" s="129">
        <v>1.6</v>
      </c>
      <c r="J77" s="129">
        <v>0.8</v>
      </c>
      <c r="K77" s="30"/>
    </row>
    <row r="78" spans="1:11" s="31" customFormat="1" ht="11.25" customHeight="1">
      <c r="A78" s="33" t="s">
        <v>61</v>
      </c>
      <c r="B78" s="27"/>
      <c r="C78" s="28">
        <v>180</v>
      </c>
      <c r="D78" s="28">
        <v>183</v>
      </c>
      <c r="E78" s="28">
        <v>190</v>
      </c>
      <c r="F78" s="29"/>
      <c r="G78" s="29"/>
      <c r="H78" s="129">
        <v>9</v>
      </c>
      <c r="I78" s="129">
        <v>9.15</v>
      </c>
      <c r="J78" s="129">
        <v>9</v>
      </c>
      <c r="K78" s="30"/>
    </row>
    <row r="79" spans="1:11" s="31" customFormat="1" ht="11.25" customHeight="1">
      <c r="A79" s="33" t="s">
        <v>62</v>
      </c>
      <c r="B79" s="27"/>
      <c r="C79" s="28">
        <v>68</v>
      </c>
      <c r="D79" s="28">
        <v>68</v>
      </c>
      <c r="E79" s="28">
        <v>60</v>
      </c>
      <c r="F79" s="29"/>
      <c r="G79" s="29"/>
      <c r="H79" s="129">
        <v>2.58</v>
      </c>
      <c r="I79" s="129">
        <v>2.03</v>
      </c>
      <c r="J79" s="129">
        <v>2.1</v>
      </c>
      <c r="K79" s="30"/>
    </row>
    <row r="80" spans="1:11" s="22" customFormat="1" ht="11.25" customHeight="1">
      <c r="A80" s="40" t="s">
        <v>63</v>
      </c>
      <c r="B80" s="35"/>
      <c r="C80" s="36">
        <v>8696</v>
      </c>
      <c r="D80" s="36">
        <v>9173</v>
      </c>
      <c r="E80" s="36">
        <v>8743</v>
      </c>
      <c r="F80" s="37">
        <v>95.31232966314182</v>
      </c>
      <c r="G80" s="38"/>
      <c r="H80" s="130">
        <v>522.931</v>
      </c>
      <c r="I80" s="131">
        <v>530.4499999999999</v>
      </c>
      <c r="J80" s="131">
        <v>518.7890000000001</v>
      </c>
      <c r="K80" s="39">
        <v>97.80167782071828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190</v>
      </c>
      <c r="D82" s="28">
        <v>198</v>
      </c>
      <c r="E82" s="28">
        <v>198</v>
      </c>
      <c r="F82" s="29"/>
      <c r="G82" s="29"/>
      <c r="H82" s="129">
        <v>8.852</v>
      </c>
      <c r="I82" s="129">
        <v>9.274</v>
      </c>
      <c r="J82" s="129">
        <v>9.275</v>
      </c>
      <c r="K82" s="30"/>
    </row>
    <row r="83" spans="1:11" s="31" customFormat="1" ht="11.25" customHeight="1">
      <c r="A83" s="33" t="s">
        <v>65</v>
      </c>
      <c r="B83" s="27"/>
      <c r="C83" s="28">
        <v>276</v>
      </c>
      <c r="D83" s="28">
        <v>277</v>
      </c>
      <c r="E83" s="28">
        <v>277</v>
      </c>
      <c r="F83" s="29"/>
      <c r="G83" s="29"/>
      <c r="H83" s="129">
        <v>14.192</v>
      </c>
      <c r="I83" s="129">
        <v>13.959</v>
      </c>
      <c r="J83" s="129">
        <v>13.96</v>
      </c>
      <c r="K83" s="30"/>
    </row>
    <row r="84" spans="1:11" s="22" customFormat="1" ht="11.25" customHeight="1">
      <c r="A84" s="34" t="s">
        <v>66</v>
      </c>
      <c r="B84" s="35"/>
      <c r="C84" s="36">
        <v>466</v>
      </c>
      <c r="D84" s="36">
        <v>475</v>
      </c>
      <c r="E84" s="36">
        <v>475</v>
      </c>
      <c r="F84" s="37">
        <v>100</v>
      </c>
      <c r="G84" s="38"/>
      <c r="H84" s="130">
        <v>23.044</v>
      </c>
      <c r="I84" s="131">
        <v>23.232999999999997</v>
      </c>
      <c r="J84" s="131">
        <v>23.235</v>
      </c>
      <c r="K84" s="39">
        <v>100.00860844488444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11092</v>
      </c>
      <c r="D87" s="49">
        <v>11642</v>
      </c>
      <c r="E87" s="49">
        <v>10959</v>
      </c>
      <c r="F87" s="50">
        <f>IF(D87&gt;0,100*E87/D87,0)</f>
        <v>94.13331042776156</v>
      </c>
      <c r="G87" s="38"/>
      <c r="H87" s="51">
        <v>631.244</v>
      </c>
      <c r="I87" s="52">
        <v>638.1579999999999</v>
      </c>
      <c r="J87" s="52">
        <v>617.4530000000001</v>
      </c>
      <c r="K87" s="50">
        <f>IF(I87&gt;0,100*J87/I87,0)</f>
        <v>96.75550568981353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2300</v>
      </c>
      <c r="D9" s="28">
        <v>2300</v>
      </c>
      <c r="E9" s="28">
        <v>2300</v>
      </c>
      <c r="F9" s="29"/>
      <c r="G9" s="29"/>
      <c r="H9" s="129">
        <v>8.05</v>
      </c>
      <c r="I9" s="129">
        <v>8.05</v>
      </c>
      <c r="J9" s="129">
        <v>8.1</v>
      </c>
      <c r="K9" s="30"/>
    </row>
    <row r="10" spans="1:11" s="31" customFormat="1" ht="11.25" customHeight="1">
      <c r="A10" s="33" t="s">
        <v>8</v>
      </c>
      <c r="B10" s="27"/>
      <c r="C10" s="28">
        <v>1620</v>
      </c>
      <c r="D10" s="28">
        <v>1620</v>
      </c>
      <c r="E10" s="28">
        <v>1620</v>
      </c>
      <c r="F10" s="29"/>
      <c r="G10" s="29"/>
      <c r="H10" s="129">
        <v>5.67</v>
      </c>
      <c r="I10" s="129">
        <v>5.67</v>
      </c>
      <c r="J10" s="129">
        <v>5.7</v>
      </c>
      <c r="K10" s="30"/>
    </row>
    <row r="11" spans="1:11" s="31" customFormat="1" ht="11.25" customHeight="1">
      <c r="A11" s="26" t="s">
        <v>9</v>
      </c>
      <c r="B11" s="27"/>
      <c r="C11" s="28">
        <v>250</v>
      </c>
      <c r="D11" s="28">
        <v>250</v>
      </c>
      <c r="E11" s="28">
        <v>250</v>
      </c>
      <c r="F11" s="29"/>
      <c r="G11" s="29"/>
      <c r="H11" s="129">
        <v>1</v>
      </c>
      <c r="I11" s="129">
        <v>1</v>
      </c>
      <c r="J11" s="129">
        <v>1</v>
      </c>
      <c r="K11" s="30"/>
    </row>
    <row r="12" spans="1:11" s="31" customFormat="1" ht="11.25" customHeight="1">
      <c r="A12" s="33" t="s">
        <v>10</v>
      </c>
      <c r="B12" s="27"/>
      <c r="C12" s="28">
        <v>300</v>
      </c>
      <c r="D12" s="28">
        <v>300</v>
      </c>
      <c r="E12" s="28">
        <v>300</v>
      </c>
      <c r="F12" s="29"/>
      <c r="G12" s="29"/>
      <c r="H12" s="129">
        <v>1.35</v>
      </c>
      <c r="I12" s="129">
        <v>1.35</v>
      </c>
      <c r="J12" s="129">
        <v>1.35</v>
      </c>
      <c r="K12" s="30"/>
    </row>
    <row r="13" spans="1:11" s="22" customFormat="1" ht="11.25" customHeight="1">
      <c r="A13" s="34" t="s">
        <v>11</v>
      </c>
      <c r="B13" s="35"/>
      <c r="C13" s="36">
        <v>4470</v>
      </c>
      <c r="D13" s="36">
        <v>4470</v>
      </c>
      <c r="E13" s="36">
        <v>4470</v>
      </c>
      <c r="F13" s="37">
        <v>100</v>
      </c>
      <c r="G13" s="38"/>
      <c r="H13" s="130">
        <v>16.07</v>
      </c>
      <c r="I13" s="131">
        <v>16.07</v>
      </c>
      <c r="J13" s="131">
        <v>16.150000000000002</v>
      </c>
      <c r="K13" s="39">
        <v>100.49782202862478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2</v>
      </c>
      <c r="D15" s="36">
        <v>2.72</v>
      </c>
      <c r="E15" s="36">
        <v>3</v>
      </c>
      <c r="F15" s="37">
        <v>110.29411764705881</v>
      </c>
      <c r="G15" s="38"/>
      <c r="H15" s="130">
        <v>0.03</v>
      </c>
      <c r="I15" s="131">
        <v>0.03</v>
      </c>
      <c r="J15" s="131">
        <v>0.03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0</v>
      </c>
      <c r="D22" s="36"/>
      <c r="E22" s="36"/>
      <c r="F22" s="37"/>
      <c r="G22" s="38"/>
      <c r="H22" s="130">
        <v>0</v>
      </c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</v>
      </c>
      <c r="D24" s="36">
        <v>5</v>
      </c>
      <c r="E24" s="36">
        <v>18</v>
      </c>
      <c r="F24" s="37">
        <v>360</v>
      </c>
      <c r="G24" s="38"/>
      <c r="H24" s="130">
        <v>0.032</v>
      </c>
      <c r="I24" s="131">
        <v>0.064</v>
      </c>
      <c r="J24" s="131">
        <v>0.36</v>
      </c>
      <c r="K24" s="39">
        <v>562.5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1</v>
      </c>
      <c r="E26" s="36">
        <v>1</v>
      </c>
      <c r="F26" s="37">
        <v>100</v>
      </c>
      <c r="G26" s="38"/>
      <c r="H26" s="130">
        <v>0.1</v>
      </c>
      <c r="I26" s="131">
        <v>0.05</v>
      </c>
      <c r="J26" s="131">
        <v>0.05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>
        <v>3</v>
      </c>
      <c r="D30" s="28">
        <v>3</v>
      </c>
      <c r="E30" s="28">
        <v>6</v>
      </c>
      <c r="F30" s="29"/>
      <c r="G30" s="29"/>
      <c r="H30" s="129">
        <v>0.06</v>
      </c>
      <c r="I30" s="129">
        <v>0.06</v>
      </c>
      <c r="J30" s="129">
        <v>0.18</v>
      </c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3</v>
      </c>
      <c r="E31" s="36">
        <v>6</v>
      </c>
      <c r="F31" s="37">
        <v>200</v>
      </c>
      <c r="G31" s="38"/>
      <c r="H31" s="130">
        <v>0.06</v>
      </c>
      <c r="I31" s="131">
        <v>0.06</v>
      </c>
      <c r="J31" s="131">
        <v>0.18</v>
      </c>
      <c r="K31" s="39">
        <v>300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10</v>
      </c>
      <c r="D33" s="28">
        <v>8</v>
      </c>
      <c r="E33" s="28">
        <v>40</v>
      </c>
      <c r="F33" s="29"/>
      <c r="G33" s="29"/>
      <c r="H33" s="129">
        <v>0.249</v>
      </c>
      <c r="I33" s="129">
        <v>0.806</v>
      </c>
      <c r="J33" s="129">
        <v>0.806</v>
      </c>
      <c r="K33" s="30"/>
    </row>
    <row r="34" spans="1:11" s="31" customFormat="1" ht="11.25" customHeight="1">
      <c r="A34" s="33" t="s">
        <v>25</v>
      </c>
      <c r="B34" s="27"/>
      <c r="C34" s="28">
        <v>50</v>
      </c>
      <c r="D34" s="28">
        <v>40</v>
      </c>
      <c r="E34" s="28">
        <v>48</v>
      </c>
      <c r="F34" s="29"/>
      <c r="G34" s="29"/>
      <c r="H34" s="129">
        <v>0.75</v>
      </c>
      <c r="I34" s="129">
        <v>0.727</v>
      </c>
      <c r="J34" s="129">
        <v>0.727</v>
      </c>
      <c r="K34" s="30"/>
    </row>
    <row r="35" spans="1:11" s="31" customFormat="1" ht="11.25" customHeight="1">
      <c r="A35" s="33" t="s">
        <v>26</v>
      </c>
      <c r="B35" s="27"/>
      <c r="C35" s="28">
        <v>20</v>
      </c>
      <c r="D35" s="28">
        <v>5</v>
      </c>
      <c r="E35" s="28">
        <v>5</v>
      </c>
      <c r="F35" s="29"/>
      <c r="G35" s="29"/>
      <c r="H35" s="129">
        <v>0.74</v>
      </c>
      <c r="I35" s="129">
        <v>0.105</v>
      </c>
      <c r="J35" s="129">
        <v>0.093</v>
      </c>
      <c r="K35" s="30"/>
    </row>
    <row r="36" spans="1:11" s="31" customFormat="1" ht="11.25" customHeight="1">
      <c r="A36" s="33" t="s">
        <v>27</v>
      </c>
      <c r="B36" s="27"/>
      <c r="C36" s="28">
        <v>7</v>
      </c>
      <c r="D36" s="28">
        <v>1</v>
      </c>
      <c r="E36" s="28">
        <v>1</v>
      </c>
      <c r="F36" s="29"/>
      <c r="G36" s="29"/>
      <c r="H36" s="129">
        <v>0.14</v>
      </c>
      <c r="I36" s="129">
        <v>0.02</v>
      </c>
      <c r="J36" s="129">
        <v>0.02</v>
      </c>
      <c r="K36" s="30"/>
    </row>
    <row r="37" spans="1:11" s="22" customFormat="1" ht="11.25" customHeight="1">
      <c r="A37" s="34" t="s">
        <v>28</v>
      </c>
      <c r="B37" s="35"/>
      <c r="C37" s="36">
        <v>87</v>
      </c>
      <c r="D37" s="36">
        <v>54</v>
      </c>
      <c r="E37" s="36">
        <v>94</v>
      </c>
      <c r="F37" s="37">
        <v>174.07407407407408</v>
      </c>
      <c r="G37" s="38"/>
      <c r="H37" s="130">
        <v>1.879</v>
      </c>
      <c r="I37" s="131">
        <v>1.658</v>
      </c>
      <c r="J37" s="131">
        <v>1.646</v>
      </c>
      <c r="K37" s="39">
        <v>99.27623642943306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4</v>
      </c>
      <c r="D39" s="36">
        <v>3</v>
      </c>
      <c r="E39" s="36">
        <v>3</v>
      </c>
      <c r="F39" s="37">
        <v>100</v>
      </c>
      <c r="G39" s="38"/>
      <c r="H39" s="130">
        <v>0.055</v>
      </c>
      <c r="I39" s="131">
        <v>0.025</v>
      </c>
      <c r="J39" s="131">
        <v>0.025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>
        <v>27</v>
      </c>
      <c r="D46" s="28">
        <v>27</v>
      </c>
      <c r="E46" s="28">
        <v>23</v>
      </c>
      <c r="F46" s="29"/>
      <c r="G46" s="29"/>
      <c r="H46" s="129">
        <v>1.155</v>
      </c>
      <c r="I46" s="129">
        <v>0.918</v>
      </c>
      <c r="J46" s="129">
        <v>0.759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20</v>
      </c>
      <c r="F48" s="29"/>
      <c r="G48" s="29"/>
      <c r="H48" s="129"/>
      <c r="I48" s="129"/>
      <c r="J48" s="129">
        <v>1.5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>
        <v>4</v>
      </c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>
        <v>27</v>
      </c>
      <c r="D50" s="36">
        <v>27</v>
      </c>
      <c r="E50" s="36">
        <v>47</v>
      </c>
      <c r="F50" s="37">
        <v>174.07407407407408</v>
      </c>
      <c r="G50" s="38"/>
      <c r="H50" s="130">
        <v>1.155</v>
      </c>
      <c r="I50" s="131">
        <v>0.918</v>
      </c>
      <c r="J50" s="131">
        <v>2.259</v>
      </c>
      <c r="K50" s="39">
        <v>246.07843137254898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>
        <v>1</v>
      </c>
      <c r="E52" s="36">
        <v>6</v>
      </c>
      <c r="F52" s="37">
        <v>600</v>
      </c>
      <c r="G52" s="38"/>
      <c r="H52" s="130">
        <v>0.21</v>
      </c>
      <c r="I52" s="131"/>
      <c r="J52" s="131">
        <v>0.018</v>
      </c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29">
        <v>0.03</v>
      </c>
      <c r="I58" s="129">
        <v>0.025</v>
      </c>
      <c r="J58" s="129">
        <v>0.029</v>
      </c>
      <c r="K58" s="30"/>
    </row>
    <row r="59" spans="1:11" s="22" customFormat="1" ht="11.25" customHeight="1">
      <c r="A59" s="34" t="s">
        <v>46</v>
      </c>
      <c r="B59" s="35"/>
      <c r="C59" s="36">
        <v>1</v>
      </c>
      <c r="D59" s="36">
        <v>1</v>
      </c>
      <c r="E59" s="36">
        <v>1</v>
      </c>
      <c r="F59" s="37">
        <v>100</v>
      </c>
      <c r="G59" s="38"/>
      <c r="H59" s="130">
        <v>0.03</v>
      </c>
      <c r="I59" s="131">
        <v>0.025</v>
      </c>
      <c r="J59" s="131">
        <v>0.029</v>
      </c>
      <c r="K59" s="39">
        <v>116.00000000000001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55</v>
      </c>
      <c r="D61" s="28">
        <v>70</v>
      </c>
      <c r="E61" s="28">
        <v>54</v>
      </c>
      <c r="F61" s="29"/>
      <c r="G61" s="29"/>
      <c r="H61" s="129">
        <v>0.055</v>
      </c>
      <c r="I61" s="129">
        <v>2.1</v>
      </c>
      <c r="J61" s="129">
        <v>1.62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>
        <v>47</v>
      </c>
      <c r="D63" s="28">
        <v>47</v>
      </c>
      <c r="E63" s="28">
        <v>47</v>
      </c>
      <c r="F63" s="29"/>
      <c r="G63" s="29"/>
      <c r="H63" s="129">
        <v>1.215</v>
      </c>
      <c r="I63" s="129">
        <v>1.215</v>
      </c>
      <c r="J63" s="129">
        <v>1.215</v>
      </c>
      <c r="K63" s="30"/>
    </row>
    <row r="64" spans="1:11" s="22" customFormat="1" ht="11.25" customHeight="1">
      <c r="A64" s="34" t="s">
        <v>50</v>
      </c>
      <c r="B64" s="35"/>
      <c r="C64" s="36">
        <v>102</v>
      </c>
      <c r="D64" s="36">
        <v>117</v>
      </c>
      <c r="E64" s="36">
        <v>101</v>
      </c>
      <c r="F64" s="37">
        <v>86.32478632478633</v>
      </c>
      <c r="G64" s="38"/>
      <c r="H64" s="130">
        <v>1.27</v>
      </c>
      <c r="I64" s="131">
        <v>3.3150000000000004</v>
      </c>
      <c r="J64" s="131">
        <v>2.835</v>
      </c>
      <c r="K64" s="39">
        <v>85.52036199095022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12</v>
      </c>
      <c r="D66" s="36">
        <v>5</v>
      </c>
      <c r="E66" s="36">
        <v>12</v>
      </c>
      <c r="F66" s="37">
        <v>240</v>
      </c>
      <c r="G66" s="38"/>
      <c r="H66" s="130">
        <v>0.19</v>
      </c>
      <c r="I66" s="131">
        <v>0.08</v>
      </c>
      <c r="J66" s="131">
        <v>0.19</v>
      </c>
      <c r="K66" s="39">
        <v>237.5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>
        <v>3</v>
      </c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>
        <v>0</v>
      </c>
      <c r="D70" s="36"/>
      <c r="E70" s="36">
        <v>3</v>
      </c>
      <c r="F70" s="37"/>
      <c r="G70" s="38"/>
      <c r="H70" s="130">
        <v>0</v>
      </c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>
        <v>14</v>
      </c>
      <c r="D73" s="28">
        <v>14</v>
      </c>
      <c r="E73" s="28">
        <v>14</v>
      </c>
      <c r="F73" s="29"/>
      <c r="G73" s="29"/>
      <c r="H73" s="129">
        <v>0.505</v>
      </c>
      <c r="I73" s="129">
        <v>0.506</v>
      </c>
      <c r="J73" s="129">
        <v>0.5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>
        <v>2</v>
      </c>
      <c r="D75" s="28">
        <v>4</v>
      </c>
      <c r="E75" s="28">
        <v>4</v>
      </c>
      <c r="F75" s="29"/>
      <c r="G75" s="29"/>
      <c r="H75" s="129">
        <v>0.009</v>
      </c>
      <c r="I75" s="129">
        <v>0.064</v>
      </c>
      <c r="J75" s="129">
        <v>0.064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>
        <v>22</v>
      </c>
      <c r="D78" s="28">
        <v>22</v>
      </c>
      <c r="E78" s="28">
        <v>22</v>
      </c>
      <c r="F78" s="29"/>
      <c r="G78" s="29"/>
      <c r="H78" s="129">
        <v>0.44</v>
      </c>
      <c r="I78" s="129">
        <v>0.462</v>
      </c>
      <c r="J78" s="129">
        <v>0.42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/>
      <c r="I79" s="129"/>
      <c r="J79" s="129"/>
      <c r="K79" s="30"/>
    </row>
    <row r="80" spans="1:11" s="22" customFormat="1" ht="11.25" customHeight="1">
      <c r="A80" s="40" t="s">
        <v>63</v>
      </c>
      <c r="B80" s="35"/>
      <c r="C80" s="36">
        <v>38</v>
      </c>
      <c r="D80" s="36">
        <v>40</v>
      </c>
      <c r="E80" s="36">
        <v>40</v>
      </c>
      <c r="F80" s="37">
        <v>100</v>
      </c>
      <c r="G80" s="38"/>
      <c r="H80" s="130">
        <v>0.954</v>
      </c>
      <c r="I80" s="131">
        <v>1.032</v>
      </c>
      <c r="J80" s="131">
        <v>0.984</v>
      </c>
      <c r="K80" s="39">
        <v>95.34883720930233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8</v>
      </c>
      <c r="D82" s="28">
        <v>2</v>
      </c>
      <c r="E82" s="28">
        <v>2</v>
      </c>
      <c r="F82" s="29"/>
      <c r="G82" s="29"/>
      <c r="H82" s="129">
        <v>0.045</v>
      </c>
      <c r="I82" s="129">
        <v>0.045</v>
      </c>
      <c r="J82" s="129">
        <v>0.045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>
        <v>8</v>
      </c>
      <c r="D84" s="36">
        <v>2</v>
      </c>
      <c r="E84" s="36">
        <v>2</v>
      </c>
      <c r="F84" s="37">
        <v>100</v>
      </c>
      <c r="G84" s="38"/>
      <c r="H84" s="130">
        <v>0.045</v>
      </c>
      <c r="I84" s="131">
        <v>0.045</v>
      </c>
      <c r="J84" s="131">
        <v>0.045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4758</v>
      </c>
      <c r="D87" s="49">
        <v>4731.72</v>
      </c>
      <c r="E87" s="49">
        <v>4807</v>
      </c>
      <c r="F87" s="50">
        <f>IF(D87&gt;0,100*E87/D87,0)</f>
        <v>101.5909648077232</v>
      </c>
      <c r="G87" s="38"/>
      <c r="H87" s="51">
        <v>22.08000000000001</v>
      </c>
      <c r="I87" s="52">
        <v>23.372</v>
      </c>
      <c r="J87" s="52">
        <v>24.80100000000001</v>
      </c>
      <c r="K87" s="50">
        <f>IF(I87&gt;0,100*J87/I87,0)</f>
        <v>106.11415368817391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39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10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>
        <v>2</v>
      </c>
      <c r="E24" s="36">
        <v>19</v>
      </c>
      <c r="F24" s="37">
        <v>950</v>
      </c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>
        <v>2</v>
      </c>
      <c r="E26" s="36">
        <v>2</v>
      </c>
      <c r="F26" s="37">
        <v>100</v>
      </c>
      <c r="G26" s="38"/>
      <c r="H26" s="130"/>
      <c r="I26" s="131">
        <v>0.015</v>
      </c>
      <c r="J26" s="131">
        <v>0.015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2</v>
      </c>
      <c r="D28" s="28"/>
      <c r="E28" s="28"/>
      <c r="F28" s="29"/>
      <c r="G28" s="29"/>
      <c r="H28" s="129">
        <v>0.038</v>
      </c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>
        <v>2</v>
      </c>
      <c r="D31" s="36"/>
      <c r="E31" s="36"/>
      <c r="F31" s="37"/>
      <c r="G31" s="38"/>
      <c r="H31" s="130">
        <v>0.038</v>
      </c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17</v>
      </c>
      <c r="D33" s="28">
        <v>13</v>
      </c>
      <c r="E33" s="28">
        <v>13</v>
      </c>
      <c r="F33" s="29"/>
      <c r="G33" s="29"/>
      <c r="H33" s="129">
        <v>0.243</v>
      </c>
      <c r="I33" s="129">
        <v>0.191</v>
      </c>
      <c r="J33" s="129">
        <v>0.191</v>
      </c>
      <c r="K33" s="30"/>
    </row>
    <row r="34" spans="1:11" s="31" customFormat="1" ht="11.25" customHeight="1">
      <c r="A34" s="33" t="s">
        <v>25</v>
      </c>
      <c r="B34" s="27"/>
      <c r="C34" s="28">
        <v>8</v>
      </c>
      <c r="D34" s="28">
        <v>8</v>
      </c>
      <c r="E34" s="28">
        <v>8</v>
      </c>
      <c r="F34" s="29"/>
      <c r="G34" s="29"/>
      <c r="H34" s="129">
        <v>0.09</v>
      </c>
      <c r="I34" s="129">
        <v>0.09</v>
      </c>
      <c r="J34" s="129">
        <v>0.09</v>
      </c>
      <c r="K34" s="30"/>
    </row>
    <row r="35" spans="1:11" s="31" customFormat="1" ht="11.25" customHeight="1">
      <c r="A35" s="33" t="s">
        <v>26</v>
      </c>
      <c r="B35" s="27"/>
      <c r="C35" s="28">
        <v>20</v>
      </c>
      <c r="D35" s="28">
        <v>20</v>
      </c>
      <c r="E35" s="28">
        <v>15</v>
      </c>
      <c r="F35" s="29"/>
      <c r="G35" s="29"/>
      <c r="H35" s="129">
        <v>0.241</v>
      </c>
      <c r="I35" s="129">
        <v>0.15</v>
      </c>
      <c r="J35" s="129">
        <v>0.15</v>
      </c>
      <c r="K35" s="30"/>
    </row>
    <row r="36" spans="1:11" s="31" customFormat="1" ht="11.25" customHeight="1">
      <c r="A36" s="33" t="s">
        <v>27</v>
      </c>
      <c r="B36" s="27"/>
      <c r="C36" s="28">
        <v>6</v>
      </c>
      <c r="D36" s="28">
        <v>6</v>
      </c>
      <c r="E36" s="28">
        <v>6</v>
      </c>
      <c r="F36" s="29"/>
      <c r="G36" s="29"/>
      <c r="H36" s="129">
        <v>0.075</v>
      </c>
      <c r="I36" s="129">
        <v>0.075</v>
      </c>
      <c r="J36" s="129">
        <v>0.075</v>
      </c>
      <c r="K36" s="30"/>
    </row>
    <row r="37" spans="1:11" s="22" customFormat="1" ht="11.25" customHeight="1">
      <c r="A37" s="34" t="s">
        <v>28</v>
      </c>
      <c r="B37" s="35"/>
      <c r="C37" s="36">
        <v>51</v>
      </c>
      <c r="D37" s="36">
        <v>47</v>
      </c>
      <c r="E37" s="36">
        <v>42</v>
      </c>
      <c r="F37" s="37">
        <v>89.36170212765957</v>
      </c>
      <c r="G37" s="38"/>
      <c r="H37" s="130">
        <v>0.6489999999999999</v>
      </c>
      <c r="I37" s="131">
        <v>0.506</v>
      </c>
      <c r="J37" s="131">
        <v>0.506</v>
      </c>
      <c r="K37" s="39">
        <v>100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2</v>
      </c>
      <c r="D39" s="36">
        <v>2</v>
      </c>
      <c r="E39" s="36">
        <v>2</v>
      </c>
      <c r="F39" s="37">
        <v>100</v>
      </c>
      <c r="G39" s="38"/>
      <c r="H39" s="130">
        <v>0.022</v>
      </c>
      <c r="I39" s="131">
        <v>0.02</v>
      </c>
      <c r="J39" s="131">
        <v>0.02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>
        <v>6</v>
      </c>
      <c r="D46" s="28">
        <v>27</v>
      </c>
      <c r="E46" s="28">
        <v>2</v>
      </c>
      <c r="F46" s="29"/>
      <c r="G46" s="29"/>
      <c r="H46" s="129">
        <v>0.18</v>
      </c>
      <c r="I46" s="129">
        <v>0.918</v>
      </c>
      <c r="J46" s="129">
        <v>0.06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>
        <v>6</v>
      </c>
      <c r="D50" s="36">
        <v>27</v>
      </c>
      <c r="E50" s="36">
        <v>2</v>
      </c>
      <c r="F50" s="37">
        <v>7.407407407407407</v>
      </c>
      <c r="G50" s="38"/>
      <c r="H50" s="130">
        <v>0.18</v>
      </c>
      <c r="I50" s="131">
        <v>0.918</v>
      </c>
      <c r="J50" s="131">
        <v>0.06</v>
      </c>
      <c r="K50" s="39">
        <v>6.5359477124183005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1</v>
      </c>
      <c r="D52" s="36">
        <v>1</v>
      </c>
      <c r="E52" s="36">
        <v>1</v>
      </c>
      <c r="F52" s="37">
        <v>100</v>
      </c>
      <c r="G52" s="38"/>
      <c r="H52" s="130">
        <v>0.017</v>
      </c>
      <c r="I52" s="131">
        <v>0.017</v>
      </c>
      <c r="J52" s="131">
        <v>0.017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>
        <v>1</v>
      </c>
      <c r="E58" s="28">
        <v>2</v>
      </c>
      <c r="F58" s="29"/>
      <c r="G58" s="29"/>
      <c r="H58" s="129"/>
      <c r="I58" s="129"/>
      <c r="J58" s="129">
        <v>0.032</v>
      </c>
      <c r="K58" s="30"/>
    </row>
    <row r="59" spans="1:11" s="22" customFormat="1" ht="11.25" customHeight="1">
      <c r="A59" s="34" t="s">
        <v>46</v>
      </c>
      <c r="B59" s="35"/>
      <c r="C59" s="36"/>
      <c r="D59" s="36">
        <v>1</v>
      </c>
      <c r="E59" s="36">
        <v>2</v>
      </c>
      <c r="F59" s="37">
        <v>200</v>
      </c>
      <c r="G59" s="38"/>
      <c r="H59" s="130"/>
      <c r="I59" s="131"/>
      <c r="J59" s="131">
        <v>0.032</v>
      </c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12</v>
      </c>
      <c r="D61" s="28">
        <v>15</v>
      </c>
      <c r="E61" s="28">
        <v>8</v>
      </c>
      <c r="F61" s="29"/>
      <c r="G61" s="29"/>
      <c r="H61" s="129">
        <v>0.36</v>
      </c>
      <c r="I61" s="129">
        <v>0.36</v>
      </c>
      <c r="J61" s="129">
        <v>0.24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>
        <v>35</v>
      </c>
      <c r="D63" s="28">
        <v>35</v>
      </c>
      <c r="E63" s="28">
        <v>35</v>
      </c>
      <c r="F63" s="29"/>
      <c r="G63" s="29"/>
      <c r="H63" s="129">
        <v>0.63</v>
      </c>
      <c r="I63" s="129">
        <v>0.63</v>
      </c>
      <c r="J63" s="129">
        <v>0.63</v>
      </c>
      <c r="K63" s="30"/>
    </row>
    <row r="64" spans="1:11" s="22" customFormat="1" ht="11.25" customHeight="1">
      <c r="A64" s="34" t="s">
        <v>50</v>
      </c>
      <c r="B64" s="35"/>
      <c r="C64" s="36">
        <v>47</v>
      </c>
      <c r="D64" s="36">
        <v>50</v>
      </c>
      <c r="E64" s="36">
        <v>43</v>
      </c>
      <c r="F64" s="37">
        <v>86</v>
      </c>
      <c r="G64" s="38"/>
      <c r="H64" s="130">
        <v>0.99</v>
      </c>
      <c r="I64" s="131">
        <v>0.99</v>
      </c>
      <c r="J64" s="131">
        <v>0.87</v>
      </c>
      <c r="K64" s="39">
        <v>87.87878787878788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13</v>
      </c>
      <c r="D66" s="36">
        <v>13</v>
      </c>
      <c r="E66" s="36">
        <v>27</v>
      </c>
      <c r="F66" s="37">
        <v>207.69230769230768</v>
      </c>
      <c r="G66" s="38"/>
      <c r="H66" s="130">
        <v>0.221</v>
      </c>
      <c r="I66" s="131"/>
      <c r="J66" s="131">
        <v>0.46</v>
      </c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37</v>
      </c>
      <c r="D72" s="28">
        <v>37</v>
      </c>
      <c r="E72" s="28">
        <v>47</v>
      </c>
      <c r="F72" s="29"/>
      <c r="G72" s="29"/>
      <c r="H72" s="129">
        <v>0.456</v>
      </c>
      <c r="I72" s="129">
        <v>0.636</v>
      </c>
      <c r="J72" s="129">
        <v>0.047</v>
      </c>
      <c r="K72" s="30"/>
    </row>
    <row r="73" spans="1:11" s="31" customFormat="1" ht="11.25" customHeight="1">
      <c r="A73" s="33" t="s">
        <v>56</v>
      </c>
      <c r="B73" s="27"/>
      <c r="C73" s="28">
        <v>20</v>
      </c>
      <c r="D73" s="28">
        <v>20</v>
      </c>
      <c r="E73" s="28">
        <v>20</v>
      </c>
      <c r="F73" s="29"/>
      <c r="G73" s="29"/>
      <c r="H73" s="129">
        <v>0.4</v>
      </c>
      <c r="I73" s="129">
        <v>0.4</v>
      </c>
      <c r="J73" s="129">
        <v>0.4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/>
      <c r="I75" s="129"/>
      <c r="J75" s="129"/>
      <c r="K75" s="30"/>
    </row>
    <row r="76" spans="1:11" s="31" customFormat="1" ht="11.25" customHeight="1">
      <c r="A76" s="33" t="s">
        <v>59</v>
      </c>
      <c r="B76" s="27"/>
      <c r="C76" s="28">
        <v>50</v>
      </c>
      <c r="D76" s="28">
        <v>50</v>
      </c>
      <c r="E76" s="28">
        <v>50</v>
      </c>
      <c r="F76" s="29"/>
      <c r="G76" s="29"/>
      <c r="H76" s="129">
        <v>1.75</v>
      </c>
      <c r="I76" s="129">
        <v>1.75</v>
      </c>
      <c r="J76" s="129">
        <v>1.7</v>
      </c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9">
        <v>0.018</v>
      </c>
      <c r="I77" s="129">
        <v>0.018</v>
      </c>
      <c r="J77" s="129">
        <v>0.018</v>
      </c>
      <c r="K77" s="30"/>
    </row>
    <row r="78" spans="1:11" s="31" customFormat="1" ht="11.25" customHeight="1">
      <c r="A78" s="33" t="s">
        <v>61</v>
      </c>
      <c r="B78" s="27"/>
      <c r="C78" s="28">
        <v>20</v>
      </c>
      <c r="D78" s="28">
        <v>20</v>
      </c>
      <c r="E78" s="28">
        <v>20</v>
      </c>
      <c r="F78" s="29"/>
      <c r="G78" s="29"/>
      <c r="H78" s="129">
        <v>0.4</v>
      </c>
      <c r="I78" s="129">
        <v>0.4</v>
      </c>
      <c r="J78" s="129">
        <v>0.4</v>
      </c>
      <c r="K78" s="30"/>
    </row>
    <row r="79" spans="1:11" s="31" customFormat="1" ht="11.25" customHeight="1">
      <c r="A79" s="33" t="s">
        <v>62</v>
      </c>
      <c r="B79" s="27"/>
      <c r="C79" s="28">
        <v>30</v>
      </c>
      <c r="D79" s="28">
        <v>30</v>
      </c>
      <c r="E79" s="28">
        <v>20</v>
      </c>
      <c r="F79" s="29"/>
      <c r="G79" s="29"/>
      <c r="H79" s="129">
        <v>0.3</v>
      </c>
      <c r="I79" s="129">
        <v>0.2</v>
      </c>
      <c r="J79" s="129">
        <v>0.2</v>
      </c>
      <c r="K79" s="30"/>
    </row>
    <row r="80" spans="1:11" s="22" customFormat="1" ht="11.25" customHeight="1">
      <c r="A80" s="40" t="s">
        <v>63</v>
      </c>
      <c r="B80" s="35"/>
      <c r="C80" s="36">
        <v>158</v>
      </c>
      <c r="D80" s="36">
        <v>158</v>
      </c>
      <c r="E80" s="36">
        <v>158</v>
      </c>
      <c r="F80" s="37">
        <v>100</v>
      </c>
      <c r="G80" s="38"/>
      <c r="H80" s="130">
        <v>3.3239999999999994</v>
      </c>
      <c r="I80" s="131">
        <v>3.404</v>
      </c>
      <c r="J80" s="131">
        <v>2.7649999999999997</v>
      </c>
      <c r="K80" s="39">
        <v>81.2279670975323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8</v>
      </c>
      <c r="D82" s="28">
        <v>8</v>
      </c>
      <c r="E82" s="28">
        <v>8</v>
      </c>
      <c r="F82" s="29"/>
      <c r="G82" s="29"/>
      <c r="H82" s="129">
        <v>0.162</v>
      </c>
      <c r="I82" s="129">
        <v>0.162</v>
      </c>
      <c r="J82" s="129">
        <v>0.162</v>
      </c>
      <c r="K82" s="30"/>
    </row>
    <row r="83" spans="1:11" s="31" customFormat="1" ht="11.25" customHeight="1">
      <c r="A83" s="33" t="s">
        <v>65</v>
      </c>
      <c r="B83" s="27"/>
      <c r="C83" s="28">
        <v>8</v>
      </c>
      <c r="D83" s="28">
        <v>8</v>
      </c>
      <c r="E83" s="28">
        <v>8</v>
      </c>
      <c r="F83" s="29"/>
      <c r="G83" s="29"/>
      <c r="H83" s="129">
        <v>0.113</v>
      </c>
      <c r="I83" s="129">
        <v>0.113</v>
      </c>
      <c r="J83" s="129">
        <v>0.113</v>
      </c>
      <c r="K83" s="30"/>
    </row>
    <row r="84" spans="1:11" s="22" customFormat="1" ht="11.25" customHeight="1">
      <c r="A84" s="34" t="s">
        <v>66</v>
      </c>
      <c r="B84" s="35"/>
      <c r="C84" s="36">
        <v>16</v>
      </c>
      <c r="D84" s="36">
        <v>16</v>
      </c>
      <c r="E84" s="36">
        <v>16</v>
      </c>
      <c r="F84" s="37">
        <v>100</v>
      </c>
      <c r="G84" s="38"/>
      <c r="H84" s="130">
        <v>0.275</v>
      </c>
      <c r="I84" s="131">
        <v>0.275</v>
      </c>
      <c r="J84" s="131">
        <v>0.275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296</v>
      </c>
      <c r="D87" s="49">
        <v>319</v>
      </c>
      <c r="E87" s="49">
        <v>314</v>
      </c>
      <c r="F87" s="50">
        <f>IF(D87&gt;0,100*E87/D87,0)</f>
        <v>98.43260188087774</v>
      </c>
      <c r="G87" s="38"/>
      <c r="H87" s="51">
        <v>5.715999999999999</v>
      </c>
      <c r="I87" s="52">
        <v>6.1450000000000005</v>
      </c>
      <c r="J87" s="52">
        <v>5.02</v>
      </c>
      <c r="K87" s="50">
        <f>IF(I87&gt;0,100*J87/I87,0)</f>
        <v>81.69243287225385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1">
      <selection activeCell="C7" sqref="C7:D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/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>
        <v>4.581</v>
      </c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/>
      <c r="I37" s="131">
        <v>4.581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0.045</v>
      </c>
      <c r="I39" s="131">
        <v>0.04</v>
      </c>
      <c r="J39" s="131">
        <v>0.039</v>
      </c>
      <c r="K39" s="39">
        <v>97.5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/>
      <c r="I59" s="131"/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5.695</v>
      </c>
      <c r="I61" s="129">
        <v>5.574</v>
      </c>
      <c r="J61" s="129">
        <v>7.394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0.339</v>
      </c>
      <c r="I62" s="129">
        <v>0.638</v>
      </c>
      <c r="J62" s="129">
        <v>0.358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10.783</v>
      </c>
      <c r="I63" s="129">
        <v>11.117</v>
      </c>
      <c r="J63" s="129">
        <v>10.069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16.817</v>
      </c>
      <c r="I64" s="131">
        <v>17.329</v>
      </c>
      <c r="J64" s="131">
        <v>17.821</v>
      </c>
      <c r="K64" s="39">
        <v>102.83917133129437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34.68</v>
      </c>
      <c r="I66" s="131">
        <v>35.47</v>
      </c>
      <c r="J66" s="131">
        <v>32.2</v>
      </c>
      <c r="K66" s="39">
        <v>90.78094164082324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0.83</v>
      </c>
      <c r="I72" s="129">
        <v>1.239</v>
      </c>
      <c r="J72" s="129">
        <v>1.202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3.353</v>
      </c>
      <c r="I73" s="129">
        <v>3.364</v>
      </c>
      <c r="J73" s="129">
        <v>5.246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4.656</v>
      </c>
      <c r="I74" s="129">
        <v>3.814</v>
      </c>
      <c r="J74" s="129">
        <v>3.069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0.102</v>
      </c>
      <c r="I75" s="129">
        <v>0.061</v>
      </c>
      <c r="J75" s="129">
        <v>0.075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3.194</v>
      </c>
      <c r="I76" s="129">
        <v>3.194</v>
      </c>
      <c r="J76" s="129">
        <v>1.678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1.434</v>
      </c>
      <c r="I78" s="129">
        <v>1.776</v>
      </c>
      <c r="J78" s="129">
        <v>1.243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16.274</v>
      </c>
      <c r="I79" s="129">
        <v>16.296</v>
      </c>
      <c r="J79" s="129">
        <v>16.714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29.842999999999996</v>
      </c>
      <c r="I80" s="131">
        <v>29.744</v>
      </c>
      <c r="J80" s="131">
        <v>29.226999999999997</v>
      </c>
      <c r="K80" s="39">
        <v>98.26183431952663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0.154</v>
      </c>
      <c r="I82" s="129">
        <v>0.155</v>
      </c>
      <c r="J82" s="129">
        <v>0.155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0.017</v>
      </c>
      <c r="I83" s="129">
        <v>0.017</v>
      </c>
      <c r="J83" s="129">
        <v>0.017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0.17099999999999999</v>
      </c>
      <c r="I84" s="131">
        <v>0.172</v>
      </c>
      <c r="J84" s="131">
        <v>0.172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81.556</v>
      </c>
      <c r="I87" s="52">
        <v>87.336</v>
      </c>
      <c r="J87" s="52">
        <v>79.459</v>
      </c>
      <c r="K87" s="50">
        <f>IF(I87&gt;0,100*J87/I87,0)</f>
        <v>90.9808097462673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/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0.7</v>
      </c>
      <c r="I36" s="129">
        <v>1.2</v>
      </c>
      <c r="J36" s="129">
        <v>0.924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0.7</v>
      </c>
      <c r="I37" s="131">
        <v>1.2</v>
      </c>
      <c r="J37" s="131">
        <v>0.924</v>
      </c>
      <c r="K37" s="39">
        <v>77.00000000000001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/>
      <c r="I39" s="131"/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/>
      <c r="I59" s="131"/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5.66</v>
      </c>
      <c r="I61" s="129">
        <v>6.18</v>
      </c>
      <c r="J61" s="129">
        <v>6.096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1.058</v>
      </c>
      <c r="I62" s="129">
        <v>1.869</v>
      </c>
      <c r="J62" s="129">
        <v>1.067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135.952</v>
      </c>
      <c r="I63" s="129">
        <v>127.219</v>
      </c>
      <c r="J63" s="129">
        <v>85.784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142.67</v>
      </c>
      <c r="I64" s="131">
        <v>135.268</v>
      </c>
      <c r="J64" s="131">
        <v>92.947</v>
      </c>
      <c r="K64" s="39">
        <v>68.71322116095456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1.718</v>
      </c>
      <c r="I66" s="131">
        <v>1.775</v>
      </c>
      <c r="J66" s="131">
        <v>1.3</v>
      </c>
      <c r="K66" s="39">
        <v>73.23943661971832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1.47</v>
      </c>
      <c r="I72" s="129">
        <v>1.55</v>
      </c>
      <c r="J72" s="129">
        <v>1.14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1.99</v>
      </c>
      <c r="I73" s="129">
        <v>1.014</v>
      </c>
      <c r="J73" s="129">
        <v>0.65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/>
      <c r="I75" s="129"/>
      <c r="J75" s="129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5.367</v>
      </c>
      <c r="I76" s="129">
        <v>6.404</v>
      </c>
      <c r="J76" s="129">
        <v>5.02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0.585</v>
      </c>
      <c r="I78" s="129">
        <v>0.812</v>
      </c>
      <c r="J78" s="129">
        <v>0.46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0.36</v>
      </c>
      <c r="I79" s="129">
        <v>0.547</v>
      </c>
      <c r="J79" s="129">
        <v>0.313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9.771999999999998</v>
      </c>
      <c r="I80" s="131">
        <v>10.327</v>
      </c>
      <c r="J80" s="131">
        <v>7.582999999999999</v>
      </c>
      <c r="K80" s="39">
        <v>73.42887576256415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0.272</v>
      </c>
      <c r="I82" s="129">
        <v>0.245</v>
      </c>
      <c r="J82" s="129">
        <v>0.221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0.24</v>
      </c>
      <c r="I83" s="129">
        <v>0.26</v>
      </c>
      <c r="J83" s="129">
        <v>0.248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0.512</v>
      </c>
      <c r="I84" s="131">
        <v>0.505</v>
      </c>
      <c r="J84" s="131">
        <v>0.469</v>
      </c>
      <c r="K84" s="39">
        <v>92.87128712871286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155.37199999999996</v>
      </c>
      <c r="I87" s="52">
        <v>149.075</v>
      </c>
      <c r="J87" s="52">
        <v>103.223</v>
      </c>
      <c r="K87" s="50">
        <f>IF(I87&gt;0,100*J87/I87,0)</f>
        <v>69.24232768740566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42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/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136.98</v>
      </c>
      <c r="I36" s="129">
        <v>115</v>
      </c>
      <c r="J36" s="129">
        <v>88.494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136.98</v>
      </c>
      <c r="I37" s="131">
        <v>115</v>
      </c>
      <c r="J37" s="131">
        <v>88.494</v>
      </c>
      <c r="K37" s="39">
        <v>76.95130434782608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0.66</v>
      </c>
      <c r="I39" s="131">
        <v>0.7</v>
      </c>
      <c r="J39" s="131">
        <v>0.66</v>
      </c>
      <c r="K39" s="39">
        <v>94.28571428571429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/>
      <c r="I59" s="131"/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44.669</v>
      </c>
      <c r="I61" s="129">
        <v>48.455</v>
      </c>
      <c r="J61" s="129">
        <v>41.696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558.96</v>
      </c>
      <c r="I62" s="129">
        <v>360.928</v>
      </c>
      <c r="J62" s="129">
        <v>411.839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414.546</v>
      </c>
      <c r="I63" s="129">
        <v>347.891</v>
      </c>
      <c r="J63" s="129">
        <v>285.072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1018.175</v>
      </c>
      <c r="I64" s="131">
        <v>757.274</v>
      </c>
      <c r="J64" s="131">
        <v>738.607</v>
      </c>
      <c r="K64" s="39">
        <v>97.53497413089582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64.888</v>
      </c>
      <c r="I66" s="131">
        <v>66.623</v>
      </c>
      <c r="J66" s="131">
        <v>50</v>
      </c>
      <c r="K66" s="39">
        <v>75.04915719796466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0.07</v>
      </c>
      <c r="I68" s="129">
        <v>0.07</v>
      </c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0.07</v>
      </c>
      <c r="I70" s="131">
        <v>0.07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37.489</v>
      </c>
      <c r="I72" s="129">
        <v>40.799</v>
      </c>
      <c r="J72" s="129">
        <v>39.685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2.649</v>
      </c>
      <c r="I73" s="129">
        <v>4.187</v>
      </c>
      <c r="J73" s="129">
        <v>1.351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0.42</v>
      </c>
      <c r="I74" s="129">
        <v>0.382</v>
      </c>
      <c r="J74" s="129">
        <v>0.322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0.35</v>
      </c>
      <c r="I75" s="129">
        <v>0.304</v>
      </c>
      <c r="J75" s="129">
        <v>0.423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88.02</v>
      </c>
      <c r="I76" s="129">
        <v>72.566</v>
      </c>
      <c r="J76" s="129">
        <v>136.855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15.421</v>
      </c>
      <c r="I78" s="129">
        <v>18.9</v>
      </c>
      <c r="J78" s="129">
        <v>10.7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4.23</v>
      </c>
      <c r="I79" s="129">
        <v>3.607</v>
      </c>
      <c r="J79" s="129">
        <v>3.607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148.57899999999998</v>
      </c>
      <c r="I80" s="131">
        <v>140.745</v>
      </c>
      <c r="J80" s="131">
        <v>192.94299999999998</v>
      </c>
      <c r="K80" s="39">
        <v>137.08693026395252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0.239</v>
      </c>
      <c r="I82" s="129">
        <v>0.216</v>
      </c>
      <c r="J82" s="129">
        <v>0.195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0.094</v>
      </c>
      <c r="I83" s="129">
        <v>0.102</v>
      </c>
      <c r="J83" s="129">
        <v>0.096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0.33299999999999996</v>
      </c>
      <c r="I84" s="131">
        <v>0.318</v>
      </c>
      <c r="J84" s="131">
        <v>0.29100000000000004</v>
      </c>
      <c r="K84" s="39">
        <v>91.50943396226417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1369.685</v>
      </c>
      <c r="I87" s="52">
        <v>1080.7300000000002</v>
      </c>
      <c r="J87" s="52">
        <v>1070.995</v>
      </c>
      <c r="K87" s="50">
        <f>IF(I87&gt;0,100*J87/I87,0)</f>
        <v>99.09921997168577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1731</v>
      </c>
      <c r="D9" s="28">
        <v>1700</v>
      </c>
      <c r="E9" s="28">
        <v>1700</v>
      </c>
      <c r="F9" s="29"/>
      <c r="G9" s="29"/>
      <c r="H9" s="129">
        <v>5.383</v>
      </c>
      <c r="I9" s="129">
        <v>6.375</v>
      </c>
      <c r="J9" s="129"/>
      <c r="K9" s="30"/>
    </row>
    <row r="10" spans="1:11" s="31" customFormat="1" ht="11.25" customHeight="1">
      <c r="A10" s="33" t="s">
        <v>8</v>
      </c>
      <c r="B10" s="27"/>
      <c r="C10" s="28">
        <v>2849</v>
      </c>
      <c r="D10" s="28">
        <v>1816</v>
      </c>
      <c r="E10" s="28">
        <v>1850</v>
      </c>
      <c r="F10" s="29"/>
      <c r="G10" s="29"/>
      <c r="H10" s="129">
        <v>7.55</v>
      </c>
      <c r="I10" s="129">
        <v>3.414</v>
      </c>
      <c r="J10" s="129"/>
      <c r="K10" s="30"/>
    </row>
    <row r="11" spans="1:11" s="31" customFormat="1" ht="11.25" customHeight="1">
      <c r="A11" s="26" t="s">
        <v>9</v>
      </c>
      <c r="B11" s="27"/>
      <c r="C11" s="28">
        <v>7770</v>
      </c>
      <c r="D11" s="28">
        <v>9230</v>
      </c>
      <c r="E11" s="28">
        <v>9300</v>
      </c>
      <c r="F11" s="29"/>
      <c r="G11" s="29"/>
      <c r="H11" s="129">
        <v>21.95</v>
      </c>
      <c r="I11" s="129">
        <v>17.445</v>
      </c>
      <c r="J11" s="129"/>
      <c r="K11" s="30"/>
    </row>
    <row r="12" spans="1:11" s="31" customFormat="1" ht="11.25" customHeight="1">
      <c r="A12" s="33" t="s">
        <v>10</v>
      </c>
      <c r="B12" s="27"/>
      <c r="C12" s="28">
        <v>147</v>
      </c>
      <c r="D12" s="28">
        <v>196</v>
      </c>
      <c r="E12" s="28">
        <v>200</v>
      </c>
      <c r="F12" s="29"/>
      <c r="G12" s="29"/>
      <c r="H12" s="129">
        <v>0.34</v>
      </c>
      <c r="I12" s="129">
        <v>0.345</v>
      </c>
      <c r="J12" s="129"/>
      <c r="K12" s="30"/>
    </row>
    <row r="13" spans="1:11" s="22" customFormat="1" ht="11.25" customHeight="1">
      <c r="A13" s="34" t="s">
        <v>11</v>
      </c>
      <c r="B13" s="35"/>
      <c r="C13" s="36">
        <v>12497</v>
      </c>
      <c r="D13" s="36">
        <v>12942</v>
      </c>
      <c r="E13" s="36">
        <v>13050</v>
      </c>
      <c r="F13" s="37">
        <v>100.83449235048678</v>
      </c>
      <c r="G13" s="38"/>
      <c r="H13" s="130">
        <v>35.223</v>
      </c>
      <c r="I13" s="131">
        <v>27.579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63</v>
      </c>
      <c r="D15" s="36">
        <v>65</v>
      </c>
      <c r="E15" s="36">
        <v>65</v>
      </c>
      <c r="F15" s="37">
        <v>100</v>
      </c>
      <c r="G15" s="38"/>
      <c r="H15" s="130">
        <v>0.126</v>
      </c>
      <c r="I15" s="131">
        <v>0.097</v>
      </c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714</v>
      </c>
      <c r="D17" s="36">
        <v>616</v>
      </c>
      <c r="E17" s="36">
        <v>770</v>
      </c>
      <c r="F17" s="37">
        <v>125</v>
      </c>
      <c r="G17" s="38"/>
      <c r="H17" s="130">
        <v>2.229</v>
      </c>
      <c r="I17" s="131">
        <v>1.87</v>
      </c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21307</v>
      </c>
      <c r="D19" s="28">
        <v>19803</v>
      </c>
      <c r="E19" s="28">
        <v>19803</v>
      </c>
      <c r="F19" s="29"/>
      <c r="G19" s="29"/>
      <c r="H19" s="129">
        <v>142.757</v>
      </c>
      <c r="I19" s="129">
        <v>89.113</v>
      </c>
      <c r="J19" s="129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9">
        <v>0.005</v>
      </c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21308</v>
      </c>
      <c r="D22" s="36">
        <v>19803</v>
      </c>
      <c r="E22" s="36">
        <v>19803</v>
      </c>
      <c r="F22" s="37">
        <v>100</v>
      </c>
      <c r="G22" s="38"/>
      <c r="H22" s="130">
        <v>142.762</v>
      </c>
      <c r="I22" s="131">
        <v>89.113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87039</v>
      </c>
      <c r="D24" s="36">
        <v>83830</v>
      </c>
      <c r="E24" s="36">
        <v>84000</v>
      </c>
      <c r="F24" s="37">
        <v>100.2027913634737</v>
      </c>
      <c r="G24" s="38"/>
      <c r="H24" s="130">
        <v>415.498</v>
      </c>
      <c r="I24" s="131">
        <v>342.555</v>
      </c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28984</v>
      </c>
      <c r="D26" s="36">
        <v>26500</v>
      </c>
      <c r="E26" s="36">
        <v>26000</v>
      </c>
      <c r="F26" s="37">
        <v>98.11320754716981</v>
      </c>
      <c r="G26" s="38"/>
      <c r="H26" s="130">
        <v>140.238</v>
      </c>
      <c r="I26" s="131">
        <v>106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84207</v>
      </c>
      <c r="D28" s="28">
        <v>83066</v>
      </c>
      <c r="E28" s="28">
        <v>83000</v>
      </c>
      <c r="F28" s="29"/>
      <c r="G28" s="29"/>
      <c r="H28" s="129">
        <v>340.626</v>
      </c>
      <c r="I28" s="129">
        <v>265</v>
      </c>
      <c r="J28" s="129"/>
      <c r="K28" s="30"/>
    </row>
    <row r="29" spans="1:11" s="31" customFormat="1" ht="11.25" customHeight="1">
      <c r="A29" s="33" t="s">
        <v>21</v>
      </c>
      <c r="B29" s="27"/>
      <c r="C29" s="28">
        <v>39265</v>
      </c>
      <c r="D29" s="28">
        <v>43849</v>
      </c>
      <c r="E29" s="28">
        <v>39465</v>
      </c>
      <c r="F29" s="29"/>
      <c r="G29" s="29"/>
      <c r="H29" s="129">
        <v>134.188</v>
      </c>
      <c r="I29" s="129">
        <v>59.555</v>
      </c>
      <c r="J29" s="129"/>
      <c r="K29" s="30"/>
    </row>
    <row r="30" spans="1:11" s="31" customFormat="1" ht="11.25" customHeight="1">
      <c r="A30" s="33" t="s">
        <v>22</v>
      </c>
      <c r="B30" s="27"/>
      <c r="C30" s="28">
        <v>66455</v>
      </c>
      <c r="D30" s="28">
        <v>64707</v>
      </c>
      <c r="E30" s="28">
        <v>51500</v>
      </c>
      <c r="F30" s="29"/>
      <c r="G30" s="29"/>
      <c r="H30" s="129">
        <v>226.756</v>
      </c>
      <c r="I30" s="129">
        <v>146.325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189927</v>
      </c>
      <c r="D31" s="36">
        <v>191622</v>
      </c>
      <c r="E31" s="36">
        <v>173965</v>
      </c>
      <c r="F31" s="37">
        <v>90.78550479590027</v>
      </c>
      <c r="G31" s="38"/>
      <c r="H31" s="130">
        <v>701.5699999999999</v>
      </c>
      <c r="I31" s="131">
        <v>470.88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26227</v>
      </c>
      <c r="D33" s="28">
        <v>24700</v>
      </c>
      <c r="E33" s="28">
        <v>24700</v>
      </c>
      <c r="F33" s="29"/>
      <c r="G33" s="29"/>
      <c r="H33" s="129">
        <v>116.663</v>
      </c>
      <c r="I33" s="129">
        <v>79.3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12909</v>
      </c>
      <c r="D34" s="28">
        <v>13600</v>
      </c>
      <c r="E34" s="28">
        <v>13600</v>
      </c>
      <c r="F34" s="29"/>
      <c r="G34" s="29"/>
      <c r="H34" s="129">
        <v>60.011</v>
      </c>
      <c r="I34" s="129">
        <v>60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56094</v>
      </c>
      <c r="D35" s="28">
        <v>56044</v>
      </c>
      <c r="E35" s="28">
        <v>56044</v>
      </c>
      <c r="F35" s="29"/>
      <c r="G35" s="29"/>
      <c r="H35" s="129">
        <v>298.65</v>
      </c>
      <c r="I35" s="129">
        <v>190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7618</v>
      </c>
      <c r="D36" s="28">
        <v>7618</v>
      </c>
      <c r="E36" s="28">
        <v>7618</v>
      </c>
      <c r="F36" s="29"/>
      <c r="G36" s="29"/>
      <c r="H36" s="129">
        <v>33.137</v>
      </c>
      <c r="I36" s="129">
        <v>24.52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102848</v>
      </c>
      <c r="D37" s="36">
        <v>101962</v>
      </c>
      <c r="E37" s="36">
        <v>101962</v>
      </c>
      <c r="F37" s="37">
        <v>100</v>
      </c>
      <c r="G37" s="38"/>
      <c r="H37" s="130">
        <v>508.46099999999996</v>
      </c>
      <c r="I37" s="131">
        <v>353.82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5976</v>
      </c>
      <c r="D39" s="36">
        <v>6000</v>
      </c>
      <c r="E39" s="36">
        <v>5700</v>
      </c>
      <c r="F39" s="37">
        <v>95</v>
      </c>
      <c r="G39" s="38"/>
      <c r="H39" s="130">
        <v>11.295</v>
      </c>
      <c r="I39" s="131">
        <v>11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36826</v>
      </c>
      <c r="D41" s="28">
        <v>36122</v>
      </c>
      <c r="E41" s="28">
        <v>36130</v>
      </c>
      <c r="F41" s="29"/>
      <c r="G41" s="29"/>
      <c r="H41" s="129">
        <v>125.45</v>
      </c>
      <c r="I41" s="129">
        <v>75.384</v>
      </c>
      <c r="J41" s="129"/>
      <c r="K41" s="30"/>
    </row>
    <row r="42" spans="1:11" s="31" customFormat="1" ht="11.25" customHeight="1">
      <c r="A42" s="33" t="s">
        <v>31</v>
      </c>
      <c r="B42" s="27"/>
      <c r="C42" s="28">
        <v>226415</v>
      </c>
      <c r="D42" s="28">
        <v>210929</v>
      </c>
      <c r="E42" s="28">
        <v>196941</v>
      </c>
      <c r="F42" s="29"/>
      <c r="G42" s="29"/>
      <c r="H42" s="129">
        <v>1124.254</v>
      </c>
      <c r="I42" s="129">
        <v>712.527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51318</v>
      </c>
      <c r="D43" s="28">
        <v>59055</v>
      </c>
      <c r="E43" s="28">
        <v>58000</v>
      </c>
      <c r="F43" s="29"/>
      <c r="G43" s="29"/>
      <c r="H43" s="129">
        <v>219.369</v>
      </c>
      <c r="I43" s="129">
        <v>199.264</v>
      </c>
      <c r="J43" s="129"/>
      <c r="K43" s="30"/>
    </row>
    <row r="44" spans="1:11" s="31" customFormat="1" ht="11.25" customHeight="1">
      <c r="A44" s="33" t="s">
        <v>33</v>
      </c>
      <c r="B44" s="27"/>
      <c r="C44" s="28">
        <v>137920</v>
      </c>
      <c r="D44" s="28">
        <v>137104</v>
      </c>
      <c r="E44" s="28">
        <v>127800</v>
      </c>
      <c r="F44" s="29"/>
      <c r="G44" s="29"/>
      <c r="H44" s="129">
        <v>627.856</v>
      </c>
      <c r="I44" s="129">
        <v>503.19</v>
      </c>
      <c r="J44" s="129"/>
      <c r="K44" s="30"/>
    </row>
    <row r="45" spans="1:11" s="31" customFormat="1" ht="11.25" customHeight="1">
      <c r="A45" s="33" t="s">
        <v>34</v>
      </c>
      <c r="B45" s="27"/>
      <c r="C45" s="28">
        <v>72799</v>
      </c>
      <c r="D45" s="28">
        <v>70504</v>
      </c>
      <c r="E45" s="28">
        <v>68550</v>
      </c>
      <c r="F45" s="29"/>
      <c r="G45" s="29"/>
      <c r="H45" s="129">
        <v>264.586</v>
      </c>
      <c r="I45" s="129">
        <v>210.65</v>
      </c>
      <c r="J45" s="129"/>
      <c r="K45" s="30"/>
    </row>
    <row r="46" spans="1:11" s="31" customFormat="1" ht="11.25" customHeight="1">
      <c r="A46" s="33" t="s">
        <v>35</v>
      </c>
      <c r="B46" s="27"/>
      <c r="C46" s="28">
        <v>76804</v>
      </c>
      <c r="D46" s="28">
        <v>69445</v>
      </c>
      <c r="E46" s="28">
        <v>72500</v>
      </c>
      <c r="F46" s="29"/>
      <c r="G46" s="29"/>
      <c r="H46" s="129">
        <v>270.713</v>
      </c>
      <c r="I46" s="129">
        <v>166.592</v>
      </c>
      <c r="J46" s="129"/>
      <c r="K46" s="30"/>
    </row>
    <row r="47" spans="1:11" s="31" customFormat="1" ht="11.25" customHeight="1">
      <c r="A47" s="33" t="s">
        <v>36</v>
      </c>
      <c r="B47" s="27"/>
      <c r="C47" s="28">
        <v>115403</v>
      </c>
      <c r="D47" s="28">
        <v>111471</v>
      </c>
      <c r="E47" s="28">
        <v>79000</v>
      </c>
      <c r="F47" s="29"/>
      <c r="G47" s="29"/>
      <c r="H47" s="129">
        <v>482.025</v>
      </c>
      <c r="I47" s="129">
        <v>256.239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118395</v>
      </c>
      <c r="D48" s="28">
        <v>122733</v>
      </c>
      <c r="E48" s="28">
        <v>123000</v>
      </c>
      <c r="F48" s="29"/>
      <c r="G48" s="29"/>
      <c r="H48" s="129">
        <v>478.778</v>
      </c>
      <c r="I48" s="129">
        <v>357.867</v>
      </c>
      <c r="J48" s="129"/>
      <c r="K48" s="30"/>
    </row>
    <row r="49" spans="1:11" s="31" customFormat="1" ht="11.25" customHeight="1">
      <c r="A49" s="33" t="s">
        <v>38</v>
      </c>
      <c r="B49" s="27"/>
      <c r="C49" s="28">
        <v>70522</v>
      </c>
      <c r="D49" s="28">
        <v>76742</v>
      </c>
      <c r="E49" s="28">
        <v>76742</v>
      </c>
      <c r="F49" s="29"/>
      <c r="G49" s="29"/>
      <c r="H49" s="129">
        <v>284.159</v>
      </c>
      <c r="I49" s="129">
        <v>149.436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906402</v>
      </c>
      <c r="D50" s="36">
        <v>894105</v>
      </c>
      <c r="E50" s="36">
        <v>838663</v>
      </c>
      <c r="F50" s="37">
        <v>93.7991622907824</v>
      </c>
      <c r="G50" s="38"/>
      <c r="H50" s="130">
        <v>3877.190000000001</v>
      </c>
      <c r="I50" s="131">
        <v>2631.1490000000003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20509</v>
      </c>
      <c r="D52" s="36">
        <v>25944</v>
      </c>
      <c r="E52" s="36">
        <v>25944</v>
      </c>
      <c r="F52" s="37">
        <v>100</v>
      </c>
      <c r="G52" s="38"/>
      <c r="H52" s="130">
        <v>68.966</v>
      </c>
      <c r="I52" s="131">
        <v>72.539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64999</v>
      </c>
      <c r="D54" s="28">
        <v>67789</v>
      </c>
      <c r="E54" s="28">
        <v>68000</v>
      </c>
      <c r="F54" s="29"/>
      <c r="G54" s="29"/>
      <c r="H54" s="129">
        <v>229.337</v>
      </c>
      <c r="I54" s="129">
        <v>200.505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44539</v>
      </c>
      <c r="D55" s="28">
        <v>50054</v>
      </c>
      <c r="E55" s="28">
        <v>50054</v>
      </c>
      <c r="F55" s="29"/>
      <c r="G55" s="29"/>
      <c r="H55" s="129">
        <v>156.289</v>
      </c>
      <c r="I55" s="129">
        <v>140.151</v>
      </c>
      <c r="J55" s="129"/>
      <c r="K55" s="30"/>
    </row>
    <row r="56" spans="1:11" s="31" customFormat="1" ht="11.25" customHeight="1">
      <c r="A56" s="33" t="s">
        <v>43</v>
      </c>
      <c r="B56" s="27"/>
      <c r="C56" s="28">
        <v>43579</v>
      </c>
      <c r="D56" s="28">
        <v>51430</v>
      </c>
      <c r="E56" s="28">
        <v>38750</v>
      </c>
      <c r="F56" s="29"/>
      <c r="G56" s="29"/>
      <c r="H56" s="129">
        <v>135.551</v>
      </c>
      <c r="I56" s="129">
        <v>102.49</v>
      </c>
      <c r="J56" s="129"/>
      <c r="K56" s="30"/>
    </row>
    <row r="57" spans="1:11" s="31" customFormat="1" ht="11.25" customHeight="1">
      <c r="A57" s="33" t="s">
        <v>44</v>
      </c>
      <c r="B57" s="27"/>
      <c r="C57" s="28">
        <v>69273</v>
      </c>
      <c r="D57" s="28">
        <v>69221.87</v>
      </c>
      <c r="E57" s="28">
        <v>75171</v>
      </c>
      <c r="F57" s="29"/>
      <c r="G57" s="29"/>
      <c r="H57" s="129">
        <v>247.228</v>
      </c>
      <c r="I57" s="129">
        <v>178.196</v>
      </c>
      <c r="J57" s="129"/>
      <c r="K57" s="30"/>
    </row>
    <row r="58" spans="1:11" s="31" customFormat="1" ht="11.25" customHeight="1">
      <c r="A58" s="33" t="s">
        <v>45</v>
      </c>
      <c r="B58" s="27"/>
      <c r="C58" s="28">
        <v>53914</v>
      </c>
      <c r="D58" s="28">
        <v>56535</v>
      </c>
      <c r="E58" s="28">
        <v>56500</v>
      </c>
      <c r="F58" s="29"/>
      <c r="G58" s="29"/>
      <c r="H58" s="129">
        <v>140.396</v>
      </c>
      <c r="I58" s="129">
        <v>123.517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276304</v>
      </c>
      <c r="D59" s="36">
        <v>295029.87</v>
      </c>
      <c r="E59" s="36">
        <v>288475</v>
      </c>
      <c r="F59" s="37">
        <v>97.77823513259861</v>
      </c>
      <c r="G59" s="38"/>
      <c r="H59" s="130">
        <v>908.8009999999999</v>
      </c>
      <c r="I59" s="131">
        <v>744.8589999999999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1492</v>
      </c>
      <c r="D61" s="28">
        <v>1275</v>
      </c>
      <c r="E61" s="28">
        <v>1530</v>
      </c>
      <c r="F61" s="29"/>
      <c r="G61" s="29"/>
      <c r="H61" s="129">
        <v>5.212</v>
      </c>
      <c r="I61" s="129">
        <v>2.827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683</v>
      </c>
      <c r="D62" s="28">
        <v>683</v>
      </c>
      <c r="E62" s="28">
        <v>683</v>
      </c>
      <c r="F62" s="29"/>
      <c r="G62" s="29"/>
      <c r="H62" s="129">
        <v>1.497</v>
      </c>
      <c r="I62" s="129">
        <v>1.064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2488</v>
      </c>
      <c r="D63" s="28">
        <v>2488</v>
      </c>
      <c r="E63" s="28">
        <v>2708</v>
      </c>
      <c r="F63" s="29"/>
      <c r="G63" s="29"/>
      <c r="H63" s="129">
        <v>8.327</v>
      </c>
      <c r="I63" s="129">
        <v>5.004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4663</v>
      </c>
      <c r="D64" s="36">
        <v>4446</v>
      </c>
      <c r="E64" s="36">
        <v>4921</v>
      </c>
      <c r="F64" s="37">
        <v>110.68376068376068</v>
      </c>
      <c r="G64" s="38"/>
      <c r="H64" s="130">
        <v>15.036</v>
      </c>
      <c r="I64" s="131">
        <v>8.895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9914</v>
      </c>
      <c r="D66" s="36">
        <v>10013.14</v>
      </c>
      <c r="E66" s="36">
        <v>9500</v>
      </c>
      <c r="F66" s="37">
        <v>94.87533381137186</v>
      </c>
      <c r="G66" s="38"/>
      <c r="H66" s="130">
        <v>21.249</v>
      </c>
      <c r="I66" s="131">
        <v>24.032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62816</v>
      </c>
      <c r="D68" s="28">
        <v>76000</v>
      </c>
      <c r="E68" s="28">
        <v>76000</v>
      </c>
      <c r="F68" s="29"/>
      <c r="G68" s="29"/>
      <c r="H68" s="129">
        <v>190.724</v>
      </c>
      <c r="I68" s="129">
        <v>206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4230</v>
      </c>
      <c r="D69" s="28">
        <v>4500</v>
      </c>
      <c r="E69" s="28">
        <v>4500</v>
      </c>
      <c r="F69" s="29"/>
      <c r="G69" s="29"/>
      <c r="H69" s="129">
        <v>11.169</v>
      </c>
      <c r="I69" s="129">
        <v>10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67046</v>
      </c>
      <c r="D70" s="36">
        <v>80500</v>
      </c>
      <c r="E70" s="36">
        <v>80500</v>
      </c>
      <c r="F70" s="37">
        <v>100</v>
      </c>
      <c r="G70" s="38"/>
      <c r="H70" s="130">
        <v>201.893</v>
      </c>
      <c r="I70" s="131">
        <v>216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2628</v>
      </c>
      <c r="D72" s="28">
        <v>2968</v>
      </c>
      <c r="E72" s="28">
        <v>2968</v>
      </c>
      <c r="F72" s="29"/>
      <c r="G72" s="29"/>
      <c r="H72" s="129">
        <v>3.329</v>
      </c>
      <c r="I72" s="129">
        <v>3.351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15560</v>
      </c>
      <c r="D73" s="28">
        <v>12903</v>
      </c>
      <c r="E73" s="28">
        <v>12900</v>
      </c>
      <c r="F73" s="29"/>
      <c r="G73" s="29"/>
      <c r="H73" s="129">
        <v>42.77</v>
      </c>
      <c r="I73" s="129">
        <v>38.064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22705</v>
      </c>
      <c r="D74" s="28">
        <v>23526</v>
      </c>
      <c r="E74" s="28">
        <v>24000</v>
      </c>
      <c r="F74" s="29"/>
      <c r="G74" s="29"/>
      <c r="H74" s="129">
        <v>66.498</v>
      </c>
      <c r="I74" s="129">
        <v>56.444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11046</v>
      </c>
      <c r="D75" s="28">
        <v>11145</v>
      </c>
      <c r="E75" s="28">
        <v>11056</v>
      </c>
      <c r="F75" s="29"/>
      <c r="G75" s="29"/>
      <c r="H75" s="129">
        <v>18.927</v>
      </c>
      <c r="I75" s="129">
        <v>18.922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5219</v>
      </c>
      <c r="D76" s="28">
        <v>4435</v>
      </c>
      <c r="E76" s="28">
        <v>4363</v>
      </c>
      <c r="F76" s="29"/>
      <c r="G76" s="29"/>
      <c r="H76" s="129">
        <v>20.828</v>
      </c>
      <c r="I76" s="129">
        <v>12.196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2986</v>
      </c>
      <c r="D77" s="28">
        <v>2431</v>
      </c>
      <c r="E77" s="28">
        <v>2431</v>
      </c>
      <c r="F77" s="29"/>
      <c r="G77" s="29"/>
      <c r="H77" s="129">
        <v>7.999</v>
      </c>
      <c r="I77" s="129">
        <v>5.627</v>
      </c>
      <c r="J77" s="129"/>
      <c r="K77" s="30"/>
    </row>
    <row r="78" spans="1:11" s="31" customFormat="1" ht="11.25" customHeight="1">
      <c r="A78" s="33" t="s">
        <v>61</v>
      </c>
      <c r="B78" s="27"/>
      <c r="C78" s="28">
        <v>6171</v>
      </c>
      <c r="D78" s="28">
        <v>5735</v>
      </c>
      <c r="E78" s="28">
        <v>5200</v>
      </c>
      <c r="F78" s="29"/>
      <c r="G78" s="29"/>
      <c r="H78" s="129">
        <v>15.343</v>
      </c>
      <c r="I78" s="129">
        <v>15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65100</v>
      </c>
      <c r="D79" s="28">
        <v>60040</v>
      </c>
      <c r="E79" s="28">
        <v>60040</v>
      </c>
      <c r="F79" s="29"/>
      <c r="G79" s="29"/>
      <c r="H79" s="129">
        <v>223.308</v>
      </c>
      <c r="I79" s="129">
        <v>138.092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131415</v>
      </c>
      <c r="D80" s="36">
        <v>123183</v>
      </c>
      <c r="E80" s="36">
        <v>122958</v>
      </c>
      <c r="F80" s="37">
        <v>99.81734492584204</v>
      </c>
      <c r="G80" s="38"/>
      <c r="H80" s="130">
        <v>399.00199999999995</v>
      </c>
      <c r="I80" s="131">
        <v>287.696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65</v>
      </c>
      <c r="D82" s="28">
        <v>65</v>
      </c>
      <c r="E82" s="28">
        <v>65</v>
      </c>
      <c r="F82" s="29"/>
      <c r="G82" s="29"/>
      <c r="H82" s="129">
        <v>0.081</v>
      </c>
      <c r="I82" s="129">
        <v>0.081</v>
      </c>
      <c r="J82" s="129"/>
      <c r="K82" s="30"/>
    </row>
    <row r="83" spans="1:11" s="31" customFormat="1" ht="11.25" customHeight="1">
      <c r="A83" s="33" t="s">
        <v>65</v>
      </c>
      <c r="B83" s="27"/>
      <c r="C83" s="28">
        <v>127</v>
      </c>
      <c r="D83" s="28">
        <v>127</v>
      </c>
      <c r="E83" s="28">
        <v>127</v>
      </c>
      <c r="F83" s="29"/>
      <c r="G83" s="29"/>
      <c r="H83" s="129">
        <v>0.122</v>
      </c>
      <c r="I83" s="129">
        <v>0.122</v>
      </c>
      <c r="J83" s="129"/>
      <c r="K83" s="30"/>
    </row>
    <row r="84" spans="1:11" s="22" customFormat="1" ht="11.25" customHeight="1">
      <c r="A84" s="34" t="s">
        <v>66</v>
      </c>
      <c r="B84" s="35"/>
      <c r="C84" s="36">
        <v>192</v>
      </c>
      <c r="D84" s="36">
        <v>192</v>
      </c>
      <c r="E84" s="36">
        <v>192</v>
      </c>
      <c r="F84" s="37">
        <v>100</v>
      </c>
      <c r="G84" s="38"/>
      <c r="H84" s="130">
        <v>0.203</v>
      </c>
      <c r="I84" s="131">
        <v>0.203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1865801</v>
      </c>
      <c r="D87" s="49">
        <v>1876753.01</v>
      </c>
      <c r="E87" s="49">
        <v>1796468</v>
      </c>
      <c r="F87" s="50">
        <f>IF(D87&gt;0,100*E87/D87,0)</f>
        <v>95.72213234388259</v>
      </c>
      <c r="G87" s="38"/>
      <c r="H87" s="51">
        <v>7449.742000000001</v>
      </c>
      <c r="I87" s="52">
        <v>5388.287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42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>
        <v>20.358</v>
      </c>
      <c r="I9" s="129">
        <v>17.995</v>
      </c>
      <c r="J9" s="129">
        <v>24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>
        <v>14.463</v>
      </c>
      <c r="I10" s="129">
        <v>13.901</v>
      </c>
      <c r="J10" s="129">
        <v>18.5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>
        <v>6.782</v>
      </c>
      <c r="I11" s="129">
        <v>6.771</v>
      </c>
      <c r="J11" s="129">
        <v>11.5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>
        <v>9.625</v>
      </c>
      <c r="I12" s="129">
        <v>9.843</v>
      </c>
      <c r="J12" s="129">
        <v>6.5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>
        <v>51.228</v>
      </c>
      <c r="I13" s="131">
        <v>48.510000000000005</v>
      </c>
      <c r="J13" s="131">
        <v>60.5</v>
      </c>
      <c r="K13" s="39">
        <v>124.71655328798185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>
        <v>1.385</v>
      </c>
      <c r="I15" s="131">
        <v>1.483</v>
      </c>
      <c r="J15" s="131">
        <v>1.5</v>
      </c>
      <c r="K15" s="39">
        <v>101.14632501685772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>
        <v>0.092</v>
      </c>
      <c r="I17" s="131">
        <v>0.093</v>
      </c>
      <c r="J17" s="131">
        <v>0.065</v>
      </c>
      <c r="K17" s="39">
        <v>69.89247311827957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>
        <v>0.361</v>
      </c>
      <c r="I19" s="129">
        <v>0.523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>
        <v>0.79</v>
      </c>
      <c r="I20" s="129">
        <v>1.274</v>
      </c>
      <c r="J20" s="129">
        <v>0.9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>
        <v>1.392</v>
      </c>
      <c r="I21" s="129">
        <v>2.075</v>
      </c>
      <c r="J21" s="129">
        <v>1.4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>
        <v>2.543</v>
      </c>
      <c r="I22" s="131">
        <v>3.8720000000000003</v>
      </c>
      <c r="J22" s="131">
        <v>2.3</v>
      </c>
      <c r="K22" s="39">
        <v>59.40082644628098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>
        <v>8.747</v>
      </c>
      <c r="I24" s="131">
        <v>10.044</v>
      </c>
      <c r="J24" s="131">
        <v>7.716</v>
      </c>
      <c r="K24" s="39">
        <v>76.82198327359617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>
        <v>13.309</v>
      </c>
      <c r="I26" s="131">
        <v>13.486</v>
      </c>
      <c r="J26" s="131">
        <v>13.8</v>
      </c>
      <c r="K26" s="39">
        <v>102.32834050126056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13.799</v>
      </c>
      <c r="I28" s="129">
        <v>14.128</v>
      </c>
      <c r="J28" s="129">
        <v>10.9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4.12</v>
      </c>
      <c r="I29" s="129">
        <v>0.276</v>
      </c>
      <c r="J29" s="129">
        <v>4.5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52.925</v>
      </c>
      <c r="I30" s="129">
        <v>66.29</v>
      </c>
      <c r="J30" s="129">
        <v>42.786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70.844</v>
      </c>
      <c r="I31" s="131">
        <v>80.694</v>
      </c>
      <c r="J31" s="131">
        <v>58.186</v>
      </c>
      <c r="K31" s="39">
        <v>72.10697201774606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>
        <v>0.724</v>
      </c>
      <c r="I33" s="129">
        <v>0.844</v>
      </c>
      <c r="J33" s="129">
        <v>0.83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>
        <v>72.385</v>
      </c>
      <c r="I34" s="129">
        <v>101.542</v>
      </c>
      <c r="J34" s="129">
        <v>88.2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160.887</v>
      </c>
      <c r="I35" s="129">
        <v>195.273</v>
      </c>
      <c r="J35" s="129">
        <v>113.375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1.147</v>
      </c>
      <c r="I36" s="129">
        <v>0.953</v>
      </c>
      <c r="J36" s="129">
        <v>1.06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235.143</v>
      </c>
      <c r="I37" s="131">
        <v>298.61199999999997</v>
      </c>
      <c r="J37" s="131">
        <v>203.465</v>
      </c>
      <c r="K37" s="39">
        <v>68.1369134529088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0.254</v>
      </c>
      <c r="I39" s="131">
        <v>0.19</v>
      </c>
      <c r="J39" s="131">
        <v>0.17</v>
      </c>
      <c r="K39" s="39">
        <v>89.47368421052632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>
        <v>0.081</v>
      </c>
      <c r="I41" s="129">
        <v>0.06</v>
      </c>
      <c r="J41" s="129">
        <v>0.1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>
        <v>3</v>
      </c>
      <c r="I42" s="129">
        <v>3.45</v>
      </c>
      <c r="J42" s="129">
        <v>4.5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>
        <v>3.891</v>
      </c>
      <c r="I43" s="129">
        <v>4.625</v>
      </c>
      <c r="J43" s="129">
        <v>2.952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>
        <v>0.178</v>
      </c>
      <c r="I44" s="129">
        <v>0.163</v>
      </c>
      <c r="J44" s="129">
        <v>0.175</v>
      </c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>
        <v>0.01</v>
      </c>
      <c r="I45" s="129">
        <v>0.01</v>
      </c>
      <c r="J45" s="129">
        <v>0.009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>
        <v>0.05</v>
      </c>
      <c r="I46" s="129">
        <v>0.05</v>
      </c>
      <c r="J46" s="129">
        <v>0.045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>
        <v>33</v>
      </c>
      <c r="I47" s="129">
        <v>28.4</v>
      </c>
      <c r="J47" s="129">
        <v>35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>
        <v>0.204</v>
      </c>
      <c r="I48" s="129">
        <v>0.295</v>
      </c>
      <c r="J48" s="129">
        <v>0.295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>
        <v>3.925</v>
      </c>
      <c r="I49" s="129">
        <v>2.016</v>
      </c>
      <c r="J49" s="129">
        <v>3.5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44.339</v>
      </c>
      <c r="I50" s="131">
        <v>39.068999999999996</v>
      </c>
      <c r="J50" s="131">
        <v>46.576</v>
      </c>
      <c r="K50" s="39">
        <v>119.21472267014771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>
        <v>0.123</v>
      </c>
      <c r="I52" s="131">
        <v>0.123</v>
      </c>
      <c r="J52" s="131">
        <v>0.1</v>
      </c>
      <c r="K52" s="39">
        <v>81.30081300813008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0.33</v>
      </c>
      <c r="I54" s="129">
        <v>0.5</v>
      </c>
      <c r="J54" s="129">
        <v>0.5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>
        <v>0.037</v>
      </c>
      <c r="I55" s="129">
        <v>0.036</v>
      </c>
      <c r="J55" s="129">
        <v>0.036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>
        <v>0.257</v>
      </c>
      <c r="I56" s="129">
        <v>0.251</v>
      </c>
      <c r="J56" s="129">
        <v>0.21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>
        <v>0.036</v>
      </c>
      <c r="I57" s="129">
        <v>0.031</v>
      </c>
      <c r="J57" s="129">
        <v>0.075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>
        <v>0.098</v>
      </c>
      <c r="I58" s="129">
        <v>0.111</v>
      </c>
      <c r="J58" s="129">
        <v>0.096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0.758</v>
      </c>
      <c r="I59" s="131">
        <v>0.929</v>
      </c>
      <c r="J59" s="131">
        <v>0.9169999999999999</v>
      </c>
      <c r="K59" s="39">
        <v>98.70828848223896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3.831</v>
      </c>
      <c r="I61" s="129">
        <v>4.899</v>
      </c>
      <c r="J61" s="129">
        <v>3.204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0.636</v>
      </c>
      <c r="I62" s="129">
        <v>0.581</v>
      </c>
      <c r="J62" s="129">
        <v>0.582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1.646</v>
      </c>
      <c r="I63" s="129">
        <v>1.508</v>
      </c>
      <c r="J63" s="129">
        <v>0.55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6.113</v>
      </c>
      <c r="I64" s="131">
        <v>6.988</v>
      </c>
      <c r="J64" s="131">
        <v>4.336</v>
      </c>
      <c r="K64" s="39">
        <v>62.04922724670864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1.28</v>
      </c>
      <c r="I66" s="131">
        <v>1.428</v>
      </c>
      <c r="J66" s="131">
        <v>1.008</v>
      </c>
      <c r="K66" s="39">
        <v>70.58823529411765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0.256</v>
      </c>
      <c r="I68" s="129">
        <v>0.594</v>
      </c>
      <c r="J68" s="129">
        <v>0.65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0.234</v>
      </c>
      <c r="I69" s="129">
        <v>0.297</v>
      </c>
      <c r="J69" s="129">
        <v>0.3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0.49</v>
      </c>
      <c r="I70" s="131">
        <v>0.891</v>
      </c>
      <c r="J70" s="131">
        <v>0.95</v>
      </c>
      <c r="K70" s="39">
        <v>106.62177328843995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0.281</v>
      </c>
      <c r="I72" s="129">
        <v>0.327</v>
      </c>
      <c r="J72" s="129">
        <v>0.326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0.135</v>
      </c>
      <c r="I73" s="129">
        <v>0.135</v>
      </c>
      <c r="J73" s="129">
        <v>0.13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0.014</v>
      </c>
      <c r="I74" s="129">
        <v>0.014</v>
      </c>
      <c r="J74" s="129">
        <v>0.025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5.047</v>
      </c>
      <c r="I75" s="129">
        <v>6.087</v>
      </c>
      <c r="J75" s="129">
        <v>6.103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0.169</v>
      </c>
      <c r="I76" s="129">
        <v>0.084</v>
      </c>
      <c r="J76" s="129">
        <v>0.05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>
        <v>0.483</v>
      </c>
      <c r="I77" s="129">
        <v>0.504</v>
      </c>
      <c r="J77" s="129">
        <v>0.504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0.433</v>
      </c>
      <c r="I78" s="129">
        <v>0.381</v>
      </c>
      <c r="J78" s="129">
        <v>0.49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0.001</v>
      </c>
      <c r="I79" s="129">
        <v>0.003</v>
      </c>
      <c r="J79" s="129">
        <v>0.005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6.563</v>
      </c>
      <c r="I80" s="131">
        <v>7.535</v>
      </c>
      <c r="J80" s="131">
        <v>7.633</v>
      </c>
      <c r="K80" s="39">
        <v>101.30059721300596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1.364</v>
      </c>
      <c r="I82" s="129">
        <v>1.412</v>
      </c>
      <c r="J82" s="129">
        <v>1.412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0.974</v>
      </c>
      <c r="I83" s="129">
        <v>0.98</v>
      </c>
      <c r="J83" s="129">
        <v>0.98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2.338</v>
      </c>
      <c r="I84" s="131">
        <v>2.392</v>
      </c>
      <c r="J84" s="131">
        <v>2.392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445.549</v>
      </c>
      <c r="I87" s="52">
        <v>516.339</v>
      </c>
      <c r="J87" s="52">
        <v>411.614</v>
      </c>
      <c r="K87" s="50">
        <f>IF(I87&gt;0,100*J87/I87,0)</f>
        <v>79.71778230968413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51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>
        <v>4.877</v>
      </c>
      <c r="I9" s="129">
        <v>4.084</v>
      </c>
      <c r="J9" s="129">
        <v>3.8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>
        <v>1.737</v>
      </c>
      <c r="I10" s="129">
        <v>1.629</v>
      </c>
      <c r="J10" s="129">
        <v>1.75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>
        <v>2.954</v>
      </c>
      <c r="I11" s="129">
        <v>3.011</v>
      </c>
      <c r="J11" s="129">
        <v>2.5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>
        <v>1.57</v>
      </c>
      <c r="I12" s="129">
        <v>1.656</v>
      </c>
      <c r="J12" s="129">
        <v>1.9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>
        <v>11.138</v>
      </c>
      <c r="I13" s="131">
        <v>10.38</v>
      </c>
      <c r="J13" s="131">
        <v>9.950000000000001</v>
      </c>
      <c r="K13" s="39">
        <v>95.85741811175338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>
        <v>0.261</v>
      </c>
      <c r="I15" s="131">
        <v>0.311</v>
      </c>
      <c r="J15" s="131">
        <v>0.23</v>
      </c>
      <c r="K15" s="39">
        <v>73.95498392282958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>
        <v>0.08</v>
      </c>
      <c r="I19" s="129">
        <v>0.062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>
        <v>0.274</v>
      </c>
      <c r="I20" s="129">
        <v>0.203</v>
      </c>
      <c r="J20" s="129">
        <v>0.22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>
        <v>0.715</v>
      </c>
      <c r="I21" s="129">
        <v>0.591</v>
      </c>
      <c r="J21" s="129">
        <v>0.6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>
        <v>1.069</v>
      </c>
      <c r="I22" s="131">
        <v>0.856</v>
      </c>
      <c r="J22" s="131">
        <v>0.82</v>
      </c>
      <c r="K22" s="39">
        <v>95.7943925233645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>
        <v>12.9</v>
      </c>
      <c r="I24" s="131">
        <v>15.238</v>
      </c>
      <c r="J24" s="131">
        <v>8.712</v>
      </c>
      <c r="K24" s="39">
        <v>57.17285733035831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>
        <v>57.242</v>
      </c>
      <c r="I26" s="131">
        <v>54.388</v>
      </c>
      <c r="J26" s="131">
        <v>46</v>
      </c>
      <c r="K26" s="39">
        <v>84.57748032654263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21.74</v>
      </c>
      <c r="I28" s="129">
        <v>16.296</v>
      </c>
      <c r="J28" s="129">
        <v>15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0.055</v>
      </c>
      <c r="I29" s="129">
        <v>0.055</v>
      </c>
      <c r="J29" s="129">
        <v>0.075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25.598</v>
      </c>
      <c r="I30" s="129">
        <v>22.473</v>
      </c>
      <c r="J30" s="129">
        <v>22.572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47.393</v>
      </c>
      <c r="I31" s="131">
        <v>38.824</v>
      </c>
      <c r="J31" s="131">
        <v>37.647</v>
      </c>
      <c r="K31" s="39">
        <v>96.96837008036266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>
        <v>0.384</v>
      </c>
      <c r="I33" s="129">
        <v>0.369</v>
      </c>
      <c r="J33" s="129">
        <v>0.34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>
        <v>4.108</v>
      </c>
      <c r="I34" s="129">
        <v>3.062</v>
      </c>
      <c r="J34" s="129">
        <v>3.05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132.911</v>
      </c>
      <c r="I35" s="129">
        <v>128.232</v>
      </c>
      <c r="J35" s="129">
        <v>90.5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0.641</v>
      </c>
      <c r="I36" s="129">
        <v>0.585</v>
      </c>
      <c r="J36" s="129">
        <v>0.618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138.04399999999998</v>
      </c>
      <c r="I37" s="131">
        <v>132.24800000000002</v>
      </c>
      <c r="J37" s="131">
        <v>94.508</v>
      </c>
      <c r="K37" s="39">
        <v>71.46270643034298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0.109</v>
      </c>
      <c r="I39" s="131">
        <v>0.105</v>
      </c>
      <c r="J39" s="131">
        <v>0.095</v>
      </c>
      <c r="K39" s="39">
        <v>90.47619047619048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>
        <v>0.003</v>
      </c>
      <c r="I41" s="129">
        <v>0.003</v>
      </c>
      <c r="J41" s="129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>
        <v>0.15</v>
      </c>
      <c r="I42" s="129">
        <v>0.25</v>
      </c>
      <c r="J42" s="129">
        <v>0.5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>
        <v>9.505</v>
      </c>
      <c r="I43" s="129">
        <v>14.479</v>
      </c>
      <c r="J43" s="129">
        <v>12.832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>
        <v>0.004</v>
      </c>
      <c r="I45" s="129">
        <v>0.003</v>
      </c>
      <c r="J45" s="129">
        <v>0.003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>
        <v>0.01</v>
      </c>
      <c r="I46" s="129">
        <v>0.01</v>
      </c>
      <c r="J46" s="129">
        <v>0.008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>
        <v>0.002</v>
      </c>
      <c r="I48" s="129">
        <v>0.002</v>
      </c>
      <c r="J48" s="129">
        <v>0.002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>
        <v>1.329</v>
      </c>
      <c r="I49" s="129">
        <v>0.518</v>
      </c>
      <c r="J49" s="129">
        <v>1.08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11.003000000000002</v>
      </c>
      <c r="I50" s="131">
        <v>15.265</v>
      </c>
      <c r="J50" s="131">
        <v>14.428</v>
      </c>
      <c r="K50" s="39">
        <v>94.51686865378318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>
        <v>0.054</v>
      </c>
      <c r="I52" s="131">
        <v>0.054</v>
      </c>
      <c r="J52" s="131">
        <v>0.044</v>
      </c>
      <c r="K52" s="39">
        <v>81.48148148148147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0.342</v>
      </c>
      <c r="I54" s="129">
        <v>0.56</v>
      </c>
      <c r="J54" s="129">
        <v>0.56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>
        <v>0.018</v>
      </c>
      <c r="I55" s="129">
        <v>0.018</v>
      </c>
      <c r="J55" s="129">
        <v>0.018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>
        <v>0.023</v>
      </c>
      <c r="I56" s="129">
        <v>0.024</v>
      </c>
      <c r="J56" s="129">
        <v>0.022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>
        <v>0.003</v>
      </c>
      <c r="I57" s="129">
        <v>0.003</v>
      </c>
      <c r="J57" s="129">
        <v>0.011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>
        <v>0.011</v>
      </c>
      <c r="I58" s="129">
        <v>0.031</v>
      </c>
      <c r="J58" s="129">
        <v>0.028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0.3970000000000001</v>
      </c>
      <c r="I59" s="131">
        <v>0.6360000000000001</v>
      </c>
      <c r="J59" s="131">
        <v>0.6390000000000001</v>
      </c>
      <c r="K59" s="39">
        <v>100.47169811320755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1.933</v>
      </c>
      <c r="I61" s="129">
        <v>1.733</v>
      </c>
      <c r="J61" s="129">
        <v>1.457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1.506</v>
      </c>
      <c r="I62" s="129">
        <v>1.513</v>
      </c>
      <c r="J62" s="129">
        <v>1.513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0.357</v>
      </c>
      <c r="I63" s="129">
        <v>0.576</v>
      </c>
      <c r="J63" s="129">
        <v>0.162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3.7960000000000003</v>
      </c>
      <c r="I64" s="131">
        <v>3.822</v>
      </c>
      <c r="J64" s="131">
        <v>3.1319999999999997</v>
      </c>
      <c r="K64" s="39">
        <v>81.94662480376766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23.284</v>
      </c>
      <c r="I66" s="131">
        <v>27.579</v>
      </c>
      <c r="J66" s="131">
        <v>17.889</v>
      </c>
      <c r="K66" s="39">
        <v>64.86457086913956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8.325</v>
      </c>
      <c r="I68" s="129">
        <v>7.584</v>
      </c>
      <c r="J68" s="129">
        <v>7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1.175</v>
      </c>
      <c r="I69" s="129">
        <v>1.115</v>
      </c>
      <c r="J69" s="129">
        <v>1.1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9.5</v>
      </c>
      <c r="I70" s="131">
        <v>8.699</v>
      </c>
      <c r="J70" s="131">
        <v>8.1</v>
      </c>
      <c r="K70" s="39">
        <v>93.11415105184504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0.208</v>
      </c>
      <c r="I72" s="129">
        <v>0.28</v>
      </c>
      <c r="J72" s="129">
        <v>0.28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0.308</v>
      </c>
      <c r="I73" s="129">
        <v>0.307</v>
      </c>
      <c r="J73" s="129">
        <v>0.3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0.021</v>
      </c>
      <c r="I74" s="129">
        <v>0.022</v>
      </c>
      <c r="J74" s="129">
        <v>0.025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4.331</v>
      </c>
      <c r="I75" s="129">
        <v>4.555</v>
      </c>
      <c r="J75" s="129">
        <v>4.421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0.29</v>
      </c>
      <c r="I76" s="129">
        <v>0.249</v>
      </c>
      <c r="J76" s="129">
        <v>0.2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>
        <v>0.248</v>
      </c>
      <c r="I77" s="129">
        <v>0.263</v>
      </c>
      <c r="J77" s="129">
        <v>0.263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0.58</v>
      </c>
      <c r="I78" s="129">
        <v>0.554</v>
      </c>
      <c r="J78" s="129">
        <v>0.51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0.009</v>
      </c>
      <c r="I79" s="129">
        <v>0.01</v>
      </c>
      <c r="J79" s="129">
        <v>0.046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5.995000000000001</v>
      </c>
      <c r="I80" s="131">
        <v>6.239999999999999</v>
      </c>
      <c r="J80" s="131">
        <v>6.045000000000001</v>
      </c>
      <c r="K80" s="39">
        <v>96.87500000000003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1.43</v>
      </c>
      <c r="I82" s="129">
        <v>1.432</v>
      </c>
      <c r="J82" s="129">
        <v>1.43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0.434</v>
      </c>
      <c r="I83" s="129">
        <v>0.436</v>
      </c>
      <c r="J83" s="129">
        <v>0.436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1.8639999999999999</v>
      </c>
      <c r="I84" s="131">
        <v>1.8679999999999999</v>
      </c>
      <c r="J84" s="131">
        <v>1.8659999999999999</v>
      </c>
      <c r="K84" s="39">
        <v>99.89293361884368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324.04899999999986</v>
      </c>
      <c r="I87" s="52">
        <v>316.51300000000003</v>
      </c>
      <c r="J87" s="52">
        <v>250.10500000000005</v>
      </c>
      <c r="K87" s="50">
        <f>IF(I87&gt;0,100*J87/I87,0)</f>
        <v>79.01887126279173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42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>
        <v>1.611</v>
      </c>
      <c r="I9" s="129">
        <v>1.473</v>
      </c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>
        <v>0.362</v>
      </c>
      <c r="I10" s="129">
        <v>0.341</v>
      </c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>
        <v>0.709</v>
      </c>
      <c r="I11" s="129">
        <v>0.701</v>
      </c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>
        <v>0.393</v>
      </c>
      <c r="I12" s="129">
        <v>0.362</v>
      </c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>
        <v>3.075</v>
      </c>
      <c r="I13" s="131">
        <v>2.8770000000000002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>
        <v>0.045</v>
      </c>
      <c r="I15" s="131">
        <v>0.045</v>
      </c>
      <c r="J15" s="131">
        <v>0.045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>
        <v>0.039</v>
      </c>
      <c r="I19" s="129">
        <v>0.037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>
        <v>0.04</v>
      </c>
      <c r="I20" s="129">
        <v>0.04</v>
      </c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>
        <v>0.091</v>
      </c>
      <c r="I21" s="129">
        <v>0.082</v>
      </c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>
        <v>0.16999999999999998</v>
      </c>
      <c r="I22" s="131">
        <v>0.159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>
        <v>0.041</v>
      </c>
      <c r="I24" s="131">
        <v>0.066</v>
      </c>
      <c r="J24" s="131">
        <v>0.075</v>
      </c>
      <c r="K24" s="39">
        <v>113.63636363636363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>
        <v>0.045</v>
      </c>
      <c r="I26" s="131">
        <v>0.058</v>
      </c>
      <c r="J26" s="131">
        <v>0.03</v>
      </c>
      <c r="K26" s="39">
        <v>51.72413793103448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0.884</v>
      </c>
      <c r="I28" s="129">
        <v>1.464</v>
      </c>
      <c r="J28" s="129">
        <v>1.27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0.057</v>
      </c>
      <c r="I29" s="129">
        <v>0.071</v>
      </c>
      <c r="J29" s="129">
        <v>0.018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0.692</v>
      </c>
      <c r="I30" s="129">
        <v>0.694</v>
      </c>
      <c r="J30" s="129">
        <v>1.63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1.633</v>
      </c>
      <c r="I31" s="131">
        <v>2.229</v>
      </c>
      <c r="J31" s="131">
        <v>2.918</v>
      </c>
      <c r="K31" s="39">
        <v>130.91072229699418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>
        <v>0.102</v>
      </c>
      <c r="I33" s="129">
        <v>0.087</v>
      </c>
      <c r="J33" s="129">
        <v>0.087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>
        <v>0.055</v>
      </c>
      <c r="I34" s="129">
        <v>0.04</v>
      </c>
      <c r="J34" s="129">
        <v>0.035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5.197</v>
      </c>
      <c r="I35" s="129">
        <v>3.418</v>
      </c>
      <c r="J35" s="129">
        <v>3.2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0.48</v>
      </c>
      <c r="I36" s="129">
        <v>0.492</v>
      </c>
      <c r="J36" s="129">
        <v>0.492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5.834</v>
      </c>
      <c r="I37" s="131">
        <v>4.037</v>
      </c>
      <c r="J37" s="131">
        <v>3.814</v>
      </c>
      <c r="K37" s="39">
        <v>94.47609611097349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0.252</v>
      </c>
      <c r="I39" s="131">
        <v>0.201</v>
      </c>
      <c r="J39" s="131">
        <v>0.18</v>
      </c>
      <c r="K39" s="39">
        <v>89.55223880597015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>
        <v>1.824</v>
      </c>
      <c r="I41" s="129">
        <v>1.572</v>
      </c>
      <c r="J41" s="129">
        <v>0.574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>
        <v>0.026</v>
      </c>
      <c r="I46" s="129">
        <v>0.028</v>
      </c>
      <c r="J46" s="129">
        <v>0.025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1.85</v>
      </c>
      <c r="I50" s="131">
        <v>1.6</v>
      </c>
      <c r="J50" s="131">
        <v>0.599</v>
      </c>
      <c r="K50" s="39">
        <v>37.4375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>
        <v>0.043</v>
      </c>
      <c r="I52" s="131">
        <v>0.262</v>
      </c>
      <c r="J52" s="131">
        <v>0.26</v>
      </c>
      <c r="K52" s="39">
        <v>99.23664122137404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0.115</v>
      </c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>
        <v>0.028</v>
      </c>
      <c r="I55" s="129">
        <v>0.033</v>
      </c>
      <c r="J55" s="129">
        <v>0.012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>
        <v>0.006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>
        <v>2.52</v>
      </c>
      <c r="I58" s="129">
        <v>2.297</v>
      </c>
      <c r="J58" s="129">
        <v>2.799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2.6630000000000003</v>
      </c>
      <c r="I59" s="131">
        <v>2.33</v>
      </c>
      <c r="J59" s="131">
        <v>2.8169999999999997</v>
      </c>
      <c r="K59" s="39">
        <v>120.90128755364806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2.474</v>
      </c>
      <c r="I61" s="129">
        <v>3.188</v>
      </c>
      <c r="J61" s="129">
        <v>1.827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0.014</v>
      </c>
      <c r="I62" s="129">
        <v>0.012</v>
      </c>
      <c r="J62" s="129">
        <v>0.014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0.444</v>
      </c>
      <c r="I63" s="129">
        <v>0.303</v>
      </c>
      <c r="J63" s="129">
        <v>0.09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2.932</v>
      </c>
      <c r="I64" s="131">
        <v>3.503</v>
      </c>
      <c r="J64" s="131">
        <v>1.931</v>
      </c>
      <c r="K64" s="39">
        <v>55.12417927490722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0.819</v>
      </c>
      <c r="I66" s="131">
        <v>0.805</v>
      </c>
      <c r="J66" s="131">
        <v>9.05</v>
      </c>
      <c r="K66" s="39">
        <v>1124.2236024844722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19.549</v>
      </c>
      <c r="I68" s="129">
        <v>20.697</v>
      </c>
      <c r="J68" s="129">
        <v>14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17.833</v>
      </c>
      <c r="I69" s="129">
        <v>17.924</v>
      </c>
      <c r="J69" s="129">
        <v>12.5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37.382</v>
      </c>
      <c r="I70" s="131">
        <v>38.620999999999995</v>
      </c>
      <c r="J70" s="131">
        <v>26.5</v>
      </c>
      <c r="K70" s="39">
        <v>68.61552005385671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0.016</v>
      </c>
      <c r="I72" s="129">
        <v>0.018</v>
      </c>
      <c r="J72" s="129">
        <v>0.018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0.035</v>
      </c>
      <c r="I73" s="129">
        <v>0.035</v>
      </c>
      <c r="J73" s="129">
        <v>0.035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0.04</v>
      </c>
      <c r="I74" s="129">
        <v>0.055</v>
      </c>
      <c r="J74" s="129">
        <v>0.055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1.887</v>
      </c>
      <c r="I75" s="129">
        <v>1.904</v>
      </c>
      <c r="J75" s="129">
        <v>1.514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0.107</v>
      </c>
      <c r="I76" s="129">
        <v>0.148</v>
      </c>
      <c r="J76" s="129">
        <v>0.165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>
        <v>0.047</v>
      </c>
      <c r="I77" s="129">
        <v>0.048</v>
      </c>
      <c r="J77" s="129">
        <v>0.102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0.342</v>
      </c>
      <c r="I78" s="129">
        <v>0.35</v>
      </c>
      <c r="J78" s="129">
        <v>0.3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0.121</v>
      </c>
      <c r="I79" s="129">
        <v>0.233</v>
      </c>
      <c r="J79" s="129">
        <v>0.6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2.595</v>
      </c>
      <c r="I80" s="131">
        <v>2.7910000000000004</v>
      </c>
      <c r="J80" s="131">
        <v>2.789</v>
      </c>
      <c r="K80" s="39">
        <v>99.92834109638122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0.272</v>
      </c>
      <c r="I82" s="129">
        <v>0.272</v>
      </c>
      <c r="J82" s="129">
        <v>0.272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0.249</v>
      </c>
      <c r="I83" s="129">
        <v>0.274</v>
      </c>
      <c r="J83" s="129">
        <v>0.274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0.521</v>
      </c>
      <c r="I84" s="131">
        <v>0.546</v>
      </c>
      <c r="J84" s="131">
        <v>0.546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59.89999999999999</v>
      </c>
      <c r="I87" s="52">
        <v>60.12999999999999</v>
      </c>
      <c r="J87" s="52">
        <v>51.554</v>
      </c>
      <c r="K87" s="50">
        <f>IF(I87&gt;0,100*J87/I87,0)</f>
        <v>85.73756860136373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39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>
        <v>0.46</v>
      </c>
      <c r="I24" s="131">
        <v>0.256</v>
      </c>
      <c r="J24" s="131">
        <v>0.216</v>
      </c>
      <c r="K24" s="39">
        <v>84.375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>
        <v>1.459</v>
      </c>
      <c r="I26" s="131">
        <v>1.432</v>
      </c>
      <c r="J26" s="131">
        <v>1.3</v>
      </c>
      <c r="K26" s="39">
        <v>90.78212290502793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109.98</v>
      </c>
      <c r="I28" s="129">
        <v>63.207</v>
      </c>
      <c r="J28" s="129">
        <v>45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0.063</v>
      </c>
      <c r="I29" s="129">
        <v>0.048</v>
      </c>
      <c r="J29" s="129">
        <v>0.015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46.373</v>
      </c>
      <c r="I30" s="129">
        <v>40.154</v>
      </c>
      <c r="J30" s="129">
        <v>39.9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156.416</v>
      </c>
      <c r="I31" s="131">
        <v>103.409</v>
      </c>
      <c r="J31" s="131">
        <v>84.91499999999999</v>
      </c>
      <c r="K31" s="39">
        <v>82.11567658521018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>
        <v>0.182</v>
      </c>
      <c r="I33" s="129">
        <v>0.186</v>
      </c>
      <c r="J33" s="129">
        <v>0.13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>
        <v>0.153</v>
      </c>
      <c r="I34" s="129">
        <v>0.134</v>
      </c>
      <c r="J34" s="129">
        <v>0.13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132.969</v>
      </c>
      <c r="I35" s="129">
        <v>134.047</v>
      </c>
      <c r="J35" s="129">
        <v>55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6.879</v>
      </c>
      <c r="I36" s="129">
        <v>6.385</v>
      </c>
      <c r="J36" s="129">
        <v>3.53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140.183</v>
      </c>
      <c r="I37" s="131">
        <v>140.75199999999998</v>
      </c>
      <c r="J37" s="131">
        <v>58.79</v>
      </c>
      <c r="K37" s="39">
        <v>41.76850062521314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0.07</v>
      </c>
      <c r="I39" s="131">
        <v>0.066</v>
      </c>
      <c r="J39" s="131">
        <v>0.065</v>
      </c>
      <c r="K39" s="39">
        <v>98.48484848484848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2.64</v>
      </c>
      <c r="I54" s="129">
        <v>3.12</v>
      </c>
      <c r="J54" s="129">
        <v>1.8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>
        <v>0.022</v>
      </c>
      <c r="I58" s="129">
        <v>0.01</v>
      </c>
      <c r="J58" s="129">
        <v>0.006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2.662</v>
      </c>
      <c r="I59" s="131">
        <v>3.13</v>
      </c>
      <c r="J59" s="131">
        <v>1.806</v>
      </c>
      <c r="K59" s="39">
        <v>57.69968051118211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1.238</v>
      </c>
      <c r="I61" s="129">
        <v>1.186</v>
      </c>
      <c r="J61" s="129">
        <v>1.386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0.06</v>
      </c>
      <c r="I62" s="129">
        <v>0.068</v>
      </c>
      <c r="J62" s="129">
        <v>0.06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10.672</v>
      </c>
      <c r="I63" s="129">
        <v>13.283</v>
      </c>
      <c r="J63" s="129">
        <v>6.331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11.97</v>
      </c>
      <c r="I64" s="131">
        <v>14.536999999999999</v>
      </c>
      <c r="J64" s="131">
        <v>7.777</v>
      </c>
      <c r="K64" s="39">
        <v>53.49797069546675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76.983</v>
      </c>
      <c r="I66" s="131">
        <v>91.295</v>
      </c>
      <c r="J66" s="131">
        <v>92.467</v>
      </c>
      <c r="K66" s="39">
        <v>101.28375047921574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50.402</v>
      </c>
      <c r="I68" s="129">
        <v>59.047</v>
      </c>
      <c r="J68" s="129">
        <v>60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8.048</v>
      </c>
      <c r="I69" s="129">
        <v>9.003</v>
      </c>
      <c r="J69" s="129">
        <v>10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58.45</v>
      </c>
      <c r="I70" s="131">
        <v>68.05</v>
      </c>
      <c r="J70" s="131">
        <v>70</v>
      </c>
      <c r="K70" s="39">
        <v>102.86554004408524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2.598</v>
      </c>
      <c r="I72" s="129">
        <v>2.246</v>
      </c>
      <c r="J72" s="129">
        <v>2.171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0.024</v>
      </c>
      <c r="I73" s="129">
        <v>0.025</v>
      </c>
      <c r="J73" s="129">
        <v>0.025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0.24</v>
      </c>
      <c r="I74" s="129">
        <v>0.1</v>
      </c>
      <c r="J74" s="129">
        <v>0.22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0.276</v>
      </c>
      <c r="I75" s="129">
        <v>0.298</v>
      </c>
      <c r="J75" s="129">
        <v>0.298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13.455</v>
      </c>
      <c r="I76" s="129">
        <v>12.47</v>
      </c>
      <c r="J76" s="129">
        <v>10.62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>
        <v>0.124</v>
      </c>
      <c r="I77" s="129">
        <v>0.173</v>
      </c>
      <c r="J77" s="129">
        <v>0.173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0.02</v>
      </c>
      <c r="I78" s="129">
        <v>0.029</v>
      </c>
      <c r="J78" s="129">
        <v>0.027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18.165</v>
      </c>
      <c r="I79" s="129">
        <v>14.416</v>
      </c>
      <c r="J79" s="129">
        <v>15.01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34.902</v>
      </c>
      <c r="I80" s="131">
        <v>29.757</v>
      </c>
      <c r="J80" s="131">
        <v>28.543999999999997</v>
      </c>
      <c r="K80" s="39">
        <v>95.92364821722619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483.555</v>
      </c>
      <c r="I87" s="52">
        <v>452.684</v>
      </c>
      <c r="J87" s="52">
        <v>345.88</v>
      </c>
      <c r="K87" s="50">
        <f>IF(I87&gt;0,100*J87/I87,0)</f>
        <v>76.40649989838386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54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>
        <v>0.115</v>
      </c>
      <c r="I19" s="129">
        <v>0.132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>
        <v>0.115</v>
      </c>
      <c r="I22" s="131">
        <v>0.132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>
        <v>3.673</v>
      </c>
      <c r="I24" s="131">
        <v>3.544</v>
      </c>
      <c r="J24" s="131">
        <v>2.728</v>
      </c>
      <c r="K24" s="39">
        <v>76.97516930022573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>
        <v>4.941</v>
      </c>
      <c r="I26" s="131">
        <v>5.568</v>
      </c>
      <c r="J26" s="131">
        <v>3.8</v>
      </c>
      <c r="K26" s="39">
        <v>68.24712643678161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19.455</v>
      </c>
      <c r="I28" s="129">
        <v>15.443</v>
      </c>
      <c r="J28" s="129">
        <v>6.3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9.238</v>
      </c>
      <c r="I29" s="129">
        <v>12.542</v>
      </c>
      <c r="J29" s="129">
        <v>9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45.995</v>
      </c>
      <c r="I30" s="129">
        <v>39.777</v>
      </c>
      <c r="J30" s="129">
        <v>28.013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74.68799999999999</v>
      </c>
      <c r="I31" s="131">
        <v>67.762</v>
      </c>
      <c r="J31" s="131">
        <v>43.313</v>
      </c>
      <c r="K31" s="39">
        <v>63.91930580561377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>
        <v>0.283</v>
      </c>
      <c r="I33" s="129">
        <v>0.271</v>
      </c>
      <c r="J33" s="129">
        <v>0.116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>
        <v>0.006</v>
      </c>
      <c r="I34" s="129">
        <v>0.008</v>
      </c>
      <c r="J34" s="129">
        <v>0.008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15.991</v>
      </c>
      <c r="I35" s="129">
        <v>13.306</v>
      </c>
      <c r="J35" s="129">
        <v>3.4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9.56</v>
      </c>
      <c r="I36" s="129">
        <v>12.928</v>
      </c>
      <c r="J36" s="129">
        <v>4.489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25.840000000000003</v>
      </c>
      <c r="I37" s="131">
        <v>26.512999999999998</v>
      </c>
      <c r="J37" s="131">
        <v>8.013</v>
      </c>
      <c r="K37" s="39">
        <v>30.22290951608645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3.955</v>
      </c>
      <c r="I39" s="131">
        <v>2.674</v>
      </c>
      <c r="J39" s="131">
        <v>2.75</v>
      </c>
      <c r="K39" s="39">
        <v>102.84218399401645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>
        <v>0.01</v>
      </c>
      <c r="I41" s="129">
        <v>0.003</v>
      </c>
      <c r="J41" s="129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>
        <v>0.015</v>
      </c>
      <c r="I42" s="129">
        <v>0.018</v>
      </c>
      <c r="J42" s="129">
        <v>0.052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>
        <v>0.022</v>
      </c>
      <c r="I43" s="129">
        <v>0.035</v>
      </c>
      <c r="J43" s="129">
        <v>0.015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>
        <v>0.001</v>
      </c>
      <c r="I44" s="129">
        <v>0.001</v>
      </c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>
        <v>0.15</v>
      </c>
      <c r="I45" s="129">
        <v>0.2</v>
      </c>
      <c r="J45" s="129">
        <v>0.15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>
        <v>0.09</v>
      </c>
      <c r="I46" s="129">
        <v>0.06</v>
      </c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>
        <v>0.321</v>
      </c>
      <c r="I47" s="129">
        <v>0.4</v>
      </c>
      <c r="J47" s="129">
        <v>0.1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>
        <v>0.299</v>
      </c>
      <c r="I48" s="129">
        <v>0.28</v>
      </c>
      <c r="J48" s="129">
        <v>0.423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>
        <v>0.436</v>
      </c>
      <c r="I49" s="129">
        <v>0.206</v>
      </c>
      <c r="J49" s="129">
        <v>0.1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1.3439999999999999</v>
      </c>
      <c r="I50" s="131">
        <v>1.203</v>
      </c>
      <c r="J50" s="131">
        <v>0.843</v>
      </c>
      <c r="K50" s="39">
        <v>70.07481296758104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>
        <v>0.964</v>
      </c>
      <c r="I52" s="131">
        <v>1.084</v>
      </c>
      <c r="J52" s="131">
        <v>0.783</v>
      </c>
      <c r="K52" s="39">
        <v>72.23247232472323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41.163</v>
      </c>
      <c r="I54" s="129">
        <v>26.456</v>
      </c>
      <c r="J54" s="129">
        <v>10.758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>
        <v>6.529</v>
      </c>
      <c r="I55" s="129">
        <v>4.612</v>
      </c>
      <c r="J55" s="129">
        <v>4.612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>
        <v>4.733</v>
      </c>
      <c r="I56" s="129">
        <v>5.07</v>
      </c>
      <c r="J56" s="129">
        <v>0.5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>
        <v>0.118</v>
      </c>
      <c r="I57" s="129">
        <v>0.158</v>
      </c>
      <c r="J57" s="129">
        <v>0.357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>
        <v>21.909</v>
      </c>
      <c r="I58" s="129">
        <v>8.59</v>
      </c>
      <c r="J58" s="129">
        <v>8.661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74.452</v>
      </c>
      <c r="I59" s="131">
        <v>44.885999999999996</v>
      </c>
      <c r="J59" s="131">
        <v>24.887999999999998</v>
      </c>
      <c r="K59" s="39">
        <v>55.4471327362652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12.073</v>
      </c>
      <c r="I61" s="129">
        <v>14.716</v>
      </c>
      <c r="J61" s="129">
        <v>7.967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5.974</v>
      </c>
      <c r="I62" s="129">
        <v>10.288</v>
      </c>
      <c r="J62" s="129">
        <v>3.885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11.524</v>
      </c>
      <c r="I63" s="129">
        <v>12.899</v>
      </c>
      <c r="J63" s="129">
        <v>4.026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29.570999999999998</v>
      </c>
      <c r="I64" s="131">
        <v>37.903</v>
      </c>
      <c r="J64" s="131">
        <v>15.878</v>
      </c>
      <c r="K64" s="39">
        <v>41.89114318127853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29.153</v>
      </c>
      <c r="I66" s="131">
        <v>36.595</v>
      </c>
      <c r="J66" s="131">
        <v>27.273</v>
      </c>
      <c r="K66" s="39">
        <v>74.52657466867059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8.192</v>
      </c>
      <c r="I68" s="129">
        <v>13.139</v>
      </c>
      <c r="J68" s="129">
        <v>12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2.943</v>
      </c>
      <c r="I69" s="129">
        <v>4.579</v>
      </c>
      <c r="J69" s="129">
        <v>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11.135</v>
      </c>
      <c r="I70" s="131">
        <v>17.718</v>
      </c>
      <c r="J70" s="131">
        <v>17</v>
      </c>
      <c r="K70" s="39">
        <v>95.94762388531437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25.189</v>
      </c>
      <c r="I72" s="129">
        <v>21.388</v>
      </c>
      <c r="J72" s="129">
        <v>9.372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1.313</v>
      </c>
      <c r="I73" s="129">
        <v>1.619</v>
      </c>
      <c r="J73" s="129">
        <v>1.6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14.241</v>
      </c>
      <c r="I74" s="129">
        <v>19.077</v>
      </c>
      <c r="J74" s="129">
        <v>6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62.296</v>
      </c>
      <c r="I75" s="129">
        <v>32.654</v>
      </c>
      <c r="J75" s="129">
        <v>15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2.9</v>
      </c>
      <c r="I76" s="129">
        <v>3.86</v>
      </c>
      <c r="J76" s="129">
        <v>3.91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>
        <v>7.14</v>
      </c>
      <c r="I77" s="129">
        <v>9.919</v>
      </c>
      <c r="J77" s="129">
        <v>6.2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5.038</v>
      </c>
      <c r="I78" s="129">
        <v>5.187</v>
      </c>
      <c r="J78" s="129">
        <v>3.6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43.429</v>
      </c>
      <c r="I79" s="129">
        <v>31.937</v>
      </c>
      <c r="J79" s="129">
        <v>9.012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161.546</v>
      </c>
      <c r="I80" s="131">
        <v>125.64099999999999</v>
      </c>
      <c r="J80" s="131">
        <v>54.69400000000001</v>
      </c>
      <c r="K80" s="39">
        <v>43.53196806774859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0.167</v>
      </c>
      <c r="I82" s="129">
        <v>0.168</v>
      </c>
      <c r="J82" s="129">
        <v>0.168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0.066</v>
      </c>
      <c r="I83" s="129">
        <v>0.069</v>
      </c>
      <c r="J83" s="129">
        <v>0.069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0.233</v>
      </c>
      <c r="I84" s="131">
        <v>0.23700000000000002</v>
      </c>
      <c r="J84" s="131">
        <v>0.23700000000000002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421.60999999999996</v>
      </c>
      <c r="I87" s="52">
        <v>371.46</v>
      </c>
      <c r="J87" s="52">
        <v>202.20000000000002</v>
      </c>
      <c r="K87" s="50">
        <f>IF(I87&gt;0,100*J87/I87,0)</f>
        <v>54.433855596834114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>
        <v>0.06</v>
      </c>
      <c r="I15" s="131">
        <v>0.05</v>
      </c>
      <c r="J15" s="131">
        <v>0.05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>
        <v>0.088</v>
      </c>
      <c r="I19" s="129">
        <v>0.106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>
        <v>0.102</v>
      </c>
      <c r="I20" s="129">
        <v>0.109</v>
      </c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>
        <v>0.142</v>
      </c>
      <c r="I21" s="129">
        <v>0.172</v>
      </c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>
        <v>0.33199999999999996</v>
      </c>
      <c r="I22" s="131">
        <v>0.387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>
        <v>0.012</v>
      </c>
      <c r="I24" s="131">
        <v>0.012</v>
      </c>
      <c r="J24" s="131">
        <v>0.012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>
        <v>0.003</v>
      </c>
      <c r="I26" s="131">
        <v>0.002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0.002</v>
      </c>
      <c r="I28" s="129">
        <v>0.002</v>
      </c>
      <c r="J28" s="129">
        <v>0.002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0.014</v>
      </c>
      <c r="I29" s="129">
        <v>0.023</v>
      </c>
      <c r="J29" s="129">
        <v>0.02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0.001</v>
      </c>
      <c r="I30" s="129">
        <v>0.003</v>
      </c>
      <c r="J30" s="129">
        <v>0.002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0.017</v>
      </c>
      <c r="I31" s="131">
        <v>0.028</v>
      </c>
      <c r="J31" s="131">
        <v>0.024</v>
      </c>
      <c r="K31" s="39">
        <v>85.71428571428571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>
        <v>0.053</v>
      </c>
      <c r="I33" s="129">
        <v>0.062</v>
      </c>
      <c r="J33" s="129">
        <v>0.062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>
        <v>0.83</v>
      </c>
      <c r="I34" s="129">
        <v>0.588</v>
      </c>
      <c r="J34" s="129">
        <v>0.59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0.007</v>
      </c>
      <c r="I35" s="129">
        <v>0.006</v>
      </c>
      <c r="J35" s="129">
        <v>0.007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3.857</v>
      </c>
      <c r="I36" s="129">
        <v>6.312</v>
      </c>
      <c r="J36" s="129">
        <v>8.869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4.747</v>
      </c>
      <c r="I37" s="131">
        <v>6.968</v>
      </c>
      <c r="J37" s="131">
        <v>9.528</v>
      </c>
      <c r="K37" s="39">
        <v>136.7393800229621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/>
      <c r="I39" s="131"/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>
        <v>0.001</v>
      </c>
      <c r="I48" s="129">
        <v>0.001</v>
      </c>
      <c r="J48" s="129">
        <v>0.001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0.001</v>
      </c>
      <c r="I50" s="131">
        <v>0.001</v>
      </c>
      <c r="J50" s="131">
        <v>0.002</v>
      </c>
      <c r="K50" s="39">
        <v>200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0.006</v>
      </c>
      <c r="I54" s="129">
        <v>0.006</v>
      </c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>
        <v>0.001</v>
      </c>
      <c r="I56" s="129">
        <v>0.001</v>
      </c>
      <c r="J56" s="129">
        <v>0.001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0.007</v>
      </c>
      <c r="I59" s="131">
        <v>0.007</v>
      </c>
      <c r="J59" s="131">
        <v>0.001</v>
      </c>
      <c r="K59" s="39">
        <v>14.285714285714286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0.001</v>
      </c>
      <c r="I61" s="129">
        <v>0.001</v>
      </c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0.401</v>
      </c>
      <c r="I62" s="129">
        <v>0.392</v>
      </c>
      <c r="J62" s="129">
        <v>0.195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0.005</v>
      </c>
      <c r="I63" s="129">
        <v>0.005</v>
      </c>
      <c r="J63" s="129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0.40700000000000003</v>
      </c>
      <c r="I64" s="131">
        <v>0.398</v>
      </c>
      <c r="J64" s="131">
        <v>0.195</v>
      </c>
      <c r="K64" s="39">
        <v>48.994974874371856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/>
      <c r="I66" s="131"/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/>
      <c r="I73" s="129"/>
      <c r="J73" s="129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/>
      <c r="I75" s="129"/>
      <c r="J75" s="129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/>
      <c r="I78" s="129"/>
      <c r="J78" s="129">
        <v>0.001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/>
      <c r="I79" s="129"/>
      <c r="J79" s="129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/>
      <c r="I80" s="131"/>
      <c r="J80" s="131">
        <v>0.001</v>
      </c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0.001</v>
      </c>
      <c r="I83" s="129">
        <v>0.001</v>
      </c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0.001</v>
      </c>
      <c r="I84" s="131">
        <v>0.001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5.587000000000001</v>
      </c>
      <c r="I87" s="52">
        <v>7.854</v>
      </c>
      <c r="J87" s="52">
        <v>9.813</v>
      </c>
      <c r="K87" s="50">
        <f>IF(I87&gt;0,100*J87/I87,0)</f>
        <v>124.94270435446907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SheetLayoutView="100" zoomScalePageLayoutView="0" workbookViewId="0" topLeftCell="A1">
      <selection activeCell="O45" sqref="O45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0.298</v>
      </c>
      <c r="I28" s="129">
        <v>0.281</v>
      </c>
      <c r="J28" s="129">
        <v>0.084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0.019</v>
      </c>
      <c r="I29" s="129"/>
      <c r="J29" s="129">
        <v>0.006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0.493</v>
      </c>
      <c r="I30" s="129">
        <v>0.46</v>
      </c>
      <c r="J30" s="129">
        <v>0.62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0.81</v>
      </c>
      <c r="I31" s="131">
        <v>0.7410000000000001</v>
      </c>
      <c r="J31" s="131">
        <v>0.71</v>
      </c>
      <c r="K31" s="39">
        <v>95.81646423751685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0.36</v>
      </c>
      <c r="I35" s="129">
        <v>0.36</v>
      </c>
      <c r="J35" s="129">
        <v>0.231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0.007</v>
      </c>
      <c r="I36" s="129">
        <v>0.007</v>
      </c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0.367</v>
      </c>
      <c r="I37" s="131">
        <v>0.367</v>
      </c>
      <c r="J37" s="131">
        <v>0.231</v>
      </c>
      <c r="K37" s="39">
        <v>62.94277929155314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0.29</v>
      </c>
      <c r="I39" s="131">
        <v>0.25</v>
      </c>
      <c r="J39" s="131">
        <v>0.14</v>
      </c>
      <c r="K39" s="39">
        <v>56.00000000000001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>
        <v>0.009</v>
      </c>
      <c r="I41" s="129">
        <v>0.003</v>
      </c>
      <c r="J41" s="129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>
        <v>0.012</v>
      </c>
      <c r="I46" s="129">
        <v>0.006</v>
      </c>
      <c r="J46" s="129">
        <v>0.007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>
        <v>0.014</v>
      </c>
      <c r="I48" s="129">
        <v>0.006</v>
      </c>
      <c r="J48" s="129">
        <v>0.005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0.034999999999999996</v>
      </c>
      <c r="I50" s="131">
        <v>0.015000000000000001</v>
      </c>
      <c r="J50" s="131">
        <v>0.015</v>
      </c>
      <c r="K50" s="39">
        <v>99.99999999999999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>
        <v>0.256</v>
      </c>
      <c r="J52" s="131">
        <v>0.099</v>
      </c>
      <c r="K52" s="39">
        <v>38.671875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0.255</v>
      </c>
      <c r="I54" s="129">
        <v>1.26</v>
      </c>
      <c r="J54" s="129">
        <v>1.25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>
        <v>0.005</v>
      </c>
      <c r="J56" s="129">
        <v>0.005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>
        <v>0.081</v>
      </c>
      <c r="I58" s="129">
        <v>0.088</v>
      </c>
      <c r="J58" s="129">
        <v>0.056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0.336</v>
      </c>
      <c r="I59" s="131">
        <v>1.353</v>
      </c>
      <c r="J59" s="131">
        <v>1.311</v>
      </c>
      <c r="K59" s="39">
        <v>96.89578713968957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111.264</v>
      </c>
      <c r="I61" s="129">
        <v>99.275</v>
      </c>
      <c r="J61" s="129">
        <v>108.094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0.131</v>
      </c>
      <c r="I62" s="129">
        <v>0.109</v>
      </c>
      <c r="J62" s="129">
        <v>0.085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0.189</v>
      </c>
      <c r="I63" s="129">
        <v>0.189</v>
      </c>
      <c r="J63" s="129">
        <v>0.174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111.58399999999999</v>
      </c>
      <c r="I64" s="131">
        <v>99.573</v>
      </c>
      <c r="J64" s="131">
        <v>108.353</v>
      </c>
      <c r="K64" s="39">
        <v>108.8176513713557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174.852</v>
      </c>
      <c r="I66" s="131">
        <v>192.74</v>
      </c>
      <c r="J66" s="131">
        <v>179.2</v>
      </c>
      <c r="K66" s="39">
        <v>92.97499221749507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1.4</v>
      </c>
      <c r="I68" s="129">
        <v>1.5</v>
      </c>
      <c r="J68" s="129">
        <v>2.2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0.013</v>
      </c>
      <c r="I69" s="129">
        <v>0.011</v>
      </c>
      <c r="J69" s="129">
        <v>0.02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1.4129999999999998</v>
      </c>
      <c r="I70" s="131">
        <v>1.511</v>
      </c>
      <c r="J70" s="131">
        <v>2.22</v>
      </c>
      <c r="K70" s="39">
        <v>146.92256783587032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2.212</v>
      </c>
      <c r="I72" s="129">
        <v>2.724</v>
      </c>
      <c r="J72" s="129">
        <v>2.783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1.21</v>
      </c>
      <c r="I73" s="129">
        <v>1.21</v>
      </c>
      <c r="J73" s="129">
        <v>1.2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0.05</v>
      </c>
      <c r="I74" s="129">
        <v>0.05</v>
      </c>
      <c r="J74" s="129">
        <v>0.011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0.36</v>
      </c>
      <c r="I75" s="129">
        <v>0.36</v>
      </c>
      <c r="J75" s="129">
        <v>1.569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0.8</v>
      </c>
      <c r="I76" s="129">
        <v>0.64</v>
      </c>
      <c r="J76" s="129">
        <v>0.32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>
        <v>0.099</v>
      </c>
      <c r="I77" s="129">
        <v>0.09</v>
      </c>
      <c r="J77" s="129">
        <v>0.058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0.85</v>
      </c>
      <c r="I78" s="129">
        <v>0.81</v>
      </c>
      <c r="J78" s="129">
        <v>0.55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2.24</v>
      </c>
      <c r="I79" s="129">
        <v>1.64</v>
      </c>
      <c r="J79" s="129">
        <v>3.15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7.821</v>
      </c>
      <c r="I80" s="131">
        <v>7.524</v>
      </c>
      <c r="J80" s="131">
        <v>9.641</v>
      </c>
      <c r="K80" s="39">
        <v>128.13662945241893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0.17</v>
      </c>
      <c r="I82" s="129">
        <v>0.183</v>
      </c>
      <c r="J82" s="129">
        <v>0.186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0.085</v>
      </c>
      <c r="I83" s="129">
        <v>0.097</v>
      </c>
      <c r="J83" s="129">
        <v>0.092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0.255</v>
      </c>
      <c r="I84" s="131">
        <v>0.28</v>
      </c>
      <c r="J84" s="131">
        <v>0.278</v>
      </c>
      <c r="K84" s="39">
        <v>99.28571428571429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297.76300000000003</v>
      </c>
      <c r="I87" s="52">
        <v>304.61</v>
      </c>
      <c r="J87" s="52">
        <v>302.19800000000004</v>
      </c>
      <c r="K87" s="50">
        <f>IF(I87&gt;0,100*J87/I87,0)</f>
        <v>99.20816782114836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621"/>
  <sheetViews>
    <sheetView view="pageBreakPreview" zoomScale="60" zoomScalePageLayoutView="0" workbookViewId="0" topLeftCell="A1">
      <selection activeCell="X34" sqref="W34:X34"/>
    </sheetView>
  </sheetViews>
  <sheetFormatPr defaultColWidth="12.421875" defaultRowHeight="15"/>
  <cols>
    <col min="1" max="1" width="19.421875" style="60" customWidth="1"/>
    <col min="2" max="2" width="0.85546875" style="60" customWidth="1"/>
    <col min="3" max="3" width="9.140625" style="60" customWidth="1"/>
    <col min="4" max="4" width="8.421875" style="60" customWidth="1"/>
    <col min="5" max="5" width="6.7109375" style="60" customWidth="1"/>
    <col min="6" max="6" width="9.421875" style="60" customWidth="1"/>
    <col min="7" max="7" width="0.71875" style="60" customWidth="1"/>
    <col min="8" max="8" width="11.8515625" style="60" bestFit="1" customWidth="1"/>
    <col min="9" max="9" width="14.57421875" style="60" customWidth="1"/>
    <col min="10" max="10" width="13.8515625" style="60" customWidth="1"/>
    <col min="11" max="11" width="11.28125" style="60" customWidth="1"/>
    <col min="12" max="229" width="9.8515625" style="60" customWidth="1"/>
    <col min="230" max="230" width="19.421875" style="60" customWidth="1"/>
    <col min="231" max="231" width="0.85546875" style="60" customWidth="1"/>
    <col min="232" max="235" width="12.421875" style="60" customWidth="1"/>
    <col min="236" max="236" width="0.71875" style="60" customWidth="1"/>
    <col min="237" max="240" width="12.421875" style="60" customWidth="1"/>
    <col min="241" max="241" width="9.8515625" style="60" customWidth="1"/>
    <col min="242" max="242" width="16.421875" style="60" customWidth="1"/>
    <col min="243" max="243" width="1.421875" style="60" customWidth="1"/>
    <col min="244" max="247" width="12.421875" style="60" customWidth="1"/>
    <col min="248" max="248" width="1.421875" style="60" customWidth="1"/>
    <col min="249" max="253" width="11.421875" style="60" customWidth="1"/>
    <col min="254" max="254" width="16.421875" style="60" customWidth="1"/>
    <col min="255" max="255" width="1.421875" style="60" customWidth="1"/>
    <col min="256" max="16384" width="12.42187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327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 t="s">
        <v>328</v>
      </c>
      <c r="I6" s="14" t="s">
        <v>329</v>
      </c>
      <c r="J6" s="14" t="s">
        <v>330</v>
      </c>
      <c r="K6" s="15"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8" t="s">
        <v>324</v>
      </c>
      <c r="I7" s="19" t="s">
        <v>6</v>
      </c>
      <c r="J7" s="19">
        <v>10</v>
      </c>
      <c r="K7" s="20" t="s">
        <v>331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34">
        <v>15.525</v>
      </c>
      <c r="I9" s="134">
        <v>17.854</v>
      </c>
      <c r="J9" s="134">
        <v>17.854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34">
        <v>8.184</v>
      </c>
      <c r="I10" s="134">
        <v>8.184</v>
      </c>
      <c r="J10" s="134">
        <v>8.184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34">
        <v>37.136</v>
      </c>
      <c r="I11" s="134">
        <v>37.136</v>
      </c>
      <c r="J11" s="134">
        <v>37.136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34">
        <v>98.9</v>
      </c>
      <c r="I12" s="134">
        <v>113.735</v>
      </c>
      <c r="J12" s="134">
        <v>113.75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5">
        <v>159.745</v>
      </c>
      <c r="I13" s="136">
        <v>176.909</v>
      </c>
      <c r="J13" s="136">
        <v>176.924</v>
      </c>
      <c r="K13" s="39">
        <f>IF(I13&gt;0,100*J13/I13,0)</f>
        <v>100.00847893549792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34"/>
      <c r="I14" s="134"/>
      <c r="J14" s="13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5">
        <v>0.438073</v>
      </c>
      <c r="I15" s="136">
        <v>0.10686799999999999</v>
      </c>
      <c r="J15" s="136">
        <v>0.175</v>
      </c>
      <c r="K15" s="39">
        <f>IF(I15&gt;0,100*J15/I15,0)</f>
        <v>163.75341542837896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34"/>
      <c r="I16" s="134">
        <v>0</v>
      </c>
      <c r="J16" s="13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5">
        <v>0.150833</v>
      </c>
      <c r="I17" s="136">
        <v>0.122762</v>
      </c>
      <c r="J17" s="136">
        <v>0.726</v>
      </c>
      <c r="K17" s="39">
        <f>IF(I17&gt;0,100*J17/I17,0)</f>
        <v>591.3882145940926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34"/>
      <c r="I18" s="134">
        <v>0</v>
      </c>
      <c r="J18" s="13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34">
        <v>95.161257</v>
      </c>
      <c r="I19" s="134">
        <v>93.95751200000001</v>
      </c>
      <c r="J19" s="134">
        <v>72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34">
        <v>3.253777</v>
      </c>
      <c r="I20" s="134">
        <v>3.007122</v>
      </c>
      <c r="J20" s="134">
        <v>3.8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34">
        <v>2.157579</v>
      </c>
      <c r="I21" s="134">
        <v>2.222499</v>
      </c>
      <c r="J21" s="134">
        <v>2.5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5">
        <v>100.572613</v>
      </c>
      <c r="I22" s="136">
        <v>99.187133</v>
      </c>
      <c r="J22" s="136">
        <v>78.3</v>
      </c>
      <c r="K22" s="39">
        <f>IF(I22&gt;0,100*J22/I22,0)</f>
        <v>78.9416909550153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34"/>
      <c r="I23" s="134">
        <v>0</v>
      </c>
      <c r="J23" s="13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5">
        <v>103.013608</v>
      </c>
      <c r="I24" s="136">
        <v>85.305558</v>
      </c>
      <c r="J24" s="136">
        <v>106.788</v>
      </c>
      <c r="K24" s="39">
        <f>IF(I24&gt;0,100*J24/I24,0)</f>
        <v>125.18293356688433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34"/>
      <c r="I25" s="134">
        <v>0</v>
      </c>
      <c r="J25" s="13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5">
        <v>290.354058</v>
      </c>
      <c r="I26" s="136">
        <v>297.409789</v>
      </c>
      <c r="J26" s="136">
        <v>302</v>
      </c>
      <c r="K26" s="39">
        <f>IF(I26&gt;0,100*J26/I26,0)</f>
        <v>101.54339607160678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34"/>
      <c r="I27" s="134">
        <v>0</v>
      </c>
      <c r="J27" s="13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34">
        <v>15.809421</v>
      </c>
      <c r="I28" s="134">
        <v>21.291</v>
      </c>
      <c r="J28" s="134">
        <v>17.2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34">
        <v>1.133914</v>
      </c>
      <c r="I29" s="134">
        <v>1.7924939999999998</v>
      </c>
      <c r="J29" s="134">
        <v>1.92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34">
        <v>145.825439</v>
      </c>
      <c r="I30" s="134">
        <v>116.92921199999999</v>
      </c>
      <c r="J30" s="134">
        <v>97.856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5">
        <v>162.768774</v>
      </c>
      <c r="I31" s="136">
        <v>140.172058</v>
      </c>
      <c r="J31" s="136">
        <v>116.976</v>
      </c>
      <c r="K31" s="39">
        <f>IF(I31&gt;0,100*J31/I31,0)</f>
        <v>83.45172473675174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34"/>
      <c r="I32" s="134">
        <v>0</v>
      </c>
      <c r="J32" s="13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34">
        <v>156.295928</v>
      </c>
      <c r="I33" s="134">
        <v>219.82347099999998</v>
      </c>
      <c r="J33" s="134">
        <v>160.42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34">
        <v>7.217064</v>
      </c>
      <c r="I34" s="134">
        <v>8.734966</v>
      </c>
      <c r="J34" s="134">
        <v>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34">
        <v>23.557565</v>
      </c>
      <c r="I35" s="134">
        <v>31.997074</v>
      </c>
      <c r="J35" s="134">
        <v>32.389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34">
        <v>125.240965</v>
      </c>
      <c r="I36" s="134">
        <v>162.479029</v>
      </c>
      <c r="J36" s="134">
        <v>175.655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5">
        <v>312.311522</v>
      </c>
      <c r="I37" s="136">
        <v>423.03454</v>
      </c>
      <c r="J37" s="136">
        <v>376.464</v>
      </c>
      <c r="K37" s="39">
        <f>IF(I37&gt;0,100*J37/I37,0)</f>
        <v>88.99131498813313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34"/>
      <c r="I38" s="134">
        <v>0</v>
      </c>
      <c r="J38" s="13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5">
        <v>7.060393</v>
      </c>
      <c r="I39" s="136">
        <v>8.602395</v>
      </c>
      <c r="J39" s="136">
        <v>11.6</v>
      </c>
      <c r="K39" s="39">
        <f>IF(I39&gt;0,100*J39/I39,0)</f>
        <v>134.8461678404677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34"/>
      <c r="I40" s="134">
        <v>0</v>
      </c>
      <c r="J40" s="13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34">
        <v>0.807929</v>
      </c>
      <c r="I41" s="134">
        <v>0.7080660000000001</v>
      </c>
      <c r="J41" s="134">
        <v>2.542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34">
        <v>79.820834</v>
      </c>
      <c r="I42" s="134">
        <v>72.36628</v>
      </c>
      <c r="J42" s="134">
        <v>79.875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34">
        <v>20.342389</v>
      </c>
      <c r="I43" s="134">
        <v>20.001909</v>
      </c>
      <c r="J43" s="134">
        <v>20.255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34">
        <v>0.171205</v>
      </c>
      <c r="I44" s="134">
        <v>0.18071299999999998</v>
      </c>
      <c r="J44" s="134">
        <v>1.815</v>
      </c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34">
        <v>1.011698</v>
      </c>
      <c r="I45" s="134">
        <v>0.945529</v>
      </c>
      <c r="J45" s="134">
        <v>1.1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34">
        <v>10.424623</v>
      </c>
      <c r="I46" s="134">
        <v>10.708415</v>
      </c>
      <c r="J46" s="134">
        <v>13.143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34">
        <v>2.908453</v>
      </c>
      <c r="I47" s="134">
        <v>1.7465840000000001</v>
      </c>
      <c r="J47" s="134">
        <v>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34">
        <v>162.273238</v>
      </c>
      <c r="I48" s="134">
        <v>169.72686199999998</v>
      </c>
      <c r="J48" s="134">
        <v>150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34">
        <v>26.144561</v>
      </c>
      <c r="I49" s="134">
        <v>27.559909</v>
      </c>
      <c r="J49" s="134">
        <v>40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5">
        <v>303.90493</v>
      </c>
      <c r="I50" s="136">
        <v>303.94426699999997</v>
      </c>
      <c r="J50" s="136">
        <v>313.73</v>
      </c>
      <c r="K50" s="39">
        <f>IF(I50&gt;0,100*J50/I50,0)</f>
        <v>103.21958137147558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34"/>
      <c r="I51" s="134">
        <v>0</v>
      </c>
      <c r="J51" s="13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5">
        <v>10.980771</v>
      </c>
      <c r="I52" s="136">
        <v>9.347537</v>
      </c>
      <c r="J52" s="136">
        <v>9</v>
      </c>
      <c r="K52" s="39">
        <f>IF(I52&gt;0,100*J52/I52,0)</f>
        <v>96.28204734573396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34"/>
      <c r="I53" s="134">
        <v>0</v>
      </c>
      <c r="J53" s="13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34">
        <v>623.555482</v>
      </c>
      <c r="I54" s="134">
        <v>472.163852</v>
      </c>
      <c r="J54" s="134">
        <v>404.795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34">
        <v>1719.357748</v>
      </c>
      <c r="I55" s="134">
        <v>1397.445767</v>
      </c>
      <c r="J55" s="134">
        <v>1400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34">
        <v>639.43875</v>
      </c>
      <c r="I56" s="134">
        <v>515.319475</v>
      </c>
      <c r="J56" s="134">
        <v>490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34">
        <v>3.77356</v>
      </c>
      <c r="I57" s="134">
        <v>2.586965</v>
      </c>
      <c r="J57" s="134">
        <v>3.549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34">
        <v>777.760408</v>
      </c>
      <c r="I58" s="134">
        <v>595.175259</v>
      </c>
      <c r="J58" s="134">
        <v>564.86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5">
        <v>3763.885948</v>
      </c>
      <c r="I59" s="136">
        <v>2982.691318</v>
      </c>
      <c r="J59" s="136">
        <v>2863.204</v>
      </c>
      <c r="K59" s="39">
        <f>IF(I59&gt;0,100*J59/I59,0)</f>
        <v>95.9939764038298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34"/>
      <c r="I60" s="134">
        <v>0</v>
      </c>
      <c r="J60" s="13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34">
        <v>32.582844</v>
      </c>
      <c r="I61" s="134">
        <v>29.017</v>
      </c>
      <c r="J61" s="134">
        <v>33.208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34">
        <v>0.411455</v>
      </c>
      <c r="I62" s="134">
        <v>0.291763</v>
      </c>
      <c r="J62" s="134">
        <v>1.436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34">
        <v>329.054858</v>
      </c>
      <c r="I63" s="134">
        <v>287.271528</v>
      </c>
      <c r="J63" s="134">
        <v>285.677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5">
        <v>362.049157</v>
      </c>
      <c r="I64" s="136">
        <v>314.78430699999996</v>
      </c>
      <c r="J64" s="136">
        <v>320.321</v>
      </c>
      <c r="K64" s="39">
        <f>IF(I64&gt;0,100*J64/I64,0)</f>
        <v>101.75888469560843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34"/>
      <c r="I65" s="134">
        <v>0</v>
      </c>
      <c r="J65" s="13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5">
        <v>118.012196</v>
      </c>
      <c r="I66" s="136">
        <v>106.286755</v>
      </c>
      <c r="J66" s="136">
        <v>70.5</v>
      </c>
      <c r="K66" s="39">
        <f>IF(I66&gt;0,100*J66/I66,0)</f>
        <v>66.32999568008262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34"/>
      <c r="I67" s="134">
        <v>0</v>
      </c>
      <c r="J67" s="13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34">
        <v>377.58806</v>
      </c>
      <c r="I68" s="134">
        <v>326.861725</v>
      </c>
      <c r="J68" s="134">
        <v>425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34">
        <v>2.72411</v>
      </c>
      <c r="I69" s="134">
        <v>3.51778</v>
      </c>
      <c r="J69" s="134">
        <v>7.4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5">
        <v>380.31217</v>
      </c>
      <c r="I70" s="136">
        <v>330.379505</v>
      </c>
      <c r="J70" s="136">
        <v>432.4</v>
      </c>
      <c r="K70" s="39">
        <f>IF(I70&gt;0,100*J70/I70,0)</f>
        <v>130.87978928959288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34"/>
      <c r="I71" s="134">
        <v>0</v>
      </c>
      <c r="J71" s="13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34">
        <v>0.567835</v>
      </c>
      <c r="I72" s="134">
        <v>0.634619</v>
      </c>
      <c r="J72" s="134">
        <v>1.279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34">
        <v>56.140364</v>
      </c>
      <c r="I73" s="134">
        <v>60.447978000000006</v>
      </c>
      <c r="J73" s="134">
        <v>57.24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34">
        <v>37.734599</v>
      </c>
      <c r="I74" s="134">
        <v>32.574039</v>
      </c>
      <c r="J74" s="134">
        <v>30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34">
        <v>1.499735</v>
      </c>
      <c r="I75" s="134">
        <v>1.3237539999999999</v>
      </c>
      <c r="J75" s="134">
        <v>5.987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34">
        <v>13.737399</v>
      </c>
      <c r="I76" s="134">
        <v>27.28</v>
      </c>
      <c r="J76" s="134">
        <v>22.65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34">
        <v>0.525921</v>
      </c>
      <c r="I77" s="134">
        <v>0.532122</v>
      </c>
      <c r="J77" s="134">
        <v>0.346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34">
        <v>3.743389</v>
      </c>
      <c r="I78" s="134">
        <v>3.152523</v>
      </c>
      <c r="J78" s="134">
        <v>5.7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34">
        <v>0.570572</v>
      </c>
      <c r="I79" s="134">
        <v>0.658255</v>
      </c>
      <c r="J79" s="134">
        <v>1.96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5">
        <v>114.519814</v>
      </c>
      <c r="I80" s="136">
        <v>124.296834</v>
      </c>
      <c r="J80" s="136">
        <v>125.162</v>
      </c>
      <c r="K80" s="39">
        <f>IF(I80&gt;0,100*J80/I80,0)</f>
        <v>100.69604829999129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34"/>
      <c r="I81" s="134">
        <v>0</v>
      </c>
      <c r="J81" s="13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34">
        <v>1.662912</v>
      </c>
      <c r="I82" s="134">
        <v>2.162471</v>
      </c>
      <c r="J82" s="134">
        <v>3.261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34">
        <v>4.870919</v>
      </c>
      <c r="I83" s="134">
        <v>5.368094</v>
      </c>
      <c r="J83" s="134">
        <v>10.022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5">
        <v>6.533831</v>
      </c>
      <c r="I84" s="136">
        <v>7.530564999999999</v>
      </c>
      <c r="J84" s="136">
        <v>13.283000000000001</v>
      </c>
      <c r="K84" s="39">
        <f>IF(I84&gt;0,100*J84/I84,0)</f>
        <v>176.3878274737686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34"/>
      <c r="I85" s="134"/>
      <c r="J85" s="13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2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137">
        <v>6196.613691</v>
      </c>
      <c r="I87" s="133">
        <v>5410.111191</v>
      </c>
      <c r="J87" s="133">
        <v>5317.553000000001</v>
      </c>
      <c r="K87" s="50">
        <f>IF(I87&gt;0,100*J87/I87,0)</f>
        <v>98.28916287055293</v>
      </c>
      <c r="L87" s="138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89" ht="11.25" customHeight="1"/>
    <row r="90" ht="11.25" customHeight="1">
      <c r="A90" s="81" t="s">
        <v>332</v>
      </c>
    </row>
    <row r="91" ht="11.25" customHeight="1">
      <c r="A91" s="81" t="s">
        <v>333</v>
      </c>
    </row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>
      <c r="B618" s="61"/>
    </row>
    <row r="619" ht="11.25" customHeight="1">
      <c r="B619" s="61"/>
    </row>
    <row r="620" ht="11.25" customHeight="1">
      <c r="B620" s="61"/>
    </row>
    <row r="621" ht="11.25" customHeight="1">
      <c r="B621" s="61"/>
    </row>
  </sheetData>
  <sheetProtection/>
  <mergeCells count="4">
    <mergeCell ref="A1:K1"/>
    <mergeCell ref="J2:K2"/>
    <mergeCell ref="C4:F4"/>
    <mergeCell ref="H4:K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SheetLayoutView="100" zoomScalePageLayoutView="0" workbookViewId="0" topLeftCell="A1">
      <selection activeCell="M29" sqref="M29:M3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/>
      <c r="I29" s="129"/>
      <c r="J29" s="129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/>
      <c r="I30" s="129"/>
      <c r="J30" s="129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/>
      <c r="I31" s="131"/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/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/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/>
      <c r="I37" s="131"/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/>
      <c r="I39" s="131"/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/>
      <c r="I45" s="129"/>
      <c r="J45" s="129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/>
      <c r="I50" s="131"/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/>
      <c r="I52" s="131"/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/>
      <c r="I54" s="129"/>
      <c r="J54" s="129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/>
      <c r="I56" s="129"/>
      <c r="J56" s="129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/>
      <c r="I59" s="131"/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/>
      <c r="I62" s="129"/>
      <c r="J62" s="129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/>
      <c r="I64" s="131"/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/>
      <c r="I66" s="131"/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/>
      <c r="I68" s="129"/>
      <c r="J68" s="129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/>
      <c r="I69" s="129"/>
      <c r="J69" s="129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/>
      <c r="I70" s="131"/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/>
      <c r="I72" s="129"/>
      <c r="J72" s="129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/>
      <c r="I73" s="129"/>
      <c r="J73" s="129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/>
      <c r="I74" s="129"/>
      <c r="J74" s="129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/>
      <c r="I75" s="129"/>
      <c r="J75" s="129">
        <v>0.002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/>
      <c r="I76" s="129"/>
      <c r="J76" s="129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1</v>
      </c>
      <c r="I78" s="129">
        <v>0.8</v>
      </c>
      <c r="J78" s="129">
        <v>0.25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/>
      <c r="I79" s="129"/>
      <c r="J79" s="129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1</v>
      </c>
      <c r="I80" s="131">
        <v>0.8</v>
      </c>
      <c r="J80" s="131">
        <v>0.252</v>
      </c>
      <c r="K80" s="39">
        <v>31.499999999999996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1</v>
      </c>
      <c r="I87" s="52">
        <v>0.8</v>
      </c>
      <c r="J87" s="52">
        <v>0.252</v>
      </c>
      <c r="K87" s="50">
        <f>IF(I87&gt;0,100*J87/I87,0)</f>
        <v>31.499999999999996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SheetLayoutView="100" zoomScalePageLayoutView="0" workbookViewId="0" topLeftCell="A51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/>
      <c r="I28" s="129"/>
      <c r="J28" s="129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2.217</v>
      </c>
      <c r="I29" s="129"/>
      <c r="J29" s="129">
        <v>0.1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1.1</v>
      </c>
      <c r="I30" s="129">
        <v>0.016</v>
      </c>
      <c r="J30" s="129">
        <v>0.52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3.317</v>
      </c>
      <c r="I31" s="131">
        <v>0.016</v>
      </c>
      <c r="J31" s="131">
        <v>0.62</v>
      </c>
      <c r="K31" s="39">
        <v>3875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/>
      <c r="I33" s="129"/>
      <c r="J33" s="129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/>
      <c r="I34" s="129">
        <v>0.005</v>
      </c>
      <c r="J34" s="129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0.006</v>
      </c>
      <c r="I35" s="129"/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0.8</v>
      </c>
      <c r="I36" s="129">
        <v>0.8</v>
      </c>
      <c r="J36" s="129">
        <v>0.842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0.806</v>
      </c>
      <c r="I37" s="131">
        <v>0.805</v>
      </c>
      <c r="J37" s="131">
        <v>0.842</v>
      </c>
      <c r="K37" s="39">
        <v>104.59627329192546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0.045</v>
      </c>
      <c r="I39" s="131">
        <v>0.035</v>
      </c>
      <c r="J39" s="131">
        <v>0.04</v>
      </c>
      <c r="K39" s="39">
        <v>114.28571428571428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/>
      <c r="I41" s="129"/>
      <c r="J41" s="129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/>
      <c r="I42" s="129"/>
      <c r="J42" s="129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/>
      <c r="I43" s="129"/>
      <c r="J43" s="129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/>
      <c r="I44" s="129"/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>
        <v>0.6</v>
      </c>
      <c r="I45" s="129">
        <v>0.3</v>
      </c>
      <c r="J45" s="129">
        <v>0.3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>
        <v>0.003</v>
      </c>
      <c r="I46" s="129">
        <v>0.004</v>
      </c>
      <c r="J46" s="129">
        <v>0.004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/>
      <c r="J47" s="129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/>
      <c r="I48" s="129"/>
      <c r="J48" s="129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/>
      <c r="I49" s="129"/>
      <c r="J49" s="129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0.603</v>
      </c>
      <c r="I50" s="131">
        <v>0.304</v>
      </c>
      <c r="J50" s="131">
        <v>0.304</v>
      </c>
      <c r="K50" s="39">
        <v>100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>
        <v>0.2</v>
      </c>
      <c r="I52" s="131">
        <v>0.716</v>
      </c>
      <c r="J52" s="131">
        <v>0.05</v>
      </c>
      <c r="K52" s="39">
        <v>6.983240223463687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0.405</v>
      </c>
      <c r="I54" s="129">
        <v>0.403</v>
      </c>
      <c r="J54" s="129">
        <v>0.32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/>
      <c r="I55" s="129"/>
      <c r="J55" s="129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>
        <v>0.045</v>
      </c>
      <c r="I56" s="129">
        <v>0.04</v>
      </c>
      <c r="J56" s="129">
        <v>0.04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/>
      <c r="I57" s="129"/>
      <c r="J57" s="129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/>
      <c r="I58" s="129"/>
      <c r="J58" s="129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0.45</v>
      </c>
      <c r="I59" s="131">
        <v>0.443</v>
      </c>
      <c r="J59" s="131">
        <v>0.36</v>
      </c>
      <c r="K59" s="39">
        <v>81.26410835214448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/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0.057</v>
      </c>
      <c r="I62" s="129">
        <v>0.069</v>
      </c>
      <c r="J62" s="129">
        <v>0.019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/>
      <c r="I63" s="129"/>
      <c r="J63" s="129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0.057</v>
      </c>
      <c r="I64" s="131">
        <v>0.069</v>
      </c>
      <c r="J64" s="131">
        <v>0.019</v>
      </c>
      <c r="K64" s="39">
        <v>27.53623188405797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3.158</v>
      </c>
      <c r="I66" s="131">
        <v>3.39</v>
      </c>
      <c r="J66" s="131">
        <v>1.575</v>
      </c>
      <c r="K66" s="39">
        <v>46.46017699115044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55</v>
      </c>
      <c r="I68" s="129">
        <v>107.6</v>
      </c>
      <c r="J68" s="129">
        <v>55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45</v>
      </c>
      <c r="I69" s="129">
        <v>94.18</v>
      </c>
      <c r="J69" s="129">
        <v>20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100</v>
      </c>
      <c r="I70" s="131">
        <v>201.78</v>
      </c>
      <c r="J70" s="131">
        <v>75</v>
      </c>
      <c r="K70" s="39">
        <v>37.16919417187035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0.636</v>
      </c>
      <c r="I72" s="129">
        <v>0.88</v>
      </c>
      <c r="J72" s="129">
        <v>0.679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0.033</v>
      </c>
      <c r="I73" s="129">
        <v>0.055</v>
      </c>
      <c r="J73" s="129">
        <v>0.042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69.511</v>
      </c>
      <c r="I74" s="129">
        <v>80.709</v>
      </c>
      <c r="J74" s="129">
        <v>70.704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0.145</v>
      </c>
      <c r="I75" s="129">
        <v>0.118</v>
      </c>
      <c r="J75" s="129">
        <v>0.059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7.469</v>
      </c>
      <c r="I76" s="129">
        <v>11.948</v>
      </c>
      <c r="J76" s="129">
        <v>3.1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/>
      <c r="I77" s="129">
        <v>0.312</v>
      </c>
      <c r="J77" s="129">
        <v>0.234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65.076</v>
      </c>
      <c r="I78" s="129">
        <v>63.224</v>
      </c>
      <c r="J78" s="129">
        <v>44.274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376.992</v>
      </c>
      <c r="I79" s="129">
        <v>301</v>
      </c>
      <c r="J79" s="129">
        <v>247.6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519.862</v>
      </c>
      <c r="I80" s="131">
        <v>458.246</v>
      </c>
      <c r="J80" s="131">
        <v>366.692</v>
      </c>
      <c r="K80" s="39">
        <v>80.0207748676475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0.104</v>
      </c>
      <c r="I82" s="129">
        <v>0.227</v>
      </c>
      <c r="J82" s="129">
        <v>0.33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0.005</v>
      </c>
      <c r="I83" s="129">
        <v>0.008</v>
      </c>
      <c r="J83" s="129">
        <v>0.023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0.109</v>
      </c>
      <c r="I84" s="131">
        <v>0.23500000000000001</v>
      </c>
      <c r="J84" s="131">
        <v>0.35300000000000004</v>
      </c>
      <c r="K84" s="39">
        <v>150.2127659574468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628.607</v>
      </c>
      <c r="I87" s="52">
        <v>666.039</v>
      </c>
      <c r="J87" s="52">
        <v>445.855</v>
      </c>
      <c r="K87" s="50">
        <f>IF(I87&gt;0,100*J87/I87,0)</f>
        <v>66.9412752106108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51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</v>
      </c>
      <c r="D9" s="28">
        <v>4</v>
      </c>
      <c r="E9" s="28">
        <v>5</v>
      </c>
      <c r="F9" s="29"/>
      <c r="G9" s="29"/>
      <c r="H9" s="129">
        <v>0.009</v>
      </c>
      <c r="I9" s="129">
        <v>0.005</v>
      </c>
      <c r="J9" s="129"/>
      <c r="K9" s="30"/>
    </row>
    <row r="10" spans="1:11" s="31" customFormat="1" ht="11.25" customHeight="1">
      <c r="A10" s="33" t="s">
        <v>8</v>
      </c>
      <c r="B10" s="27"/>
      <c r="C10" s="28">
        <v>93</v>
      </c>
      <c r="D10" s="28">
        <v>92</v>
      </c>
      <c r="E10" s="28">
        <v>90</v>
      </c>
      <c r="F10" s="29"/>
      <c r="G10" s="29"/>
      <c r="H10" s="129">
        <v>0.246</v>
      </c>
      <c r="I10" s="129">
        <v>0.184</v>
      </c>
      <c r="J10" s="129"/>
      <c r="K10" s="30"/>
    </row>
    <row r="11" spans="1:11" s="31" customFormat="1" ht="11.25" customHeight="1">
      <c r="A11" s="26" t="s">
        <v>9</v>
      </c>
      <c r="B11" s="27"/>
      <c r="C11" s="28">
        <v>3</v>
      </c>
      <c r="D11" s="28">
        <v>3</v>
      </c>
      <c r="E11" s="28">
        <v>5</v>
      </c>
      <c r="F11" s="29"/>
      <c r="G11" s="29"/>
      <c r="H11" s="129">
        <v>0.009</v>
      </c>
      <c r="I11" s="129">
        <v>0.018</v>
      </c>
      <c r="J11" s="129"/>
      <c r="K11" s="30"/>
    </row>
    <row r="12" spans="1:11" s="31" customFormat="1" ht="11.25" customHeight="1">
      <c r="A12" s="33" t="s">
        <v>10</v>
      </c>
      <c r="B12" s="27"/>
      <c r="C12" s="28">
        <v>2</v>
      </c>
      <c r="D12" s="28">
        <v>1</v>
      </c>
      <c r="E12" s="28">
        <v>1</v>
      </c>
      <c r="F12" s="29"/>
      <c r="G12" s="29"/>
      <c r="H12" s="129">
        <v>0.005</v>
      </c>
      <c r="I12" s="129">
        <v>0.002</v>
      </c>
      <c r="J12" s="129"/>
      <c r="K12" s="30"/>
    </row>
    <row r="13" spans="1:11" s="22" customFormat="1" ht="11.25" customHeight="1">
      <c r="A13" s="34" t="s">
        <v>11</v>
      </c>
      <c r="B13" s="35"/>
      <c r="C13" s="36">
        <v>101</v>
      </c>
      <c r="D13" s="36">
        <v>100</v>
      </c>
      <c r="E13" s="36">
        <v>101</v>
      </c>
      <c r="F13" s="37">
        <v>101</v>
      </c>
      <c r="G13" s="38"/>
      <c r="H13" s="130">
        <v>0.269</v>
      </c>
      <c r="I13" s="131">
        <v>0.209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533</v>
      </c>
      <c r="D24" s="36">
        <v>402</v>
      </c>
      <c r="E24" s="36">
        <v>400</v>
      </c>
      <c r="F24" s="37">
        <v>99.50248756218906</v>
      </c>
      <c r="G24" s="38"/>
      <c r="H24" s="130">
        <v>1.37</v>
      </c>
      <c r="I24" s="131">
        <v>1.193</v>
      </c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10</v>
      </c>
      <c r="D26" s="36">
        <v>10</v>
      </c>
      <c r="E26" s="36">
        <v>10</v>
      </c>
      <c r="F26" s="37">
        <v>100</v>
      </c>
      <c r="G26" s="38"/>
      <c r="H26" s="130">
        <v>0.047</v>
      </c>
      <c r="I26" s="131">
        <v>0.04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1901</v>
      </c>
      <c r="D28" s="28">
        <v>2612</v>
      </c>
      <c r="E28" s="28">
        <v>2600</v>
      </c>
      <c r="F28" s="29"/>
      <c r="G28" s="29"/>
      <c r="H28" s="129">
        <v>5.739</v>
      </c>
      <c r="I28" s="129">
        <v>8</v>
      </c>
      <c r="J28" s="129"/>
      <c r="K28" s="30"/>
    </row>
    <row r="29" spans="1:11" s="31" customFormat="1" ht="11.25" customHeight="1">
      <c r="A29" s="33" t="s">
        <v>21</v>
      </c>
      <c r="B29" s="27"/>
      <c r="C29" s="28">
        <v>1129</v>
      </c>
      <c r="D29" s="28">
        <v>968</v>
      </c>
      <c r="E29" s="28">
        <v>870</v>
      </c>
      <c r="F29" s="29"/>
      <c r="G29" s="29"/>
      <c r="H29" s="129">
        <v>1.828</v>
      </c>
      <c r="I29" s="129">
        <v>1.1</v>
      </c>
      <c r="J29" s="129"/>
      <c r="K29" s="30"/>
    </row>
    <row r="30" spans="1:11" s="31" customFormat="1" ht="11.25" customHeight="1">
      <c r="A30" s="33" t="s">
        <v>22</v>
      </c>
      <c r="B30" s="27"/>
      <c r="C30" s="28">
        <v>66336</v>
      </c>
      <c r="D30" s="28">
        <v>62512</v>
      </c>
      <c r="E30" s="28">
        <v>60000</v>
      </c>
      <c r="F30" s="29"/>
      <c r="G30" s="29"/>
      <c r="H30" s="129">
        <v>197.256</v>
      </c>
      <c r="I30" s="129">
        <v>148.518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69366</v>
      </c>
      <c r="D31" s="36">
        <v>66092</v>
      </c>
      <c r="E31" s="36">
        <v>63470</v>
      </c>
      <c r="F31" s="37">
        <v>96.03280275978939</v>
      </c>
      <c r="G31" s="38"/>
      <c r="H31" s="130">
        <v>204.823</v>
      </c>
      <c r="I31" s="131">
        <v>157.618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26</v>
      </c>
      <c r="D33" s="28">
        <v>50</v>
      </c>
      <c r="E33" s="28">
        <v>50</v>
      </c>
      <c r="F33" s="29"/>
      <c r="G33" s="29"/>
      <c r="H33" s="129">
        <v>0.13</v>
      </c>
      <c r="I33" s="129">
        <v>0.081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43</v>
      </c>
      <c r="D34" s="28">
        <v>26</v>
      </c>
      <c r="E34" s="28">
        <v>26</v>
      </c>
      <c r="F34" s="29"/>
      <c r="G34" s="29"/>
      <c r="H34" s="129">
        <v>0.134</v>
      </c>
      <c r="I34" s="129">
        <v>0.08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217</v>
      </c>
      <c r="D35" s="28">
        <v>217</v>
      </c>
      <c r="E35" s="28">
        <v>217</v>
      </c>
      <c r="F35" s="29"/>
      <c r="G35" s="29"/>
      <c r="H35" s="129">
        <v>0.969</v>
      </c>
      <c r="I35" s="129">
        <v>0.3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14</v>
      </c>
      <c r="D36" s="28">
        <v>14</v>
      </c>
      <c r="E36" s="28">
        <v>76</v>
      </c>
      <c r="F36" s="29"/>
      <c r="G36" s="29"/>
      <c r="H36" s="129">
        <v>0.037</v>
      </c>
      <c r="I36" s="129">
        <v>0.15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300</v>
      </c>
      <c r="D37" s="36">
        <v>307</v>
      </c>
      <c r="E37" s="36">
        <v>369</v>
      </c>
      <c r="F37" s="37">
        <v>120.19543973941369</v>
      </c>
      <c r="G37" s="38"/>
      <c r="H37" s="130">
        <v>1.27</v>
      </c>
      <c r="I37" s="131">
        <v>0.611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</v>
      </c>
      <c r="D39" s="36">
        <v>1</v>
      </c>
      <c r="E39" s="36">
        <v>1</v>
      </c>
      <c r="F39" s="37">
        <v>100</v>
      </c>
      <c r="G39" s="38"/>
      <c r="H39" s="130">
        <v>0.002</v>
      </c>
      <c r="I39" s="131">
        <v>0.002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7</v>
      </c>
      <c r="D41" s="28">
        <v>29</v>
      </c>
      <c r="E41" s="28">
        <v>30</v>
      </c>
      <c r="F41" s="29"/>
      <c r="G41" s="29"/>
      <c r="H41" s="129">
        <v>0.021</v>
      </c>
      <c r="I41" s="129">
        <v>0.035</v>
      </c>
      <c r="J41" s="129"/>
      <c r="K41" s="30"/>
    </row>
    <row r="42" spans="1:11" s="31" customFormat="1" ht="11.25" customHeight="1">
      <c r="A42" s="33" t="s">
        <v>31</v>
      </c>
      <c r="B42" s="27"/>
      <c r="C42" s="28">
        <v>387</v>
      </c>
      <c r="D42" s="28">
        <v>462</v>
      </c>
      <c r="E42" s="28">
        <v>383</v>
      </c>
      <c r="F42" s="29"/>
      <c r="G42" s="29"/>
      <c r="H42" s="129">
        <v>1.643</v>
      </c>
      <c r="I42" s="129">
        <v>1.565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44</v>
      </c>
      <c r="D43" s="28">
        <v>42</v>
      </c>
      <c r="E43" s="28">
        <v>40</v>
      </c>
      <c r="F43" s="29"/>
      <c r="G43" s="29"/>
      <c r="H43" s="129">
        <v>0.256</v>
      </c>
      <c r="I43" s="129">
        <v>0.198</v>
      </c>
      <c r="J43" s="129"/>
      <c r="K43" s="30"/>
    </row>
    <row r="44" spans="1:11" s="31" customFormat="1" ht="11.25" customHeight="1">
      <c r="A44" s="33" t="s">
        <v>33</v>
      </c>
      <c r="B44" s="27"/>
      <c r="C44" s="28">
        <v>177</v>
      </c>
      <c r="D44" s="28">
        <v>158</v>
      </c>
      <c r="E44" s="28">
        <v>160</v>
      </c>
      <c r="F44" s="29"/>
      <c r="G44" s="29"/>
      <c r="H44" s="129">
        <v>0.601</v>
      </c>
      <c r="I44" s="129">
        <v>0.523</v>
      </c>
      <c r="J44" s="129"/>
      <c r="K44" s="30"/>
    </row>
    <row r="45" spans="1:11" s="31" customFormat="1" ht="11.25" customHeight="1">
      <c r="A45" s="33" t="s">
        <v>34</v>
      </c>
      <c r="B45" s="27"/>
      <c r="C45" s="28">
        <v>40</v>
      </c>
      <c r="D45" s="28">
        <v>40</v>
      </c>
      <c r="E45" s="28">
        <v>40</v>
      </c>
      <c r="F45" s="29"/>
      <c r="G45" s="29"/>
      <c r="H45" s="129">
        <v>0.179</v>
      </c>
      <c r="I45" s="129">
        <v>0.161</v>
      </c>
      <c r="J45" s="129"/>
      <c r="K45" s="30"/>
    </row>
    <row r="46" spans="1:11" s="31" customFormat="1" ht="11.25" customHeight="1">
      <c r="A46" s="33" t="s">
        <v>35</v>
      </c>
      <c r="B46" s="27"/>
      <c r="C46" s="28">
        <v>98</v>
      </c>
      <c r="D46" s="28">
        <v>70</v>
      </c>
      <c r="E46" s="28">
        <v>70</v>
      </c>
      <c r="F46" s="29"/>
      <c r="G46" s="29"/>
      <c r="H46" s="129">
        <v>0.317</v>
      </c>
      <c r="I46" s="129">
        <v>0.167</v>
      </c>
      <c r="J46" s="129"/>
      <c r="K46" s="30"/>
    </row>
    <row r="47" spans="1:11" s="31" customFormat="1" ht="11.25" customHeight="1">
      <c r="A47" s="33" t="s">
        <v>36</v>
      </c>
      <c r="B47" s="27"/>
      <c r="C47" s="28">
        <v>2</v>
      </c>
      <c r="D47" s="28">
        <v>16</v>
      </c>
      <c r="E47" s="28">
        <v>10</v>
      </c>
      <c r="F47" s="29"/>
      <c r="G47" s="29"/>
      <c r="H47" s="129">
        <v>0.006</v>
      </c>
      <c r="I47" s="129">
        <v>0.051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601</v>
      </c>
      <c r="D48" s="28">
        <v>562</v>
      </c>
      <c r="E48" s="28">
        <v>575</v>
      </c>
      <c r="F48" s="29"/>
      <c r="G48" s="29"/>
      <c r="H48" s="129">
        <v>2.751</v>
      </c>
      <c r="I48" s="129">
        <v>2.263</v>
      </c>
      <c r="J48" s="129"/>
      <c r="K48" s="30"/>
    </row>
    <row r="49" spans="1:11" s="31" customFormat="1" ht="11.25" customHeight="1">
      <c r="A49" s="33" t="s">
        <v>38</v>
      </c>
      <c r="B49" s="27"/>
      <c r="C49" s="28">
        <v>94</v>
      </c>
      <c r="D49" s="28">
        <v>87</v>
      </c>
      <c r="E49" s="28">
        <v>87</v>
      </c>
      <c r="F49" s="29"/>
      <c r="G49" s="29"/>
      <c r="H49" s="129">
        <v>0.371</v>
      </c>
      <c r="I49" s="129">
        <v>0.214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1450</v>
      </c>
      <c r="D50" s="36">
        <v>1466</v>
      </c>
      <c r="E50" s="36">
        <v>1395</v>
      </c>
      <c r="F50" s="37">
        <v>95.1568894952251</v>
      </c>
      <c r="G50" s="38"/>
      <c r="H50" s="130">
        <v>6.145</v>
      </c>
      <c r="I50" s="131">
        <v>5.177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290</v>
      </c>
      <c r="D52" s="36">
        <v>225</v>
      </c>
      <c r="E52" s="36">
        <v>225</v>
      </c>
      <c r="F52" s="37">
        <v>100</v>
      </c>
      <c r="G52" s="38"/>
      <c r="H52" s="130">
        <v>0.929</v>
      </c>
      <c r="I52" s="131">
        <v>0.571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1222</v>
      </c>
      <c r="D54" s="28">
        <v>3629</v>
      </c>
      <c r="E54" s="28">
        <v>3650</v>
      </c>
      <c r="F54" s="29"/>
      <c r="G54" s="29"/>
      <c r="H54" s="129">
        <v>8.969</v>
      </c>
      <c r="I54" s="129">
        <v>24.043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195</v>
      </c>
      <c r="D55" s="28">
        <v>489</v>
      </c>
      <c r="E55" s="28">
        <v>489</v>
      </c>
      <c r="F55" s="29"/>
      <c r="G55" s="29"/>
      <c r="H55" s="129">
        <v>0.647</v>
      </c>
      <c r="I55" s="129">
        <v>1.956</v>
      </c>
      <c r="J55" s="129"/>
      <c r="K55" s="30"/>
    </row>
    <row r="56" spans="1:11" s="31" customFormat="1" ht="11.25" customHeight="1">
      <c r="A56" s="33" t="s">
        <v>43</v>
      </c>
      <c r="B56" s="27"/>
      <c r="C56" s="28">
        <v>483</v>
      </c>
      <c r="D56" s="28">
        <v>827</v>
      </c>
      <c r="E56" s="28">
        <v>440</v>
      </c>
      <c r="F56" s="29"/>
      <c r="G56" s="29"/>
      <c r="H56" s="129">
        <v>1.549</v>
      </c>
      <c r="I56" s="129">
        <v>1.18</v>
      </c>
      <c r="J56" s="129"/>
      <c r="K56" s="30"/>
    </row>
    <row r="57" spans="1:11" s="31" customFormat="1" ht="11.25" customHeight="1">
      <c r="A57" s="33" t="s">
        <v>44</v>
      </c>
      <c r="B57" s="27"/>
      <c r="C57" s="28">
        <v>207</v>
      </c>
      <c r="D57" s="28">
        <v>207</v>
      </c>
      <c r="E57" s="28">
        <v>299</v>
      </c>
      <c r="F57" s="29"/>
      <c r="G57" s="29"/>
      <c r="H57" s="129">
        <v>0.346</v>
      </c>
      <c r="I57" s="129">
        <v>0.31</v>
      </c>
      <c r="J57" s="129"/>
      <c r="K57" s="30"/>
    </row>
    <row r="58" spans="1:11" s="31" customFormat="1" ht="11.25" customHeight="1">
      <c r="A58" s="33" t="s">
        <v>45</v>
      </c>
      <c r="B58" s="27"/>
      <c r="C58" s="28">
        <v>1418</v>
      </c>
      <c r="D58" s="28">
        <v>1438</v>
      </c>
      <c r="E58" s="28">
        <v>1400</v>
      </c>
      <c r="F58" s="29"/>
      <c r="G58" s="29"/>
      <c r="H58" s="129">
        <v>3.44</v>
      </c>
      <c r="I58" s="129">
        <v>3.385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3525</v>
      </c>
      <c r="D59" s="36">
        <v>6590</v>
      </c>
      <c r="E59" s="36">
        <v>6278</v>
      </c>
      <c r="F59" s="37">
        <v>95.26555386949924</v>
      </c>
      <c r="G59" s="38"/>
      <c r="H59" s="130">
        <v>14.950999999999999</v>
      </c>
      <c r="I59" s="131">
        <v>30.873999999999995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78</v>
      </c>
      <c r="D61" s="28">
        <v>121</v>
      </c>
      <c r="E61" s="28">
        <v>145</v>
      </c>
      <c r="F61" s="29"/>
      <c r="G61" s="29"/>
      <c r="H61" s="129">
        <v>0.439</v>
      </c>
      <c r="I61" s="129">
        <v>0.371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17</v>
      </c>
      <c r="D62" s="28">
        <v>17</v>
      </c>
      <c r="E62" s="28">
        <v>17</v>
      </c>
      <c r="F62" s="29"/>
      <c r="G62" s="29"/>
      <c r="H62" s="129">
        <v>0.039</v>
      </c>
      <c r="I62" s="129">
        <v>0.03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131</v>
      </c>
      <c r="D63" s="28">
        <v>131</v>
      </c>
      <c r="E63" s="28">
        <v>158</v>
      </c>
      <c r="F63" s="29"/>
      <c r="G63" s="29"/>
      <c r="H63" s="129">
        <v>0.422</v>
      </c>
      <c r="I63" s="129">
        <v>0.263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226</v>
      </c>
      <c r="D64" s="36">
        <v>269</v>
      </c>
      <c r="E64" s="36">
        <v>320</v>
      </c>
      <c r="F64" s="37">
        <v>118.95910780669145</v>
      </c>
      <c r="G64" s="38"/>
      <c r="H64" s="130">
        <v>0.8999999999999999</v>
      </c>
      <c r="I64" s="131">
        <v>0.664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356</v>
      </c>
      <c r="D66" s="36">
        <v>359.56</v>
      </c>
      <c r="E66" s="36">
        <v>340</v>
      </c>
      <c r="F66" s="37">
        <v>94.56001779953276</v>
      </c>
      <c r="G66" s="38"/>
      <c r="H66" s="130">
        <v>0.434</v>
      </c>
      <c r="I66" s="131">
        <v>0.503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5532</v>
      </c>
      <c r="D68" s="28">
        <v>5100</v>
      </c>
      <c r="E68" s="28">
        <v>5100</v>
      </c>
      <c r="F68" s="29"/>
      <c r="G68" s="29"/>
      <c r="H68" s="129">
        <v>16.92</v>
      </c>
      <c r="I68" s="129">
        <v>13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224</v>
      </c>
      <c r="D69" s="28">
        <v>140</v>
      </c>
      <c r="E69" s="28">
        <v>150</v>
      </c>
      <c r="F69" s="29"/>
      <c r="G69" s="29"/>
      <c r="H69" s="129">
        <v>0.566</v>
      </c>
      <c r="I69" s="129">
        <v>0.3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5756</v>
      </c>
      <c r="D70" s="36">
        <v>5240</v>
      </c>
      <c r="E70" s="36">
        <v>5250</v>
      </c>
      <c r="F70" s="37">
        <v>100.19083969465649</v>
      </c>
      <c r="G70" s="38"/>
      <c r="H70" s="130">
        <v>17.486</v>
      </c>
      <c r="I70" s="131">
        <v>13.3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92</v>
      </c>
      <c r="D72" s="28">
        <v>142</v>
      </c>
      <c r="E72" s="28">
        <v>142</v>
      </c>
      <c r="F72" s="29"/>
      <c r="G72" s="29"/>
      <c r="H72" s="129">
        <v>0.111</v>
      </c>
      <c r="I72" s="129">
        <v>0.145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39650</v>
      </c>
      <c r="D73" s="28">
        <v>45495</v>
      </c>
      <c r="E73" s="28">
        <v>45400</v>
      </c>
      <c r="F73" s="29"/>
      <c r="G73" s="29"/>
      <c r="H73" s="129">
        <v>115.769</v>
      </c>
      <c r="I73" s="129">
        <v>111.463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37966</v>
      </c>
      <c r="D74" s="28">
        <v>41248</v>
      </c>
      <c r="E74" s="28">
        <v>41000</v>
      </c>
      <c r="F74" s="29"/>
      <c r="G74" s="29"/>
      <c r="H74" s="129">
        <v>100.096</v>
      </c>
      <c r="I74" s="129">
        <v>97.218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2147</v>
      </c>
      <c r="D75" s="28">
        <v>2147</v>
      </c>
      <c r="E75" s="28">
        <v>2147</v>
      </c>
      <c r="F75" s="29"/>
      <c r="G75" s="29"/>
      <c r="H75" s="129">
        <v>5.291</v>
      </c>
      <c r="I75" s="129">
        <v>5.507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8985</v>
      </c>
      <c r="D76" s="28">
        <v>9750</v>
      </c>
      <c r="E76" s="28">
        <v>9714</v>
      </c>
      <c r="F76" s="29"/>
      <c r="G76" s="29"/>
      <c r="H76" s="129">
        <v>34.134</v>
      </c>
      <c r="I76" s="129">
        <v>28.763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4690</v>
      </c>
      <c r="D77" s="28">
        <v>5120</v>
      </c>
      <c r="E77" s="28">
        <v>5120</v>
      </c>
      <c r="F77" s="29"/>
      <c r="G77" s="29"/>
      <c r="H77" s="129">
        <v>11.004</v>
      </c>
      <c r="I77" s="129">
        <v>12.074</v>
      </c>
      <c r="J77" s="129"/>
      <c r="K77" s="30"/>
    </row>
    <row r="78" spans="1:11" s="31" customFormat="1" ht="11.25" customHeight="1">
      <c r="A78" s="33" t="s">
        <v>61</v>
      </c>
      <c r="B78" s="27"/>
      <c r="C78" s="28">
        <v>10943</v>
      </c>
      <c r="D78" s="28">
        <v>12657</v>
      </c>
      <c r="E78" s="28">
        <v>12300</v>
      </c>
      <c r="F78" s="29"/>
      <c r="G78" s="29"/>
      <c r="H78" s="129">
        <v>27.816</v>
      </c>
      <c r="I78" s="129">
        <v>26.7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72670</v>
      </c>
      <c r="D79" s="28">
        <v>79850</v>
      </c>
      <c r="E79" s="28">
        <v>79850</v>
      </c>
      <c r="F79" s="29"/>
      <c r="G79" s="29"/>
      <c r="H79" s="129">
        <v>227.559</v>
      </c>
      <c r="I79" s="129">
        <v>135.745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177143</v>
      </c>
      <c r="D80" s="36">
        <v>196409</v>
      </c>
      <c r="E80" s="36">
        <v>195673</v>
      </c>
      <c r="F80" s="37">
        <v>99.62527175434934</v>
      </c>
      <c r="G80" s="38"/>
      <c r="H80" s="130">
        <v>521.78</v>
      </c>
      <c r="I80" s="131">
        <v>417.615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259057</v>
      </c>
      <c r="D87" s="49">
        <v>277470.56</v>
      </c>
      <c r="E87" s="49">
        <v>273832</v>
      </c>
      <c r="F87" s="50">
        <f>IF(D87&gt;0,100*E87/D87,0)</f>
        <v>98.68866808788651</v>
      </c>
      <c r="G87" s="38"/>
      <c r="H87" s="51">
        <v>770.406</v>
      </c>
      <c r="I87" s="52">
        <v>628.377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SheetLayoutView="100" zoomScalePageLayoutView="0" workbookViewId="0" topLeftCell="A51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>
        <v>0.239</v>
      </c>
      <c r="I10" s="129">
        <v>0.239</v>
      </c>
      <c r="J10" s="129">
        <v>0.24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>
        <v>0.049</v>
      </c>
      <c r="I11" s="129">
        <v>0.049</v>
      </c>
      <c r="J11" s="129">
        <v>0.05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>
        <v>0.033</v>
      </c>
      <c r="I12" s="129">
        <v>0.033</v>
      </c>
      <c r="J12" s="129">
        <v>0.033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>
        <v>0.32099999999999995</v>
      </c>
      <c r="I13" s="131">
        <v>0.32099999999999995</v>
      </c>
      <c r="J13" s="131">
        <v>0.32299999999999995</v>
      </c>
      <c r="K13" s="39">
        <v>100.62305295950156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>
        <v>32.667</v>
      </c>
      <c r="I24" s="131">
        <v>23.633</v>
      </c>
      <c r="J24" s="131">
        <v>21.603</v>
      </c>
      <c r="K24" s="39">
        <v>91.41031608344265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>
        <v>17.958</v>
      </c>
      <c r="I26" s="131">
        <v>13.681</v>
      </c>
      <c r="J26" s="131">
        <v>9.8</v>
      </c>
      <c r="K26" s="39">
        <v>71.63219062933997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17.488</v>
      </c>
      <c r="I28" s="129">
        <v>7.113</v>
      </c>
      <c r="J28" s="129">
        <v>6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15.605</v>
      </c>
      <c r="I29" s="129">
        <v>34.694</v>
      </c>
      <c r="J29" s="129">
        <v>3.8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32</v>
      </c>
      <c r="I30" s="129">
        <v>29.453</v>
      </c>
      <c r="J30" s="129">
        <v>21.32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65.093</v>
      </c>
      <c r="I31" s="131">
        <v>71.26</v>
      </c>
      <c r="J31" s="131">
        <v>31.12</v>
      </c>
      <c r="K31" s="39">
        <v>43.671063710356435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>
        <v>3.051</v>
      </c>
      <c r="I33" s="129">
        <v>3.081</v>
      </c>
      <c r="J33" s="129">
        <v>2.3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>
        <v>5.401</v>
      </c>
      <c r="I34" s="129">
        <v>3.5</v>
      </c>
      <c r="J34" s="129">
        <v>2.418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56.857</v>
      </c>
      <c r="I35" s="129">
        <v>52.564</v>
      </c>
      <c r="J35" s="129">
        <v>47.752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99.016</v>
      </c>
      <c r="I36" s="129">
        <v>117.038</v>
      </c>
      <c r="J36" s="129">
        <v>58.519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164.325</v>
      </c>
      <c r="I37" s="131">
        <v>176.183</v>
      </c>
      <c r="J37" s="131">
        <v>110.989</v>
      </c>
      <c r="K37" s="39">
        <v>62.99642984850979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4.74</v>
      </c>
      <c r="I39" s="131">
        <v>5.15</v>
      </c>
      <c r="J39" s="131">
        <v>4.1</v>
      </c>
      <c r="K39" s="39">
        <v>79.61165048543688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>
        <v>3.805</v>
      </c>
      <c r="I41" s="129">
        <v>7.198</v>
      </c>
      <c r="J41" s="129">
        <v>2.16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>
        <v>0.009</v>
      </c>
      <c r="I42" s="129">
        <v>0.008</v>
      </c>
      <c r="J42" s="129">
        <v>0.006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>
        <v>0.017</v>
      </c>
      <c r="I43" s="129">
        <v>0.021</v>
      </c>
      <c r="J43" s="129">
        <v>0.025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>
        <v>0.005</v>
      </c>
      <c r="I44" s="129">
        <v>0.005</v>
      </c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>
        <v>1.6</v>
      </c>
      <c r="I45" s="129">
        <v>2.291</v>
      </c>
      <c r="J45" s="129">
        <v>1.3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>
        <v>0.005</v>
      </c>
      <c r="J47" s="129">
        <v>0.005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>
        <v>1.354</v>
      </c>
      <c r="I48" s="129">
        <v>2.548</v>
      </c>
      <c r="J48" s="129">
        <v>1.3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>
        <v>0.45</v>
      </c>
      <c r="I49" s="129">
        <v>0.35</v>
      </c>
      <c r="J49" s="129">
        <v>0.35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7.24</v>
      </c>
      <c r="I50" s="131">
        <v>12.426</v>
      </c>
      <c r="J50" s="131">
        <v>5.145999999999999</v>
      </c>
      <c r="K50" s="39">
        <v>41.413165942378875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>
        <v>31.923</v>
      </c>
      <c r="I52" s="131">
        <v>13.145</v>
      </c>
      <c r="J52" s="131">
        <v>10.5</v>
      </c>
      <c r="K52" s="39">
        <v>79.8782807151008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79.929</v>
      </c>
      <c r="I54" s="129">
        <v>70.43</v>
      </c>
      <c r="J54" s="129">
        <v>50.86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>
        <v>320.375</v>
      </c>
      <c r="I55" s="129">
        <v>275.603</v>
      </c>
      <c r="J55" s="129">
        <v>190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>
        <v>42.98</v>
      </c>
      <c r="I56" s="129">
        <v>21.5</v>
      </c>
      <c r="J56" s="129">
        <v>21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>
        <v>10.016</v>
      </c>
      <c r="I57" s="129"/>
      <c r="J57" s="129">
        <v>11.834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>
        <v>206.664</v>
      </c>
      <c r="I58" s="129">
        <v>209.449</v>
      </c>
      <c r="J58" s="129">
        <v>93.75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659.9639999999999</v>
      </c>
      <c r="I59" s="131">
        <v>576.982</v>
      </c>
      <c r="J59" s="131">
        <v>367.444</v>
      </c>
      <c r="K59" s="39">
        <v>63.6837890956737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42.534</v>
      </c>
      <c r="I61" s="129">
        <v>44.234</v>
      </c>
      <c r="J61" s="129">
        <v>20.747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42.831</v>
      </c>
      <c r="I62" s="129">
        <v>40.456</v>
      </c>
      <c r="J62" s="129">
        <v>11.272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43.337</v>
      </c>
      <c r="I63" s="129">
        <v>34.263</v>
      </c>
      <c r="J63" s="129">
        <v>17.081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128.702</v>
      </c>
      <c r="I64" s="131">
        <v>118.953</v>
      </c>
      <c r="J64" s="131">
        <v>49.099999999999994</v>
      </c>
      <c r="K64" s="39">
        <v>41.27680680604944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50.059</v>
      </c>
      <c r="I66" s="131">
        <v>52.553</v>
      </c>
      <c r="J66" s="131">
        <v>34</v>
      </c>
      <c r="K66" s="39">
        <v>64.69659201187373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265.141</v>
      </c>
      <c r="I68" s="129">
        <v>571.16</v>
      </c>
      <c r="J68" s="129">
        <v>285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49.006</v>
      </c>
      <c r="I69" s="129">
        <v>111.9</v>
      </c>
      <c r="J69" s="129">
        <v>38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314.14700000000005</v>
      </c>
      <c r="I70" s="131">
        <v>683.06</v>
      </c>
      <c r="J70" s="131">
        <v>323</v>
      </c>
      <c r="K70" s="39">
        <v>47.28720756595322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66.5</v>
      </c>
      <c r="I72" s="129">
        <v>72</v>
      </c>
      <c r="J72" s="129">
        <v>50.4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65.985</v>
      </c>
      <c r="I73" s="129">
        <v>60.75</v>
      </c>
      <c r="J73" s="129">
        <v>52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1557.336</v>
      </c>
      <c r="I74" s="129">
        <v>1562.7</v>
      </c>
      <c r="J74" s="129">
        <v>850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594.444</v>
      </c>
      <c r="I75" s="129">
        <v>567.7</v>
      </c>
      <c r="J75" s="129">
        <v>331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53.009</v>
      </c>
      <c r="I76" s="129">
        <v>65.36</v>
      </c>
      <c r="J76" s="129">
        <v>52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>
        <v>2705.458</v>
      </c>
      <c r="I77" s="129">
        <v>2402.95</v>
      </c>
      <c r="J77" s="129">
        <v>937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353</v>
      </c>
      <c r="I78" s="129">
        <v>303.2</v>
      </c>
      <c r="J78" s="129">
        <v>215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702.774</v>
      </c>
      <c r="I79" s="129">
        <v>734.52</v>
      </c>
      <c r="J79" s="129">
        <v>488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6098.506</v>
      </c>
      <c r="I80" s="131">
        <v>5769.18</v>
      </c>
      <c r="J80" s="131">
        <v>2975.4</v>
      </c>
      <c r="K80" s="39">
        <v>51.574053851673895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0.383</v>
      </c>
      <c r="I82" s="129">
        <v>0.811</v>
      </c>
      <c r="J82" s="129">
        <v>0.811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0.097</v>
      </c>
      <c r="I83" s="129">
        <v>0.311</v>
      </c>
      <c r="J83" s="129">
        <v>0.311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0.48</v>
      </c>
      <c r="I84" s="131">
        <v>1.122</v>
      </c>
      <c r="J84" s="131">
        <v>1.122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7576.125</v>
      </c>
      <c r="I87" s="52">
        <v>7517.649</v>
      </c>
      <c r="J87" s="52">
        <v>3943.647</v>
      </c>
      <c r="K87" s="50">
        <f>IF(I87&gt;0,100*J87/I87,0)</f>
        <v>52.45851462338824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SheetLayoutView="100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32" t="s">
        <v>324</v>
      </c>
      <c r="I7" s="19" t="s">
        <v>6</v>
      </c>
      <c r="J7" s="19">
        <v>10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>
        <v>0.069</v>
      </c>
      <c r="I10" s="129">
        <v>0.069</v>
      </c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>
        <v>0.011</v>
      </c>
      <c r="I11" s="129">
        <v>0.01</v>
      </c>
      <c r="J11" s="129">
        <v>0.01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>
        <v>0.004</v>
      </c>
      <c r="I12" s="129">
        <v>0.004</v>
      </c>
      <c r="J12" s="129">
        <v>0.004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>
        <v>0.084</v>
      </c>
      <c r="I13" s="131">
        <v>0.083</v>
      </c>
      <c r="J13" s="131">
        <v>0.014</v>
      </c>
      <c r="K13" s="39">
        <v>16.867469879518072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>
        <v>0.038</v>
      </c>
      <c r="I19" s="129">
        <v>0.079</v>
      </c>
      <c r="J19" s="129">
        <v>0.071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>
        <v>0.038</v>
      </c>
      <c r="I22" s="131">
        <v>0.079</v>
      </c>
      <c r="J22" s="131">
        <v>0.071</v>
      </c>
      <c r="K22" s="39">
        <v>89.87341772151898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>
        <v>5.382</v>
      </c>
      <c r="I24" s="131">
        <v>4.545</v>
      </c>
      <c r="J24" s="131">
        <v>4</v>
      </c>
      <c r="K24" s="39">
        <v>88.008800880088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>
        <v>3.136</v>
      </c>
      <c r="I26" s="131">
        <v>2.621</v>
      </c>
      <c r="J26" s="131">
        <v>1.8</v>
      </c>
      <c r="K26" s="39">
        <v>68.67607783288821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9">
        <v>2.868</v>
      </c>
      <c r="I28" s="129">
        <v>1.393</v>
      </c>
      <c r="J28" s="129">
        <v>1.2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9">
        <v>3.368</v>
      </c>
      <c r="I29" s="129">
        <v>6.942</v>
      </c>
      <c r="J29" s="129">
        <v>0.76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9">
        <v>5.8</v>
      </c>
      <c r="I30" s="129">
        <v>6.173</v>
      </c>
      <c r="J30" s="129">
        <v>4.308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30">
        <v>12.036</v>
      </c>
      <c r="I31" s="131">
        <v>14.508000000000001</v>
      </c>
      <c r="J31" s="131">
        <v>6.268</v>
      </c>
      <c r="K31" s="39">
        <v>43.20374965536255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9">
        <v>0.471</v>
      </c>
      <c r="I33" s="129">
        <v>0.49</v>
      </c>
      <c r="J33" s="129">
        <v>0.414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9">
        <v>0.782</v>
      </c>
      <c r="I34" s="129">
        <v>0.625</v>
      </c>
      <c r="J34" s="129">
        <v>0.447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9">
        <v>9.527</v>
      </c>
      <c r="I35" s="129">
        <v>10.009</v>
      </c>
      <c r="J35" s="129">
        <v>8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>
        <v>19.083</v>
      </c>
      <c r="I36" s="129">
        <v>24.99</v>
      </c>
      <c r="J36" s="129">
        <v>12.464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30">
        <v>29.863</v>
      </c>
      <c r="I37" s="131">
        <v>36.114</v>
      </c>
      <c r="J37" s="131">
        <v>21.325000000000003</v>
      </c>
      <c r="K37" s="39">
        <v>59.04912222406825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30">
        <v>0.65</v>
      </c>
      <c r="I39" s="131">
        <v>0.69</v>
      </c>
      <c r="J39" s="131">
        <v>0.55</v>
      </c>
      <c r="K39" s="39">
        <v>79.71014492753625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9">
        <v>0.505</v>
      </c>
      <c r="I41" s="129">
        <v>1.013</v>
      </c>
      <c r="J41" s="129">
        <v>0.3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9">
        <v>0.002</v>
      </c>
      <c r="I42" s="129">
        <v>0.001</v>
      </c>
      <c r="J42" s="129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9">
        <v>0.002</v>
      </c>
      <c r="I43" s="129">
        <v>0.004</v>
      </c>
      <c r="J43" s="129">
        <v>0.004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9">
        <v>0.001</v>
      </c>
      <c r="I44" s="129">
        <v>0.001</v>
      </c>
      <c r="J44" s="129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9">
        <v>0.183</v>
      </c>
      <c r="I45" s="129">
        <v>0.262</v>
      </c>
      <c r="J45" s="129">
        <v>0.14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9"/>
      <c r="I46" s="129"/>
      <c r="J46" s="129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9"/>
      <c r="I47" s="129">
        <v>0.001</v>
      </c>
      <c r="J47" s="129">
        <v>0.001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9">
        <v>0.208</v>
      </c>
      <c r="I48" s="129">
        <v>0.391</v>
      </c>
      <c r="J48" s="129">
        <v>0.2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9">
        <v>0.045</v>
      </c>
      <c r="I49" s="129">
        <v>0.045</v>
      </c>
      <c r="J49" s="129">
        <v>0.035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30">
        <v>0.9460000000000001</v>
      </c>
      <c r="I50" s="131">
        <v>1.7179999999999995</v>
      </c>
      <c r="J50" s="131">
        <v>0.681</v>
      </c>
      <c r="K50" s="39">
        <v>39.63911525029105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30">
        <v>6.437</v>
      </c>
      <c r="I52" s="131">
        <v>2.98</v>
      </c>
      <c r="J52" s="131">
        <v>2.1</v>
      </c>
      <c r="K52" s="39">
        <v>70.46979865771812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9">
        <v>15.906</v>
      </c>
      <c r="I54" s="129">
        <v>13.734</v>
      </c>
      <c r="J54" s="129">
        <v>9.918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9">
        <v>63.252</v>
      </c>
      <c r="I55" s="129">
        <v>59.542</v>
      </c>
      <c r="J55" s="129">
        <v>40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9">
        <v>7.68</v>
      </c>
      <c r="I56" s="129">
        <v>4.3</v>
      </c>
      <c r="J56" s="129">
        <v>4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9">
        <v>2.715</v>
      </c>
      <c r="I57" s="129">
        <v>2.602</v>
      </c>
      <c r="J57" s="129">
        <v>1.354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9">
        <v>40.093</v>
      </c>
      <c r="I58" s="129">
        <v>45.995</v>
      </c>
      <c r="J58" s="129">
        <v>18.75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30">
        <v>129.64600000000002</v>
      </c>
      <c r="I59" s="131">
        <v>126.173</v>
      </c>
      <c r="J59" s="131">
        <v>74.02199999999999</v>
      </c>
      <c r="K59" s="39">
        <v>58.66706823171359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9">
        <v>8.294</v>
      </c>
      <c r="I61" s="129">
        <v>8.4</v>
      </c>
      <c r="J61" s="129">
        <v>4.149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9">
        <v>7.913</v>
      </c>
      <c r="I62" s="129">
        <v>7.08</v>
      </c>
      <c r="J62" s="129">
        <v>1.973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9">
        <v>8.109</v>
      </c>
      <c r="I63" s="129">
        <v>6.223</v>
      </c>
      <c r="J63" s="129">
        <v>3.1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30">
        <v>24.316000000000003</v>
      </c>
      <c r="I64" s="131">
        <v>21.703</v>
      </c>
      <c r="J64" s="131">
        <v>9.222</v>
      </c>
      <c r="K64" s="39">
        <v>42.491821407178726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30">
        <v>9.963</v>
      </c>
      <c r="I66" s="131">
        <v>11.401</v>
      </c>
      <c r="J66" s="131">
        <v>7.3</v>
      </c>
      <c r="K66" s="39">
        <v>64.02947109902641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9">
        <v>43.954</v>
      </c>
      <c r="I68" s="129">
        <v>102.5</v>
      </c>
      <c r="J68" s="129">
        <v>50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9">
        <v>6.42</v>
      </c>
      <c r="I69" s="129">
        <v>14.56</v>
      </c>
      <c r="J69" s="129">
        <v>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30">
        <v>50.374</v>
      </c>
      <c r="I70" s="131">
        <v>117.06</v>
      </c>
      <c r="J70" s="131">
        <v>55</v>
      </c>
      <c r="K70" s="39">
        <v>46.984452417563645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9">
        <v>13</v>
      </c>
      <c r="I72" s="129">
        <v>13.37</v>
      </c>
      <c r="J72" s="129">
        <v>9.38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9">
        <v>10.454</v>
      </c>
      <c r="I73" s="129">
        <v>11.12</v>
      </c>
      <c r="J73" s="129">
        <v>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9">
        <v>266.124</v>
      </c>
      <c r="I74" s="129">
        <v>298.51</v>
      </c>
      <c r="J74" s="129">
        <v>158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9">
        <v>120.988</v>
      </c>
      <c r="I75" s="129">
        <v>118.55</v>
      </c>
      <c r="J75" s="129">
        <v>70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9">
        <v>8.302</v>
      </c>
      <c r="I76" s="129">
        <v>12.265</v>
      </c>
      <c r="J76" s="129">
        <v>10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9">
        <v>506.061</v>
      </c>
      <c r="I77" s="129">
        <v>499.59</v>
      </c>
      <c r="J77" s="129">
        <v>200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9">
        <v>60</v>
      </c>
      <c r="I78" s="129">
        <v>57.36</v>
      </c>
      <c r="J78" s="129">
        <v>40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9">
        <v>112.311</v>
      </c>
      <c r="I79" s="129">
        <v>138.75</v>
      </c>
      <c r="J79" s="129">
        <v>90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30">
        <v>1097.24</v>
      </c>
      <c r="I80" s="131">
        <v>1149.5149999999999</v>
      </c>
      <c r="J80" s="131">
        <v>586.38</v>
      </c>
      <c r="K80" s="39">
        <v>51.01107858531642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>
        <v>0.056</v>
      </c>
      <c r="I82" s="129">
        <v>0.113</v>
      </c>
      <c r="J82" s="129">
        <v>0.113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>
        <v>0.015</v>
      </c>
      <c r="I83" s="129">
        <v>0.048</v>
      </c>
      <c r="J83" s="129">
        <v>0.048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>
        <v>0.07100000000000001</v>
      </c>
      <c r="I84" s="131">
        <v>0.161</v>
      </c>
      <c r="J84" s="131">
        <v>0.161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/>
      <c r="D87" s="49"/>
      <c r="E87" s="49"/>
      <c r="F87" s="50"/>
      <c r="G87" s="38"/>
      <c r="H87" s="51">
        <v>1370.182</v>
      </c>
      <c r="I87" s="52">
        <v>1489.3509999999999</v>
      </c>
      <c r="J87" s="52">
        <v>768.8939999999999</v>
      </c>
      <c r="K87" s="50">
        <f>IF(I87&gt;0,100*J87/I87,0)</f>
        <v>51.62611097048312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54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1734</v>
      </c>
      <c r="D9" s="28">
        <v>1704</v>
      </c>
      <c r="E9" s="28">
        <v>1715</v>
      </c>
      <c r="F9" s="29"/>
      <c r="G9" s="29"/>
      <c r="H9" s="129">
        <v>5.392</v>
      </c>
      <c r="I9" s="129">
        <v>6.38</v>
      </c>
      <c r="J9" s="129"/>
      <c r="K9" s="30"/>
    </row>
    <row r="10" spans="1:11" s="31" customFormat="1" ht="11.25" customHeight="1">
      <c r="A10" s="33" t="s">
        <v>8</v>
      </c>
      <c r="B10" s="27"/>
      <c r="C10" s="28">
        <v>2942</v>
      </c>
      <c r="D10" s="28">
        <v>1908</v>
      </c>
      <c r="E10" s="28">
        <v>1910</v>
      </c>
      <c r="F10" s="29"/>
      <c r="G10" s="29"/>
      <c r="H10" s="129">
        <v>7.796</v>
      </c>
      <c r="I10" s="129">
        <v>3.598</v>
      </c>
      <c r="J10" s="129"/>
      <c r="K10" s="30"/>
    </row>
    <row r="11" spans="1:11" s="31" customFormat="1" ht="11.25" customHeight="1">
      <c r="A11" s="26" t="s">
        <v>9</v>
      </c>
      <c r="B11" s="27"/>
      <c r="C11" s="28">
        <v>7773</v>
      </c>
      <c r="D11" s="28">
        <v>9233</v>
      </c>
      <c r="E11" s="28">
        <v>9305</v>
      </c>
      <c r="F11" s="29"/>
      <c r="G11" s="29"/>
      <c r="H11" s="129">
        <v>21.959</v>
      </c>
      <c r="I11" s="129">
        <v>17.463</v>
      </c>
      <c r="J11" s="129"/>
      <c r="K11" s="30"/>
    </row>
    <row r="12" spans="1:11" s="31" customFormat="1" ht="11.25" customHeight="1">
      <c r="A12" s="33" t="s">
        <v>10</v>
      </c>
      <c r="B12" s="27"/>
      <c r="C12" s="28">
        <v>149</v>
      </c>
      <c r="D12" s="28">
        <v>197</v>
      </c>
      <c r="E12" s="28">
        <v>201</v>
      </c>
      <c r="F12" s="29"/>
      <c r="G12" s="29"/>
      <c r="H12" s="129">
        <v>0.345</v>
      </c>
      <c r="I12" s="129">
        <v>0.347</v>
      </c>
      <c r="J12" s="129"/>
      <c r="K12" s="30"/>
    </row>
    <row r="13" spans="1:11" s="22" customFormat="1" ht="11.25" customHeight="1">
      <c r="A13" s="34" t="s">
        <v>11</v>
      </c>
      <c r="B13" s="35"/>
      <c r="C13" s="36">
        <v>12598</v>
      </c>
      <c r="D13" s="36">
        <v>13042</v>
      </c>
      <c r="E13" s="36">
        <v>13131</v>
      </c>
      <c r="F13" s="37">
        <v>100.68241067320963</v>
      </c>
      <c r="G13" s="38"/>
      <c r="H13" s="130">
        <v>35.492</v>
      </c>
      <c r="I13" s="131">
        <v>27.788000000000004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>
        <v>63</v>
      </c>
      <c r="D15" s="36">
        <v>65</v>
      </c>
      <c r="E15" s="36">
        <v>65</v>
      </c>
      <c r="F15" s="37">
        <v>100</v>
      </c>
      <c r="G15" s="38"/>
      <c r="H15" s="130">
        <v>0.126</v>
      </c>
      <c r="I15" s="131">
        <v>0.097</v>
      </c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714</v>
      </c>
      <c r="D17" s="36">
        <v>616</v>
      </c>
      <c r="E17" s="36">
        <v>770</v>
      </c>
      <c r="F17" s="37">
        <v>125</v>
      </c>
      <c r="G17" s="38"/>
      <c r="H17" s="130">
        <v>2.229</v>
      </c>
      <c r="I17" s="131">
        <v>1.87</v>
      </c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21307</v>
      </c>
      <c r="D19" s="28">
        <v>19803</v>
      </c>
      <c r="E19" s="28">
        <v>19803</v>
      </c>
      <c r="F19" s="29"/>
      <c r="G19" s="29"/>
      <c r="H19" s="129">
        <v>142.757</v>
      </c>
      <c r="I19" s="129">
        <v>89.113</v>
      </c>
      <c r="J19" s="129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9">
        <v>0.005</v>
      </c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21308</v>
      </c>
      <c r="D22" s="36">
        <v>19803</v>
      </c>
      <c r="E22" s="36">
        <v>19803</v>
      </c>
      <c r="F22" s="37">
        <v>100</v>
      </c>
      <c r="G22" s="38"/>
      <c r="H22" s="130">
        <v>142.762</v>
      </c>
      <c r="I22" s="131">
        <v>89.113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87572</v>
      </c>
      <c r="D24" s="36">
        <v>84232</v>
      </c>
      <c r="E24" s="36">
        <v>84400</v>
      </c>
      <c r="F24" s="37">
        <v>100.19944914046918</v>
      </c>
      <c r="G24" s="38"/>
      <c r="H24" s="130">
        <v>416.868</v>
      </c>
      <c r="I24" s="131">
        <v>343.748</v>
      </c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28994</v>
      </c>
      <c r="D26" s="36">
        <v>26510</v>
      </c>
      <c r="E26" s="36">
        <v>26010</v>
      </c>
      <c r="F26" s="37">
        <v>98.113919275745</v>
      </c>
      <c r="G26" s="38"/>
      <c r="H26" s="130">
        <v>140.285</v>
      </c>
      <c r="I26" s="131">
        <v>106.04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86108</v>
      </c>
      <c r="D28" s="28">
        <v>85678</v>
      </c>
      <c r="E28" s="28">
        <v>85600</v>
      </c>
      <c r="F28" s="29"/>
      <c r="G28" s="29"/>
      <c r="H28" s="129">
        <v>346.365</v>
      </c>
      <c r="I28" s="129">
        <v>273</v>
      </c>
      <c r="J28" s="129"/>
      <c r="K28" s="30"/>
    </row>
    <row r="29" spans="1:11" s="31" customFormat="1" ht="11.25" customHeight="1">
      <c r="A29" s="33" t="s">
        <v>21</v>
      </c>
      <c r="B29" s="27"/>
      <c r="C29" s="28">
        <v>40394</v>
      </c>
      <c r="D29" s="28">
        <v>44817</v>
      </c>
      <c r="E29" s="28">
        <v>40335</v>
      </c>
      <c r="F29" s="29"/>
      <c r="G29" s="29"/>
      <c r="H29" s="129">
        <v>136.016</v>
      </c>
      <c r="I29" s="129">
        <v>60.655</v>
      </c>
      <c r="J29" s="129"/>
      <c r="K29" s="30"/>
    </row>
    <row r="30" spans="1:11" s="31" customFormat="1" ht="11.25" customHeight="1">
      <c r="A30" s="33" t="s">
        <v>22</v>
      </c>
      <c r="B30" s="27"/>
      <c r="C30" s="28">
        <v>132791</v>
      </c>
      <c r="D30" s="28">
        <v>127219</v>
      </c>
      <c r="E30" s="28">
        <v>111500</v>
      </c>
      <c r="F30" s="29"/>
      <c r="G30" s="29"/>
      <c r="H30" s="129">
        <v>424.012</v>
      </c>
      <c r="I30" s="129">
        <v>294.843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259293</v>
      </c>
      <c r="D31" s="36">
        <v>257714</v>
      </c>
      <c r="E31" s="36">
        <v>237435</v>
      </c>
      <c r="F31" s="37">
        <v>92.13119970199523</v>
      </c>
      <c r="G31" s="38"/>
      <c r="H31" s="130">
        <v>906.393</v>
      </c>
      <c r="I31" s="131">
        <v>628.498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26253</v>
      </c>
      <c r="D33" s="28">
        <v>24750</v>
      </c>
      <c r="E33" s="28">
        <v>24750</v>
      </c>
      <c r="F33" s="29"/>
      <c r="G33" s="29"/>
      <c r="H33" s="129">
        <v>116.793</v>
      </c>
      <c r="I33" s="129">
        <v>79.381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12952</v>
      </c>
      <c r="D34" s="28">
        <v>13626</v>
      </c>
      <c r="E34" s="28">
        <v>13626</v>
      </c>
      <c r="F34" s="29"/>
      <c r="G34" s="29"/>
      <c r="H34" s="129">
        <v>60.145</v>
      </c>
      <c r="I34" s="129">
        <v>60.08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56311</v>
      </c>
      <c r="D35" s="28">
        <v>56261</v>
      </c>
      <c r="E35" s="28">
        <v>56261</v>
      </c>
      <c r="F35" s="29"/>
      <c r="G35" s="29"/>
      <c r="H35" s="129">
        <v>299.619</v>
      </c>
      <c r="I35" s="129">
        <v>190.3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7632</v>
      </c>
      <c r="D36" s="28">
        <v>7632</v>
      </c>
      <c r="E36" s="28">
        <v>7694</v>
      </c>
      <c r="F36" s="29"/>
      <c r="G36" s="29"/>
      <c r="H36" s="129">
        <v>33.174</v>
      </c>
      <c r="I36" s="129">
        <v>24.67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103148</v>
      </c>
      <c r="D37" s="36">
        <v>102269</v>
      </c>
      <c r="E37" s="36">
        <v>102331</v>
      </c>
      <c r="F37" s="37">
        <v>100.06062443164595</v>
      </c>
      <c r="G37" s="38"/>
      <c r="H37" s="130">
        <v>509.731</v>
      </c>
      <c r="I37" s="131">
        <v>354.43100000000004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5977</v>
      </c>
      <c r="D39" s="36">
        <v>6001</v>
      </c>
      <c r="E39" s="36">
        <v>5701</v>
      </c>
      <c r="F39" s="37">
        <v>95.00083319446759</v>
      </c>
      <c r="G39" s="38"/>
      <c r="H39" s="130">
        <v>11.297</v>
      </c>
      <c r="I39" s="131">
        <v>11.002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36833</v>
      </c>
      <c r="D41" s="28">
        <v>36151</v>
      </c>
      <c r="E41" s="28">
        <v>36160</v>
      </c>
      <c r="F41" s="29"/>
      <c r="G41" s="29"/>
      <c r="H41" s="129">
        <v>125.471</v>
      </c>
      <c r="I41" s="129">
        <v>75.419</v>
      </c>
      <c r="J41" s="129"/>
      <c r="K41" s="30"/>
    </row>
    <row r="42" spans="1:11" s="31" customFormat="1" ht="11.25" customHeight="1">
      <c r="A42" s="33" t="s">
        <v>31</v>
      </c>
      <c r="B42" s="27"/>
      <c r="C42" s="28">
        <v>226802</v>
      </c>
      <c r="D42" s="28">
        <v>211391</v>
      </c>
      <c r="E42" s="28">
        <v>197324</v>
      </c>
      <c r="F42" s="29"/>
      <c r="G42" s="29"/>
      <c r="H42" s="129">
        <v>1125.897</v>
      </c>
      <c r="I42" s="129">
        <v>714.092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51362</v>
      </c>
      <c r="D43" s="28">
        <v>59097</v>
      </c>
      <c r="E43" s="28">
        <v>58040</v>
      </c>
      <c r="F43" s="29"/>
      <c r="G43" s="29"/>
      <c r="H43" s="129">
        <v>219.625</v>
      </c>
      <c r="I43" s="129">
        <v>199.462</v>
      </c>
      <c r="J43" s="129"/>
      <c r="K43" s="30"/>
    </row>
    <row r="44" spans="1:11" s="31" customFormat="1" ht="11.25" customHeight="1">
      <c r="A44" s="33" t="s">
        <v>33</v>
      </c>
      <c r="B44" s="27"/>
      <c r="C44" s="28">
        <v>138097</v>
      </c>
      <c r="D44" s="28">
        <v>137262</v>
      </c>
      <c r="E44" s="28">
        <v>127960</v>
      </c>
      <c r="F44" s="29"/>
      <c r="G44" s="29"/>
      <c r="H44" s="129">
        <v>628.457</v>
      </c>
      <c r="I44" s="129">
        <v>503.713</v>
      </c>
      <c r="J44" s="129"/>
      <c r="K44" s="30"/>
    </row>
    <row r="45" spans="1:11" s="31" customFormat="1" ht="11.25" customHeight="1">
      <c r="A45" s="33" t="s">
        <v>34</v>
      </c>
      <c r="B45" s="27"/>
      <c r="C45" s="28">
        <v>72839</v>
      </c>
      <c r="D45" s="28">
        <v>70544</v>
      </c>
      <c r="E45" s="28">
        <v>68590</v>
      </c>
      <c r="F45" s="29"/>
      <c r="G45" s="29"/>
      <c r="H45" s="129">
        <v>264.765</v>
      </c>
      <c r="I45" s="129">
        <v>210.811</v>
      </c>
      <c r="J45" s="129"/>
      <c r="K45" s="30"/>
    </row>
    <row r="46" spans="1:11" s="31" customFormat="1" ht="11.25" customHeight="1">
      <c r="A46" s="33" t="s">
        <v>35</v>
      </c>
      <c r="B46" s="27"/>
      <c r="C46" s="28">
        <v>76902</v>
      </c>
      <c r="D46" s="28">
        <v>69515</v>
      </c>
      <c r="E46" s="28">
        <v>72570</v>
      </c>
      <c r="F46" s="29"/>
      <c r="G46" s="29"/>
      <c r="H46" s="129">
        <v>271.03</v>
      </c>
      <c r="I46" s="129">
        <v>166.759</v>
      </c>
      <c r="J46" s="129"/>
      <c r="K46" s="30"/>
    </row>
    <row r="47" spans="1:11" s="31" customFormat="1" ht="11.25" customHeight="1">
      <c r="A47" s="33" t="s">
        <v>36</v>
      </c>
      <c r="B47" s="27"/>
      <c r="C47" s="28">
        <v>115405</v>
      </c>
      <c r="D47" s="28">
        <v>111487</v>
      </c>
      <c r="E47" s="28">
        <v>79010</v>
      </c>
      <c r="F47" s="29"/>
      <c r="G47" s="29"/>
      <c r="H47" s="129">
        <v>482.031</v>
      </c>
      <c r="I47" s="129">
        <v>256.29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118996</v>
      </c>
      <c r="D48" s="28">
        <v>123295</v>
      </c>
      <c r="E48" s="28">
        <v>123575</v>
      </c>
      <c r="F48" s="29"/>
      <c r="G48" s="29"/>
      <c r="H48" s="129">
        <v>481.529</v>
      </c>
      <c r="I48" s="129">
        <v>360.13</v>
      </c>
      <c r="J48" s="129"/>
      <c r="K48" s="30"/>
    </row>
    <row r="49" spans="1:11" s="31" customFormat="1" ht="11.25" customHeight="1">
      <c r="A49" s="33" t="s">
        <v>38</v>
      </c>
      <c r="B49" s="27"/>
      <c r="C49" s="28">
        <v>70616</v>
      </c>
      <c r="D49" s="28">
        <v>76829</v>
      </c>
      <c r="E49" s="28">
        <v>76829</v>
      </c>
      <c r="F49" s="29"/>
      <c r="G49" s="29"/>
      <c r="H49" s="129">
        <v>284.53</v>
      </c>
      <c r="I49" s="129">
        <v>149.65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907852</v>
      </c>
      <c r="D50" s="36">
        <v>895571</v>
      </c>
      <c r="E50" s="36">
        <v>840058</v>
      </c>
      <c r="F50" s="37">
        <v>93.80138481482763</v>
      </c>
      <c r="G50" s="38"/>
      <c r="H50" s="130">
        <v>3883.335</v>
      </c>
      <c r="I50" s="131">
        <v>2636.326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20799</v>
      </c>
      <c r="D52" s="36">
        <v>26169</v>
      </c>
      <c r="E52" s="36">
        <v>26169</v>
      </c>
      <c r="F52" s="37">
        <v>100</v>
      </c>
      <c r="G52" s="38"/>
      <c r="H52" s="130">
        <v>69.895</v>
      </c>
      <c r="I52" s="131">
        <v>73.11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66221</v>
      </c>
      <c r="D54" s="28">
        <v>71418</v>
      </c>
      <c r="E54" s="28">
        <v>71650</v>
      </c>
      <c r="F54" s="29"/>
      <c r="G54" s="29"/>
      <c r="H54" s="129">
        <v>238.306</v>
      </c>
      <c r="I54" s="129">
        <v>224.548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44734</v>
      </c>
      <c r="D55" s="28">
        <v>50543</v>
      </c>
      <c r="E55" s="28">
        <v>50543</v>
      </c>
      <c r="F55" s="29"/>
      <c r="G55" s="29"/>
      <c r="H55" s="129">
        <v>156.936</v>
      </c>
      <c r="I55" s="129">
        <v>142.107</v>
      </c>
      <c r="J55" s="129"/>
      <c r="K55" s="30"/>
    </row>
    <row r="56" spans="1:11" s="31" customFormat="1" ht="11.25" customHeight="1">
      <c r="A56" s="33" t="s">
        <v>43</v>
      </c>
      <c r="B56" s="27"/>
      <c r="C56" s="28">
        <v>44062</v>
      </c>
      <c r="D56" s="28">
        <v>52257</v>
      </c>
      <c r="E56" s="28">
        <v>39190</v>
      </c>
      <c r="F56" s="29"/>
      <c r="G56" s="29"/>
      <c r="H56" s="129">
        <v>137.1</v>
      </c>
      <c r="I56" s="129">
        <v>103.67</v>
      </c>
      <c r="J56" s="129"/>
      <c r="K56" s="30"/>
    </row>
    <row r="57" spans="1:11" s="31" customFormat="1" ht="11.25" customHeight="1">
      <c r="A57" s="33" t="s">
        <v>44</v>
      </c>
      <c r="B57" s="27"/>
      <c r="C57" s="28">
        <v>69480</v>
      </c>
      <c r="D57" s="28">
        <v>69429</v>
      </c>
      <c r="E57" s="28">
        <v>75470</v>
      </c>
      <c r="F57" s="29"/>
      <c r="G57" s="29"/>
      <c r="H57" s="129">
        <v>247.574</v>
      </c>
      <c r="I57" s="129">
        <v>178.506</v>
      </c>
      <c r="J57" s="129"/>
      <c r="K57" s="30"/>
    </row>
    <row r="58" spans="1:11" s="31" customFormat="1" ht="11.25" customHeight="1">
      <c r="A58" s="33" t="s">
        <v>45</v>
      </c>
      <c r="B58" s="27"/>
      <c r="C58" s="28">
        <v>55332</v>
      </c>
      <c r="D58" s="28">
        <v>57973</v>
      </c>
      <c r="E58" s="28">
        <v>57900</v>
      </c>
      <c r="F58" s="29"/>
      <c r="G58" s="29"/>
      <c r="H58" s="129">
        <v>143.836</v>
      </c>
      <c r="I58" s="129">
        <v>126.902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279829</v>
      </c>
      <c r="D59" s="36">
        <v>301620</v>
      </c>
      <c r="E59" s="36">
        <v>294753</v>
      </c>
      <c r="F59" s="37">
        <v>97.7232942112592</v>
      </c>
      <c r="G59" s="38"/>
      <c r="H59" s="130">
        <v>923.752</v>
      </c>
      <c r="I59" s="131">
        <v>775.7330000000001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1570</v>
      </c>
      <c r="D61" s="28">
        <v>1396</v>
      </c>
      <c r="E61" s="28">
        <v>1675</v>
      </c>
      <c r="F61" s="29"/>
      <c r="G61" s="29"/>
      <c r="H61" s="129">
        <v>5.651</v>
      </c>
      <c r="I61" s="129">
        <v>3.198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700</v>
      </c>
      <c r="D62" s="28">
        <v>700</v>
      </c>
      <c r="E62" s="28">
        <v>700</v>
      </c>
      <c r="F62" s="29"/>
      <c r="G62" s="29"/>
      <c r="H62" s="129">
        <v>1.536</v>
      </c>
      <c r="I62" s="129">
        <v>1.094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2619</v>
      </c>
      <c r="D63" s="28">
        <v>2619</v>
      </c>
      <c r="E63" s="28">
        <v>2866</v>
      </c>
      <c r="F63" s="29"/>
      <c r="G63" s="29"/>
      <c r="H63" s="129">
        <v>8.749</v>
      </c>
      <c r="I63" s="129">
        <v>5.267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4889</v>
      </c>
      <c r="D64" s="36">
        <v>4715</v>
      </c>
      <c r="E64" s="36">
        <v>5241</v>
      </c>
      <c r="F64" s="37">
        <v>111.1558854718982</v>
      </c>
      <c r="G64" s="38"/>
      <c r="H64" s="130">
        <v>15.936</v>
      </c>
      <c r="I64" s="131">
        <v>9.559000000000001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10270</v>
      </c>
      <c r="D66" s="36">
        <v>10372.7</v>
      </c>
      <c r="E66" s="36">
        <v>9840</v>
      </c>
      <c r="F66" s="37">
        <v>94.86440367503157</v>
      </c>
      <c r="G66" s="38"/>
      <c r="H66" s="130">
        <v>21.683</v>
      </c>
      <c r="I66" s="131">
        <v>24.535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68348</v>
      </c>
      <c r="D68" s="28">
        <v>81100</v>
      </c>
      <c r="E68" s="28">
        <v>81100</v>
      </c>
      <c r="F68" s="29"/>
      <c r="G68" s="29"/>
      <c r="H68" s="129">
        <v>207.644</v>
      </c>
      <c r="I68" s="129">
        <v>219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4454</v>
      </c>
      <c r="D69" s="28">
        <v>4640</v>
      </c>
      <c r="E69" s="28">
        <v>4650</v>
      </c>
      <c r="F69" s="29"/>
      <c r="G69" s="29"/>
      <c r="H69" s="129">
        <v>11.735</v>
      </c>
      <c r="I69" s="129">
        <v>10.3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72802</v>
      </c>
      <c r="D70" s="36">
        <v>85740</v>
      </c>
      <c r="E70" s="36">
        <v>85750</v>
      </c>
      <c r="F70" s="37">
        <v>100.01166316771635</v>
      </c>
      <c r="G70" s="38"/>
      <c r="H70" s="130">
        <v>219.37900000000002</v>
      </c>
      <c r="I70" s="131">
        <v>229.3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2720</v>
      </c>
      <c r="D72" s="28">
        <v>3110</v>
      </c>
      <c r="E72" s="28">
        <v>3110</v>
      </c>
      <c r="F72" s="29"/>
      <c r="G72" s="29"/>
      <c r="H72" s="129">
        <v>3.44</v>
      </c>
      <c r="I72" s="129">
        <v>3.496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55210</v>
      </c>
      <c r="D73" s="28">
        <v>58398</v>
      </c>
      <c r="E73" s="28">
        <v>58300</v>
      </c>
      <c r="F73" s="29"/>
      <c r="G73" s="29"/>
      <c r="H73" s="129">
        <v>158.539</v>
      </c>
      <c r="I73" s="129">
        <v>149.527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60671</v>
      </c>
      <c r="D74" s="28">
        <v>64774</v>
      </c>
      <c r="E74" s="28">
        <v>65000</v>
      </c>
      <c r="F74" s="29"/>
      <c r="G74" s="29"/>
      <c r="H74" s="129">
        <v>166.594</v>
      </c>
      <c r="I74" s="129">
        <v>153.662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13193</v>
      </c>
      <c r="D75" s="28">
        <v>13292</v>
      </c>
      <c r="E75" s="28">
        <v>13203</v>
      </c>
      <c r="F75" s="29"/>
      <c r="G75" s="29"/>
      <c r="H75" s="129">
        <v>24.218</v>
      </c>
      <c r="I75" s="129">
        <v>24.429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14204</v>
      </c>
      <c r="D76" s="28">
        <v>14185</v>
      </c>
      <c r="E76" s="28">
        <v>14077</v>
      </c>
      <c r="F76" s="29"/>
      <c r="G76" s="29"/>
      <c r="H76" s="129">
        <v>54.962</v>
      </c>
      <c r="I76" s="129">
        <v>40.959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7676</v>
      </c>
      <c r="D77" s="28">
        <v>7551</v>
      </c>
      <c r="E77" s="28">
        <v>7551</v>
      </c>
      <c r="F77" s="29"/>
      <c r="G77" s="29"/>
      <c r="H77" s="129">
        <v>19.003</v>
      </c>
      <c r="I77" s="129">
        <v>17.701</v>
      </c>
      <c r="J77" s="129"/>
      <c r="K77" s="30"/>
    </row>
    <row r="78" spans="1:11" s="31" customFormat="1" ht="11.25" customHeight="1">
      <c r="A78" s="33" t="s">
        <v>61</v>
      </c>
      <c r="B78" s="27"/>
      <c r="C78" s="28">
        <v>17114</v>
      </c>
      <c r="D78" s="28">
        <v>18392</v>
      </c>
      <c r="E78" s="28">
        <v>18000</v>
      </c>
      <c r="F78" s="29"/>
      <c r="G78" s="29"/>
      <c r="H78" s="129">
        <v>43.159</v>
      </c>
      <c r="I78" s="129">
        <v>41.7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137770</v>
      </c>
      <c r="D79" s="28">
        <v>139890</v>
      </c>
      <c r="E79" s="28">
        <v>139890</v>
      </c>
      <c r="F79" s="29"/>
      <c r="G79" s="29"/>
      <c r="H79" s="129">
        <v>450.867</v>
      </c>
      <c r="I79" s="129">
        <v>273.837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308558</v>
      </c>
      <c r="D80" s="36">
        <v>319592</v>
      </c>
      <c r="E80" s="36">
        <v>319131</v>
      </c>
      <c r="F80" s="37">
        <v>99.85575358582193</v>
      </c>
      <c r="G80" s="38"/>
      <c r="H80" s="130">
        <v>920.7819999999999</v>
      </c>
      <c r="I80" s="131">
        <v>705.3109999999999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65</v>
      </c>
      <c r="D82" s="28">
        <v>65</v>
      </c>
      <c r="E82" s="28">
        <v>65</v>
      </c>
      <c r="F82" s="29"/>
      <c r="G82" s="29"/>
      <c r="H82" s="129">
        <v>0.081</v>
      </c>
      <c r="I82" s="129">
        <v>0.081</v>
      </c>
      <c r="J82" s="129"/>
      <c r="K82" s="30"/>
    </row>
    <row r="83" spans="1:11" s="31" customFormat="1" ht="11.25" customHeight="1">
      <c r="A83" s="33" t="s">
        <v>65</v>
      </c>
      <c r="B83" s="27"/>
      <c r="C83" s="28">
        <v>127</v>
      </c>
      <c r="D83" s="28">
        <v>127</v>
      </c>
      <c r="E83" s="28">
        <v>127</v>
      </c>
      <c r="F83" s="29"/>
      <c r="G83" s="29"/>
      <c r="H83" s="129">
        <v>0.122</v>
      </c>
      <c r="I83" s="129">
        <v>0.122</v>
      </c>
      <c r="J83" s="129"/>
      <c r="K83" s="30"/>
    </row>
    <row r="84" spans="1:11" s="22" customFormat="1" ht="11.25" customHeight="1">
      <c r="A84" s="34" t="s">
        <v>66</v>
      </c>
      <c r="B84" s="35"/>
      <c r="C84" s="36">
        <v>192</v>
      </c>
      <c r="D84" s="36">
        <v>192</v>
      </c>
      <c r="E84" s="36">
        <v>192</v>
      </c>
      <c r="F84" s="37">
        <v>100</v>
      </c>
      <c r="G84" s="38"/>
      <c r="H84" s="130">
        <v>0.203</v>
      </c>
      <c r="I84" s="131">
        <v>0.203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2124858</v>
      </c>
      <c r="D87" s="49">
        <v>2154223.7</v>
      </c>
      <c r="E87" s="49">
        <v>2070780</v>
      </c>
      <c r="F87" s="50">
        <f>IF(D87&gt;0,100*E87/D87,0)</f>
        <v>96.12650719607252</v>
      </c>
      <c r="G87" s="38"/>
      <c r="H87" s="51">
        <v>8220.148</v>
      </c>
      <c r="I87" s="52">
        <v>6016.664000000001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42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9"/>
      <c r="I9" s="129"/>
      <c r="J9" s="129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9"/>
      <c r="I10" s="129"/>
      <c r="J10" s="129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9"/>
      <c r="I11" s="129"/>
      <c r="J11" s="129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9"/>
      <c r="I12" s="129"/>
      <c r="J12" s="129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30"/>
      <c r="I13" s="131"/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30"/>
      <c r="I17" s="131"/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9"/>
      <c r="I19" s="129"/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30"/>
      <c r="I22" s="131"/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30"/>
      <c r="I24" s="131"/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30"/>
      <c r="I26" s="131"/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2660</v>
      </c>
      <c r="D28" s="28">
        <v>3367</v>
      </c>
      <c r="E28" s="28">
        <v>3350</v>
      </c>
      <c r="F28" s="29"/>
      <c r="G28" s="29"/>
      <c r="H28" s="129">
        <v>9.864</v>
      </c>
      <c r="I28" s="129">
        <v>11.7</v>
      </c>
      <c r="J28" s="129"/>
      <c r="K28" s="30"/>
    </row>
    <row r="29" spans="1:11" s="31" customFormat="1" ht="11.25" customHeight="1">
      <c r="A29" s="33" t="s">
        <v>21</v>
      </c>
      <c r="B29" s="27"/>
      <c r="C29" s="28">
        <v>5806</v>
      </c>
      <c r="D29" s="28">
        <v>4200</v>
      </c>
      <c r="E29" s="28">
        <v>3050</v>
      </c>
      <c r="F29" s="29"/>
      <c r="G29" s="29"/>
      <c r="H29" s="129">
        <v>18.09</v>
      </c>
      <c r="I29" s="129">
        <v>9.185</v>
      </c>
      <c r="J29" s="129"/>
      <c r="K29" s="30"/>
    </row>
    <row r="30" spans="1:11" s="31" customFormat="1" ht="11.25" customHeight="1">
      <c r="A30" s="33" t="s">
        <v>22</v>
      </c>
      <c r="B30" s="27"/>
      <c r="C30" s="28">
        <v>3531</v>
      </c>
      <c r="D30" s="28">
        <v>3348</v>
      </c>
      <c r="E30" s="28">
        <v>3500</v>
      </c>
      <c r="F30" s="29"/>
      <c r="G30" s="29"/>
      <c r="H30" s="129">
        <v>10.041</v>
      </c>
      <c r="I30" s="129">
        <v>7.261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11997</v>
      </c>
      <c r="D31" s="36">
        <v>10915</v>
      </c>
      <c r="E31" s="36">
        <v>9900</v>
      </c>
      <c r="F31" s="37">
        <v>90.70087036188731</v>
      </c>
      <c r="G31" s="38"/>
      <c r="H31" s="130">
        <v>37.995000000000005</v>
      </c>
      <c r="I31" s="131">
        <v>28.145999999999997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329</v>
      </c>
      <c r="D33" s="28">
        <v>330</v>
      </c>
      <c r="E33" s="28">
        <v>330</v>
      </c>
      <c r="F33" s="29"/>
      <c r="G33" s="29"/>
      <c r="H33" s="129">
        <v>1.242</v>
      </c>
      <c r="I33" s="129">
        <v>0.945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668</v>
      </c>
      <c r="D34" s="28">
        <v>684</v>
      </c>
      <c r="E34" s="28">
        <v>684</v>
      </c>
      <c r="F34" s="29"/>
      <c r="G34" s="29"/>
      <c r="H34" s="129">
        <v>2.122</v>
      </c>
      <c r="I34" s="129">
        <v>2.06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371</v>
      </c>
      <c r="D35" s="28">
        <v>400</v>
      </c>
      <c r="E35" s="28">
        <v>400</v>
      </c>
      <c r="F35" s="29"/>
      <c r="G35" s="29"/>
      <c r="H35" s="129">
        <v>1.827</v>
      </c>
      <c r="I35" s="129">
        <v>1.3</v>
      </c>
      <c r="J35" s="129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9"/>
      <c r="I36" s="129"/>
      <c r="J36" s="129"/>
      <c r="K36" s="30"/>
    </row>
    <row r="37" spans="1:11" s="22" customFormat="1" ht="11.25" customHeight="1">
      <c r="A37" s="34" t="s">
        <v>28</v>
      </c>
      <c r="B37" s="35"/>
      <c r="C37" s="36">
        <v>1368</v>
      </c>
      <c r="D37" s="36">
        <v>1414</v>
      </c>
      <c r="E37" s="36">
        <v>1414</v>
      </c>
      <c r="F37" s="37">
        <v>100</v>
      </c>
      <c r="G37" s="38"/>
      <c r="H37" s="130">
        <v>5.191</v>
      </c>
      <c r="I37" s="131">
        <v>4.305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12018</v>
      </c>
      <c r="D39" s="36">
        <v>12200</v>
      </c>
      <c r="E39" s="36">
        <v>11600</v>
      </c>
      <c r="F39" s="37">
        <v>95.08196721311475</v>
      </c>
      <c r="G39" s="38"/>
      <c r="H39" s="130">
        <v>16.705</v>
      </c>
      <c r="I39" s="131">
        <v>16.5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11033</v>
      </c>
      <c r="D41" s="28">
        <v>4457</v>
      </c>
      <c r="E41" s="28">
        <v>4460</v>
      </c>
      <c r="F41" s="29"/>
      <c r="G41" s="29"/>
      <c r="H41" s="129">
        <v>34.537</v>
      </c>
      <c r="I41" s="129">
        <v>9.047</v>
      </c>
      <c r="J41" s="129"/>
      <c r="K41" s="30"/>
    </row>
    <row r="42" spans="1:11" s="31" customFormat="1" ht="11.25" customHeight="1">
      <c r="A42" s="33" t="s">
        <v>31</v>
      </c>
      <c r="B42" s="27"/>
      <c r="C42" s="28">
        <v>4500</v>
      </c>
      <c r="D42" s="28">
        <v>4500</v>
      </c>
      <c r="E42" s="28">
        <v>4434</v>
      </c>
      <c r="F42" s="29"/>
      <c r="G42" s="29"/>
      <c r="H42" s="129">
        <v>19.886</v>
      </c>
      <c r="I42" s="129">
        <v>15.62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1420</v>
      </c>
      <c r="D43" s="28">
        <v>1400</v>
      </c>
      <c r="E43" s="28">
        <v>1400</v>
      </c>
      <c r="F43" s="29"/>
      <c r="G43" s="29"/>
      <c r="H43" s="129">
        <v>4.686</v>
      </c>
      <c r="I43" s="129">
        <v>2.758</v>
      </c>
      <c r="J43" s="129"/>
      <c r="K43" s="30"/>
    </row>
    <row r="44" spans="1:11" s="31" customFormat="1" ht="11.25" customHeight="1">
      <c r="A44" s="33" t="s">
        <v>33</v>
      </c>
      <c r="B44" s="27"/>
      <c r="C44" s="28">
        <v>10000</v>
      </c>
      <c r="D44" s="28">
        <v>10000</v>
      </c>
      <c r="E44" s="28">
        <v>10000</v>
      </c>
      <c r="F44" s="29"/>
      <c r="G44" s="29"/>
      <c r="H44" s="129">
        <v>37.279</v>
      </c>
      <c r="I44" s="129">
        <v>35.7</v>
      </c>
      <c r="J44" s="129"/>
      <c r="K44" s="30"/>
    </row>
    <row r="45" spans="1:11" s="31" customFormat="1" ht="11.25" customHeight="1">
      <c r="A45" s="33" t="s">
        <v>34</v>
      </c>
      <c r="B45" s="27"/>
      <c r="C45" s="28">
        <v>875</v>
      </c>
      <c r="D45" s="28">
        <v>700</v>
      </c>
      <c r="E45" s="28">
        <v>650</v>
      </c>
      <c r="F45" s="29"/>
      <c r="G45" s="29"/>
      <c r="H45" s="129">
        <v>2.931</v>
      </c>
      <c r="I45" s="129">
        <v>1.82</v>
      </c>
      <c r="J45" s="129"/>
      <c r="K45" s="30"/>
    </row>
    <row r="46" spans="1:11" s="31" customFormat="1" ht="11.25" customHeight="1">
      <c r="A46" s="33" t="s">
        <v>35</v>
      </c>
      <c r="B46" s="27"/>
      <c r="C46" s="28">
        <v>13000</v>
      </c>
      <c r="D46" s="28">
        <v>10000</v>
      </c>
      <c r="E46" s="28">
        <v>10000</v>
      </c>
      <c r="F46" s="29"/>
      <c r="G46" s="29"/>
      <c r="H46" s="129">
        <v>43.1</v>
      </c>
      <c r="I46" s="129">
        <v>24.42</v>
      </c>
      <c r="J46" s="129"/>
      <c r="K46" s="30"/>
    </row>
    <row r="47" spans="1:11" s="31" customFormat="1" ht="11.25" customHeight="1">
      <c r="A47" s="33" t="s">
        <v>36</v>
      </c>
      <c r="B47" s="27"/>
      <c r="C47" s="28">
        <v>5040</v>
      </c>
      <c r="D47" s="28">
        <v>5040</v>
      </c>
      <c r="E47" s="28">
        <v>5050</v>
      </c>
      <c r="F47" s="29"/>
      <c r="G47" s="29"/>
      <c r="H47" s="129">
        <v>18.602</v>
      </c>
      <c r="I47" s="129">
        <v>11.347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1750</v>
      </c>
      <c r="D48" s="28">
        <v>1750</v>
      </c>
      <c r="E48" s="28">
        <v>1750</v>
      </c>
      <c r="F48" s="29"/>
      <c r="G48" s="29"/>
      <c r="H48" s="129">
        <v>6.755</v>
      </c>
      <c r="I48" s="129">
        <v>5.093</v>
      </c>
      <c r="J48" s="129"/>
      <c r="K48" s="30"/>
    </row>
    <row r="49" spans="1:11" s="31" customFormat="1" ht="11.25" customHeight="1">
      <c r="A49" s="33" t="s">
        <v>38</v>
      </c>
      <c r="B49" s="27"/>
      <c r="C49" s="28">
        <v>3296</v>
      </c>
      <c r="D49" s="28">
        <v>3073</v>
      </c>
      <c r="E49" s="28">
        <v>3073</v>
      </c>
      <c r="F49" s="29"/>
      <c r="G49" s="29"/>
      <c r="H49" s="129">
        <v>12.965</v>
      </c>
      <c r="I49" s="129">
        <v>6.309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50914</v>
      </c>
      <c r="D50" s="36">
        <v>40920</v>
      </c>
      <c r="E50" s="36">
        <v>40817</v>
      </c>
      <c r="F50" s="37">
        <v>99.74828934506354</v>
      </c>
      <c r="G50" s="38"/>
      <c r="H50" s="130">
        <v>180.741</v>
      </c>
      <c r="I50" s="131">
        <v>112.11399999999999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457</v>
      </c>
      <c r="D52" s="36">
        <v>427</v>
      </c>
      <c r="E52" s="36">
        <v>427</v>
      </c>
      <c r="F52" s="37">
        <v>100</v>
      </c>
      <c r="G52" s="38"/>
      <c r="H52" s="130">
        <v>1.301</v>
      </c>
      <c r="I52" s="131">
        <v>0.985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21000</v>
      </c>
      <c r="D54" s="28">
        <v>22000</v>
      </c>
      <c r="E54" s="28">
        <v>21000</v>
      </c>
      <c r="F54" s="29"/>
      <c r="G54" s="29"/>
      <c r="H54" s="129">
        <v>59.4</v>
      </c>
      <c r="I54" s="129">
        <v>53.65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41071</v>
      </c>
      <c r="D55" s="28">
        <v>40077</v>
      </c>
      <c r="E55" s="28">
        <v>40077</v>
      </c>
      <c r="F55" s="29"/>
      <c r="G55" s="29"/>
      <c r="H55" s="129">
        <v>152.594</v>
      </c>
      <c r="I55" s="129">
        <v>120.231</v>
      </c>
      <c r="J55" s="129"/>
      <c r="K55" s="30"/>
    </row>
    <row r="56" spans="1:11" s="31" customFormat="1" ht="11.25" customHeight="1">
      <c r="A56" s="33" t="s">
        <v>43</v>
      </c>
      <c r="B56" s="27"/>
      <c r="C56" s="28">
        <v>32370</v>
      </c>
      <c r="D56" s="28">
        <v>36450</v>
      </c>
      <c r="E56" s="28">
        <v>48200</v>
      </c>
      <c r="F56" s="29"/>
      <c r="G56" s="29"/>
      <c r="H56" s="129">
        <v>109.06</v>
      </c>
      <c r="I56" s="129">
        <v>84.715</v>
      </c>
      <c r="J56" s="129"/>
      <c r="K56" s="30"/>
    </row>
    <row r="57" spans="1:11" s="31" customFormat="1" ht="11.25" customHeight="1">
      <c r="A57" s="33" t="s">
        <v>44</v>
      </c>
      <c r="B57" s="27"/>
      <c r="C57" s="28">
        <v>4457</v>
      </c>
      <c r="D57" s="28">
        <v>6256</v>
      </c>
      <c r="E57" s="28">
        <v>2491</v>
      </c>
      <c r="F57" s="29"/>
      <c r="G57" s="29"/>
      <c r="H57" s="129">
        <v>13.812</v>
      </c>
      <c r="I57" s="129">
        <v>13.078</v>
      </c>
      <c r="J57" s="129"/>
      <c r="K57" s="30"/>
    </row>
    <row r="58" spans="1:11" s="31" customFormat="1" ht="11.25" customHeight="1">
      <c r="A58" s="33" t="s">
        <v>45</v>
      </c>
      <c r="B58" s="27"/>
      <c r="C58" s="28">
        <v>22803</v>
      </c>
      <c r="D58" s="28">
        <v>18804</v>
      </c>
      <c r="E58" s="28">
        <v>18800</v>
      </c>
      <c r="F58" s="29"/>
      <c r="G58" s="29"/>
      <c r="H58" s="129">
        <v>60.817</v>
      </c>
      <c r="I58" s="129">
        <v>44.548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121701</v>
      </c>
      <c r="D59" s="36">
        <v>123587</v>
      </c>
      <c r="E59" s="36">
        <v>130568</v>
      </c>
      <c r="F59" s="37">
        <v>105.64865236634921</v>
      </c>
      <c r="G59" s="38"/>
      <c r="H59" s="130">
        <v>395.683</v>
      </c>
      <c r="I59" s="131">
        <v>316.222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766</v>
      </c>
      <c r="D61" s="28">
        <v>612</v>
      </c>
      <c r="E61" s="28">
        <v>734</v>
      </c>
      <c r="F61" s="29"/>
      <c r="G61" s="29"/>
      <c r="H61" s="129">
        <v>2.179</v>
      </c>
      <c r="I61" s="129">
        <v>1.103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136</v>
      </c>
      <c r="E62" s="28">
        <v>136</v>
      </c>
      <c r="F62" s="29"/>
      <c r="G62" s="29"/>
      <c r="H62" s="129">
        <v>0.282</v>
      </c>
      <c r="I62" s="129">
        <v>0.219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416</v>
      </c>
      <c r="D63" s="28">
        <v>416</v>
      </c>
      <c r="E63" s="28">
        <v>7598</v>
      </c>
      <c r="F63" s="29"/>
      <c r="G63" s="29"/>
      <c r="H63" s="129">
        <v>1.376</v>
      </c>
      <c r="I63" s="129">
        <v>0.821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1318</v>
      </c>
      <c r="D64" s="36">
        <v>1164</v>
      </c>
      <c r="E64" s="36">
        <v>8468</v>
      </c>
      <c r="F64" s="37">
        <v>727.4914089347079</v>
      </c>
      <c r="G64" s="38"/>
      <c r="H64" s="130">
        <v>3.8369999999999997</v>
      </c>
      <c r="I64" s="131">
        <v>2.143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10445</v>
      </c>
      <c r="D66" s="36">
        <v>10549.45</v>
      </c>
      <c r="E66" s="36">
        <v>9800</v>
      </c>
      <c r="F66" s="37">
        <v>92.89583817165823</v>
      </c>
      <c r="G66" s="38"/>
      <c r="H66" s="130">
        <v>20.452</v>
      </c>
      <c r="I66" s="131">
        <v>33.209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2438</v>
      </c>
      <c r="D68" s="28">
        <v>2200</v>
      </c>
      <c r="E68" s="28">
        <v>2300</v>
      </c>
      <c r="F68" s="29"/>
      <c r="G68" s="29"/>
      <c r="H68" s="129">
        <v>5.617</v>
      </c>
      <c r="I68" s="129">
        <v>4.5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42</v>
      </c>
      <c r="D69" s="28">
        <v>40</v>
      </c>
      <c r="E69" s="28">
        <v>40</v>
      </c>
      <c r="F69" s="29"/>
      <c r="G69" s="29"/>
      <c r="H69" s="129">
        <v>0.076</v>
      </c>
      <c r="I69" s="129">
        <v>0.06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2480</v>
      </c>
      <c r="D70" s="36">
        <v>2240</v>
      </c>
      <c r="E70" s="36">
        <v>2340</v>
      </c>
      <c r="F70" s="37">
        <v>104.46428571428571</v>
      </c>
      <c r="G70" s="38"/>
      <c r="H70" s="130">
        <v>5.693</v>
      </c>
      <c r="I70" s="131">
        <v>4.56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8296</v>
      </c>
      <c r="D72" s="28">
        <v>7854</v>
      </c>
      <c r="E72" s="28">
        <v>7854</v>
      </c>
      <c r="F72" s="29"/>
      <c r="G72" s="29"/>
      <c r="H72" s="129">
        <v>11.588</v>
      </c>
      <c r="I72" s="129">
        <v>8.813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905</v>
      </c>
      <c r="D73" s="28">
        <v>550</v>
      </c>
      <c r="E73" s="28">
        <v>550</v>
      </c>
      <c r="F73" s="29"/>
      <c r="G73" s="29"/>
      <c r="H73" s="129">
        <v>2.44</v>
      </c>
      <c r="I73" s="129">
        <v>1.695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10625</v>
      </c>
      <c r="D74" s="28">
        <v>9602</v>
      </c>
      <c r="E74" s="28">
        <v>10500</v>
      </c>
      <c r="F74" s="29"/>
      <c r="G74" s="29"/>
      <c r="H74" s="129">
        <v>23.659</v>
      </c>
      <c r="I74" s="129">
        <v>21.284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14329</v>
      </c>
      <c r="D75" s="28">
        <v>12766</v>
      </c>
      <c r="E75" s="28">
        <v>12766</v>
      </c>
      <c r="F75" s="29"/>
      <c r="G75" s="29"/>
      <c r="H75" s="129">
        <v>16.968</v>
      </c>
      <c r="I75" s="129">
        <v>15.113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70</v>
      </c>
      <c r="E76" s="28">
        <v>100</v>
      </c>
      <c r="F76" s="29"/>
      <c r="G76" s="29"/>
      <c r="H76" s="129">
        <v>0.396</v>
      </c>
      <c r="I76" s="129">
        <v>0.182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2459</v>
      </c>
      <c r="D77" s="28">
        <v>2158</v>
      </c>
      <c r="E77" s="28">
        <v>2158</v>
      </c>
      <c r="F77" s="29"/>
      <c r="G77" s="29"/>
      <c r="H77" s="129">
        <v>5.115</v>
      </c>
      <c r="I77" s="129">
        <v>3.44</v>
      </c>
      <c r="J77" s="129"/>
      <c r="K77" s="30"/>
    </row>
    <row r="78" spans="1:11" s="31" customFormat="1" ht="11.25" customHeight="1">
      <c r="A78" s="33" t="s">
        <v>61</v>
      </c>
      <c r="B78" s="27"/>
      <c r="C78" s="28">
        <v>300</v>
      </c>
      <c r="D78" s="28">
        <v>200</v>
      </c>
      <c r="E78" s="28">
        <v>150</v>
      </c>
      <c r="F78" s="29"/>
      <c r="G78" s="29"/>
      <c r="H78" s="129">
        <v>0.795</v>
      </c>
      <c r="I78" s="129">
        <v>0.52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1940</v>
      </c>
      <c r="D79" s="28">
        <v>1420</v>
      </c>
      <c r="E79" s="28">
        <v>1420</v>
      </c>
      <c r="F79" s="29"/>
      <c r="G79" s="29"/>
      <c r="H79" s="129">
        <v>6.194</v>
      </c>
      <c r="I79" s="129">
        <v>3.408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38974</v>
      </c>
      <c r="D80" s="36">
        <v>34620</v>
      </c>
      <c r="E80" s="36">
        <v>35498</v>
      </c>
      <c r="F80" s="37">
        <v>102.53610629693819</v>
      </c>
      <c r="G80" s="38"/>
      <c r="H80" s="130">
        <v>67.155</v>
      </c>
      <c r="I80" s="131">
        <v>54.455000000000005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9"/>
      <c r="I82" s="129"/>
      <c r="J82" s="129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9"/>
      <c r="I83" s="129"/>
      <c r="J83" s="129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30"/>
      <c r="I84" s="131"/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251672</v>
      </c>
      <c r="D87" s="49">
        <v>238036.45</v>
      </c>
      <c r="E87" s="49">
        <v>250832</v>
      </c>
      <c r="F87" s="50">
        <f>IF(D87&gt;0,100*E87/D87,0)</f>
        <v>105.37545825439759</v>
      </c>
      <c r="G87" s="38"/>
      <c r="H87" s="51">
        <v>734.7529999999999</v>
      </c>
      <c r="I87" s="52">
        <v>572.639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48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65</v>
      </c>
      <c r="D9" s="28">
        <v>150</v>
      </c>
      <c r="E9" s="28">
        <v>150</v>
      </c>
      <c r="F9" s="29"/>
      <c r="G9" s="29"/>
      <c r="H9" s="129">
        <v>0.19</v>
      </c>
      <c r="I9" s="129">
        <v>0.224</v>
      </c>
      <c r="J9" s="129"/>
      <c r="K9" s="30"/>
    </row>
    <row r="10" spans="1:11" s="31" customFormat="1" ht="11.25" customHeight="1">
      <c r="A10" s="33" t="s">
        <v>8</v>
      </c>
      <c r="B10" s="27"/>
      <c r="C10" s="28">
        <v>94</v>
      </c>
      <c r="D10" s="28">
        <v>73</v>
      </c>
      <c r="E10" s="28">
        <v>75</v>
      </c>
      <c r="F10" s="29"/>
      <c r="G10" s="29"/>
      <c r="H10" s="129">
        <v>0.174</v>
      </c>
      <c r="I10" s="129">
        <v>0.094</v>
      </c>
      <c r="J10" s="129"/>
      <c r="K10" s="30"/>
    </row>
    <row r="11" spans="1:11" s="31" customFormat="1" ht="11.25" customHeight="1">
      <c r="A11" s="26" t="s">
        <v>9</v>
      </c>
      <c r="B11" s="27"/>
      <c r="C11" s="28">
        <v>23</v>
      </c>
      <c r="D11" s="28">
        <v>40</v>
      </c>
      <c r="E11" s="28">
        <v>40</v>
      </c>
      <c r="F11" s="29"/>
      <c r="G11" s="29"/>
      <c r="H11" s="129">
        <v>0.054</v>
      </c>
      <c r="I11" s="129">
        <v>0.092</v>
      </c>
      <c r="J11" s="129"/>
      <c r="K11" s="30"/>
    </row>
    <row r="12" spans="1:11" s="31" customFormat="1" ht="11.25" customHeight="1">
      <c r="A12" s="33" t="s">
        <v>10</v>
      </c>
      <c r="B12" s="27"/>
      <c r="C12" s="28">
        <v>16</v>
      </c>
      <c r="D12" s="28">
        <v>25</v>
      </c>
      <c r="E12" s="28">
        <v>25</v>
      </c>
      <c r="F12" s="29"/>
      <c r="G12" s="29"/>
      <c r="H12" s="129">
        <v>0.03</v>
      </c>
      <c r="I12" s="129">
        <v>0.044</v>
      </c>
      <c r="J12" s="129"/>
      <c r="K12" s="30"/>
    </row>
    <row r="13" spans="1:11" s="22" customFormat="1" ht="11.25" customHeight="1">
      <c r="A13" s="34" t="s">
        <v>11</v>
      </c>
      <c r="B13" s="35"/>
      <c r="C13" s="36">
        <v>198</v>
      </c>
      <c r="D13" s="36">
        <v>288</v>
      </c>
      <c r="E13" s="36">
        <v>290</v>
      </c>
      <c r="F13" s="37">
        <v>100.69444444444444</v>
      </c>
      <c r="G13" s="38"/>
      <c r="H13" s="130">
        <v>0.44799999999999995</v>
      </c>
      <c r="I13" s="131">
        <v>0.454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124</v>
      </c>
      <c r="D17" s="36">
        <v>81</v>
      </c>
      <c r="E17" s="36">
        <v>49</v>
      </c>
      <c r="F17" s="37">
        <v>60.49382716049383</v>
      </c>
      <c r="G17" s="38"/>
      <c r="H17" s="130">
        <v>0.162</v>
      </c>
      <c r="I17" s="131">
        <v>0.137</v>
      </c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6676</v>
      </c>
      <c r="D19" s="28">
        <v>6138</v>
      </c>
      <c r="E19" s="28">
        <v>6138</v>
      </c>
      <c r="F19" s="29"/>
      <c r="G19" s="29"/>
      <c r="H19" s="129">
        <v>38.387</v>
      </c>
      <c r="I19" s="129">
        <v>24.552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>
        <v>2</v>
      </c>
      <c r="D21" s="28"/>
      <c r="E21" s="28"/>
      <c r="F21" s="29"/>
      <c r="G21" s="29"/>
      <c r="H21" s="129">
        <v>0.011</v>
      </c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6678</v>
      </c>
      <c r="D22" s="36">
        <v>6138</v>
      </c>
      <c r="E22" s="36">
        <v>6138</v>
      </c>
      <c r="F22" s="37">
        <v>100</v>
      </c>
      <c r="G22" s="38"/>
      <c r="H22" s="130">
        <v>38.398</v>
      </c>
      <c r="I22" s="131">
        <v>24.552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11853</v>
      </c>
      <c r="D24" s="36">
        <v>11457</v>
      </c>
      <c r="E24" s="36">
        <v>11500</v>
      </c>
      <c r="F24" s="37">
        <v>100.37531640045387</v>
      </c>
      <c r="G24" s="38"/>
      <c r="H24" s="130">
        <v>51.781</v>
      </c>
      <c r="I24" s="131">
        <v>35.117</v>
      </c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339</v>
      </c>
      <c r="D26" s="36">
        <v>300</v>
      </c>
      <c r="E26" s="36">
        <v>350</v>
      </c>
      <c r="F26" s="37">
        <v>116.66666666666667</v>
      </c>
      <c r="G26" s="38"/>
      <c r="H26" s="130">
        <v>1.301</v>
      </c>
      <c r="I26" s="131">
        <v>1.1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3602</v>
      </c>
      <c r="D28" s="28">
        <v>3842</v>
      </c>
      <c r="E28" s="28">
        <v>3850</v>
      </c>
      <c r="F28" s="29"/>
      <c r="G28" s="29"/>
      <c r="H28" s="129">
        <v>13.326</v>
      </c>
      <c r="I28" s="129">
        <v>11.8</v>
      </c>
      <c r="J28" s="129"/>
      <c r="K28" s="30"/>
    </row>
    <row r="29" spans="1:11" s="31" customFormat="1" ht="11.25" customHeight="1">
      <c r="A29" s="33" t="s">
        <v>21</v>
      </c>
      <c r="B29" s="27"/>
      <c r="C29" s="28">
        <v>13745</v>
      </c>
      <c r="D29" s="28">
        <v>13096</v>
      </c>
      <c r="E29" s="28">
        <v>11785</v>
      </c>
      <c r="F29" s="29"/>
      <c r="G29" s="29"/>
      <c r="H29" s="129">
        <v>33.263</v>
      </c>
      <c r="I29" s="129">
        <v>12.1</v>
      </c>
      <c r="J29" s="129"/>
      <c r="K29" s="30"/>
    </row>
    <row r="30" spans="1:11" s="31" customFormat="1" ht="11.25" customHeight="1">
      <c r="A30" s="33" t="s">
        <v>22</v>
      </c>
      <c r="B30" s="27"/>
      <c r="C30" s="28">
        <v>8600</v>
      </c>
      <c r="D30" s="28">
        <v>7667</v>
      </c>
      <c r="E30" s="28">
        <v>7500</v>
      </c>
      <c r="F30" s="29"/>
      <c r="G30" s="29"/>
      <c r="H30" s="129">
        <v>14.095</v>
      </c>
      <c r="I30" s="129">
        <v>14.095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25947</v>
      </c>
      <c r="D31" s="36">
        <v>24605</v>
      </c>
      <c r="E31" s="36">
        <v>23135</v>
      </c>
      <c r="F31" s="37">
        <v>94.02560455192034</v>
      </c>
      <c r="G31" s="38"/>
      <c r="H31" s="130">
        <v>60.684</v>
      </c>
      <c r="I31" s="131">
        <v>37.995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1250</v>
      </c>
      <c r="D33" s="28">
        <v>1051</v>
      </c>
      <c r="E33" s="28">
        <v>1051</v>
      </c>
      <c r="F33" s="29"/>
      <c r="G33" s="29"/>
      <c r="H33" s="129">
        <v>4.017</v>
      </c>
      <c r="I33" s="129">
        <v>2.752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900</v>
      </c>
      <c r="D34" s="28">
        <v>848</v>
      </c>
      <c r="E34" s="28">
        <v>848</v>
      </c>
      <c r="F34" s="29"/>
      <c r="G34" s="29"/>
      <c r="H34" s="129">
        <v>2.512</v>
      </c>
      <c r="I34" s="129">
        <v>2.25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1694</v>
      </c>
      <c r="D35" s="28">
        <v>1694</v>
      </c>
      <c r="E35" s="28">
        <v>1694</v>
      </c>
      <c r="F35" s="29"/>
      <c r="G35" s="29"/>
      <c r="H35" s="129">
        <v>7.483</v>
      </c>
      <c r="I35" s="129">
        <v>6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1018</v>
      </c>
      <c r="D36" s="28">
        <v>1018</v>
      </c>
      <c r="E36" s="28">
        <v>1576</v>
      </c>
      <c r="F36" s="29"/>
      <c r="G36" s="29"/>
      <c r="H36" s="129">
        <v>2.108</v>
      </c>
      <c r="I36" s="129">
        <v>2.447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4862</v>
      </c>
      <c r="D37" s="36">
        <v>4611</v>
      </c>
      <c r="E37" s="36">
        <v>5169</v>
      </c>
      <c r="F37" s="37">
        <v>112.10149642160052</v>
      </c>
      <c r="G37" s="38"/>
      <c r="H37" s="130">
        <v>16.12</v>
      </c>
      <c r="I37" s="131">
        <v>13.448999999999998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14446</v>
      </c>
      <c r="D39" s="36">
        <v>14400</v>
      </c>
      <c r="E39" s="36">
        <v>13700</v>
      </c>
      <c r="F39" s="37">
        <v>95.13888888888889</v>
      </c>
      <c r="G39" s="38"/>
      <c r="H39" s="130">
        <v>6.14</v>
      </c>
      <c r="I39" s="131">
        <v>5.9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4164</v>
      </c>
      <c r="D41" s="28">
        <v>3121</v>
      </c>
      <c r="E41" s="28">
        <v>3120</v>
      </c>
      <c r="F41" s="29"/>
      <c r="G41" s="29"/>
      <c r="H41" s="129">
        <v>11.809</v>
      </c>
      <c r="I41" s="129">
        <v>4.937</v>
      </c>
      <c r="J41" s="129"/>
      <c r="K41" s="30"/>
    </row>
    <row r="42" spans="1:11" s="31" customFormat="1" ht="11.25" customHeight="1">
      <c r="A42" s="33" t="s">
        <v>31</v>
      </c>
      <c r="B42" s="27"/>
      <c r="C42" s="28">
        <v>9670</v>
      </c>
      <c r="D42" s="28">
        <v>9483</v>
      </c>
      <c r="E42" s="28">
        <v>8821</v>
      </c>
      <c r="F42" s="29"/>
      <c r="G42" s="29"/>
      <c r="H42" s="129">
        <v>38.304</v>
      </c>
      <c r="I42" s="129">
        <v>25.298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11461</v>
      </c>
      <c r="D43" s="28">
        <v>11814</v>
      </c>
      <c r="E43" s="28">
        <v>12200</v>
      </c>
      <c r="F43" s="29"/>
      <c r="G43" s="29"/>
      <c r="H43" s="129">
        <v>27.263</v>
      </c>
      <c r="I43" s="129">
        <v>23.079</v>
      </c>
      <c r="J43" s="129"/>
      <c r="K43" s="30"/>
    </row>
    <row r="44" spans="1:11" s="31" customFormat="1" ht="11.25" customHeight="1">
      <c r="A44" s="33" t="s">
        <v>33</v>
      </c>
      <c r="B44" s="27"/>
      <c r="C44" s="28">
        <v>18216</v>
      </c>
      <c r="D44" s="28">
        <v>15009</v>
      </c>
      <c r="E44" s="28">
        <v>17900</v>
      </c>
      <c r="F44" s="29"/>
      <c r="G44" s="29"/>
      <c r="H44" s="129">
        <v>63.894</v>
      </c>
      <c r="I44" s="129">
        <v>39.917</v>
      </c>
      <c r="J44" s="129"/>
      <c r="K44" s="30"/>
    </row>
    <row r="45" spans="1:11" s="31" customFormat="1" ht="11.25" customHeight="1">
      <c r="A45" s="33" t="s">
        <v>34</v>
      </c>
      <c r="B45" s="27"/>
      <c r="C45" s="28">
        <v>12152</v>
      </c>
      <c r="D45" s="28">
        <v>11273</v>
      </c>
      <c r="E45" s="28">
        <v>12350</v>
      </c>
      <c r="F45" s="29"/>
      <c r="G45" s="29"/>
      <c r="H45" s="129">
        <v>34.939</v>
      </c>
      <c r="I45" s="129">
        <v>22.301</v>
      </c>
      <c r="J45" s="129"/>
      <c r="K45" s="30"/>
    </row>
    <row r="46" spans="1:11" s="31" customFormat="1" ht="11.25" customHeight="1">
      <c r="A46" s="33" t="s">
        <v>35</v>
      </c>
      <c r="B46" s="27"/>
      <c r="C46" s="28">
        <v>2353</v>
      </c>
      <c r="D46" s="28">
        <v>1749</v>
      </c>
      <c r="E46" s="28">
        <v>2360</v>
      </c>
      <c r="F46" s="29"/>
      <c r="G46" s="29"/>
      <c r="H46" s="129">
        <v>6.422</v>
      </c>
      <c r="I46" s="129">
        <v>2.572</v>
      </c>
      <c r="J46" s="129"/>
      <c r="K46" s="30"/>
    </row>
    <row r="47" spans="1:11" s="31" customFormat="1" ht="11.25" customHeight="1">
      <c r="A47" s="33" t="s">
        <v>36</v>
      </c>
      <c r="B47" s="27"/>
      <c r="C47" s="28">
        <v>1295</v>
      </c>
      <c r="D47" s="28">
        <v>1369</v>
      </c>
      <c r="E47" s="28">
        <v>1350</v>
      </c>
      <c r="F47" s="29"/>
      <c r="G47" s="29"/>
      <c r="H47" s="129">
        <v>4.01</v>
      </c>
      <c r="I47" s="129">
        <v>1.497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9545</v>
      </c>
      <c r="D48" s="28">
        <v>2731</v>
      </c>
      <c r="E48" s="28">
        <v>2800</v>
      </c>
      <c r="F48" s="29"/>
      <c r="G48" s="29"/>
      <c r="H48" s="129">
        <v>26.923</v>
      </c>
      <c r="I48" s="129">
        <v>6.031</v>
      </c>
      <c r="J48" s="129"/>
      <c r="K48" s="30"/>
    </row>
    <row r="49" spans="1:11" s="31" customFormat="1" ht="11.25" customHeight="1">
      <c r="A49" s="33" t="s">
        <v>38</v>
      </c>
      <c r="B49" s="27"/>
      <c r="C49" s="28">
        <v>6080</v>
      </c>
      <c r="D49" s="28">
        <v>11486</v>
      </c>
      <c r="E49" s="28">
        <v>11486</v>
      </c>
      <c r="F49" s="29"/>
      <c r="G49" s="29"/>
      <c r="H49" s="129">
        <v>13.916</v>
      </c>
      <c r="I49" s="129">
        <v>14.497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74936</v>
      </c>
      <c r="D50" s="36">
        <v>68035</v>
      </c>
      <c r="E50" s="36">
        <v>72387</v>
      </c>
      <c r="F50" s="37">
        <v>106.39670757698244</v>
      </c>
      <c r="G50" s="38"/>
      <c r="H50" s="130">
        <v>227.48</v>
      </c>
      <c r="I50" s="131">
        <v>140.12900000000002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6598</v>
      </c>
      <c r="D52" s="36">
        <v>6263</v>
      </c>
      <c r="E52" s="36">
        <v>6263</v>
      </c>
      <c r="F52" s="37">
        <v>100</v>
      </c>
      <c r="G52" s="38"/>
      <c r="H52" s="130">
        <v>14.481</v>
      </c>
      <c r="I52" s="131">
        <v>11.017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43194</v>
      </c>
      <c r="D54" s="28">
        <v>37394</v>
      </c>
      <c r="E54" s="28">
        <v>40000</v>
      </c>
      <c r="F54" s="29"/>
      <c r="G54" s="29"/>
      <c r="H54" s="129">
        <v>108.144</v>
      </c>
      <c r="I54" s="129">
        <v>79.517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76903</v>
      </c>
      <c r="D55" s="28">
        <v>70261</v>
      </c>
      <c r="E55" s="28">
        <v>70261</v>
      </c>
      <c r="F55" s="29"/>
      <c r="G55" s="29"/>
      <c r="H55" s="129">
        <v>192.496</v>
      </c>
      <c r="I55" s="129">
        <v>105.392</v>
      </c>
      <c r="J55" s="129"/>
      <c r="K55" s="30"/>
    </row>
    <row r="56" spans="1:11" s="31" customFormat="1" ht="11.25" customHeight="1">
      <c r="A56" s="33" t="s">
        <v>43</v>
      </c>
      <c r="B56" s="27"/>
      <c r="C56" s="28">
        <v>14341</v>
      </c>
      <c r="D56" s="28">
        <v>11210</v>
      </c>
      <c r="E56" s="28">
        <v>12000</v>
      </c>
      <c r="F56" s="29"/>
      <c r="G56" s="29"/>
      <c r="H56" s="129">
        <v>37.195</v>
      </c>
      <c r="I56" s="129">
        <v>21.9</v>
      </c>
      <c r="J56" s="129"/>
      <c r="K56" s="30"/>
    </row>
    <row r="57" spans="1:11" s="31" customFormat="1" ht="11.25" customHeight="1">
      <c r="A57" s="33" t="s">
        <v>44</v>
      </c>
      <c r="B57" s="27"/>
      <c r="C57" s="28">
        <v>6393</v>
      </c>
      <c r="D57" s="28">
        <v>6433</v>
      </c>
      <c r="E57" s="28">
        <v>5842</v>
      </c>
      <c r="F57" s="29"/>
      <c r="G57" s="29"/>
      <c r="H57" s="129">
        <v>16.161</v>
      </c>
      <c r="I57" s="129">
        <v>11.875</v>
      </c>
      <c r="J57" s="129"/>
      <c r="K57" s="30"/>
    </row>
    <row r="58" spans="1:11" s="31" customFormat="1" ht="11.25" customHeight="1">
      <c r="A58" s="33" t="s">
        <v>45</v>
      </c>
      <c r="B58" s="27"/>
      <c r="C58" s="28">
        <v>45983</v>
      </c>
      <c r="D58" s="28">
        <v>42483</v>
      </c>
      <c r="E58" s="28">
        <v>42500</v>
      </c>
      <c r="F58" s="29"/>
      <c r="G58" s="29"/>
      <c r="H58" s="129">
        <v>70.833</v>
      </c>
      <c r="I58" s="129">
        <v>64.444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186814</v>
      </c>
      <c r="D59" s="36">
        <v>167781</v>
      </c>
      <c r="E59" s="36">
        <v>170603</v>
      </c>
      <c r="F59" s="37">
        <v>101.68195445253038</v>
      </c>
      <c r="G59" s="38"/>
      <c r="H59" s="130">
        <v>424.82899999999995</v>
      </c>
      <c r="I59" s="131">
        <v>283.128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1831</v>
      </c>
      <c r="D61" s="28">
        <v>1957</v>
      </c>
      <c r="E61" s="28">
        <v>2348</v>
      </c>
      <c r="F61" s="29"/>
      <c r="G61" s="29"/>
      <c r="H61" s="129">
        <v>5.465</v>
      </c>
      <c r="I61" s="129">
        <v>4.768</v>
      </c>
      <c r="J61" s="129"/>
      <c r="K61" s="30"/>
    </row>
    <row r="62" spans="1:11" s="31" customFormat="1" ht="11.25" customHeight="1">
      <c r="A62" s="33" t="s">
        <v>48</v>
      </c>
      <c r="B62" s="27"/>
      <c r="C62" s="28">
        <v>1368</v>
      </c>
      <c r="D62" s="28">
        <v>1368</v>
      </c>
      <c r="E62" s="28">
        <v>1368</v>
      </c>
      <c r="F62" s="29"/>
      <c r="G62" s="29"/>
      <c r="H62" s="129">
        <v>2.282</v>
      </c>
      <c r="I62" s="129">
        <v>1.615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1889</v>
      </c>
      <c r="D63" s="28">
        <v>1889</v>
      </c>
      <c r="E63" s="28">
        <v>1860</v>
      </c>
      <c r="F63" s="29"/>
      <c r="G63" s="29"/>
      <c r="H63" s="129">
        <v>4.215</v>
      </c>
      <c r="I63" s="129">
        <v>4.219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5088</v>
      </c>
      <c r="D64" s="36">
        <v>5214</v>
      </c>
      <c r="E64" s="36">
        <v>5576</v>
      </c>
      <c r="F64" s="37">
        <v>106.94284618335251</v>
      </c>
      <c r="G64" s="38"/>
      <c r="H64" s="130">
        <v>11.962</v>
      </c>
      <c r="I64" s="131">
        <v>10.602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15034</v>
      </c>
      <c r="D66" s="36">
        <v>15184.34</v>
      </c>
      <c r="E66" s="36">
        <v>16000</v>
      </c>
      <c r="F66" s="37">
        <v>105.37171849418546</v>
      </c>
      <c r="G66" s="38"/>
      <c r="H66" s="130">
        <v>23.96</v>
      </c>
      <c r="I66" s="131">
        <v>27.332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44903</v>
      </c>
      <c r="D68" s="28">
        <v>40500</v>
      </c>
      <c r="E68" s="28">
        <v>38500</v>
      </c>
      <c r="F68" s="29"/>
      <c r="G68" s="29"/>
      <c r="H68" s="129">
        <v>79.719</v>
      </c>
      <c r="I68" s="129">
        <v>63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6419</v>
      </c>
      <c r="D69" s="28">
        <v>4800</v>
      </c>
      <c r="E69" s="28">
        <v>4500</v>
      </c>
      <c r="F69" s="29"/>
      <c r="G69" s="29"/>
      <c r="H69" s="129">
        <v>8.257</v>
      </c>
      <c r="I69" s="129">
        <v>5.4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51322</v>
      </c>
      <c r="D70" s="36">
        <v>45300</v>
      </c>
      <c r="E70" s="36">
        <v>43000</v>
      </c>
      <c r="F70" s="37">
        <v>94.92273730684327</v>
      </c>
      <c r="G70" s="38"/>
      <c r="H70" s="130">
        <v>87.976</v>
      </c>
      <c r="I70" s="131">
        <v>68.4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3191</v>
      </c>
      <c r="D72" s="28">
        <v>2966</v>
      </c>
      <c r="E72" s="28">
        <v>2966</v>
      </c>
      <c r="F72" s="29"/>
      <c r="G72" s="29"/>
      <c r="H72" s="129">
        <v>3.621</v>
      </c>
      <c r="I72" s="129">
        <v>2.829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12915</v>
      </c>
      <c r="D73" s="28">
        <v>12081</v>
      </c>
      <c r="E73" s="28">
        <v>12000</v>
      </c>
      <c r="F73" s="29"/>
      <c r="G73" s="29"/>
      <c r="H73" s="129">
        <v>18.081</v>
      </c>
      <c r="I73" s="129">
        <v>17.88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27670</v>
      </c>
      <c r="D74" s="28">
        <v>24734</v>
      </c>
      <c r="E74" s="28">
        <v>18000</v>
      </c>
      <c r="F74" s="29"/>
      <c r="G74" s="29"/>
      <c r="H74" s="129">
        <v>56.824</v>
      </c>
      <c r="I74" s="129">
        <v>46.114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22571</v>
      </c>
      <c r="D75" s="28">
        <v>19099</v>
      </c>
      <c r="E75" s="28">
        <v>18993</v>
      </c>
      <c r="F75" s="29"/>
      <c r="G75" s="29"/>
      <c r="H75" s="129">
        <v>30.612</v>
      </c>
      <c r="I75" s="129">
        <v>25.908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2610</v>
      </c>
      <c r="D76" s="28">
        <v>2683</v>
      </c>
      <c r="E76" s="28">
        <v>2612</v>
      </c>
      <c r="F76" s="29"/>
      <c r="G76" s="29"/>
      <c r="H76" s="129">
        <v>6.118</v>
      </c>
      <c r="I76" s="129">
        <v>5.097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5034</v>
      </c>
      <c r="D77" s="28">
        <v>4598</v>
      </c>
      <c r="E77" s="28">
        <v>4598</v>
      </c>
      <c r="F77" s="29"/>
      <c r="G77" s="29"/>
      <c r="H77" s="129">
        <v>8.21</v>
      </c>
      <c r="I77" s="129">
        <v>7.132</v>
      </c>
      <c r="J77" s="129"/>
      <c r="K77" s="30"/>
    </row>
    <row r="78" spans="1:11" s="31" customFormat="1" ht="11.25" customHeight="1">
      <c r="A78" s="33" t="s">
        <v>61</v>
      </c>
      <c r="B78" s="27"/>
      <c r="C78" s="28">
        <v>9622</v>
      </c>
      <c r="D78" s="28">
        <v>9153</v>
      </c>
      <c r="E78" s="28">
        <v>8000</v>
      </c>
      <c r="F78" s="29"/>
      <c r="G78" s="29"/>
      <c r="H78" s="129">
        <v>17.32</v>
      </c>
      <c r="I78" s="129">
        <v>18.306</v>
      </c>
      <c r="J78" s="129"/>
      <c r="K78" s="30"/>
    </row>
    <row r="79" spans="1:11" s="31" customFormat="1" ht="11.25" customHeight="1">
      <c r="A79" s="33" t="s">
        <v>62</v>
      </c>
      <c r="B79" s="27"/>
      <c r="C79" s="28">
        <v>15855</v>
      </c>
      <c r="D79" s="28">
        <v>14660</v>
      </c>
      <c r="E79" s="28">
        <v>14660</v>
      </c>
      <c r="F79" s="29"/>
      <c r="G79" s="29"/>
      <c r="H79" s="129">
        <v>41.059</v>
      </c>
      <c r="I79" s="129">
        <v>21.99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99468</v>
      </c>
      <c r="D80" s="36">
        <v>89974</v>
      </c>
      <c r="E80" s="36">
        <v>81829</v>
      </c>
      <c r="F80" s="37">
        <v>90.94738480005334</v>
      </c>
      <c r="G80" s="38"/>
      <c r="H80" s="130">
        <v>181.84499999999997</v>
      </c>
      <c r="I80" s="131">
        <v>145.256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71</v>
      </c>
      <c r="D82" s="28">
        <v>71</v>
      </c>
      <c r="E82" s="28">
        <v>71</v>
      </c>
      <c r="F82" s="29"/>
      <c r="G82" s="29"/>
      <c r="H82" s="129">
        <v>0.079</v>
      </c>
      <c r="I82" s="129">
        <v>0.079</v>
      </c>
      <c r="J82" s="129"/>
      <c r="K82" s="30"/>
    </row>
    <row r="83" spans="1:11" s="31" customFormat="1" ht="11.25" customHeight="1">
      <c r="A83" s="33" t="s">
        <v>65</v>
      </c>
      <c r="B83" s="27"/>
      <c r="C83" s="28">
        <v>225</v>
      </c>
      <c r="D83" s="28">
        <v>225</v>
      </c>
      <c r="E83" s="28">
        <v>225</v>
      </c>
      <c r="F83" s="29"/>
      <c r="G83" s="29"/>
      <c r="H83" s="129">
        <v>0.145</v>
      </c>
      <c r="I83" s="129">
        <v>0.145</v>
      </c>
      <c r="J83" s="129"/>
      <c r="K83" s="30"/>
    </row>
    <row r="84" spans="1:11" s="22" customFormat="1" ht="11.25" customHeight="1">
      <c r="A84" s="34" t="s">
        <v>66</v>
      </c>
      <c r="B84" s="35"/>
      <c r="C84" s="36">
        <v>296</v>
      </c>
      <c r="D84" s="36">
        <v>296</v>
      </c>
      <c r="E84" s="36">
        <v>296</v>
      </c>
      <c r="F84" s="37">
        <v>100</v>
      </c>
      <c r="G84" s="38"/>
      <c r="H84" s="130">
        <v>0.22399999999999998</v>
      </c>
      <c r="I84" s="131">
        <v>0.22399999999999998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504003</v>
      </c>
      <c r="D87" s="49">
        <v>459927.34</v>
      </c>
      <c r="E87" s="49">
        <v>456285</v>
      </c>
      <c r="F87" s="50">
        <f>IF(D87&gt;0,100*E87/D87,0)</f>
        <v>99.20806186472845</v>
      </c>
      <c r="G87" s="38"/>
      <c r="H87" s="51">
        <v>1147.791</v>
      </c>
      <c r="I87" s="52">
        <v>804.792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42">
      <selection activeCell="K87" sqref="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0" width="12.421875" style="60" customWidth="1"/>
    <col min="11" max="11" width="10.140625" style="60" customWidth="1"/>
    <col min="12" max="16384" width="9.8515625" style="60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4" t="s">
        <v>2</v>
      </c>
      <c r="D4" s="165"/>
      <c r="E4" s="165"/>
      <c r="F4" s="166"/>
      <c r="G4" s="7"/>
      <c r="H4" s="167" t="s">
        <v>3</v>
      </c>
      <c r="I4" s="168"/>
      <c r="J4" s="168"/>
      <c r="K4" s="169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79</v>
      </c>
      <c r="D9" s="28">
        <v>100</v>
      </c>
      <c r="E9" s="28">
        <v>100</v>
      </c>
      <c r="F9" s="29"/>
      <c r="G9" s="29"/>
      <c r="H9" s="129">
        <v>0.325</v>
      </c>
      <c r="I9" s="129">
        <v>0.295</v>
      </c>
      <c r="J9" s="129"/>
      <c r="K9" s="30"/>
    </row>
    <row r="10" spans="1:11" s="31" customFormat="1" ht="11.25" customHeight="1">
      <c r="A10" s="33" t="s">
        <v>8</v>
      </c>
      <c r="B10" s="27"/>
      <c r="C10" s="28">
        <v>415</v>
      </c>
      <c r="D10" s="28">
        <v>453</v>
      </c>
      <c r="E10" s="28">
        <v>450</v>
      </c>
      <c r="F10" s="29"/>
      <c r="G10" s="29"/>
      <c r="H10" s="129">
        <v>1.608</v>
      </c>
      <c r="I10" s="129">
        <v>1.676</v>
      </c>
      <c r="J10" s="129"/>
      <c r="K10" s="30"/>
    </row>
    <row r="11" spans="1:11" s="31" customFormat="1" ht="11.25" customHeight="1">
      <c r="A11" s="26" t="s">
        <v>9</v>
      </c>
      <c r="B11" s="27"/>
      <c r="C11" s="28">
        <v>4525</v>
      </c>
      <c r="D11" s="28">
        <v>3500</v>
      </c>
      <c r="E11" s="28">
        <v>3500</v>
      </c>
      <c r="F11" s="29"/>
      <c r="G11" s="29"/>
      <c r="H11" s="129">
        <v>15.498</v>
      </c>
      <c r="I11" s="129">
        <v>11.82</v>
      </c>
      <c r="J11" s="129"/>
      <c r="K11" s="30"/>
    </row>
    <row r="12" spans="1:11" s="31" customFormat="1" ht="11.25" customHeight="1">
      <c r="A12" s="33" t="s">
        <v>10</v>
      </c>
      <c r="B12" s="27"/>
      <c r="C12" s="28">
        <v>30</v>
      </c>
      <c r="D12" s="28">
        <v>50</v>
      </c>
      <c r="E12" s="28">
        <v>50</v>
      </c>
      <c r="F12" s="29"/>
      <c r="G12" s="29"/>
      <c r="H12" s="129">
        <v>0.098</v>
      </c>
      <c r="I12" s="129">
        <v>0.155</v>
      </c>
      <c r="J12" s="129"/>
      <c r="K12" s="30"/>
    </row>
    <row r="13" spans="1:11" s="22" customFormat="1" ht="11.25" customHeight="1">
      <c r="A13" s="34" t="s">
        <v>11</v>
      </c>
      <c r="B13" s="35"/>
      <c r="C13" s="36">
        <v>5049</v>
      </c>
      <c r="D13" s="36">
        <v>4103</v>
      </c>
      <c r="E13" s="36">
        <v>4100</v>
      </c>
      <c r="F13" s="37">
        <v>99.92688276870582</v>
      </c>
      <c r="G13" s="38"/>
      <c r="H13" s="130">
        <v>17.529</v>
      </c>
      <c r="I13" s="131">
        <v>13.946</v>
      </c>
      <c r="J13" s="131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9"/>
      <c r="I14" s="129"/>
      <c r="J14" s="129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30"/>
      <c r="I15" s="131"/>
      <c r="J15" s="131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9"/>
      <c r="I16" s="129"/>
      <c r="J16" s="129"/>
      <c r="K16" s="30"/>
    </row>
    <row r="17" spans="1:11" s="22" customFormat="1" ht="11.25" customHeight="1">
      <c r="A17" s="34" t="s">
        <v>13</v>
      </c>
      <c r="B17" s="35"/>
      <c r="C17" s="36">
        <v>28</v>
      </c>
      <c r="D17" s="36">
        <v>22</v>
      </c>
      <c r="E17" s="36">
        <v>53</v>
      </c>
      <c r="F17" s="37">
        <v>240.9090909090909</v>
      </c>
      <c r="G17" s="38"/>
      <c r="H17" s="130">
        <v>0.066</v>
      </c>
      <c r="I17" s="131">
        <v>0.039</v>
      </c>
      <c r="J17" s="131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9"/>
      <c r="I18" s="129"/>
      <c r="J18" s="129"/>
      <c r="K18" s="30"/>
    </row>
    <row r="19" spans="1:11" s="31" customFormat="1" ht="11.25" customHeight="1">
      <c r="A19" s="26" t="s">
        <v>14</v>
      </c>
      <c r="B19" s="27"/>
      <c r="C19" s="28">
        <v>192</v>
      </c>
      <c r="D19" s="28">
        <v>191</v>
      </c>
      <c r="E19" s="28">
        <v>191</v>
      </c>
      <c r="F19" s="29"/>
      <c r="G19" s="29"/>
      <c r="H19" s="129">
        <v>0.839</v>
      </c>
      <c r="I19" s="129">
        <v>0.65</v>
      </c>
      <c r="J19" s="129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9"/>
      <c r="I20" s="129"/>
      <c r="J20" s="129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9"/>
      <c r="I21" s="129"/>
      <c r="J21" s="129"/>
      <c r="K21" s="30"/>
    </row>
    <row r="22" spans="1:11" s="22" customFormat="1" ht="11.25" customHeight="1">
      <c r="A22" s="34" t="s">
        <v>17</v>
      </c>
      <c r="B22" s="35"/>
      <c r="C22" s="36">
        <v>192</v>
      </c>
      <c r="D22" s="36">
        <v>191</v>
      </c>
      <c r="E22" s="36">
        <v>191</v>
      </c>
      <c r="F22" s="37">
        <v>100</v>
      </c>
      <c r="G22" s="38"/>
      <c r="H22" s="130">
        <v>0.839</v>
      </c>
      <c r="I22" s="131">
        <v>0.65</v>
      </c>
      <c r="J22" s="131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9"/>
      <c r="I23" s="129"/>
      <c r="J23" s="129"/>
      <c r="K23" s="30"/>
    </row>
    <row r="24" spans="1:11" s="22" customFormat="1" ht="11.25" customHeight="1">
      <c r="A24" s="34" t="s">
        <v>18</v>
      </c>
      <c r="B24" s="35"/>
      <c r="C24" s="36">
        <v>60</v>
      </c>
      <c r="D24" s="36">
        <v>99</v>
      </c>
      <c r="E24" s="36">
        <v>30</v>
      </c>
      <c r="F24" s="37">
        <v>30.303030303030305</v>
      </c>
      <c r="G24" s="38"/>
      <c r="H24" s="130">
        <v>0.118</v>
      </c>
      <c r="I24" s="131">
        <v>0.246</v>
      </c>
      <c r="J24" s="131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9"/>
      <c r="I25" s="129"/>
      <c r="J25" s="129"/>
      <c r="K25" s="30"/>
    </row>
    <row r="26" spans="1:11" s="22" customFormat="1" ht="11.25" customHeight="1">
      <c r="A26" s="34" t="s">
        <v>19</v>
      </c>
      <c r="B26" s="35"/>
      <c r="C26" s="36">
        <v>43</v>
      </c>
      <c r="D26" s="36">
        <v>60</v>
      </c>
      <c r="E26" s="36">
        <v>100</v>
      </c>
      <c r="F26" s="37">
        <v>166.66666666666666</v>
      </c>
      <c r="G26" s="38"/>
      <c r="H26" s="130">
        <v>0.146</v>
      </c>
      <c r="I26" s="131">
        <v>0.2</v>
      </c>
      <c r="J26" s="131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9"/>
      <c r="I27" s="129"/>
      <c r="J27" s="129"/>
      <c r="K27" s="30"/>
    </row>
    <row r="28" spans="1:11" s="31" customFormat="1" ht="11.25" customHeight="1">
      <c r="A28" s="33" t="s">
        <v>20</v>
      </c>
      <c r="B28" s="27"/>
      <c r="C28" s="28">
        <v>446</v>
      </c>
      <c r="D28" s="28">
        <v>299</v>
      </c>
      <c r="E28" s="28">
        <v>300</v>
      </c>
      <c r="F28" s="29"/>
      <c r="G28" s="29"/>
      <c r="H28" s="129">
        <v>1.192</v>
      </c>
      <c r="I28" s="129">
        <v>0.7</v>
      </c>
      <c r="J28" s="129"/>
      <c r="K28" s="30"/>
    </row>
    <row r="29" spans="1:11" s="31" customFormat="1" ht="11.25" customHeight="1">
      <c r="A29" s="33" t="s">
        <v>21</v>
      </c>
      <c r="B29" s="27"/>
      <c r="C29" s="28">
        <v>5544</v>
      </c>
      <c r="D29" s="28">
        <v>3421</v>
      </c>
      <c r="E29" s="28">
        <v>2990</v>
      </c>
      <c r="F29" s="29"/>
      <c r="G29" s="29"/>
      <c r="H29" s="129">
        <v>13.811</v>
      </c>
      <c r="I29" s="129">
        <v>11.8</v>
      </c>
      <c r="J29" s="129"/>
      <c r="K29" s="30"/>
    </row>
    <row r="30" spans="1:11" s="31" customFormat="1" ht="11.25" customHeight="1">
      <c r="A30" s="33" t="s">
        <v>22</v>
      </c>
      <c r="B30" s="27"/>
      <c r="C30" s="28">
        <v>3435</v>
      </c>
      <c r="D30" s="28">
        <v>3827</v>
      </c>
      <c r="E30" s="28">
        <v>3500</v>
      </c>
      <c r="F30" s="29"/>
      <c r="G30" s="29"/>
      <c r="H30" s="129">
        <v>5.877</v>
      </c>
      <c r="I30" s="129">
        <v>5.877</v>
      </c>
      <c r="J30" s="129"/>
      <c r="K30" s="30"/>
    </row>
    <row r="31" spans="1:11" s="22" customFormat="1" ht="11.25" customHeight="1">
      <c r="A31" s="40" t="s">
        <v>23</v>
      </c>
      <c r="B31" s="35"/>
      <c r="C31" s="36">
        <v>9425</v>
      </c>
      <c r="D31" s="36">
        <v>7547</v>
      </c>
      <c r="E31" s="36">
        <v>6790</v>
      </c>
      <c r="F31" s="37">
        <v>89.96952431429708</v>
      </c>
      <c r="G31" s="38"/>
      <c r="H31" s="130">
        <v>20.88</v>
      </c>
      <c r="I31" s="131">
        <v>18.377</v>
      </c>
      <c r="J31" s="131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9"/>
      <c r="I32" s="129"/>
      <c r="J32" s="129"/>
      <c r="K32" s="30"/>
    </row>
    <row r="33" spans="1:11" s="31" customFormat="1" ht="11.25" customHeight="1">
      <c r="A33" s="33" t="s">
        <v>24</v>
      </c>
      <c r="B33" s="27"/>
      <c r="C33" s="28">
        <v>65</v>
      </c>
      <c r="D33" s="28">
        <v>56</v>
      </c>
      <c r="E33" s="28">
        <v>56</v>
      </c>
      <c r="F33" s="29"/>
      <c r="G33" s="29"/>
      <c r="H33" s="129">
        <v>0.209</v>
      </c>
      <c r="I33" s="129">
        <v>0.175</v>
      </c>
      <c r="J33" s="129"/>
      <c r="K33" s="30"/>
    </row>
    <row r="34" spans="1:11" s="31" customFormat="1" ht="11.25" customHeight="1">
      <c r="A34" s="33" t="s">
        <v>25</v>
      </c>
      <c r="B34" s="27"/>
      <c r="C34" s="28">
        <v>482</v>
      </c>
      <c r="D34" s="28">
        <v>420</v>
      </c>
      <c r="E34" s="28">
        <v>420</v>
      </c>
      <c r="F34" s="29"/>
      <c r="G34" s="29"/>
      <c r="H34" s="129">
        <v>1.65</v>
      </c>
      <c r="I34" s="129">
        <v>1.36</v>
      </c>
      <c r="J34" s="129"/>
      <c r="K34" s="30"/>
    </row>
    <row r="35" spans="1:11" s="31" customFormat="1" ht="11.25" customHeight="1">
      <c r="A35" s="33" t="s">
        <v>26</v>
      </c>
      <c r="B35" s="27"/>
      <c r="C35" s="28">
        <v>810</v>
      </c>
      <c r="D35" s="28">
        <v>810</v>
      </c>
      <c r="E35" s="28">
        <v>810</v>
      </c>
      <c r="F35" s="29"/>
      <c r="G35" s="29"/>
      <c r="H35" s="129">
        <v>3.268</v>
      </c>
      <c r="I35" s="129">
        <v>2</v>
      </c>
      <c r="J35" s="129"/>
      <c r="K35" s="30"/>
    </row>
    <row r="36" spans="1:11" s="31" customFormat="1" ht="11.25" customHeight="1">
      <c r="A36" s="33" t="s">
        <v>27</v>
      </c>
      <c r="B36" s="27"/>
      <c r="C36" s="28">
        <v>1</v>
      </c>
      <c r="D36" s="28">
        <v>1</v>
      </c>
      <c r="E36" s="28"/>
      <c r="F36" s="29"/>
      <c r="G36" s="29"/>
      <c r="H36" s="129">
        <v>0.002</v>
      </c>
      <c r="I36" s="129">
        <v>0.001</v>
      </c>
      <c r="J36" s="129"/>
      <c r="K36" s="30"/>
    </row>
    <row r="37" spans="1:11" s="22" customFormat="1" ht="11.25" customHeight="1">
      <c r="A37" s="34" t="s">
        <v>28</v>
      </c>
      <c r="B37" s="35"/>
      <c r="C37" s="36">
        <v>1358</v>
      </c>
      <c r="D37" s="36">
        <v>1287</v>
      </c>
      <c r="E37" s="36">
        <v>1286</v>
      </c>
      <c r="F37" s="37">
        <v>99.92229992229993</v>
      </c>
      <c r="G37" s="38"/>
      <c r="H37" s="130">
        <v>5.129</v>
      </c>
      <c r="I37" s="131">
        <v>3.536</v>
      </c>
      <c r="J37" s="131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9"/>
      <c r="I38" s="129"/>
      <c r="J38" s="129"/>
      <c r="K38" s="30"/>
    </row>
    <row r="39" spans="1:11" s="22" customFormat="1" ht="11.25" customHeight="1">
      <c r="A39" s="34" t="s">
        <v>29</v>
      </c>
      <c r="B39" s="35"/>
      <c r="C39" s="36">
        <v>4</v>
      </c>
      <c r="D39" s="36">
        <v>4</v>
      </c>
      <c r="E39" s="36">
        <v>4</v>
      </c>
      <c r="F39" s="37">
        <v>100</v>
      </c>
      <c r="G39" s="38"/>
      <c r="H39" s="130">
        <v>0.005</v>
      </c>
      <c r="I39" s="131">
        <v>0.004</v>
      </c>
      <c r="J39" s="131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9"/>
      <c r="I40" s="129"/>
      <c r="J40" s="129"/>
      <c r="K40" s="30"/>
    </row>
    <row r="41" spans="1:11" s="31" customFormat="1" ht="11.25" customHeight="1">
      <c r="A41" s="26" t="s">
        <v>30</v>
      </c>
      <c r="B41" s="27"/>
      <c r="C41" s="28">
        <v>11227</v>
      </c>
      <c r="D41" s="28">
        <v>9943</v>
      </c>
      <c r="E41" s="28">
        <v>9940</v>
      </c>
      <c r="F41" s="29"/>
      <c r="G41" s="29"/>
      <c r="H41" s="129">
        <v>23.431</v>
      </c>
      <c r="I41" s="129">
        <v>9.975</v>
      </c>
      <c r="J41" s="129"/>
      <c r="K41" s="30"/>
    </row>
    <row r="42" spans="1:11" s="31" customFormat="1" ht="11.25" customHeight="1">
      <c r="A42" s="33" t="s">
        <v>31</v>
      </c>
      <c r="B42" s="27"/>
      <c r="C42" s="28">
        <v>3449</v>
      </c>
      <c r="D42" s="28">
        <v>3744</v>
      </c>
      <c r="E42" s="28">
        <v>3755</v>
      </c>
      <c r="F42" s="29"/>
      <c r="G42" s="29"/>
      <c r="H42" s="129">
        <v>11.238</v>
      </c>
      <c r="I42" s="129">
        <v>8.15</v>
      </c>
      <c r="J42" s="129"/>
      <c r="K42" s="30"/>
    </row>
    <row r="43" spans="1:11" s="31" customFormat="1" ht="11.25" customHeight="1">
      <c r="A43" s="33" t="s">
        <v>32</v>
      </c>
      <c r="B43" s="27"/>
      <c r="C43" s="28">
        <v>11421</v>
      </c>
      <c r="D43" s="28">
        <v>9605</v>
      </c>
      <c r="E43" s="28">
        <v>10200</v>
      </c>
      <c r="F43" s="29"/>
      <c r="G43" s="29"/>
      <c r="H43" s="129">
        <v>25.99</v>
      </c>
      <c r="I43" s="129">
        <v>15.078</v>
      </c>
      <c r="J43" s="129"/>
      <c r="K43" s="30"/>
    </row>
    <row r="44" spans="1:11" s="31" customFormat="1" ht="11.25" customHeight="1">
      <c r="A44" s="33" t="s">
        <v>33</v>
      </c>
      <c r="B44" s="27"/>
      <c r="C44" s="28">
        <v>14634</v>
      </c>
      <c r="D44" s="28">
        <v>15206</v>
      </c>
      <c r="E44" s="28">
        <v>14000</v>
      </c>
      <c r="F44" s="29"/>
      <c r="G44" s="29"/>
      <c r="H44" s="129">
        <v>45.795</v>
      </c>
      <c r="I44" s="129">
        <v>39.526</v>
      </c>
      <c r="J44" s="129"/>
      <c r="K44" s="30"/>
    </row>
    <row r="45" spans="1:11" s="31" customFormat="1" ht="11.25" customHeight="1">
      <c r="A45" s="33" t="s">
        <v>34</v>
      </c>
      <c r="B45" s="27"/>
      <c r="C45" s="28">
        <v>8176</v>
      </c>
      <c r="D45" s="28">
        <v>4701</v>
      </c>
      <c r="E45" s="28">
        <v>7480</v>
      </c>
      <c r="F45" s="29"/>
      <c r="G45" s="29"/>
      <c r="H45" s="129">
        <v>21.232</v>
      </c>
      <c r="I45" s="129">
        <v>9.006</v>
      </c>
      <c r="J45" s="129"/>
      <c r="K45" s="30"/>
    </row>
    <row r="46" spans="1:11" s="31" customFormat="1" ht="11.25" customHeight="1">
      <c r="A46" s="33" t="s">
        <v>35</v>
      </c>
      <c r="B46" s="27"/>
      <c r="C46" s="28">
        <v>9296</v>
      </c>
      <c r="D46" s="28">
        <v>7166</v>
      </c>
      <c r="E46" s="28">
        <v>9700</v>
      </c>
      <c r="F46" s="29"/>
      <c r="G46" s="29"/>
      <c r="H46" s="129">
        <v>27.008</v>
      </c>
      <c r="I46" s="129">
        <v>11.838</v>
      </c>
      <c r="J46" s="129"/>
      <c r="K46" s="30"/>
    </row>
    <row r="47" spans="1:11" s="31" customFormat="1" ht="11.25" customHeight="1">
      <c r="A47" s="33" t="s">
        <v>36</v>
      </c>
      <c r="B47" s="27"/>
      <c r="C47" s="28">
        <v>12039</v>
      </c>
      <c r="D47" s="28">
        <v>9262</v>
      </c>
      <c r="E47" s="28">
        <v>7200</v>
      </c>
      <c r="F47" s="29"/>
      <c r="G47" s="29"/>
      <c r="H47" s="129">
        <v>37.182</v>
      </c>
      <c r="I47" s="129">
        <v>15.144</v>
      </c>
      <c r="J47" s="129"/>
      <c r="K47" s="30"/>
    </row>
    <row r="48" spans="1:11" s="31" customFormat="1" ht="11.25" customHeight="1">
      <c r="A48" s="33" t="s">
        <v>37</v>
      </c>
      <c r="B48" s="27"/>
      <c r="C48" s="28">
        <v>7483</v>
      </c>
      <c r="D48" s="28">
        <v>6922</v>
      </c>
      <c r="E48" s="28">
        <v>7000</v>
      </c>
      <c r="F48" s="29"/>
      <c r="G48" s="29"/>
      <c r="H48" s="129">
        <v>23.277</v>
      </c>
      <c r="I48" s="129">
        <v>12.954</v>
      </c>
      <c r="J48" s="129"/>
      <c r="K48" s="30"/>
    </row>
    <row r="49" spans="1:11" s="31" customFormat="1" ht="11.25" customHeight="1">
      <c r="A49" s="33" t="s">
        <v>38</v>
      </c>
      <c r="B49" s="27"/>
      <c r="C49" s="28">
        <v>7693</v>
      </c>
      <c r="D49" s="28">
        <v>4392</v>
      </c>
      <c r="E49" s="28">
        <v>4392</v>
      </c>
      <c r="F49" s="29"/>
      <c r="G49" s="29"/>
      <c r="H49" s="129">
        <v>13.609</v>
      </c>
      <c r="I49" s="129">
        <v>5.074</v>
      </c>
      <c r="J49" s="129"/>
      <c r="K49" s="30"/>
    </row>
    <row r="50" spans="1:11" s="22" customFormat="1" ht="11.25" customHeight="1">
      <c r="A50" s="40" t="s">
        <v>39</v>
      </c>
      <c r="B50" s="35"/>
      <c r="C50" s="36">
        <v>85418</v>
      </c>
      <c r="D50" s="36">
        <v>70941</v>
      </c>
      <c r="E50" s="36">
        <v>73667</v>
      </c>
      <c r="F50" s="37">
        <v>103.84262979095304</v>
      </c>
      <c r="G50" s="38"/>
      <c r="H50" s="130">
        <v>228.76199999999997</v>
      </c>
      <c r="I50" s="131">
        <v>126.74500000000002</v>
      </c>
      <c r="J50" s="131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9"/>
      <c r="I51" s="129"/>
      <c r="J51" s="129"/>
      <c r="K51" s="30"/>
    </row>
    <row r="52" spans="1:11" s="22" customFormat="1" ht="11.25" customHeight="1">
      <c r="A52" s="34" t="s">
        <v>40</v>
      </c>
      <c r="B52" s="35"/>
      <c r="C52" s="36">
        <v>1380</v>
      </c>
      <c r="D52" s="36">
        <v>507</v>
      </c>
      <c r="E52" s="36">
        <v>507</v>
      </c>
      <c r="F52" s="37">
        <v>100</v>
      </c>
      <c r="G52" s="38"/>
      <c r="H52" s="130">
        <v>1.759</v>
      </c>
      <c r="I52" s="131">
        <v>0.677</v>
      </c>
      <c r="J52" s="131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9"/>
      <c r="I53" s="129"/>
      <c r="J53" s="129"/>
      <c r="K53" s="30"/>
    </row>
    <row r="54" spans="1:11" s="31" customFormat="1" ht="11.25" customHeight="1">
      <c r="A54" s="33" t="s">
        <v>41</v>
      </c>
      <c r="B54" s="27"/>
      <c r="C54" s="28">
        <v>1536</v>
      </c>
      <c r="D54" s="28">
        <v>1668</v>
      </c>
      <c r="E54" s="28">
        <v>1620</v>
      </c>
      <c r="F54" s="29"/>
      <c r="G54" s="29"/>
      <c r="H54" s="129">
        <v>2.911</v>
      </c>
      <c r="I54" s="129">
        <v>2.699</v>
      </c>
      <c r="J54" s="129"/>
      <c r="K54" s="30"/>
    </row>
    <row r="55" spans="1:11" s="31" customFormat="1" ht="11.25" customHeight="1">
      <c r="A55" s="33" t="s">
        <v>42</v>
      </c>
      <c r="B55" s="27"/>
      <c r="C55" s="28">
        <v>1589</v>
      </c>
      <c r="D55" s="28">
        <v>1570</v>
      </c>
      <c r="E55" s="28">
        <v>1570</v>
      </c>
      <c r="F55" s="29"/>
      <c r="G55" s="29"/>
      <c r="H55" s="129">
        <v>2.701</v>
      </c>
      <c r="I55" s="129">
        <v>2.67</v>
      </c>
      <c r="J55" s="129"/>
      <c r="K55" s="30"/>
    </row>
    <row r="56" spans="1:11" s="31" customFormat="1" ht="11.25" customHeight="1">
      <c r="A56" s="33" t="s">
        <v>43</v>
      </c>
      <c r="B56" s="27"/>
      <c r="C56" s="28">
        <v>600</v>
      </c>
      <c r="D56" s="28">
        <v>480</v>
      </c>
      <c r="E56" s="28">
        <v>759</v>
      </c>
      <c r="F56" s="29"/>
      <c r="G56" s="29"/>
      <c r="H56" s="129">
        <v>1.49</v>
      </c>
      <c r="I56" s="129">
        <v>0.86</v>
      </c>
      <c r="J56" s="129"/>
      <c r="K56" s="30"/>
    </row>
    <row r="57" spans="1:11" s="31" customFormat="1" ht="11.25" customHeight="1">
      <c r="A57" s="33" t="s">
        <v>44</v>
      </c>
      <c r="B57" s="27"/>
      <c r="C57" s="28">
        <v>1794</v>
      </c>
      <c r="D57" s="28">
        <v>1830</v>
      </c>
      <c r="E57" s="28">
        <v>1580</v>
      </c>
      <c r="F57" s="29"/>
      <c r="G57" s="29"/>
      <c r="H57" s="129">
        <v>5.742</v>
      </c>
      <c r="I57" s="129">
        <v>3.66</v>
      </c>
      <c r="J57" s="129"/>
      <c r="K57" s="30"/>
    </row>
    <row r="58" spans="1:11" s="31" customFormat="1" ht="11.25" customHeight="1">
      <c r="A58" s="33" t="s">
        <v>45</v>
      </c>
      <c r="B58" s="27"/>
      <c r="C58" s="28">
        <v>7888</v>
      </c>
      <c r="D58" s="28">
        <v>7844</v>
      </c>
      <c r="E58" s="28">
        <v>7800</v>
      </c>
      <c r="F58" s="29"/>
      <c r="G58" s="29"/>
      <c r="H58" s="129">
        <v>12.941</v>
      </c>
      <c r="I58" s="129">
        <v>10.543</v>
      </c>
      <c r="J58" s="129"/>
      <c r="K58" s="30"/>
    </row>
    <row r="59" spans="1:11" s="22" customFormat="1" ht="11.25" customHeight="1">
      <c r="A59" s="34" t="s">
        <v>46</v>
      </c>
      <c r="B59" s="35"/>
      <c r="C59" s="36">
        <v>13407</v>
      </c>
      <c r="D59" s="36">
        <v>13392</v>
      </c>
      <c r="E59" s="36">
        <v>13329</v>
      </c>
      <c r="F59" s="37">
        <v>99.52956989247312</v>
      </c>
      <c r="G59" s="38"/>
      <c r="H59" s="130">
        <v>25.785000000000004</v>
      </c>
      <c r="I59" s="131">
        <v>20.432</v>
      </c>
      <c r="J59" s="131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9"/>
      <c r="I60" s="129"/>
      <c r="J60" s="129"/>
      <c r="K60" s="30"/>
    </row>
    <row r="61" spans="1:11" s="31" customFormat="1" ht="11.25" customHeight="1">
      <c r="A61" s="33" t="s">
        <v>47</v>
      </c>
      <c r="B61" s="27"/>
      <c r="C61" s="28">
        <v>8</v>
      </c>
      <c r="D61" s="28"/>
      <c r="E61" s="28"/>
      <c r="F61" s="29"/>
      <c r="G61" s="29"/>
      <c r="H61" s="129">
        <v>0.006</v>
      </c>
      <c r="I61" s="129"/>
      <c r="J61" s="129"/>
      <c r="K61" s="30"/>
    </row>
    <row r="62" spans="1:11" s="31" customFormat="1" ht="11.25" customHeight="1">
      <c r="A62" s="33" t="s">
        <v>48</v>
      </c>
      <c r="B62" s="27"/>
      <c r="C62" s="28">
        <v>355</v>
      </c>
      <c r="D62" s="28">
        <v>355</v>
      </c>
      <c r="E62" s="28">
        <v>355</v>
      </c>
      <c r="F62" s="29"/>
      <c r="G62" s="29"/>
      <c r="H62" s="129">
        <v>0.446</v>
      </c>
      <c r="I62" s="129">
        <v>0.314</v>
      </c>
      <c r="J62" s="129"/>
      <c r="K62" s="30"/>
    </row>
    <row r="63" spans="1:11" s="31" customFormat="1" ht="11.25" customHeight="1">
      <c r="A63" s="33" t="s">
        <v>49</v>
      </c>
      <c r="B63" s="27"/>
      <c r="C63" s="28">
        <v>56</v>
      </c>
      <c r="D63" s="28">
        <v>56</v>
      </c>
      <c r="E63" s="28">
        <v>53</v>
      </c>
      <c r="F63" s="29"/>
      <c r="G63" s="29"/>
      <c r="H63" s="129">
        <v>0.142</v>
      </c>
      <c r="I63" s="129">
        <v>0.1</v>
      </c>
      <c r="J63" s="129"/>
      <c r="K63" s="30"/>
    </row>
    <row r="64" spans="1:11" s="22" customFormat="1" ht="11.25" customHeight="1">
      <c r="A64" s="34" t="s">
        <v>50</v>
      </c>
      <c r="B64" s="35"/>
      <c r="C64" s="36">
        <v>419</v>
      </c>
      <c r="D64" s="36">
        <v>411</v>
      </c>
      <c r="E64" s="36">
        <v>408</v>
      </c>
      <c r="F64" s="37">
        <v>99.27007299270073</v>
      </c>
      <c r="G64" s="38"/>
      <c r="H64" s="130">
        <v>0.594</v>
      </c>
      <c r="I64" s="131">
        <v>0.41400000000000003</v>
      </c>
      <c r="J64" s="131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9"/>
      <c r="I65" s="129"/>
      <c r="J65" s="129"/>
      <c r="K65" s="30"/>
    </row>
    <row r="66" spans="1:11" s="22" customFormat="1" ht="11.25" customHeight="1">
      <c r="A66" s="34" t="s">
        <v>51</v>
      </c>
      <c r="B66" s="35"/>
      <c r="C66" s="36">
        <v>167</v>
      </c>
      <c r="D66" s="36">
        <v>168.67</v>
      </c>
      <c r="E66" s="36">
        <v>150</v>
      </c>
      <c r="F66" s="37">
        <v>88.93104879350211</v>
      </c>
      <c r="G66" s="38"/>
      <c r="H66" s="130">
        <v>0.134</v>
      </c>
      <c r="I66" s="131">
        <v>0.152</v>
      </c>
      <c r="J66" s="131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9"/>
      <c r="I67" s="129"/>
      <c r="J67" s="129"/>
      <c r="K67" s="30"/>
    </row>
    <row r="68" spans="1:11" s="31" customFormat="1" ht="11.25" customHeight="1">
      <c r="A68" s="33" t="s">
        <v>52</v>
      </c>
      <c r="B68" s="27"/>
      <c r="C68" s="28">
        <v>45</v>
      </c>
      <c r="D68" s="28">
        <v>100</v>
      </c>
      <c r="E68" s="28">
        <v>100</v>
      </c>
      <c r="F68" s="29"/>
      <c r="G68" s="29"/>
      <c r="H68" s="129">
        <v>0.05</v>
      </c>
      <c r="I68" s="129">
        <v>0.085</v>
      </c>
      <c r="J68" s="129"/>
      <c r="K68" s="30"/>
    </row>
    <row r="69" spans="1:11" s="31" customFormat="1" ht="11.25" customHeight="1">
      <c r="A69" s="33" t="s">
        <v>53</v>
      </c>
      <c r="B69" s="27"/>
      <c r="C69" s="28">
        <v>66</v>
      </c>
      <c r="D69" s="28">
        <v>50</v>
      </c>
      <c r="E69" s="28">
        <v>50</v>
      </c>
      <c r="F69" s="29"/>
      <c r="G69" s="29"/>
      <c r="H69" s="129">
        <v>0.084</v>
      </c>
      <c r="I69" s="129">
        <v>0.05</v>
      </c>
      <c r="J69" s="129"/>
      <c r="K69" s="30"/>
    </row>
    <row r="70" spans="1:11" s="22" customFormat="1" ht="11.25" customHeight="1">
      <c r="A70" s="34" t="s">
        <v>54</v>
      </c>
      <c r="B70" s="35"/>
      <c r="C70" s="36">
        <v>111</v>
      </c>
      <c r="D70" s="36">
        <v>150</v>
      </c>
      <c r="E70" s="36">
        <v>150</v>
      </c>
      <c r="F70" s="37">
        <v>100</v>
      </c>
      <c r="G70" s="38"/>
      <c r="H70" s="130">
        <v>0.134</v>
      </c>
      <c r="I70" s="131">
        <v>0.135</v>
      </c>
      <c r="J70" s="131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9"/>
      <c r="I71" s="129"/>
      <c r="J71" s="129"/>
      <c r="K71" s="30"/>
    </row>
    <row r="72" spans="1:11" s="31" customFormat="1" ht="11.25" customHeight="1">
      <c r="A72" s="33" t="s">
        <v>55</v>
      </c>
      <c r="B72" s="27"/>
      <c r="C72" s="28">
        <v>254</v>
      </c>
      <c r="D72" s="28">
        <v>142</v>
      </c>
      <c r="E72" s="28">
        <v>142</v>
      </c>
      <c r="F72" s="29"/>
      <c r="G72" s="29"/>
      <c r="H72" s="129">
        <v>0.35</v>
      </c>
      <c r="I72" s="129">
        <v>0.156</v>
      </c>
      <c r="J72" s="129"/>
      <c r="K72" s="30"/>
    </row>
    <row r="73" spans="1:11" s="31" customFormat="1" ht="11.25" customHeight="1">
      <c r="A73" s="33" t="s">
        <v>56</v>
      </c>
      <c r="B73" s="27"/>
      <c r="C73" s="28">
        <v>6</v>
      </c>
      <c r="D73" s="28">
        <v>1</v>
      </c>
      <c r="E73" s="28"/>
      <c r="F73" s="29"/>
      <c r="G73" s="29"/>
      <c r="H73" s="129">
        <v>0.006</v>
      </c>
      <c r="I73" s="129">
        <v>0.002</v>
      </c>
      <c r="J73" s="129"/>
      <c r="K73" s="30"/>
    </row>
    <row r="74" spans="1:11" s="31" customFormat="1" ht="11.25" customHeight="1">
      <c r="A74" s="33" t="s">
        <v>57</v>
      </c>
      <c r="B74" s="27"/>
      <c r="C74" s="28">
        <v>243</v>
      </c>
      <c r="D74" s="28">
        <v>300</v>
      </c>
      <c r="E74" s="28">
        <v>400</v>
      </c>
      <c r="F74" s="29"/>
      <c r="G74" s="29"/>
      <c r="H74" s="129">
        <v>0.486</v>
      </c>
      <c r="I74" s="129">
        <v>0.45</v>
      </c>
      <c r="J74" s="129"/>
      <c r="K74" s="30"/>
    </row>
    <row r="75" spans="1:11" s="31" customFormat="1" ht="11.25" customHeight="1">
      <c r="A75" s="33" t="s">
        <v>58</v>
      </c>
      <c r="B75" s="27"/>
      <c r="C75" s="28">
        <v>494</v>
      </c>
      <c r="D75" s="28">
        <v>337</v>
      </c>
      <c r="E75" s="28">
        <v>337</v>
      </c>
      <c r="F75" s="29"/>
      <c r="G75" s="29"/>
      <c r="H75" s="129">
        <v>0.524</v>
      </c>
      <c r="I75" s="129">
        <v>0.357</v>
      </c>
      <c r="J75" s="129"/>
      <c r="K75" s="30"/>
    </row>
    <row r="76" spans="1:11" s="31" customFormat="1" ht="11.25" customHeight="1">
      <c r="A76" s="33" t="s">
        <v>59</v>
      </c>
      <c r="B76" s="27"/>
      <c r="C76" s="28">
        <v>9</v>
      </c>
      <c r="D76" s="28">
        <v>9</v>
      </c>
      <c r="E76" s="28">
        <v>8</v>
      </c>
      <c r="F76" s="29"/>
      <c r="G76" s="29"/>
      <c r="H76" s="129">
        <v>0.017</v>
      </c>
      <c r="I76" s="129">
        <v>0.014</v>
      </c>
      <c r="J76" s="129"/>
      <c r="K76" s="30"/>
    </row>
    <row r="77" spans="1:11" s="31" customFormat="1" ht="11.25" customHeight="1">
      <c r="A77" s="33" t="s">
        <v>60</v>
      </c>
      <c r="B77" s="27"/>
      <c r="C77" s="28">
        <v>32</v>
      </c>
      <c r="D77" s="28"/>
      <c r="E77" s="28"/>
      <c r="F77" s="29"/>
      <c r="G77" s="29"/>
      <c r="H77" s="129">
        <v>0.046</v>
      </c>
      <c r="I77" s="129"/>
      <c r="J77" s="129"/>
      <c r="K77" s="30"/>
    </row>
    <row r="78" spans="1:11" s="31" customFormat="1" ht="11.25" customHeight="1">
      <c r="A78" s="33" t="s">
        <v>61</v>
      </c>
      <c r="B78" s="27"/>
      <c r="C78" s="28">
        <v>2</v>
      </c>
      <c r="D78" s="28">
        <v>22</v>
      </c>
      <c r="E78" s="28">
        <v>20</v>
      </c>
      <c r="F78" s="29"/>
      <c r="G78" s="29"/>
      <c r="H78" s="129">
        <v>0.004</v>
      </c>
      <c r="I78" s="129">
        <v>0.022</v>
      </c>
      <c r="J78" s="129"/>
      <c r="K78" s="30"/>
    </row>
    <row r="79" spans="1:11" s="31" customFormat="1" ht="11.25" customHeight="1">
      <c r="A79" s="33" t="s">
        <v>62</v>
      </c>
      <c r="B79" s="27"/>
      <c r="C79" s="28"/>
      <c r="D79" s="28">
        <v>32</v>
      </c>
      <c r="E79" s="28">
        <v>32</v>
      </c>
      <c r="F79" s="29"/>
      <c r="G79" s="29"/>
      <c r="H79" s="129"/>
      <c r="I79" s="129">
        <v>0.035</v>
      </c>
      <c r="J79" s="129"/>
      <c r="K79" s="30"/>
    </row>
    <row r="80" spans="1:11" s="22" customFormat="1" ht="11.25" customHeight="1">
      <c r="A80" s="40" t="s">
        <v>63</v>
      </c>
      <c r="B80" s="35"/>
      <c r="C80" s="36">
        <v>1040</v>
      </c>
      <c r="D80" s="36">
        <v>843</v>
      </c>
      <c r="E80" s="36">
        <v>939</v>
      </c>
      <c r="F80" s="37">
        <v>111.38790035587189</v>
      </c>
      <c r="G80" s="38"/>
      <c r="H80" s="130">
        <v>1.433</v>
      </c>
      <c r="I80" s="131">
        <v>1.0359999999999998</v>
      </c>
      <c r="J80" s="131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9"/>
      <c r="I81" s="129"/>
      <c r="J81" s="129"/>
      <c r="K81" s="30"/>
    </row>
    <row r="82" spans="1:11" s="31" customFormat="1" ht="11.25" customHeight="1">
      <c r="A82" s="33" t="s">
        <v>64</v>
      </c>
      <c r="B82" s="27"/>
      <c r="C82" s="28">
        <v>32</v>
      </c>
      <c r="D82" s="28">
        <v>32</v>
      </c>
      <c r="E82" s="28">
        <v>32</v>
      </c>
      <c r="F82" s="29"/>
      <c r="G82" s="29"/>
      <c r="H82" s="129">
        <v>0.046</v>
      </c>
      <c r="I82" s="129">
        <v>0.046</v>
      </c>
      <c r="J82" s="129"/>
      <c r="K82" s="30"/>
    </row>
    <row r="83" spans="1:11" s="31" customFormat="1" ht="11.25" customHeight="1">
      <c r="A83" s="33" t="s">
        <v>65</v>
      </c>
      <c r="B83" s="27"/>
      <c r="C83" s="28">
        <v>68</v>
      </c>
      <c r="D83" s="28">
        <v>68</v>
      </c>
      <c r="E83" s="28">
        <v>68</v>
      </c>
      <c r="F83" s="29"/>
      <c r="G83" s="29"/>
      <c r="H83" s="129">
        <v>0.044</v>
      </c>
      <c r="I83" s="129">
        <v>0.044</v>
      </c>
      <c r="J83" s="129"/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100</v>
      </c>
      <c r="E84" s="36">
        <v>100</v>
      </c>
      <c r="F84" s="37">
        <v>100</v>
      </c>
      <c r="G84" s="38"/>
      <c r="H84" s="130">
        <v>0.09</v>
      </c>
      <c r="I84" s="131">
        <v>0.09</v>
      </c>
      <c r="J84" s="131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9"/>
      <c r="I85" s="129"/>
      <c r="J85" s="129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45"/>
      <c r="I86" s="46"/>
      <c r="J86" s="46"/>
      <c r="K86" s="44"/>
    </row>
    <row r="87" spans="1:11" s="22" customFormat="1" ht="11.25" customHeight="1">
      <c r="A87" s="47" t="s">
        <v>67</v>
      </c>
      <c r="B87" s="48"/>
      <c r="C87" s="49">
        <v>118201</v>
      </c>
      <c r="D87" s="49">
        <v>99825.67</v>
      </c>
      <c r="E87" s="49">
        <v>101804</v>
      </c>
      <c r="F87" s="50">
        <f>IF(D87&gt;0,100*E87/D87,0)</f>
        <v>101.9817848455212</v>
      </c>
      <c r="G87" s="38"/>
      <c r="H87" s="51">
        <v>303.403</v>
      </c>
      <c r="I87" s="52">
        <v>186.67899999999997</v>
      </c>
      <c r="J87" s="52"/>
      <c r="K87" s="50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2022-12-23T13:18:31Z</cp:lastPrinted>
  <dcterms:created xsi:type="dcterms:W3CDTF">2022-12-11T08:55:16Z</dcterms:created>
  <dcterms:modified xsi:type="dcterms:W3CDTF">2022-12-23T13:21:35Z</dcterms:modified>
  <cp:category/>
  <cp:version/>
  <cp:contentType/>
  <cp:contentStatus/>
</cp:coreProperties>
</file>