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30" windowHeight="12615" tabRatio="730"/>
  </bookViews>
  <sheets>
    <sheet name="Indice" sheetId="4" r:id="rId1"/>
    <sheet name="2022" sheetId="32" r:id="rId2"/>
    <sheet name="2021" sheetId="30" r:id="rId3"/>
    <sheet name="2020" sheetId="29" r:id="rId4"/>
    <sheet name="2019" sheetId="28" r:id="rId5"/>
    <sheet name="2018" sheetId="27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externalReferences>
    <externalReference r:id="rId23"/>
  </externalReferences>
  <definedNames>
    <definedName name="_xlnm._FilterDatabase" localSheetId="5" hidden="1">'2018'!$A$4:$T$98</definedName>
    <definedName name="_xlnm._FilterDatabase" localSheetId="4" hidden="1">'2019'!$A$4:$T$105</definedName>
    <definedName name="Año_2016._Producción._Valor_y_cantidad_por_fase_de_cultivo__origen_del_agua__grupo_y_especie">#REF!</definedName>
    <definedName name="_xlnm.Print_Area" localSheetId="13">'2010'!$A$1:$N$125</definedName>
    <definedName name="_xlnm.Print_Area" localSheetId="12">'2011'!$A$1:$N$86</definedName>
    <definedName name="_xlnm.Print_Area" localSheetId="11">'2012'!$A$1:$N$78</definedName>
    <definedName name="_xlnm.Print_Area" localSheetId="10">'2013'!$B$1:$N$81</definedName>
    <definedName name="_xlnm.Print_Area" localSheetId="9">'2014'!$B$1:$N$86</definedName>
    <definedName name="_xlnm.Print_Area" localSheetId="8">'2015'!$A$1:$N$92</definedName>
    <definedName name="_xlnm.Print_Area" localSheetId="7">'2016'!$A$1:$P$110</definedName>
    <definedName name="_xlnm.Print_Area" localSheetId="6">'2017'!$A$1:$P$100</definedName>
    <definedName name="_xlnm.Print_Area" localSheetId="5">'2018'!$A$1:$P$101</definedName>
    <definedName name="_xlnm.Print_Area" localSheetId="4">'2019'!$A$1:$P$108</definedName>
    <definedName name="_xlnm.Print_Area" localSheetId="3">'2020'!$A$1:$P$89</definedName>
    <definedName name="_xlnm.Print_Area" localSheetId="2">'2021'!$A$1:$P$88</definedName>
    <definedName name="_xlnm.Print_Area" localSheetId="1">'2022'!$A$1:$P$83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E78" i="32" l="1"/>
  <c r="E76" i="32"/>
  <c r="E74" i="32"/>
  <c r="E73" i="32"/>
  <c r="E72" i="32"/>
  <c r="E70" i="32"/>
  <c r="E69" i="32"/>
  <c r="E68" i="32"/>
  <c r="E67" i="32"/>
  <c r="E66" i="32"/>
  <c r="E65" i="32"/>
  <c r="E64" i="32"/>
  <c r="E63" i="32"/>
  <c r="E61" i="32"/>
  <c r="E60" i="32"/>
  <c r="E59" i="32"/>
  <c r="E58" i="32"/>
  <c r="E57" i="32"/>
  <c r="E56" i="32"/>
  <c r="E55" i="32"/>
  <c r="E49" i="32"/>
  <c r="E48" i="32"/>
  <c r="E47" i="32"/>
  <c r="E46" i="32"/>
  <c r="E45" i="32"/>
  <c r="E44" i="32"/>
  <c r="E42" i="32"/>
  <c r="E40" i="32"/>
  <c r="E39" i="32"/>
  <c r="E37" i="32"/>
  <c r="E36" i="32"/>
  <c r="E34" i="32"/>
  <c r="E33" i="32"/>
  <c r="E22" i="32"/>
  <c r="E19" i="32"/>
  <c r="E18" i="32"/>
  <c r="E17" i="32"/>
  <c r="E15" i="32"/>
  <c r="E13" i="32"/>
  <c r="E10" i="32"/>
  <c r="E9" i="32"/>
  <c r="E8" i="32"/>
  <c r="E5" i="32"/>
  <c r="E83" i="30" l="1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84" i="29"/>
  <c r="E82" i="29"/>
  <c r="E81" i="29"/>
  <c r="E79" i="29"/>
  <c r="E78" i="29"/>
  <c r="E77" i="29"/>
  <c r="E76" i="29"/>
  <c r="E75" i="29"/>
  <c r="E74" i="29"/>
  <c r="E73" i="29"/>
  <c r="E72" i="29"/>
  <c r="E71" i="29"/>
  <c r="E70" i="29"/>
  <c r="E69" i="29"/>
  <c r="E68" i="29"/>
  <c r="E66" i="29"/>
  <c r="E65" i="29"/>
  <c r="E64" i="29"/>
  <c r="E61" i="29"/>
  <c r="E57" i="29"/>
  <c r="E56" i="29"/>
  <c r="E55" i="29"/>
  <c r="E53" i="29"/>
  <c r="E52" i="29"/>
  <c r="E50" i="29"/>
  <c r="E49" i="29"/>
  <c r="E48" i="29"/>
  <c r="E45" i="29"/>
  <c r="E43" i="29"/>
  <c r="E42" i="29"/>
  <c r="E40" i="29"/>
  <c r="E39" i="29"/>
  <c r="E25" i="29"/>
  <c r="E24" i="29"/>
  <c r="E21" i="29"/>
  <c r="E19" i="29"/>
  <c r="E18" i="29"/>
  <c r="E16" i="29"/>
  <c r="E15" i="29"/>
  <c r="E10" i="29"/>
  <c r="E9" i="29"/>
  <c r="E6" i="29"/>
  <c r="N94" i="27"/>
  <c r="E94" i="27"/>
  <c r="N93" i="27"/>
  <c r="N92" i="27"/>
  <c r="N91" i="27"/>
  <c r="E91" i="27"/>
  <c r="N90" i="27"/>
  <c r="E90" i="27"/>
  <c r="N89" i="27"/>
  <c r="E89" i="27"/>
  <c r="N88" i="27"/>
  <c r="E87" i="27"/>
  <c r="N86" i="27"/>
  <c r="E86" i="27"/>
  <c r="N85" i="27"/>
  <c r="E85" i="27"/>
  <c r="N84" i="27"/>
  <c r="E84" i="27"/>
  <c r="N83" i="27"/>
  <c r="E83" i="27"/>
  <c r="N82" i="27"/>
  <c r="E82" i="27"/>
  <c r="N81" i="27"/>
  <c r="E81" i="27"/>
  <c r="N80" i="27"/>
  <c r="E80" i="27"/>
  <c r="N79" i="27"/>
  <c r="E79" i="27"/>
  <c r="N77" i="27"/>
  <c r="E77" i="27"/>
  <c r="N76" i="27"/>
  <c r="N75" i="27"/>
  <c r="E75" i="27"/>
  <c r="N74" i="27"/>
  <c r="N72" i="27"/>
  <c r="E72" i="27"/>
  <c r="N71" i="27"/>
  <c r="N70" i="27"/>
  <c r="N61" i="27"/>
  <c r="E61" i="27"/>
  <c r="N60" i="27"/>
  <c r="E60" i="27"/>
  <c r="N59" i="27"/>
  <c r="E59" i="27"/>
  <c r="N58" i="27"/>
  <c r="E58" i="27"/>
  <c r="N57" i="27"/>
  <c r="E57" i="27"/>
  <c r="N56" i="27"/>
  <c r="E56" i="27"/>
  <c r="N55" i="27"/>
  <c r="N54" i="27"/>
  <c r="N53" i="27"/>
  <c r="E53" i="27"/>
  <c r="N52" i="27"/>
  <c r="E52" i="27"/>
  <c r="N51" i="27"/>
  <c r="N50" i="27"/>
  <c r="E50" i="27"/>
  <c r="N49" i="27"/>
  <c r="E49" i="27"/>
  <c r="N48" i="27"/>
  <c r="E48" i="27"/>
  <c r="N47" i="27"/>
  <c r="E47" i="27"/>
  <c r="N46" i="27"/>
  <c r="E46" i="27"/>
  <c r="N44" i="27"/>
  <c r="E44" i="27"/>
  <c r="N33" i="27"/>
  <c r="E33" i="27"/>
  <c r="N31" i="27"/>
  <c r="E31" i="27"/>
  <c r="N29" i="27"/>
  <c r="E29" i="27"/>
  <c r="N28" i="27"/>
  <c r="N27" i="27"/>
  <c r="E27" i="27"/>
  <c r="N26" i="27"/>
  <c r="N25" i="27"/>
  <c r="E25" i="27"/>
  <c r="N22" i="27"/>
  <c r="E22" i="27"/>
  <c r="N21" i="27"/>
  <c r="N16" i="27"/>
  <c r="N15" i="27"/>
  <c r="N14" i="27"/>
  <c r="E14" i="27"/>
  <c r="N13" i="27"/>
  <c r="E13" i="27"/>
  <c r="N8" i="27"/>
  <c r="E8" i="27"/>
  <c r="N5" i="27"/>
  <c r="E5" i="27"/>
  <c r="P97" i="20" l="1"/>
  <c r="O97" i="20"/>
  <c r="N97" i="20"/>
  <c r="M97" i="20"/>
  <c r="L97" i="20"/>
  <c r="K97" i="20"/>
  <c r="J97" i="20"/>
  <c r="I97" i="20"/>
  <c r="H97" i="20"/>
  <c r="G97" i="20"/>
  <c r="F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P64" i="20"/>
  <c r="P98" i="20" s="1"/>
  <c r="O64" i="20"/>
  <c r="O98" i="20" s="1"/>
  <c r="N64" i="20"/>
  <c r="N98" i="20" s="1"/>
  <c r="M64" i="20"/>
  <c r="M98" i="20" s="1"/>
  <c r="L64" i="20"/>
  <c r="L98" i="20" s="1"/>
  <c r="K64" i="20"/>
  <c r="K98" i="20" s="1"/>
  <c r="J64" i="20"/>
  <c r="J98" i="20" s="1"/>
  <c r="I64" i="20"/>
  <c r="I98" i="20" s="1"/>
  <c r="H64" i="20"/>
  <c r="H98" i="20" s="1"/>
  <c r="G64" i="20"/>
  <c r="G98" i="20" s="1"/>
  <c r="F64" i="20"/>
  <c r="F98" i="20" s="1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64" i="20" s="1"/>
  <c r="E97" i="20" l="1"/>
  <c r="E98" i="20" s="1"/>
  <c r="P107" i="19"/>
  <c r="O107" i="19"/>
  <c r="M107" i="19"/>
  <c r="L107" i="19"/>
  <c r="K107" i="19"/>
  <c r="J107" i="19"/>
  <c r="I107" i="19"/>
  <c r="H107" i="19"/>
  <c r="G107" i="19"/>
  <c r="F107" i="19"/>
  <c r="N106" i="19"/>
  <c r="E106" i="19"/>
  <c r="E105" i="19"/>
  <c r="N104" i="19"/>
  <c r="E104" i="19"/>
  <c r="N103" i="19"/>
  <c r="E103" i="19"/>
  <c r="E102" i="19"/>
  <c r="E101" i="19"/>
  <c r="E100" i="19"/>
  <c r="E99" i="19"/>
  <c r="N98" i="19"/>
  <c r="E98" i="19"/>
  <c r="E97" i="19"/>
  <c r="E96" i="19"/>
  <c r="E95" i="19"/>
  <c r="E94" i="19"/>
  <c r="E93" i="19"/>
  <c r="N92" i="19"/>
  <c r="E92" i="19"/>
  <c r="E91" i="19"/>
  <c r="E90" i="19"/>
  <c r="N89" i="19"/>
  <c r="E89" i="19"/>
  <c r="N88" i="19"/>
  <c r="E88" i="19"/>
  <c r="N87" i="19"/>
  <c r="E87" i="19"/>
  <c r="E86" i="19"/>
  <c r="N85" i="19"/>
  <c r="E85" i="19"/>
  <c r="N84" i="19"/>
  <c r="E84" i="19"/>
  <c r="E83" i="19"/>
  <c r="N82" i="19"/>
  <c r="E82" i="19"/>
  <c r="N81" i="19"/>
  <c r="N107" i="19" s="1"/>
  <c r="E81" i="19"/>
  <c r="E107" i="19" s="1"/>
  <c r="P80" i="19"/>
  <c r="P108" i="19" s="1"/>
  <c r="L80" i="19"/>
  <c r="L108" i="19" s="1"/>
  <c r="K80" i="19"/>
  <c r="K108" i="19" s="1"/>
  <c r="J80" i="19"/>
  <c r="J108" i="19" s="1"/>
  <c r="I80" i="19"/>
  <c r="I108" i="19" s="1"/>
  <c r="H80" i="19"/>
  <c r="H108" i="19" s="1"/>
  <c r="G80" i="19"/>
  <c r="G108" i="19" s="1"/>
  <c r="N79" i="19"/>
  <c r="E79" i="19"/>
  <c r="N78" i="19"/>
  <c r="E78" i="19"/>
  <c r="N77" i="19"/>
  <c r="E77" i="19"/>
  <c r="E76" i="19"/>
  <c r="N75" i="19"/>
  <c r="E75" i="19"/>
  <c r="O74" i="19"/>
  <c r="O80" i="19" s="1"/>
  <c r="O108" i="19" s="1"/>
  <c r="N74" i="19"/>
  <c r="E74" i="19"/>
  <c r="N73" i="19"/>
  <c r="E73" i="19"/>
  <c r="N72" i="19"/>
  <c r="E72" i="19"/>
  <c r="N71" i="19"/>
  <c r="E71" i="19"/>
  <c r="N70" i="19"/>
  <c r="E70" i="19"/>
  <c r="N69" i="19"/>
  <c r="E69" i="19"/>
  <c r="N68" i="19"/>
  <c r="E68" i="19"/>
  <c r="N67" i="19"/>
  <c r="E67" i="19"/>
  <c r="N66" i="19"/>
  <c r="E66" i="19"/>
  <c r="N65" i="19"/>
  <c r="E65" i="19"/>
  <c r="N64" i="19"/>
  <c r="E64" i="19"/>
  <c r="N63" i="19"/>
  <c r="E63" i="19"/>
  <c r="N62" i="19"/>
  <c r="E62" i="19"/>
  <c r="N61" i="19"/>
  <c r="E61" i="19"/>
  <c r="N60" i="19"/>
  <c r="E60" i="19"/>
  <c r="N59" i="19"/>
  <c r="E59" i="19"/>
  <c r="N58" i="19"/>
  <c r="E58" i="19"/>
  <c r="N57" i="19"/>
  <c r="E57" i="19"/>
  <c r="N56" i="19"/>
  <c r="E56" i="19"/>
  <c r="E55" i="19"/>
  <c r="E54" i="19"/>
  <c r="E53" i="19"/>
  <c r="E52" i="19"/>
  <c r="N51" i="19"/>
  <c r="E51" i="19"/>
  <c r="N50" i="19"/>
  <c r="E50" i="19"/>
  <c r="N49" i="19"/>
  <c r="E49" i="19"/>
  <c r="N48" i="19"/>
  <c r="E48" i="19"/>
  <c r="N47" i="19"/>
  <c r="E47" i="19"/>
  <c r="E46" i="19"/>
  <c r="E45" i="19"/>
  <c r="E44" i="19"/>
  <c r="E43" i="19"/>
  <c r="E42" i="19"/>
  <c r="N41" i="19"/>
  <c r="E41" i="19"/>
  <c r="E40" i="19"/>
  <c r="N39" i="19"/>
  <c r="E39" i="19"/>
  <c r="N38" i="19"/>
  <c r="E38" i="19"/>
  <c r="N37" i="19"/>
  <c r="E37" i="19"/>
  <c r="N36" i="19"/>
  <c r="E36" i="19"/>
  <c r="N35" i="19"/>
  <c r="E35" i="19"/>
  <c r="N34" i="19"/>
  <c r="E34" i="19"/>
  <c r="N33" i="19"/>
  <c r="E33" i="19"/>
  <c r="N32" i="19"/>
  <c r="E32" i="19"/>
  <c r="N31" i="19"/>
  <c r="E31" i="19"/>
  <c r="N30" i="19"/>
  <c r="E30" i="19"/>
  <c r="N29" i="19"/>
  <c r="E29" i="19"/>
  <c r="N28" i="19"/>
  <c r="E28" i="19"/>
  <c r="N27" i="19"/>
  <c r="E27" i="19"/>
  <c r="N26" i="19"/>
  <c r="E26" i="19"/>
  <c r="E25" i="19"/>
  <c r="N24" i="19"/>
  <c r="E24" i="19"/>
  <c r="E23" i="19"/>
  <c r="E22" i="19"/>
  <c r="E21" i="19"/>
  <c r="E20" i="19"/>
  <c r="E19" i="19"/>
  <c r="N18" i="19"/>
  <c r="E18" i="19"/>
  <c r="N17" i="19"/>
  <c r="E17" i="19"/>
  <c r="N16" i="19"/>
  <c r="E16" i="19"/>
  <c r="N15" i="19"/>
  <c r="E15" i="19"/>
  <c r="E14" i="19"/>
  <c r="N13" i="19"/>
  <c r="E13" i="19"/>
  <c r="N12" i="19"/>
  <c r="F12" i="19"/>
  <c r="F80" i="19" s="1"/>
  <c r="F108" i="19" s="1"/>
  <c r="E11" i="19"/>
  <c r="M10" i="19"/>
  <c r="M80" i="19" s="1"/>
  <c r="M108" i="19" s="1"/>
  <c r="E10" i="19"/>
  <c r="E9" i="19"/>
  <c r="E8" i="19"/>
  <c r="E7" i="19"/>
  <c r="N6" i="19"/>
  <c r="E6" i="19"/>
  <c r="E5" i="19"/>
  <c r="N10" i="19" l="1"/>
  <c r="N80" i="19" s="1"/>
  <c r="N108" i="19" s="1"/>
  <c r="E12" i="19"/>
  <c r="E80" i="19" s="1"/>
  <c r="E108" i="19" s="1"/>
  <c r="N83" i="9" l="1"/>
  <c r="M83" i="9"/>
  <c r="L83" i="9"/>
  <c r="K83" i="9"/>
  <c r="J83" i="9"/>
  <c r="I83" i="9"/>
  <c r="H83" i="9"/>
  <c r="G83" i="9"/>
  <c r="F83" i="9"/>
  <c r="E81" i="9"/>
  <c r="E80" i="9"/>
  <c r="E76" i="9"/>
  <c r="E73" i="9"/>
  <c r="E71" i="9"/>
  <c r="E70" i="9"/>
  <c r="E68" i="9"/>
  <c r="E67" i="9"/>
  <c r="E65" i="9"/>
  <c r="E64" i="9"/>
  <c r="E83" i="9" s="1"/>
  <c r="N63" i="9"/>
  <c r="N84" i="9" s="1"/>
  <c r="M63" i="9"/>
  <c r="M84" i="9" s="1"/>
  <c r="L63" i="9"/>
  <c r="L84" i="9" s="1"/>
  <c r="K63" i="9"/>
  <c r="K84" i="9" s="1"/>
  <c r="J63" i="9"/>
  <c r="J84" i="9" s="1"/>
  <c r="I63" i="9"/>
  <c r="I84" i="9" s="1"/>
  <c r="H63" i="9"/>
  <c r="H84" i="9" s="1"/>
  <c r="G63" i="9"/>
  <c r="F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63" i="9" s="1"/>
  <c r="E84" i="9" s="1"/>
  <c r="N74" i="8"/>
  <c r="M74" i="8"/>
  <c r="L74" i="8"/>
  <c r="K74" i="8"/>
  <c r="J74" i="8"/>
  <c r="I74" i="8"/>
  <c r="H74" i="8"/>
  <c r="F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G59" i="8"/>
  <c r="G74" i="8" s="1"/>
  <c r="E58" i="8"/>
  <c r="E57" i="8"/>
  <c r="E56" i="8"/>
  <c r="N55" i="8"/>
  <c r="N75" i="8" s="1"/>
  <c r="M55" i="8"/>
  <c r="M75" i="8" s="1"/>
  <c r="L55" i="8"/>
  <c r="L75" i="8" s="1"/>
  <c r="K55" i="8"/>
  <c r="K75" i="8" s="1"/>
  <c r="J55" i="8"/>
  <c r="J75" i="8" s="1"/>
  <c r="I55" i="8"/>
  <c r="I75" i="8" s="1"/>
  <c r="H55" i="8"/>
  <c r="H75" i="8" s="1"/>
  <c r="G55" i="8"/>
  <c r="G75" i="8" s="1"/>
  <c r="F55" i="8"/>
  <c r="F75" i="8" s="1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55" i="8" s="1"/>
  <c r="N78" i="7"/>
  <c r="M78" i="7"/>
  <c r="L78" i="7"/>
  <c r="K78" i="7"/>
  <c r="J78" i="7"/>
  <c r="I78" i="7"/>
  <c r="H78" i="7"/>
  <c r="G78" i="7"/>
  <c r="F78" i="7"/>
  <c r="E76" i="7"/>
  <c r="E75" i="7"/>
  <c r="E73" i="7"/>
  <c r="E70" i="7"/>
  <c r="E68" i="7"/>
  <c r="E66" i="7"/>
  <c r="E65" i="7"/>
  <c r="E64" i="7"/>
  <c r="E62" i="7"/>
  <c r="E61" i="7"/>
  <c r="E59" i="7"/>
  <c r="E58" i="7"/>
  <c r="E78" i="7" s="1"/>
  <c r="N57" i="7"/>
  <c r="N79" i="7" s="1"/>
  <c r="M57" i="7"/>
  <c r="M79" i="7" s="1"/>
  <c r="L57" i="7"/>
  <c r="L79" i="7" s="1"/>
  <c r="K57" i="7"/>
  <c r="K79" i="7" s="1"/>
  <c r="J57" i="7"/>
  <c r="J79" i="7" s="1"/>
  <c r="I57" i="7"/>
  <c r="I79" i="7" s="1"/>
  <c r="H57" i="7"/>
  <c r="H79" i="7" s="1"/>
  <c r="G57" i="7"/>
  <c r="G79" i="7" s="1"/>
  <c r="F57" i="7"/>
  <c r="F79" i="7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N83" i="6"/>
  <c r="M83" i="6"/>
  <c r="L83" i="6"/>
  <c r="K83" i="6"/>
  <c r="J83" i="6"/>
  <c r="I83" i="6"/>
  <c r="H83" i="6"/>
  <c r="G83" i="6"/>
  <c r="F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83" i="6" s="1"/>
  <c r="N63" i="6"/>
  <c r="N84" i="6" s="1"/>
  <c r="M63" i="6"/>
  <c r="M84" i="6" s="1"/>
  <c r="L63" i="6"/>
  <c r="L84" i="6" s="1"/>
  <c r="K63" i="6"/>
  <c r="K84" i="6" s="1"/>
  <c r="J63" i="6"/>
  <c r="J84" i="6" s="1"/>
  <c r="I63" i="6"/>
  <c r="I84" i="6" s="1"/>
  <c r="H63" i="6"/>
  <c r="H84" i="6" s="1"/>
  <c r="G63" i="6"/>
  <c r="G84" i="6" s="1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F15" i="6"/>
  <c r="F63" i="6" s="1"/>
  <c r="F84" i="6" s="1"/>
  <c r="E14" i="6"/>
  <c r="E13" i="6"/>
  <c r="E12" i="6"/>
  <c r="E11" i="6"/>
  <c r="E10" i="6"/>
  <c r="E9" i="6"/>
  <c r="E8" i="6"/>
  <c r="E7" i="6"/>
  <c r="E57" i="7" l="1"/>
  <c r="E79" i="7" s="1"/>
  <c r="G84" i="9"/>
  <c r="E63" i="6"/>
  <c r="E84" i="6" s="1"/>
  <c r="E15" i="6"/>
  <c r="F84" i="9"/>
  <c r="E59" i="8"/>
  <c r="E74" i="8" s="1"/>
  <c r="E75" i="8" s="1"/>
</calcChain>
</file>

<file path=xl/sharedStrings.xml><?xml version="1.0" encoding="utf-8"?>
<sst xmlns="http://schemas.openxmlformats.org/spreadsheetml/2006/main" count="4502" uniqueCount="304">
  <si>
    <t>Estadísticas pesqueras</t>
  </si>
  <si>
    <t>Encuesta de establecimientos de acuicultura. Producción</t>
  </si>
  <si>
    <t>Producción. Valor y cantidad por fase de cultivo, origen del agua, grupo y especie</t>
  </si>
  <si>
    <t xml:space="preserve">Tabla 1. </t>
  </si>
  <si>
    <t>Año 2015. Producción. Valor y cantidad por fase de cultivo, origen del agua, grupo y especie</t>
  </si>
  <si>
    <t xml:space="preserve">Tabla 2. </t>
  </si>
  <si>
    <t>Año 2014. Producción. Valor y cantidad por fase de cultivo, origen del agua, grupo y especie</t>
  </si>
  <si>
    <t xml:space="preserve">Tabla 3. </t>
  </si>
  <si>
    <t>Año 2013. Producción. Valor y cantidad por fase de cultivo, origen del agua, grupo y especie</t>
  </si>
  <si>
    <t xml:space="preserve">Tabla 4. </t>
  </si>
  <si>
    <t>Año 2012. Producción. Valor y cantidad por fase de cultivo, origen del agua, grupo y especie</t>
  </si>
  <si>
    <t xml:space="preserve">Tabla 5. </t>
  </si>
  <si>
    <t>Año 2011. Producción. Valor y cantidad por fase de cultivo, origen del agua, grupo y especie</t>
  </si>
  <si>
    <t xml:space="preserve">Tabla 6. </t>
  </si>
  <si>
    <t>Año 2010. Producción. Valor y cantidad por fase de cultivo, origen del agua, grupo y especie</t>
  </si>
  <si>
    <t xml:space="preserve">Tabla 7. </t>
  </si>
  <si>
    <t>Año 2009. Producción. Valor y cantidad por fase de cultivo, origen del agua, grupo y especie</t>
  </si>
  <si>
    <t xml:space="preserve">Tabla 8. </t>
  </si>
  <si>
    <t>Año 2008. Producción. Valor y cantidad por fase de cultivo, origen del agua, grupo y especie</t>
  </si>
  <si>
    <t xml:space="preserve">Tabla 9. </t>
  </si>
  <si>
    <t>Año 2007. Producción. Valor y cantidad por fase de cultivo, origen del agua, grupo y especie</t>
  </si>
  <si>
    <t xml:space="preserve">Tabla 10. </t>
  </si>
  <si>
    <t>Año 2006. Producción. Valor y cantidad por fase de cultivo, origen del agua, grupo y especie</t>
  </si>
  <si>
    <t xml:space="preserve">Tabla 11. </t>
  </si>
  <si>
    <t>Año 2005. Producción. Valor y cantidad por fase de cultivo, origen del agua, grupo y especie</t>
  </si>
  <si>
    <t xml:space="preserve">Tabla 12. </t>
  </si>
  <si>
    <t>Año 2004. Producción. Valor y cantidad por fase de cultivo, origen del agua, grupo y especie</t>
  </si>
  <si>
    <t>Tabla 13.</t>
  </si>
  <si>
    <t>Año 2003. Producción. Valor y cantidad por fase de cultivo, origen del agua, grupo y especie</t>
  </si>
  <si>
    <t>Tabla 14.</t>
  </si>
  <si>
    <t>Año 2002. Producción. Valor y cantidad por fase de cultivo, origen del agua, grupo y especie</t>
  </si>
  <si>
    <t>PRODUCCIÓN. VALOR Y CANTIDAD POR FASE DE CULTIVO, ORIGEN DEL AGUA, GRUPO Y ESPECIE. Año 2015</t>
  </si>
  <si>
    <t>Origen del agua</t>
  </si>
  <si>
    <t>Grupo de especies</t>
  </si>
  <si>
    <t>Especie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</si>
  <si>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</si>
  <si>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</si>
  <si>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</si>
  <si>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</si>
  <si>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</si>
  <si>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</si>
  <si>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</si>
  <si>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</si>
  <si>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</si>
  <si>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</si>
  <si>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</si>
  <si>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</si>
  <si>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De mar</t>
  </si>
  <si>
    <t>Peces</t>
  </si>
  <si>
    <t>Esturión de Siberia</t>
  </si>
  <si>
    <t>Salmón del Atlántico</t>
  </si>
  <si>
    <t>Pejerrey</t>
  </si>
  <si>
    <t>Lisas</t>
  </si>
  <si>
    <t>Baila</t>
  </si>
  <si>
    <t>Lubina</t>
  </si>
  <si>
    <t>Pez de limón(=Seriola)</t>
  </si>
  <si>
    <t>Corvina</t>
  </si>
  <si>
    <t>Besugo</t>
  </si>
  <si>
    <t>Sargo</t>
  </si>
  <si>
    <t>Dorada</t>
  </si>
  <si>
    <t>Atún rojo(=cimarrón) del Atlántico</t>
  </si>
  <si>
    <t>Lenguado común</t>
  </si>
  <si>
    <t>Lenguado senegalés</t>
  </si>
  <si>
    <t>Rodaballo</t>
  </si>
  <si>
    <t>Peces de escama nep</t>
  </si>
  <si>
    <t>Crustáceos</t>
  </si>
  <si>
    <t>Langostino japonés</t>
  </si>
  <si>
    <t>Langostino</t>
  </si>
  <si>
    <t>Camarón de acequia atlántico</t>
  </si>
  <si>
    <t>Camarón común</t>
  </si>
  <si>
    <t>Camarón patiblanco</t>
  </si>
  <si>
    <t>Cangrejo verde</t>
  </si>
  <si>
    <t>Moluscos</t>
  </si>
  <si>
    <t>Ostra(=Ostra Plana) europea</t>
  </si>
  <si>
    <t>Ostión japonés(=Ostra rizada)</t>
  </si>
  <si>
    <t>Volandeira</t>
  </si>
  <si>
    <t>Zamburiña</t>
  </si>
  <si>
    <t>Mejillón mediterráneo</t>
  </si>
  <si>
    <t>Almeja babosa</t>
  </si>
  <si>
    <t>Almeja fina</t>
  </si>
  <si>
    <t>Almeja japonesa</t>
  </si>
  <si>
    <t>Escupiña grabada</t>
  </si>
  <si>
    <t>Navajas (=Solénidos) nep</t>
  </si>
  <si>
    <t>Navaja</t>
  </si>
  <si>
    <t>Berberecho común</t>
  </si>
  <si>
    <t>Sepia común</t>
  </si>
  <si>
    <t>Pulpo común</t>
  </si>
  <si>
    <t>Otros invertebrados acuáticos</t>
  </si>
  <si>
    <t>Marphysa</t>
  </si>
  <si>
    <t>Capbretón</t>
  </si>
  <si>
    <t>Plantas acuáticas</t>
  </si>
  <si>
    <t>Laminaria</t>
  </si>
  <si>
    <t>Gracilaria común</t>
  </si>
  <si>
    <t>Gracilaria coriaceae</t>
  </si>
  <si>
    <t>Algas nep</t>
  </si>
  <si>
    <t>De zona intermareal salobre</t>
  </si>
  <si>
    <t>Esturión beluga</t>
  </si>
  <si>
    <t>Esturión estrellado</t>
  </si>
  <si>
    <t>Esturión del Danubio</t>
  </si>
  <si>
    <t>Camarones palaemónidos</t>
  </si>
  <si>
    <t>Erizo de mar</t>
  </si>
  <si>
    <t>TOTAL MARINA</t>
  </si>
  <si>
    <t>De zona continental</t>
  </si>
  <si>
    <t>Esturión (Esp)</t>
  </si>
  <si>
    <t>Trucha común y marina</t>
  </si>
  <si>
    <t>Trucha arco iris</t>
  </si>
  <si>
    <t>Hucho</t>
  </si>
  <si>
    <t>Carpa común</t>
  </si>
  <si>
    <t>Tenca</t>
  </si>
  <si>
    <t>Pez rojo</t>
  </si>
  <si>
    <t>Rutilos</t>
  </si>
  <si>
    <t>Ciprínidos nep</t>
  </si>
  <si>
    <t>Anguila europea</t>
  </si>
  <si>
    <t>Espinoso</t>
  </si>
  <si>
    <t>Fartet</t>
  </si>
  <si>
    <t>Barbo ibérico</t>
  </si>
  <si>
    <t>Múgil(pardete)</t>
  </si>
  <si>
    <t>Samarugo</t>
  </si>
  <si>
    <t>Black Bass(=Perca atruchada)</t>
  </si>
  <si>
    <t>Tilapia del Nilo</t>
  </si>
  <si>
    <t>Cangrejo a pinzas blancas</t>
  </si>
  <si>
    <t>TOTAL CONTINENTAL</t>
  </si>
  <si>
    <t>TOTAL ACUICULTURA</t>
  </si>
  <si>
    <t>FUENTE: Encuesta de Establecimientos de Acuicultura</t>
  </si>
  <si>
    <t>PRODUCCIÓN. VALOR Y CANTIDAD POR FASE DE CULTIVO, ORIGEN DEL AGUA, GRUPO Y ESPECIE. Año 2014</t>
  </si>
  <si>
    <t>Gasterópodos nep</t>
  </si>
  <si>
    <t>Berberecho verde (=birollo)</t>
  </si>
  <si>
    <t>Gusana de canutillo, tubo</t>
  </si>
  <si>
    <t>PRODUCCIÓN. VALOR Y CANTIDAD POR FASE DE CULTIVO, ORIGEN DEL AGUA, GRUPO Y ESPECIE. Año 2013</t>
  </si>
  <si>
    <t>Pez de limón (=Seriola)</t>
  </si>
  <si>
    <t>Camarón de acequia blanco</t>
  </si>
  <si>
    <t>Almeja rubia</t>
  </si>
  <si>
    <t xml:space="preserve">Navaja </t>
  </si>
  <si>
    <t>Coreano</t>
  </si>
  <si>
    <t>Cangrejo del pacífico</t>
  </si>
  <si>
    <t>PRODUCCIÓN. VALOR Y CANTIDAD POR FASE DE CULTIVO, ORIGEN DEL AGUA, GRUPO Y ESPECIE. Año 2012</t>
  </si>
  <si>
    <t>PRODUCCIÓN. VALOR Y CANTIDAD POR FASE DE CULTIVO, ORIGEN DEL AGUA, GRUPO Y ESPECIE. Año 2011</t>
  </si>
  <si>
    <t>Lubina estriada, híbrida</t>
  </si>
  <si>
    <t>Bocinegro (Pargo)</t>
  </si>
  <si>
    <t>Pargo sémola</t>
  </si>
  <si>
    <t>Bígaro</t>
  </si>
  <si>
    <t>Coquinas</t>
  </si>
  <si>
    <t>Barbo común</t>
  </si>
  <si>
    <t>PRODUCCIÓN. VALOR Y CANTIDAD POR FASE DE CULTIVO, ORIGEN DEL AGUA, GRUPO Y ESPECIE. Año 2010</t>
  </si>
  <si>
    <t xml:space="preserve"> </t>
  </si>
  <si>
    <t>Abadejo</t>
  </si>
  <si>
    <t>Lisas nep(mugilidus)</t>
  </si>
  <si>
    <t>Lubinas nep</t>
  </si>
  <si>
    <t>Dentón</t>
  </si>
  <si>
    <t>Rabil</t>
  </si>
  <si>
    <t>Patudo</t>
  </si>
  <si>
    <t>Lenguados nep</t>
  </si>
  <si>
    <t>Centolla europea</t>
  </si>
  <si>
    <t>Ostión</t>
  </si>
  <si>
    <t>Mejillón común</t>
  </si>
  <si>
    <t>Almeja dorada</t>
  </si>
  <si>
    <t>Wakame</t>
  </si>
  <si>
    <t>Corvinas nep</t>
  </si>
  <si>
    <t>Salmonetes nep</t>
  </si>
  <si>
    <t>Salmón rosado</t>
  </si>
  <si>
    <t>Salmonidae</t>
  </si>
  <si>
    <t>Carpa cabezona</t>
  </si>
  <si>
    <t>Carpas nep</t>
  </si>
  <si>
    <t>Guppy</t>
  </si>
  <si>
    <t>Perca sol</t>
  </si>
  <si>
    <t>Tilapias nep</t>
  </si>
  <si>
    <t>Peces de agua dulce nep</t>
  </si>
  <si>
    <t>Cangrejos de río nep</t>
  </si>
  <si>
    <t>FUENTE: Subdirección General de Estadística del MARM</t>
  </si>
  <si>
    <t>PRODUCCIÓN. VALOR Y CANTIDAD POR FASE DE CULTIVO, ORIGEN DEL AGUA, GRUPO Y ESPECIE. Año 2009</t>
  </si>
  <si>
    <t>PRODUCCIÓN. VALOR Y CANTIDAD POR FASE DE CULTIVO, ORIGEN DEL AGUA, GRUPO Y ESPECIE. Año 2008</t>
  </si>
  <si>
    <t>PRODUCCIÓN. VALOR Y CANTIDAD POR FASE DE CULTIVO, ORIGEN DEL AGUA, GRUPO Y ESPECIE. Año 2007</t>
  </si>
  <si>
    <t>FUENTE: Subdirección General de Estadísticas Agroalimentarias del MAPA</t>
  </si>
  <si>
    <t>PRODUCCIÓN. VALOR Y CANTIDAD POR FASE DE CULTIVO, ORIGEN DEL AGUA, GRUPO Y ESPECIE. Año 2006</t>
  </si>
  <si>
    <t>PRODUCCIÓN. VALOR Y CANTIDAD POR FASE DE CULTIVO, ORIGEN DEL AGUA, GRUPO Y ESPECIE. Año 2005</t>
  </si>
  <si>
    <t>PRODUCCIÓN. VALOR Y CANTIDAD POR FASE DE CULTIVO, ORIGEN DEL AGUA, GRUPO Y ESPECIE. Año 2004</t>
  </si>
  <si>
    <t>PRODUCCIÓN. VALOR Y CANTIDAD POR FASE DE CULTIVO, ORIGEN DEL AGUA, GRUPO Y ESPECIE. Año 2003</t>
  </si>
  <si>
    <t>PRODUCCIÓN. VALOR Y CANTIDAD POR FASE DE CULTIVO, ORIGEN DEL AGUA, GRUPO Y ESPECIE. Año 2002</t>
  </si>
  <si>
    <t>PRODUCCIÓN. VALOR Y CANTIDAD POR FASE DE CULTIVO, ORIGEN DEL AGUA, GRUPO Y ESPECIE. Año 2016</t>
  </si>
  <si>
    <t>Fase 4.   Engorde a talla comercial. Producción sin valor
(kg)</t>
  </si>
  <si>
    <t>Fase 4.   Engorde a talla comercial. Producción con  valor
(kg)</t>
  </si>
  <si>
    <t>Vieira</t>
  </si>
  <si>
    <t>Abulón japonés</t>
  </si>
  <si>
    <t>Dunaliella salina</t>
  </si>
  <si>
    <t>Spirulina nep</t>
  </si>
  <si>
    <t>Tetraselmis sp</t>
  </si>
  <si>
    <t>Camarón acequia atlántico</t>
  </si>
  <si>
    <t>Lechuga de mar</t>
  </si>
  <si>
    <t>Blenio río (=Pez fraile)</t>
  </si>
  <si>
    <t>Jarabugo</t>
  </si>
  <si>
    <t>Pardilla</t>
  </si>
  <si>
    <t>Salinete (=Fartet andaluz)</t>
  </si>
  <si>
    <t>Tabla 15.</t>
  </si>
  <si>
    <t>Año 2016. Producción. Valor y cantidad por fase de cultivo, origen del agua, grupo y especie</t>
  </si>
  <si>
    <t>PRODUCCIÓN. VALOR Y CANTIDAD POR FASE DE CULTIVO, ORIGEN DEL AGUA, GRUPO Y ESPECIE. AÑO 2017</t>
  </si>
  <si>
    <t>Atún rojo</t>
  </si>
  <si>
    <t>Lubina o róbalo</t>
  </si>
  <si>
    <t>Mújoles, múgiles</t>
  </si>
  <si>
    <t>Pez de limón</t>
  </si>
  <si>
    <t>Salmón atlántico o salmón</t>
  </si>
  <si>
    <t>Camarón</t>
  </si>
  <si>
    <t>Cangrejo verde o atlántico</t>
  </si>
  <si>
    <t>Langostino blanco</t>
  </si>
  <si>
    <t>Langostino mediterráneo</t>
  </si>
  <si>
    <t>Langostino tigre</t>
  </si>
  <si>
    <t>Berberecho</t>
  </si>
  <si>
    <t>Berberecho verde</t>
  </si>
  <si>
    <t>Longueirón</t>
  </si>
  <si>
    <t>Mejillón</t>
  </si>
  <si>
    <t>Navaja recta</t>
  </si>
  <si>
    <t>Ostión u ostra japonesa</t>
  </si>
  <si>
    <t>Ostra u ostra plana</t>
  </si>
  <si>
    <t>Anemona de mar común</t>
  </si>
  <si>
    <t>Gusana de sangre</t>
  </si>
  <si>
    <t>Argazo real o kombú de azúcar</t>
  </si>
  <si>
    <t>Macroalga, Lechuga de mar</t>
  </si>
  <si>
    <t>Microalga (Dunaliella salina)</t>
  </si>
  <si>
    <t>Microalga (Spirulina spp.)</t>
  </si>
  <si>
    <t>Microalga (Tetraselmis)</t>
  </si>
  <si>
    <t>Musgo marino (Gracilaria dura)</t>
  </si>
  <si>
    <t>Barbo cabecipequeño</t>
  </si>
  <si>
    <t>Barbo comizo</t>
  </si>
  <si>
    <t>Barbo mediterráneo</t>
  </si>
  <si>
    <t>Bermejuelas nep</t>
  </si>
  <si>
    <t>Boga del Guadiana</t>
  </si>
  <si>
    <t>Cacho</t>
  </si>
  <si>
    <t>Calandino</t>
  </si>
  <si>
    <t>Carpa dorada o roja</t>
  </si>
  <si>
    <t>Carpa o carpa común</t>
  </si>
  <si>
    <t>Colmilleja</t>
  </si>
  <si>
    <t>Esturión del Adriático</t>
  </si>
  <si>
    <t>Esturión siberiano</t>
  </si>
  <si>
    <t>Fraile</t>
  </si>
  <si>
    <t>Pardete, múgil</t>
  </si>
  <si>
    <t>Salinete</t>
  </si>
  <si>
    <t>Salmón del Danubio</t>
  </si>
  <si>
    <t>Trucha común o de río</t>
  </si>
  <si>
    <t>Cangrejo de río autóctono</t>
  </si>
  <si>
    <t>Tabla 16.</t>
  </si>
  <si>
    <t>Año 2017. Producción. Valor y cantidad por fase de cultivo, origen del agua, grupo y especie</t>
  </si>
  <si>
    <t>PRODUCCIÓN. VALOR Y CANTIDAD POR FASE DE CULTIVO, ORIGEN DEL AGUA, GRUPO Y ESPECIE. AÑO 2018</t>
  </si>
  <si>
    <t>Salmón del Atlántico o Salmón</t>
  </si>
  <si>
    <t>s.e.</t>
  </si>
  <si>
    <t>Centolla</t>
  </si>
  <si>
    <t>Artemia salina</t>
  </si>
  <si>
    <t>Ostra plana</t>
  </si>
  <si>
    <t>s.e</t>
  </si>
  <si>
    <t>Almeja bicuda</t>
  </si>
  <si>
    <t>Rotífero</t>
  </si>
  <si>
    <t>Microalga spirulina (Arthrosphira platensis)</t>
  </si>
  <si>
    <t>Langostino Mediterráneo</t>
  </si>
  <si>
    <t>Microalga (Isochrysis galbana)</t>
  </si>
  <si>
    <t>Microalga (Nannochloropsis gaditana)</t>
  </si>
  <si>
    <t>Microalga (Tetraselmis chuii)</t>
  </si>
  <si>
    <t>Esturión del Adríático</t>
  </si>
  <si>
    <t xml:space="preserve">Trucha común </t>
  </si>
  <si>
    <t>Tabla 17.</t>
  </si>
  <si>
    <t>Año 2018. Producción. Valor y cantidad por fase de cultivo, origen del agua, grupo y especie</t>
  </si>
  <si>
    <t>PRODUCCIÓN. VALOR Y CANTIDAD POR FASE DE CULTIVO, ORIGEN DEL AGUA, GRUPO Y ESPECIE. AÑO 2019</t>
  </si>
  <si>
    <t>Atún rojo o de aleta azul</t>
  </si>
  <si>
    <t>Lenguado senegalés o lenguado rubio</t>
  </si>
  <si>
    <t>Ostra</t>
  </si>
  <si>
    <t>Ostra rizada</t>
  </si>
  <si>
    <t>Almeja babosa o chocha</t>
  </si>
  <si>
    <t>Abalón japonés</t>
  </si>
  <si>
    <t>Pulpo</t>
  </si>
  <si>
    <t>Anémona de mar común</t>
  </si>
  <si>
    <t>Lapas nep</t>
  </si>
  <si>
    <t>Gracilarias</t>
  </si>
  <si>
    <t>Lechugas de Mar nep</t>
  </si>
  <si>
    <t>Ramallo</t>
  </si>
  <si>
    <t>Anguila</t>
  </si>
  <si>
    <t>Salmón del Atlántico o salmón</t>
  </si>
  <si>
    <t>Reo o trucha marina</t>
  </si>
  <si>
    <t>Tilapia</t>
  </si>
  <si>
    <t>Carpa</t>
  </si>
  <si>
    <t>Langostino vannamei o langotino blanco</t>
  </si>
  <si>
    <t>Tabla 18.</t>
  </si>
  <si>
    <t>Año 2019. Producción. Valor y cantidad por fase de cultivo, origen del agua, grupo y especie</t>
  </si>
  <si>
    <t>s. e.</t>
  </si>
  <si>
    <t>PRODUCCIÓN. VALOR Y CANTIDAD POR FASE DE CULTIVO, ORIGEN DEL AGUA, GRUPO Y ESPECIE. AÑO 2020</t>
  </si>
  <si>
    <t>Oreja de mar</t>
  </si>
  <si>
    <t>Microalga (Tetraselmis spp)</t>
  </si>
  <si>
    <t>Morragute</t>
  </si>
  <si>
    <t>Pez disco</t>
  </si>
  <si>
    <t>Barbo de graells</t>
  </si>
  <si>
    <t>Tabla 19.</t>
  </si>
  <si>
    <t>Año 2020. Producción. Valor y cantidad por fase de cultivo, origen del agua, grupo y especie</t>
  </si>
  <si>
    <t>PRODUCCIÓN. VALOR Y CANTIDAD POR FASE DE CULTIVO, ORIGEN DEL AGUA, GRUPO Y ESPECIE. AÑO 2021</t>
  </si>
  <si>
    <t>De Mar</t>
  </si>
  <si>
    <t>Esturión Estrellado</t>
  </si>
  <si>
    <t>Tabla 20.</t>
  </si>
  <si>
    <t>Año 2021. Producción. Valor y cantidad por fase de cultivo, origen del agua, grupo y especie</t>
  </si>
  <si>
    <t>S. E.</t>
  </si>
  <si>
    <t>S.E.</t>
  </si>
  <si>
    <t>s.e.: Dato no publicable por secreto estadístico</t>
  </si>
  <si>
    <t xml:space="preserve">S. E. </t>
  </si>
  <si>
    <t>PRODUCCIÓN. VALOR Y CANTIDAD POR FASE DE CULTIVO, ORIGEN DEL AGUA, GRUPO Y ESPECIE. AÑO 2022</t>
  </si>
  <si>
    <t>Barbo gitano</t>
  </si>
  <si>
    <t>Microalga Espirulina (Arthrosphira platensis)</t>
  </si>
  <si>
    <t>Tabla 21.</t>
  </si>
  <si>
    <t>Año 2022. Producción. Valor y cantidad por fase de cultivo, origen del agua, grupo y especie</t>
  </si>
  <si>
    <t>Anfibios</t>
  </si>
  <si>
    <t>Ranas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</si>
</sst>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rgb="FFFFE2C5"/>
        <bgColor indexed="64"/>
      </patternFill>
    </fill>
    <fill>
      <patternFill patternType="solid">
        <fgColor rgb="FFFFE2C5"/>
        <bgColor theme="4" tint="0.79998168889431442"/>
      </patternFill>
    </fill>
    <fill>
      <patternFill patternType="solid">
        <fgColor indexed="36"/>
        <bgColor indexed="9"/>
      </patternFill>
    </fill>
    <fill>
      <patternFill patternType="solid">
        <fgColor indexed="9"/>
        <bgColor indexed="9"/>
      </patternFill>
    </fill>
  </fills>
  <borders count="2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8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345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Border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4" borderId="0" xfId="5" applyFill="1"/>
    <xf numFmtId="0" fontId="8" fillId="0" borderId="0" xfId="5" applyFill="1"/>
    <xf numFmtId="0" fontId="10" fillId="4" borderId="0" xfId="5" applyFont="1" applyFill="1" applyBorder="1" applyAlignment="1">
      <alignment vertical="center"/>
    </xf>
    <xf numFmtId="4" fontId="8" fillId="4" borderId="0" xfId="5" applyNumberFormat="1" applyFill="1"/>
    <xf numFmtId="4" fontId="8" fillId="0" borderId="0" xfId="5" applyNumberFormat="1"/>
    <xf numFmtId="4" fontId="9" fillId="6" borderId="10" xfId="7" applyNumberFormat="1" applyFont="1" applyFill="1" applyBorder="1" applyAlignment="1">
      <alignment horizontal="center" vertical="center"/>
    </xf>
    <xf numFmtId="4" fontId="9" fillId="6" borderId="8" xfId="7" applyNumberFormat="1" applyFont="1" applyFill="1" applyBorder="1" applyAlignment="1">
      <alignment horizontal="center" vertical="center" wrapText="1"/>
    </xf>
    <xf numFmtId="4" fontId="9" fillId="6" borderId="11" xfId="7" applyNumberFormat="1" applyFont="1" applyFill="1" applyBorder="1" applyAlignment="1">
      <alignment horizontal="center" vertical="center" wrapText="1"/>
    </xf>
    <xf numFmtId="4" fontId="9" fillId="6" borderId="12" xfId="7" applyNumberFormat="1" applyFont="1" applyFill="1" applyBorder="1" applyAlignment="1">
      <alignment horizontal="center" vertical="center" wrapText="1"/>
    </xf>
    <xf numFmtId="0" fontId="11" fillId="0" borderId="15" xfId="5" applyFont="1" applyBorder="1"/>
    <xf numFmtId="4" fontId="11" fillId="0" borderId="16" xfId="8" applyNumberFormat="1" applyFont="1" applyFill="1" applyBorder="1"/>
    <xf numFmtId="4" fontId="11" fillId="0" borderId="17" xfId="5" applyNumberFormat="1" applyFont="1" applyFill="1" applyBorder="1"/>
    <xf numFmtId="4" fontId="11" fillId="0" borderId="18" xfId="8" applyNumberFormat="1" applyFont="1" applyFill="1" applyBorder="1"/>
    <xf numFmtId="4" fontId="11" fillId="0" borderId="17" xfId="5" applyNumberFormat="1" applyFont="1" applyBorder="1"/>
    <xf numFmtId="164" fontId="11" fillId="0" borderId="19" xfId="5" applyNumberFormat="1" applyFont="1" applyBorder="1"/>
    <xf numFmtId="4" fontId="11" fillId="0" borderId="21" xfId="8" applyNumberFormat="1" applyFont="1" applyBorder="1"/>
    <xf numFmtId="4" fontId="11" fillId="0" borderId="22" xfId="8" applyNumberFormat="1" applyFont="1" applyBorder="1"/>
    <xf numFmtId="4" fontId="11" fillId="0" borderId="22" xfId="8" applyNumberFormat="1" applyFont="1" applyFill="1" applyBorder="1"/>
    <xf numFmtId="3" fontId="8" fillId="0" borderId="23" xfId="5" applyNumberFormat="1" applyBorder="1"/>
    <xf numFmtId="4" fontId="11" fillId="0" borderId="24" xfId="8" applyNumberFormat="1" applyFont="1" applyBorder="1"/>
    <xf numFmtId="4" fontId="11" fillId="0" borderId="25" xfId="8" applyNumberFormat="1" applyFont="1" applyFill="1" applyBorder="1"/>
    <xf numFmtId="4" fontId="11" fillId="0" borderId="26" xfId="8" applyNumberFormat="1" applyFont="1" applyBorder="1"/>
    <xf numFmtId="4" fontId="11" fillId="0" borderId="27" xfId="8" applyNumberFormat="1" applyFont="1" applyFill="1" applyBorder="1"/>
    <xf numFmtId="4" fontId="11" fillId="0" borderId="29" xfId="9" applyNumberFormat="1" applyFont="1" applyBorder="1"/>
    <xf numFmtId="4" fontId="11" fillId="0" borderId="16" xfId="8" applyNumberFormat="1" applyFont="1" applyBorder="1"/>
    <xf numFmtId="4" fontId="11" fillId="0" borderId="30" xfId="5" applyNumberFormat="1" applyFont="1" applyBorder="1"/>
    <xf numFmtId="4" fontId="11" fillId="0" borderId="31" xfId="8" applyNumberFormat="1" applyFont="1" applyBorder="1"/>
    <xf numFmtId="4" fontId="11" fillId="0" borderId="32" xfId="5" applyNumberFormat="1" applyFont="1" applyBorder="1"/>
    <xf numFmtId="4" fontId="11" fillId="0" borderId="18" xfId="8" applyNumberFormat="1" applyFont="1" applyBorder="1"/>
    <xf numFmtId="4" fontId="11" fillId="0" borderId="19" xfId="5" applyNumberFormat="1" applyFont="1" applyBorder="1"/>
    <xf numFmtId="4" fontId="11" fillId="0" borderId="33" xfId="8" applyNumberFormat="1" applyFont="1" applyBorder="1"/>
    <xf numFmtId="4" fontId="11" fillId="0" borderId="34" xfId="5" applyNumberFormat="1" applyFont="1" applyBorder="1"/>
    <xf numFmtId="4" fontId="11" fillId="0" borderId="35" xfId="8" applyNumberFormat="1" applyFont="1" applyBorder="1"/>
    <xf numFmtId="4" fontId="11" fillId="0" borderId="36" xfId="5" applyNumberFormat="1" applyFont="1" applyBorder="1"/>
    <xf numFmtId="4" fontId="11" fillId="0" borderId="38" xfId="8" applyNumberFormat="1" applyFont="1" applyBorder="1"/>
    <xf numFmtId="4" fontId="11" fillId="0" borderId="27" xfId="8" applyNumberFormat="1" applyFont="1" applyBorder="1"/>
    <xf numFmtId="4" fontId="11" fillId="0" borderId="39" xfId="5" applyNumberFormat="1" applyFont="1" applyBorder="1"/>
    <xf numFmtId="4" fontId="11" fillId="0" borderId="40" xfId="8" applyNumberFormat="1" applyFont="1" applyBorder="1"/>
    <xf numFmtId="4" fontId="11" fillId="0" borderId="41" xfId="5" applyNumberFormat="1" applyFont="1" applyBorder="1"/>
    <xf numFmtId="4" fontId="11" fillId="0" borderId="22" xfId="9" applyNumberFormat="1" applyFont="1" applyBorder="1"/>
    <xf numFmtId="4" fontId="11" fillId="0" borderId="42" xfId="5" applyNumberFormat="1" applyFont="1" applyBorder="1"/>
    <xf numFmtId="4" fontId="11" fillId="0" borderId="22" xfId="5" applyNumberFormat="1" applyFont="1" applyBorder="1"/>
    <xf numFmtId="4" fontId="11" fillId="0" borderId="43" xfId="8" applyNumberFormat="1" applyFont="1" applyBorder="1"/>
    <xf numFmtId="4" fontId="11" fillId="0" borderId="29" xfId="8" applyNumberFormat="1" applyFont="1" applyBorder="1"/>
    <xf numFmtId="4" fontId="11" fillId="0" borderId="46" xfId="5" applyNumberFormat="1" applyFont="1" applyBorder="1"/>
    <xf numFmtId="4" fontId="11" fillId="0" borderId="48" xfId="8" applyNumberFormat="1" applyFont="1" applyBorder="1"/>
    <xf numFmtId="4" fontId="11" fillId="0" borderId="50" xfId="5" applyNumberFormat="1" applyFont="1" applyBorder="1"/>
    <xf numFmtId="4" fontId="11" fillId="0" borderId="51" xfId="8" applyNumberFormat="1" applyFont="1" applyBorder="1"/>
    <xf numFmtId="4" fontId="11" fillId="0" borderId="52" xfId="8" applyNumberFormat="1" applyFont="1" applyBorder="1"/>
    <xf numFmtId="4" fontId="11" fillId="0" borderId="54" xfId="5" applyNumberFormat="1" applyFont="1" applyBorder="1"/>
    <xf numFmtId="4" fontId="11" fillId="0" borderId="55" xfId="5" applyNumberFormat="1" applyFont="1" applyBorder="1"/>
    <xf numFmtId="4" fontId="11" fillId="0" borderId="56" xfId="8" applyNumberFormat="1" applyFont="1" applyBorder="1"/>
    <xf numFmtId="4" fontId="11" fillId="0" borderId="57" xfId="8" applyNumberFormat="1" applyFont="1" applyBorder="1"/>
    <xf numFmtId="4" fontId="11" fillId="0" borderId="58" xfId="5" applyNumberFormat="1" applyFont="1" applyBorder="1"/>
    <xf numFmtId="4" fontId="11" fillId="0" borderId="59" xfId="5" applyNumberFormat="1" applyFont="1" applyBorder="1"/>
    <xf numFmtId="4" fontId="11" fillId="0" borderId="60" xfId="5" applyNumberFormat="1" applyFont="1" applyBorder="1"/>
    <xf numFmtId="4" fontId="11" fillId="0" borderId="61" xfId="8" applyNumberFormat="1" applyFont="1" applyBorder="1"/>
    <xf numFmtId="4" fontId="11" fillId="0" borderId="62" xfId="5" applyNumberFormat="1" applyFont="1" applyBorder="1"/>
    <xf numFmtId="4" fontId="11" fillId="0" borderId="64" xfId="5" applyNumberFormat="1" applyFont="1" applyBorder="1"/>
    <xf numFmtId="4" fontId="11" fillId="0" borderId="65" xfId="5" applyNumberFormat="1" applyFont="1" applyBorder="1"/>
    <xf numFmtId="4" fontId="11" fillId="0" borderId="66" xfId="8" applyNumberFormat="1" applyFont="1" applyBorder="1"/>
    <xf numFmtId="4" fontId="11" fillId="0" borderId="19" xfId="8" applyNumberFormat="1" applyFont="1" applyBorder="1"/>
    <xf numFmtId="4" fontId="11" fillId="0" borderId="67" xfId="8" applyNumberFormat="1" applyFont="1" applyBorder="1"/>
    <xf numFmtId="4" fontId="11" fillId="0" borderId="68" xfId="8" applyNumberFormat="1" applyFont="1" applyBorder="1"/>
    <xf numFmtId="4" fontId="11" fillId="0" borderId="25" xfId="8" applyNumberFormat="1" applyFont="1" applyBorder="1"/>
    <xf numFmtId="4" fontId="8" fillId="4" borderId="0" xfId="5" applyNumberFormat="1" applyFill="1" applyBorder="1"/>
    <xf numFmtId="4" fontId="11" fillId="0" borderId="32" xfId="9" applyNumberFormat="1" applyFont="1" applyBorder="1"/>
    <xf numFmtId="4" fontId="11" fillId="0" borderId="69" xfId="8" applyNumberFormat="1" applyFont="1" applyBorder="1"/>
    <xf numFmtId="4" fontId="11" fillId="0" borderId="19" xfId="9" applyNumberFormat="1" applyFont="1" applyBorder="1"/>
    <xf numFmtId="4" fontId="11" fillId="0" borderId="41" xfId="9" applyNumberFormat="1" applyFont="1" applyBorder="1"/>
    <xf numFmtId="4" fontId="11" fillId="6" borderId="55" xfId="5" applyNumberFormat="1" applyFont="1" applyFill="1" applyBorder="1" applyAlignment="1">
      <alignment horizontal="center" vertical="center"/>
    </xf>
    <xf numFmtId="4" fontId="11" fillId="0" borderId="66" xfId="9" applyNumberFormat="1" applyFont="1" applyBorder="1"/>
    <xf numFmtId="4" fontId="11" fillId="6" borderId="50" xfId="5" applyNumberFormat="1" applyFont="1" applyFill="1" applyBorder="1" applyAlignment="1">
      <alignment horizontal="center" vertical="center"/>
    </xf>
    <xf numFmtId="4" fontId="11" fillId="0" borderId="71" xfId="8" applyNumberFormat="1" applyFont="1" applyBorder="1"/>
    <xf numFmtId="4" fontId="11" fillId="6" borderId="62" xfId="5" applyNumberFormat="1" applyFont="1" applyFill="1" applyBorder="1" applyAlignment="1">
      <alignment horizontal="center" vertical="center"/>
    </xf>
    <xf numFmtId="4" fontId="8" fillId="4" borderId="0" xfId="5" applyNumberFormat="1" applyFill="1" applyAlignment="1">
      <alignment vertical="center"/>
    </xf>
    <xf numFmtId="4" fontId="11" fillId="6" borderId="72" xfId="10" applyNumberFormat="1" applyFont="1" applyFill="1" applyBorder="1" applyAlignment="1">
      <alignment horizontal="center" vertical="center" wrapText="1"/>
    </xf>
    <xf numFmtId="4" fontId="11" fillId="0" borderId="73" xfId="8" applyNumberFormat="1" applyFont="1" applyBorder="1" applyAlignment="1">
      <alignment vertical="center"/>
    </xf>
    <xf numFmtId="4" fontId="11" fillId="0" borderId="75" xfId="5" applyNumberFormat="1" applyFont="1" applyBorder="1" applyAlignment="1">
      <alignment vertical="center"/>
    </xf>
    <xf numFmtId="4" fontId="11" fillId="0" borderId="73" xfId="5" applyNumberFormat="1" applyFont="1" applyBorder="1" applyAlignment="1">
      <alignment vertical="center"/>
    </xf>
    <xf numFmtId="4" fontId="8" fillId="0" borderId="0" xfId="5" applyNumberFormat="1" applyAlignment="1">
      <alignment vertical="center"/>
    </xf>
    <xf numFmtId="4" fontId="10" fillId="8" borderId="74" xfId="5" applyNumberFormat="1" applyFont="1" applyFill="1" applyBorder="1" applyAlignment="1">
      <alignment horizontal="right" vertical="center"/>
    </xf>
    <xf numFmtId="4" fontId="10" fillId="8" borderId="75" xfId="5" applyNumberFormat="1" applyFont="1" applyFill="1" applyBorder="1" applyAlignment="1">
      <alignment horizontal="right" vertical="center"/>
    </xf>
    <xf numFmtId="4" fontId="10" fillId="8" borderId="73" xfId="5" applyNumberFormat="1" applyFont="1" applyFill="1" applyBorder="1" applyAlignment="1">
      <alignment horizontal="right" vertical="center"/>
    </xf>
    <xf numFmtId="4" fontId="11" fillId="0" borderId="83" xfId="5" applyNumberFormat="1" applyFont="1" applyBorder="1"/>
    <xf numFmtId="4" fontId="10" fillId="8" borderId="54" xfId="5" applyNumberFormat="1" applyFont="1" applyFill="1" applyBorder="1" applyAlignment="1">
      <alignment horizontal="right" vertical="center"/>
    </xf>
    <xf numFmtId="4" fontId="10" fillId="8" borderId="55" xfId="5" applyNumberFormat="1" applyFont="1" applyFill="1" applyBorder="1" applyAlignment="1">
      <alignment horizontal="right" vertical="center"/>
    </xf>
    <xf numFmtId="4" fontId="10" fillId="8" borderId="46" xfId="5" applyNumberFormat="1" applyFont="1" applyFill="1" applyBorder="1" applyAlignment="1">
      <alignment horizontal="right" vertical="center"/>
    </xf>
    <xf numFmtId="4" fontId="9" fillId="3" borderId="89" xfId="11" applyNumberFormat="1" applyFont="1" applyFill="1" applyBorder="1"/>
    <xf numFmtId="4" fontId="10" fillId="3" borderId="90" xfId="5" applyNumberFormat="1" applyFont="1" applyFill="1" applyBorder="1" applyAlignment="1">
      <alignment vertical="center"/>
    </xf>
    <xf numFmtId="4" fontId="10" fillId="8" borderId="92" xfId="5" applyNumberFormat="1" applyFont="1" applyFill="1" applyBorder="1" applyAlignment="1">
      <alignment horizontal="right" vertical="center"/>
    </xf>
    <xf numFmtId="3" fontId="8" fillId="4" borderId="0" xfId="5" applyNumberFormat="1" applyFill="1"/>
    <xf numFmtId="0" fontId="1" fillId="4" borderId="0" xfId="12" applyFill="1"/>
    <xf numFmtId="4" fontId="8" fillId="0" borderId="0" xfId="5" applyNumberFormat="1" applyFill="1"/>
    <xf numFmtId="3" fontId="8" fillId="0" borderId="0" xfId="5" applyNumberFormat="1"/>
    <xf numFmtId="0" fontId="12" fillId="4" borderId="0" xfId="10" applyFill="1"/>
    <xf numFmtId="0" fontId="12" fillId="0" borderId="0" xfId="10" applyFill="1"/>
    <xf numFmtId="0" fontId="10" fillId="4" borderId="0" xfId="10" applyFont="1" applyFill="1" applyBorder="1" applyAlignment="1">
      <alignment vertical="center"/>
    </xf>
    <xf numFmtId="4" fontId="12" fillId="4" borderId="0" xfId="10" applyNumberFormat="1" applyFill="1"/>
    <xf numFmtId="4" fontId="12" fillId="0" borderId="0" xfId="10" applyNumberFormat="1"/>
    <xf numFmtId="0" fontId="11" fillId="0" borderId="15" xfId="10" applyFont="1" applyBorder="1"/>
    <xf numFmtId="4" fontId="11" fillId="0" borderId="17" xfId="10" applyNumberFormat="1" applyFont="1" applyFill="1" applyBorder="1"/>
    <xf numFmtId="4" fontId="11" fillId="0" borderId="17" xfId="10" applyNumberFormat="1" applyFont="1" applyBorder="1"/>
    <xf numFmtId="164" fontId="11" fillId="0" borderId="19" xfId="10" applyNumberFormat="1" applyFont="1" applyBorder="1"/>
    <xf numFmtId="3" fontId="12" fillId="0" borderId="23" xfId="10" applyNumberFormat="1" applyBorder="1"/>
    <xf numFmtId="4" fontId="11" fillId="0" borderId="30" xfId="10" applyNumberFormat="1" applyFont="1" applyBorder="1"/>
    <xf numFmtId="4" fontId="11" fillId="0" borderId="32" xfId="10" applyNumberFormat="1" applyFont="1" applyBorder="1"/>
    <xf numFmtId="4" fontId="11" fillId="0" borderId="19" xfId="10" applyNumberFormat="1" applyFont="1" applyBorder="1"/>
    <xf numFmtId="4" fontId="11" fillId="0" borderId="34" xfId="10" applyNumberFormat="1" applyFont="1" applyBorder="1"/>
    <xf numFmtId="4" fontId="11" fillId="0" borderId="36" xfId="10" applyNumberFormat="1" applyFont="1" applyBorder="1"/>
    <xf numFmtId="4" fontId="11" fillId="0" borderId="39" xfId="10" applyNumberFormat="1" applyFont="1" applyBorder="1"/>
    <xf numFmtId="4" fontId="11" fillId="0" borderId="41" xfId="10" applyNumberFormat="1" applyFont="1" applyBorder="1"/>
    <xf numFmtId="4" fontId="11" fillId="0" borderId="42" xfId="10" applyNumberFormat="1" applyFont="1" applyBorder="1"/>
    <xf numFmtId="4" fontId="11" fillId="0" borderId="22" xfId="10" applyNumberFormat="1" applyFont="1" applyBorder="1"/>
    <xf numFmtId="4" fontId="11" fillId="0" borderId="45" xfId="10" applyNumberFormat="1" applyFont="1" applyBorder="1"/>
    <xf numFmtId="4" fontId="11" fillId="0" borderId="46" xfId="10" applyNumberFormat="1" applyFont="1" applyBorder="1"/>
    <xf numFmtId="4" fontId="11" fillId="0" borderId="93" xfId="8" applyNumberFormat="1" applyFont="1" applyBorder="1"/>
    <xf numFmtId="4" fontId="11" fillId="0" borderId="50" xfId="10" applyNumberFormat="1" applyFont="1" applyBorder="1"/>
    <xf numFmtId="4" fontId="11" fillId="0" borderId="16" xfId="10" applyNumberFormat="1" applyFont="1" applyBorder="1"/>
    <xf numFmtId="4" fontId="11" fillId="0" borderId="49" xfId="10" applyNumberFormat="1" applyFont="1" applyBorder="1"/>
    <xf numFmtId="4" fontId="11" fillId="0" borderId="53" xfId="10" applyNumberFormat="1" applyFont="1" applyBorder="1"/>
    <xf numFmtId="4" fontId="11" fillId="0" borderId="54" xfId="10" applyNumberFormat="1" applyFont="1" applyBorder="1"/>
    <xf numFmtId="4" fontId="11" fillId="0" borderId="55" xfId="10" applyNumberFormat="1" applyFont="1" applyBorder="1"/>
    <xf numFmtId="4" fontId="11" fillId="0" borderId="40" xfId="10" applyNumberFormat="1" applyFont="1" applyBorder="1"/>
    <xf numFmtId="4" fontId="11" fillId="0" borderId="70" xfId="10" applyNumberFormat="1" applyFont="1" applyBorder="1"/>
    <xf numFmtId="3" fontId="12" fillId="0" borderId="0" xfId="10" applyNumberFormat="1" applyBorder="1"/>
    <xf numFmtId="4" fontId="12" fillId="4" borderId="0" xfId="10" applyNumberFormat="1" applyFill="1" applyBorder="1"/>
    <xf numFmtId="4" fontId="11" fillId="6" borderId="23" xfId="10" applyNumberFormat="1" applyFont="1" applyFill="1" applyBorder="1" applyAlignment="1">
      <alignment horizontal="center" vertical="center"/>
    </xf>
    <xf numFmtId="4" fontId="11" fillId="0" borderId="95" xfId="9" applyNumberFormat="1" applyFont="1" applyBorder="1"/>
    <xf numFmtId="4" fontId="11" fillId="0" borderId="96" xfId="8" applyNumberFormat="1" applyFont="1" applyBorder="1"/>
    <xf numFmtId="4" fontId="11" fillId="0" borderId="72" xfId="10" applyNumberFormat="1" applyFont="1" applyBorder="1"/>
    <xf numFmtId="4" fontId="11" fillId="0" borderId="76" xfId="8" applyNumberFormat="1" applyFont="1" applyBorder="1"/>
    <xf numFmtId="4" fontId="11" fillId="0" borderId="73" xfId="10" applyNumberFormat="1" applyFont="1" applyBorder="1"/>
    <xf numFmtId="4" fontId="11" fillId="6" borderId="55" xfId="10" applyNumberFormat="1" applyFont="1" applyFill="1" applyBorder="1" applyAlignment="1">
      <alignment horizontal="center" vertical="center"/>
    </xf>
    <xf numFmtId="4" fontId="11" fillId="6" borderId="50" xfId="10" applyNumberFormat="1" applyFont="1" applyFill="1" applyBorder="1" applyAlignment="1">
      <alignment horizontal="center" vertical="center"/>
    </xf>
    <xf numFmtId="4" fontId="11" fillId="6" borderId="62" xfId="10" applyNumberFormat="1" applyFont="1" applyFill="1" applyBorder="1" applyAlignment="1">
      <alignment horizontal="center" vertical="center"/>
    </xf>
    <xf numFmtId="4" fontId="10" fillId="8" borderId="74" xfId="10" applyNumberFormat="1" applyFont="1" applyFill="1" applyBorder="1" applyAlignment="1">
      <alignment horizontal="right" vertical="center"/>
    </xf>
    <xf numFmtId="4" fontId="10" fillId="8" borderId="75" xfId="10" applyNumberFormat="1" applyFont="1" applyFill="1" applyBorder="1" applyAlignment="1">
      <alignment horizontal="right" vertical="center"/>
    </xf>
    <xf numFmtId="4" fontId="10" fillId="8" borderId="76" xfId="10" applyNumberFormat="1" applyFont="1" applyFill="1" applyBorder="1" applyAlignment="1">
      <alignment horizontal="right" vertical="center"/>
    </xf>
    <xf numFmtId="4" fontId="12" fillId="4" borderId="94" xfId="10" applyNumberFormat="1" applyFill="1" applyBorder="1"/>
    <xf numFmtId="4" fontId="11" fillId="0" borderId="30" xfId="10" applyNumberFormat="1" applyFont="1" applyFill="1" applyBorder="1"/>
    <xf numFmtId="4" fontId="11" fillId="0" borderId="83" xfId="10" applyNumberFormat="1" applyFont="1" applyBorder="1"/>
    <xf numFmtId="4" fontId="10" fillId="8" borderId="54" xfId="10" applyNumberFormat="1" applyFont="1" applyFill="1" applyBorder="1" applyAlignment="1">
      <alignment horizontal="right" vertical="center"/>
    </xf>
    <xf numFmtId="4" fontId="10" fillId="8" borderId="55" xfId="10" applyNumberFormat="1" applyFont="1" applyFill="1" applyBorder="1" applyAlignment="1">
      <alignment horizontal="right" vertical="center"/>
    </xf>
    <xf numFmtId="4" fontId="10" fillId="8" borderId="53" xfId="10" applyNumberFormat="1" applyFont="1" applyFill="1" applyBorder="1" applyAlignment="1">
      <alignment horizontal="right" vertical="center"/>
    </xf>
    <xf numFmtId="4" fontId="10" fillId="8" borderId="46" xfId="10" applyNumberFormat="1" applyFont="1" applyFill="1" applyBorder="1" applyAlignment="1">
      <alignment horizontal="right" vertical="center"/>
    </xf>
    <xf numFmtId="4" fontId="10" fillId="3" borderId="90" xfId="10" applyNumberFormat="1" applyFont="1" applyFill="1" applyBorder="1" applyAlignment="1">
      <alignment vertical="center"/>
    </xf>
    <xf numFmtId="4" fontId="10" fillId="3" borderId="91" xfId="10" applyNumberFormat="1" applyFont="1" applyFill="1" applyBorder="1" applyAlignment="1">
      <alignment vertical="center"/>
    </xf>
    <xf numFmtId="4" fontId="10" fillId="8" borderId="92" xfId="10" applyNumberFormat="1" applyFont="1" applyFill="1" applyBorder="1" applyAlignment="1">
      <alignment horizontal="right" vertical="center"/>
    </xf>
    <xf numFmtId="3" fontId="12" fillId="4" borderId="0" xfId="10" applyNumberFormat="1" applyFill="1"/>
    <xf numFmtId="4" fontId="12" fillId="0" borderId="0" xfId="10" applyNumberFormat="1" applyFill="1"/>
    <xf numFmtId="3" fontId="12" fillId="0" borderId="0" xfId="10" applyNumberFormat="1"/>
    <xf numFmtId="4" fontId="9" fillId="6" borderId="8" xfId="7" applyNumberFormat="1" applyFont="1" applyFill="1" applyBorder="1" applyAlignment="1">
      <alignment horizontal="center" vertical="center"/>
    </xf>
    <xf numFmtId="4" fontId="11" fillId="0" borderId="100" xfId="8" applyNumberFormat="1" applyFont="1" applyBorder="1"/>
    <xf numFmtId="4" fontId="11" fillId="0" borderId="102" xfId="10" applyNumberFormat="1" applyFont="1" applyBorder="1"/>
    <xf numFmtId="4" fontId="11" fillId="6" borderId="103" xfId="10" applyNumberFormat="1" applyFont="1" applyFill="1" applyBorder="1" applyAlignment="1">
      <alignment horizontal="center" vertical="center"/>
    </xf>
    <xf numFmtId="4" fontId="11" fillId="0" borderId="62" xfId="10" applyNumberFormat="1" applyFont="1" applyBorder="1"/>
    <xf numFmtId="4" fontId="11" fillId="6" borderId="101" xfId="10" applyNumberFormat="1" applyFont="1" applyFill="1" applyBorder="1" applyAlignment="1">
      <alignment horizontal="center" vertical="center"/>
    </xf>
    <xf numFmtId="4" fontId="11" fillId="0" borderId="48" xfId="9" applyNumberFormat="1" applyFont="1" applyBorder="1"/>
    <xf numFmtId="4" fontId="11" fillId="0" borderId="63" xfId="8" applyNumberFormat="1" applyFont="1" applyBorder="1"/>
    <xf numFmtId="4" fontId="11" fillId="6" borderId="82" xfId="10" applyNumberFormat="1" applyFont="1" applyFill="1" applyBorder="1" applyAlignment="1">
      <alignment horizontal="center" vertical="center" wrapText="1"/>
    </xf>
    <xf numFmtId="4" fontId="11" fillId="6" borderId="106" xfId="10" applyNumberFormat="1" applyFont="1" applyFill="1" applyBorder="1" applyAlignment="1">
      <alignment vertical="center"/>
    </xf>
    <xf numFmtId="4" fontId="11" fillId="0" borderId="110" xfId="8" applyNumberFormat="1" applyFont="1" applyBorder="1"/>
    <xf numFmtId="4" fontId="11" fillId="0" borderId="111" xfId="10" applyNumberFormat="1" applyFont="1" applyBorder="1"/>
    <xf numFmtId="0" fontId="10" fillId="0" borderId="0" xfId="10" applyFont="1" applyFill="1" applyBorder="1" applyAlignment="1">
      <alignment vertical="center"/>
    </xf>
    <xf numFmtId="4" fontId="11" fillId="6" borderId="82" xfId="10" applyNumberFormat="1" applyFont="1" applyFill="1" applyBorder="1" applyAlignment="1">
      <alignment horizontal="center" vertical="center"/>
    </xf>
    <xf numFmtId="4" fontId="12" fillId="0" borderId="94" xfId="10" applyNumberFormat="1" applyBorder="1"/>
    <xf numFmtId="0" fontId="1" fillId="0" borderId="0" xfId="12"/>
    <xf numFmtId="0" fontId="12" fillId="0" borderId="0" xfId="10"/>
    <xf numFmtId="3" fontId="11" fillId="0" borderId="16" xfId="8" applyNumberFormat="1" applyFont="1" applyBorder="1"/>
    <xf numFmtId="3" fontId="11" fillId="0" borderId="17" xfId="10" applyNumberFormat="1" applyFont="1" applyBorder="1"/>
    <xf numFmtId="3" fontId="11" fillId="0" borderId="18" xfId="8" applyNumberFormat="1" applyFont="1" applyBorder="1"/>
    <xf numFmtId="3" fontId="11" fillId="0" borderId="25" xfId="8" applyNumberFormat="1" applyFont="1" applyBorder="1"/>
    <xf numFmtId="3" fontId="11" fillId="0" borderId="34" xfId="10" applyNumberFormat="1" applyFont="1" applyBorder="1"/>
    <xf numFmtId="3" fontId="11" fillId="0" borderId="35" xfId="8" applyNumberFormat="1" applyFont="1" applyBorder="1"/>
    <xf numFmtId="3" fontId="11" fillId="0" borderId="112" xfId="8" applyNumberFormat="1" applyFont="1" applyBorder="1"/>
    <xf numFmtId="3" fontId="11" fillId="0" borderId="30" xfId="10" applyNumberFormat="1" applyFont="1" applyBorder="1"/>
    <xf numFmtId="3" fontId="11" fillId="0" borderId="31" xfId="8" applyNumberFormat="1" applyFont="1" applyBorder="1"/>
    <xf numFmtId="3" fontId="11" fillId="0" borderId="64" xfId="8" applyNumberFormat="1" applyFont="1" applyBorder="1"/>
    <xf numFmtId="3" fontId="11" fillId="0" borderId="39" xfId="10" applyNumberFormat="1" applyFont="1" applyBorder="1"/>
    <xf numFmtId="3" fontId="11" fillId="0" borderId="63" xfId="8" applyNumberFormat="1" applyFont="1" applyBorder="1"/>
    <xf numFmtId="3" fontId="11" fillId="0" borderId="42" xfId="10" applyNumberFormat="1" applyFont="1" applyBorder="1"/>
    <xf numFmtId="3" fontId="10" fillId="8" borderId="74" xfId="10" applyNumberFormat="1" applyFont="1" applyFill="1" applyBorder="1" applyAlignment="1">
      <alignment horizontal="right" vertical="center"/>
    </xf>
    <xf numFmtId="3" fontId="10" fillId="8" borderId="75" xfId="10" applyNumberFormat="1" applyFont="1" applyFill="1" applyBorder="1" applyAlignment="1">
      <alignment horizontal="right" vertical="center"/>
    </xf>
    <xf numFmtId="3" fontId="10" fillId="8" borderId="76" xfId="10" applyNumberFormat="1" applyFont="1" applyFill="1" applyBorder="1" applyAlignment="1">
      <alignment horizontal="right" vertical="center"/>
    </xf>
    <xf numFmtId="4" fontId="10" fillId="8" borderId="73" xfId="10" applyNumberFormat="1" applyFont="1" applyFill="1" applyBorder="1" applyAlignment="1">
      <alignment horizontal="right" vertical="center"/>
    </xf>
    <xf numFmtId="3" fontId="10" fillId="8" borderId="54" xfId="10" applyNumberFormat="1" applyFont="1" applyFill="1" applyBorder="1" applyAlignment="1">
      <alignment horizontal="right" vertical="center"/>
    </xf>
    <xf numFmtId="3" fontId="10" fillId="8" borderId="55" xfId="10" applyNumberFormat="1" applyFont="1" applyFill="1" applyBorder="1" applyAlignment="1">
      <alignment horizontal="right" vertical="center"/>
    </xf>
    <xf numFmtId="3" fontId="10" fillId="8" borderId="53" xfId="10" applyNumberFormat="1" applyFont="1" applyFill="1" applyBorder="1" applyAlignment="1">
      <alignment horizontal="right" vertical="center"/>
    </xf>
    <xf numFmtId="3" fontId="9" fillId="3" borderId="89" xfId="11" applyNumberFormat="1" applyFont="1" applyFill="1" applyBorder="1"/>
    <xf numFmtId="3" fontId="10" fillId="3" borderId="90" xfId="10" applyNumberFormat="1" applyFont="1" applyFill="1" applyBorder="1" applyAlignment="1">
      <alignment vertical="center"/>
    </xf>
    <xf numFmtId="3" fontId="10" fillId="3" borderId="91" xfId="10" applyNumberFormat="1" applyFont="1" applyFill="1" applyBorder="1" applyAlignment="1">
      <alignment vertical="center"/>
    </xf>
    <xf numFmtId="4" fontId="10" fillId="3" borderId="92" xfId="10" applyNumberFormat="1" applyFont="1" applyFill="1" applyBorder="1" applyAlignment="1">
      <alignment vertical="center"/>
    </xf>
    <xf numFmtId="0" fontId="12" fillId="0" borderId="0" xfId="10" applyFont="1" applyFill="1"/>
    <xf numFmtId="3" fontId="10" fillId="3" borderId="114" xfId="10" applyNumberFormat="1" applyFont="1" applyFill="1" applyBorder="1" applyAlignment="1">
      <alignment vertical="center"/>
    </xf>
    <xf numFmtId="0" fontId="8" fillId="0" borderId="0" xfId="10" applyFont="1" applyFill="1"/>
    <xf numFmtId="4" fontId="9" fillId="6" borderId="10" xfId="7" applyNumberFormat="1" applyFont="1" applyFill="1" applyBorder="1" applyAlignment="1">
      <alignment horizontal="center" vertical="center" wrapText="1"/>
    </xf>
    <xf numFmtId="4" fontId="11" fillId="0" borderId="67" xfId="5" applyNumberFormat="1" applyFont="1" applyBorder="1"/>
    <xf numFmtId="4" fontId="11" fillId="0" borderId="112" xfId="5" applyNumberFormat="1" applyFont="1" applyBorder="1"/>
    <xf numFmtId="4" fontId="11" fillId="0" borderId="115" xfId="5" applyNumberFormat="1" applyFont="1" applyBorder="1"/>
    <xf numFmtId="4" fontId="11" fillId="0" borderId="70" xfId="5" applyNumberFormat="1" applyFont="1" applyBorder="1"/>
    <xf numFmtId="4" fontId="11" fillId="0" borderId="16" xfId="5" applyNumberFormat="1" applyFont="1" applyBorder="1"/>
    <xf numFmtId="4" fontId="11" fillId="0" borderId="74" xfId="5" applyNumberFormat="1" applyFont="1" applyBorder="1" applyAlignment="1">
      <alignment vertical="center"/>
    </xf>
    <xf numFmtId="4" fontId="11" fillId="0" borderId="112" xfId="5" applyNumberFormat="1" applyFont="1" applyFill="1" applyBorder="1"/>
    <xf numFmtId="4" fontId="10" fillId="3" borderId="114" xfId="5" applyNumberFormat="1" applyFont="1" applyFill="1" applyBorder="1" applyAlignment="1">
      <alignment vertical="center"/>
    </xf>
    <xf numFmtId="4" fontId="9" fillId="6" borderId="7" xfId="7" applyNumberFormat="1" applyFont="1" applyFill="1" applyBorder="1" applyAlignment="1">
      <alignment horizontal="center" vertical="center"/>
    </xf>
    <xf numFmtId="4" fontId="11" fillId="0" borderId="117" xfId="8" applyNumberFormat="1" applyFont="1" applyFill="1" applyBorder="1"/>
    <xf numFmtId="4" fontId="11" fillId="0" borderId="118" xfId="5" applyNumberFormat="1" applyFont="1" applyFill="1" applyBorder="1"/>
    <xf numFmtId="4" fontId="11" fillId="0" borderId="100" xfId="8" applyNumberFormat="1" applyFont="1" applyFill="1" applyBorder="1"/>
    <xf numFmtId="4" fontId="11" fillId="0" borderId="110" xfId="8" applyNumberFormat="1" applyFont="1" applyFill="1" applyBorder="1"/>
    <xf numFmtId="4" fontId="11" fillId="0" borderId="20" xfId="8" applyNumberFormat="1" applyFont="1" applyFill="1" applyBorder="1"/>
    <xf numFmtId="4" fontId="11" fillId="0" borderId="32" xfId="8" applyNumberFormat="1" applyFont="1" applyBorder="1"/>
    <xf numFmtId="4" fontId="11" fillId="0" borderId="41" xfId="8" applyNumberFormat="1" applyFont="1" applyBorder="1"/>
    <xf numFmtId="4" fontId="11" fillId="0" borderId="20" xfId="8" applyNumberFormat="1" applyFont="1" applyBorder="1"/>
    <xf numFmtId="4" fontId="11" fillId="0" borderId="77" xfId="8" applyNumberFormat="1" applyFont="1" applyBorder="1" applyAlignment="1">
      <alignment vertical="center"/>
    </xf>
    <xf numFmtId="4" fontId="10" fillId="8" borderId="77" xfId="5" applyNumberFormat="1" applyFont="1" applyFill="1" applyBorder="1" applyAlignment="1">
      <alignment horizontal="right" vertical="center"/>
    </xf>
    <xf numFmtId="4" fontId="10" fillId="8" borderId="52" xfId="5" applyNumberFormat="1" applyFont="1" applyFill="1" applyBorder="1" applyAlignment="1">
      <alignment horizontal="right" vertical="center"/>
    </xf>
    <xf numFmtId="4" fontId="10" fillId="3" borderId="92" xfId="5" applyNumberFormat="1" applyFont="1" applyFill="1" applyBorder="1" applyAlignment="1">
      <alignment vertical="center"/>
    </xf>
    <xf numFmtId="0" fontId="9" fillId="4" borderId="0" xfId="6" applyFont="1" applyFill="1" applyBorder="1" applyAlignment="1">
      <alignment horizontal="left" vertical="center" wrapText="1"/>
    </xf>
    <xf numFmtId="4" fontId="9" fillId="6" borderId="7" xfId="7" applyNumberFormat="1" applyFont="1" applyFill="1" applyBorder="1" applyAlignment="1">
      <alignment horizontal="center" vertical="center" wrapText="1"/>
    </xf>
    <xf numFmtId="0" fontId="11" fillId="9" borderId="121" xfId="5" applyFont="1" applyFill="1" applyBorder="1"/>
    <xf numFmtId="4" fontId="13" fillId="10" borderId="13" xfId="5" applyNumberFormat="1" applyFont="1" applyFill="1" applyBorder="1"/>
    <xf numFmtId="4" fontId="1" fillId="0" borderId="17" xfId="5" applyNumberFormat="1" applyFont="1" applyFill="1" applyBorder="1"/>
    <xf numFmtId="4" fontId="13" fillId="0" borderId="100" xfId="5" applyNumberFormat="1" applyFont="1" applyFill="1" applyBorder="1"/>
    <xf numFmtId="4" fontId="1" fillId="0" borderId="43" xfId="5" applyNumberFormat="1" applyFont="1" applyFill="1" applyBorder="1"/>
    <xf numFmtId="4" fontId="13" fillId="0" borderId="118" xfId="5" applyNumberFormat="1" applyFont="1" applyFill="1" applyBorder="1"/>
    <xf numFmtId="164" fontId="1" fillId="0" borderId="19" xfId="5" applyNumberFormat="1" applyFont="1" applyFill="1" applyBorder="1"/>
    <xf numFmtId="4" fontId="11" fillId="9" borderId="93" xfId="8" applyNumberFormat="1" applyFont="1" applyFill="1" applyBorder="1"/>
    <xf numFmtId="4" fontId="13" fillId="10" borderId="43" xfId="5" applyNumberFormat="1" applyFont="1" applyFill="1" applyBorder="1"/>
    <xf numFmtId="4" fontId="13" fillId="0" borderId="19" xfId="5" applyNumberFormat="1" applyFont="1" applyFill="1" applyBorder="1"/>
    <xf numFmtId="4" fontId="13" fillId="0" borderId="17" xfId="5" applyNumberFormat="1" applyFont="1" applyFill="1" applyBorder="1"/>
    <xf numFmtId="4" fontId="11" fillId="9" borderId="22" xfId="8" applyNumberFormat="1" applyFont="1" applyFill="1" applyBorder="1"/>
    <xf numFmtId="4" fontId="13" fillId="10" borderId="20" xfId="5" applyNumberFormat="1" applyFont="1" applyFill="1" applyBorder="1"/>
    <xf numFmtId="4" fontId="13" fillId="10" borderId="122" xfId="5" applyNumberFormat="1" applyFont="1" applyFill="1" applyBorder="1"/>
    <xf numFmtId="4" fontId="1" fillId="0" borderId="19" xfId="8" applyNumberFormat="1" applyFont="1" applyFill="1" applyBorder="1"/>
    <xf numFmtId="4" fontId="11" fillId="9" borderId="24" xfId="8" applyNumberFormat="1" applyFont="1" applyFill="1" applyBorder="1"/>
    <xf numFmtId="4" fontId="11" fillId="9" borderId="26" xfId="8" applyNumberFormat="1" applyFont="1" applyFill="1" applyBorder="1"/>
    <xf numFmtId="4" fontId="13" fillId="10" borderId="27" xfId="5" applyNumberFormat="1" applyFont="1" applyFill="1" applyBorder="1"/>
    <xf numFmtId="4" fontId="1" fillId="0" borderId="41" xfId="5" applyNumberFormat="1" applyFont="1" applyFill="1" applyBorder="1"/>
    <xf numFmtId="4" fontId="11" fillId="9" borderId="29" xfId="9" applyNumberFormat="1" applyFont="1" applyFill="1" applyBorder="1"/>
    <xf numFmtId="4" fontId="1" fillId="0" borderId="30" xfId="5" applyNumberFormat="1" applyFont="1" applyFill="1" applyBorder="1"/>
    <xf numFmtId="4" fontId="13" fillId="0" borderId="22" xfId="5" applyNumberFormat="1" applyFont="1" applyFill="1" applyBorder="1"/>
    <xf numFmtId="4" fontId="1" fillId="0" borderId="69" xfId="5" applyNumberFormat="1" applyFont="1" applyFill="1" applyBorder="1"/>
    <xf numFmtId="4" fontId="1" fillId="0" borderId="32" xfId="5" applyNumberFormat="1" applyFont="1" applyFill="1" applyBorder="1"/>
    <xf numFmtId="4" fontId="1" fillId="0" borderId="19" xfId="5" applyNumberFormat="1" applyFont="1" applyFill="1" applyBorder="1"/>
    <xf numFmtId="4" fontId="11" fillId="9" borderId="33" xfId="8" applyNumberFormat="1" applyFont="1" applyFill="1" applyBorder="1"/>
    <xf numFmtId="4" fontId="1" fillId="0" borderId="34" xfId="5" applyNumberFormat="1" applyFont="1" applyFill="1" applyBorder="1"/>
    <xf numFmtId="4" fontId="1" fillId="0" borderId="122" xfId="5" applyNumberFormat="1" applyFont="1" applyFill="1" applyBorder="1"/>
    <xf numFmtId="4" fontId="1" fillId="0" borderId="36" xfId="5" applyNumberFormat="1" applyFont="1" applyFill="1" applyBorder="1"/>
    <xf numFmtId="4" fontId="11" fillId="9" borderId="38" xfId="8" applyNumberFormat="1" applyFont="1" applyFill="1" applyBorder="1"/>
    <xf numFmtId="4" fontId="1" fillId="0" borderId="39" xfId="5" applyNumberFormat="1" applyFont="1" applyFill="1" applyBorder="1"/>
    <xf numFmtId="4" fontId="13" fillId="0" borderId="41" xfId="5" applyNumberFormat="1" applyFont="1" applyFill="1" applyBorder="1"/>
    <xf numFmtId="4" fontId="1" fillId="0" borderId="27" xfId="5" applyNumberFormat="1" applyFont="1" applyFill="1" applyBorder="1"/>
    <xf numFmtId="4" fontId="1" fillId="0" borderId="0" xfId="5" applyNumberFormat="1" applyFont="1" applyFill="1" applyBorder="1"/>
    <xf numFmtId="4" fontId="13" fillId="0" borderId="39" xfId="5" applyNumberFormat="1" applyFont="1" applyFill="1" applyBorder="1"/>
    <xf numFmtId="4" fontId="11" fillId="9" borderId="29" xfId="8" applyNumberFormat="1" applyFont="1" applyFill="1" applyBorder="1"/>
    <xf numFmtId="4" fontId="13" fillId="10" borderId="69" xfId="5" applyNumberFormat="1" applyFont="1" applyFill="1" applyBorder="1"/>
    <xf numFmtId="4" fontId="1" fillId="0" borderId="42" xfId="5" applyNumberFormat="1" applyFont="1" applyFill="1" applyBorder="1"/>
    <xf numFmtId="4" fontId="13" fillId="10" borderId="123" xfId="5" applyNumberFormat="1" applyFont="1" applyFill="1" applyBorder="1"/>
    <xf numFmtId="4" fontId="1" fillId="0" borderId="124" xfId="5" applyNumberFormat="1" applyFont="1" applyFill="1" applyBorder="1"/>
    <xf numFmtId="4" fontId="13" fillId="0" borderId="125" xfId="5" applyNumberFormat="1" applyFont="1" applyFill="1" applyBorder="1"/>
    <xf numFmtId="4" fontId="1" fillId="0" borderId="110" xfId="5" applyNumberFormat="1" applyFont="1" applyFill="1" applyBorder="1"/>
    <xf numFmtId="4" fontId="1" fillId="0" borderId="26" xfId="5" applyNumberFormat="1" applyFont="1" applyFill="1" applyBorder="1"/>
    <xf numFmtId="4" fontId="11" fillId="6" borderId="23" xfId="5" applyNumberFormat="1" applyFont="1" applyFill="1" applyBorder="1" applyAlignment="1">
      <alignment horizontal="center" vertical="center" wrapText="1"/>
    </xf>
    <xf numFmtId="4" fontId="11" fillId="9" borderId="48" xfId="8" applyNumberFormat="1" applyFont="1" applyFill="1" applyBorder="1"/>
    <xf numFmtId="4" fontId="13" fillId="10" borderId="61" xfId="5" applyNumberFormat="1" applyFont="1" applyFill="1" applyBorder="1"/>
    <xf numFmtId="4" fontId="1" fillId="0" borderId="62" xfId="5" applyNumberFormat="1" applyFont="1" applyFill="1" applyBorder="1"/>
    <xf numFmtId="4" fontId="13" fillId="0" borderId="65" xfId="5" applyNumberFormat="1" applyFont="1" applyFill="1" applyBorder="1"/>
    <xf numFmtId="4" fontId="11" fillId="9" borderId="51" xfId="8" applyNumberFormat="1" applyFont="1" applyFill="1" applyBorder="1"/>
    <xf numFmtId="4" fontId="1" fillId="0" borderId="52" xfId="5" applyNumberFormat="1" applyFont="1" applyFill="1" applyBorder="1"/>
    <xf numFmtId="4" fontId="1" fillId="0" borderId="55" xfId="5" applyNumberFormat="1" applyFont="1" applyFill="1" applyBorder="1"/>
    <xf numFmtId="4" fontId="11" fillId="9" borderId="126" xfId="8" applyNumberFormat="1" applyFont="1" applyFill="1" applyBorder="1"/>
    <xf numFmtId="4" fontId="1" fillId="0" borderId="16" xfId="5" applyNumberFormat="1" applyFont="1" applyFill="1" applyBorder="1"/>
    <xf numFmtId="4" fontId="13" fillId="0" borderId="26" xfId="5" applyNumberFormat="1" applyFont="1" applyFill="1" applyBorder="1"/>
    <xf numFmtId="4" fontId="11" fillId="6" borderId="55" xfId="5" applyNumberFormat="1" applyFont="1" applyFill="1" applyBorder="1" applyAlignment="1">
      <alignment vertical="center"/>
    </xf>
    <xf numFmtId="4" fontId="11" fillId="9" borderId="66" xfId="8" applyNumberFormat="1" applyFont="1" applyFill="1" applyBorder="1"/>
    <xf numFmtId="4" fontId="13" fillId="10" borderId="110" xfId="5" applyNumberFormat="1" applyFont="1" applyFill="1" applyBorder="1"/>
    <xf numFmtId="4" fontId="1" fillId="0" borderId="22" xfId="8" applyNumberFormat="1" applyFont="1" applyFill="1" applyBorder="1"/>
    <xf numFmtId="4" fontId="1" fillId="0" borderId="22" xfId="5" applyNumberFormat="1" applyFont="1" applyFill="1" applyBorder="1"/>
    <xf numFmtId="4" fontId="11" fillId="6" borderId="50" xfId="5" applyNumberFormat="1" applyFont="1" applyFill="1" applyBorder="1" applyAlignment="1">
      <alignment vertical="center"/>
    </xf>
    <xf numFmtId="4" fontId="11" fillId="9" borderId="19" xfId="8" applyNumberFormat="1" applyFont="1" applyFill="1" applyBorder="1"/>
    <xf numFmtId="4" fontId="11" fillId="6" borderId="62" xfId="5" applyNumberFormat="1" applyFont="1" applyFill="1" applyBorder="1" applyAlignment="1">
      <alignment vertical="center"/>
    </xf>
    <xf numFmtId="4" fontId="1" fillId="0" borderId="50" xfId="5" applyNumberFormat="1" applyFont="1" applyFill="1" applyBorder="1"/>
    <xf numFmtId="4" fontId="1" fillId="0" borderId="26" xfId="8" applyNumberFormat="1" applyFont="1" applyFill="1" applyBorder="1"/>
    <xf numFmtId="4" fontId="11" fillId="9" borderId="32" xfId="9" applyNumberFormat="1" applyFont="1" applyFill="1" applyBorder="1"/>
    <xf numFmtId="4" fontId="1" fillId="0" borderId="32" xfId="8" applyNumberFormat="1" applyFont="1" applyFill="1" applyBorder="1"/>
    <xf numFmtId="4" fontId="11" fillId="9" borderId="19" xfId="9" applyNumberFormat="1" applyFont="1" applyFill="1" applyBorder="1"/>
    <xf numFmtId="4" fontId="11" fillId="9" borderId="41" xfId="9" applyNumberFormat="1" applyFont="1" applyFill="1" applyBorder="1"/>
    <xf numFmtId="4" fontId="1" fillId="0" borderId="65" xfId="8" applyNumberFormat="1" applyFont="1" applyFill="1" applyBorder="1"/>
    <xf numFmtId="4" fontId="1" fillId="0" borderId="61" xfId="5" applyNumberFormat="1" applyFont="1" applyFill="1" applyBorder="1"/>
    <xf numFmtId="4" fontId="1" fillId="0" borderId="65" xfId="5" applyNumberFormat="1" applyFont="1" applyFill="1" applyBorder="1"/>
    <xf numFmtId="4" fontId="11" fillId="9" borderId="71" xfId="8" applyNumberFormat="1" applyFont="1" applyFill="1" applyBorder="1"/>
    <xf numFmtId="4" fontId="11" fillId="9" borderId="41" xfId="8" applyNumberFormat="1" applyFont="1" applyFill="1" applyBorder="1"/>
    <xf numFmtId="4" fontId="1" fillId="0" borderId="41" xfId="8" applyNumberFormat="1" applyFont="1" applyFill="1" applyBorder="1"/>
    <xf numFmtId="4" fontId="1" fillId="0" borderId="131" xfId="5" applyNumberFormat="1" applyFont="1" applyFill="1" applyBorder="1"/>
    <xf numFmtId="4" fontId="1" fillId="0" borderId="132" xfId="5" applyNumberFormat="1" applyFont="1" applyFill="1" applyBorder="1"/>
    <xf numFmtId="4" fontId="1" fillId="0" borderId="133" xfId="5" applyNumberFormat="1" applyFont="1" applyFill="1" applyBorder="1"/>
    <xf numFmtId="4" fontId="1" fillId="0" borderId="129" xfId="5" applyNumberFormat="1" applyFont="1" applyFill="1" applyBorder="1"/>
    <xf numFmtId="4" fontId="1" fillId="0" borderId="94" xfId="5" applyNumberFormat="1" applyFont="1" applyFill="1" applyBorder="1"/>
    <xf numFmtId="4" fontId="11" fillId="9" borderId="32" xfId="8" applyNumberFormat="1" applyFont="1" applyFill="1" applyBorder="1"/>
    <xf numFmtId="4" fontId="9" fillId="11" borderId="77" xfId="5" applyNumberFormat="1" applyFont="1" applyFill="1" applyBorder="1" applyAlignment="1">
      <alignment horizontal="right" vertical="center"/>
    </xf>
    <xf numFmtId="4" fontId="9" fillId="11" borderId="75" xfId="5" applyNumberFormat="1" applyFont="1" applyFill="1" applyBorder="1" applyAlignment="1">
      <alignment horizontal="right" vertical="center"/>
    </xf>
    <xf numFmtId="4" fontId="9" fillId="11" borderId="73" xfId="5" applyNumberFormat="1" applyFont="1" applyFill="1" applyBorder="1" applyAlignment="1">
      <alignment horizontal="right" vertical="center"/>
    </xf>
    <xf numFmtId="4" fontId="9" fillId="11" borderId="96" xfId="5" applyNumberFormat="1" applyFont="1" applyFill="1" applyBorder="1" applyAlignment="1">
      <alignment horizontal="right" vertical="center"/>
    </xf>
    <xf numFmtId="4" fontId="1" fillId="0" borderId="110" xfId="8" applyNumberFormat="1" applyFont="1" applyBorder="1"/>
    <xf numFmtId="4" fontId="11" fillId="9" borderId="21" xfId="8" applyNumberFormat="1" applyFont="1" applyFill="1" applyBorder="1"/>
    <xf numFmtId="4" fontId="1" fillId="0" borderId="20" xfId="8" applyNumberFormat="1" applyFont="1" applyBorder="1"/>
    <xf numFmtId="4" fontId="1" fillId="0" borderId="69" xfId="8" applyNumberFormat="1" applyFont="1" applyBorder="1"/>
    <xf numFmtId="4" fontId="11" fillId="0" borderId="135" xfId="8" applyNumberFormat="1" applyFont="1" applyBorder="1"/>
    <xf numFmtId="4" fontId="1" fillId="0" borderId="136" xfId="8" applyNumberFormat="1" applyFont="1" applyBorder="1"/>
    <xf numFmtId="4" fontId="1" fillId="0" borderId="137" xfId="5" applyNumberFormat="1" applyFont="1" applyFill="1" applyBorder="1"/>
    <xf numFmtId="4" fontId="1" fillId="0" borderId="138" xfId="8" applyNumberFormat="1" applyFont="1" applyFill="1" applyBorder="1"/>
    <xf numFmtId="4" fontId="1" fillId="0" borderId="136" xfId="5" applyNumberFormat="1" applyFont="1" applyFill="1" applyBorder="1"/>
    <xf numFmtId="4" fontId="1" fillId="0" borderId="139" xfId="5" applyNumberFormat="1" applyFont="1" applyFill="1" applyBorder="1"/>
    <xf numFmtId="4" fontId="1" fillId="0" borderId="138" xfId="5" applyNumberFormat="1" applyFont="1" applyFill="1" applyBorder="1" applyAlignment="1">
      <alignment horizontal="right"/>
    </xf>
    <xf numFmtId="4" fontId="11" fillId="6" borderId="72" xfId="5" applyNumberFormat="1" applyFont="1" applyFill="1" applyBorder="1" applyAlignment="1">
      <alignment horizontal="center" vertical="center"/>
    </xf>
    <xf numFmtId="4" fontId="1" fillId="0" borderId="20" xfId="5" applyNumberFormat="1" applyFont="1" applyFill="1" applyBorder="1"/>
    <xf numFmtId="4" fontId="9" fillId="11" borderId="52" xfId="5" applyNumberFormat="1" applyFont="1" applyFill="1" applyBorder="1" applyAlignment="1">
      <alignment horizontal="right" vertical="center"/>
    </xf>
    <xf numFmtId="4" fontId="9" fillId="11" borderId="55" xfId="5" applyNumberFormat="1" applyFont="1" applyFill="1" applyBorder="1" applyAlignment="1">
      <alignment horizontal="right" vertical="center"/>
    </xf>
    <xf numFmtId="4" fontId="9" fillId="11" borderId="46" xfId="5" applyNumberFormat="1" applyFont="1" applyFill="1" applyBorder="1" applyAlignment="1">
      <alignment horizontal="right" vertical="center"/>
    </xf>
    <xf numFmtId="4" fontId="9" fillId="3" borderId="90" xfId="5" applyNumberFormat="1" applyFont="1" applyFill="1" applyBorder="1" applyAlignment="1">
      <alignment vertical="center"/>
    </xf>
    <xf numFmtId="4" fontId="9" fillId="3" borderId="92" xfId="5" applyNumberFormat="1" applyFont="1" applyFill="1" applyBorder="1" applyAlignment="1">
      <alignment vertical="center"/>
    </xf>
    <xf numFmtId="4" fontId="9" fillId="3" borderId="89" xfId="5" applyNumberFormat="1" applyFont="1" applyFill="1" applyBorder="1" applyAlignment="1">
      <alignment vertical="center"/>
    </xf>
    <xf numFmtId="4" fontId="1" fillId="4" borderId="0" xfId="12" applyNumberFormat="1" applyFill="1"/>
    <xf numFmtId="0" fontId="1" fillId="4" borderId="0" xfId="10" applyFont="1" applyFill="1"/>
    <xf numFmtId="0" fontId="1" fillId="0" borderId="0" xfId="10" applyFont="1" applyFill="1"/>
    <xf numFmtId="0" fontId="9" fillId="4" borderId="0" xfId="10" applyFont="1" applyFill="1" applyBorder="1" applyAlignment="1">
      <alignment vertical="center"/>
    </xf>
    <xf numFmtId="4" fontId="1" fillId="4" borderId="0" xfId="10" applyNumberFormat="1" applyFont="1" applyFill="1"/>
    <xf numFmtId="4" fontId="1" fillId="0" borderId="0" xfId="10" applyNumberFormat="1" applyFont="1"/>
    <xf numFmtId="0" fontId="13" fillId="0" borderId="46" xfId="14" applyFont="1" applyBorder="1"/>
    <xf numFmtId="4" fontId="13" fillId="12" borderId="69" xfId="10" applyNumberFormat="1" applyFont="1" applyFill="1" applyBorder="1"/>
    <xf numFmtId="4" fontId="1" fillId="0" borderId="30" xfId="10" applyNumberFormat="1" applyFont="1" applyFill="1" applyBorder="1"/>
    <xf numFmtId="4" fontId="13" fillId="0" borderId="53" xfId="15" applyNumberFormat="1" applyFont="1" applyBorder="1"/>
    <xf numFmtId="4" fontId="1" fillId="0" borderId="112" xfId="10" applyNumberFormat="1" applyFont="1" applyFill="1" applyBorder="1"/>
    <xf numFmtId="4" fontId="1" fillId="0" borderId="42" xfId="10" applyNumberFormat="1" applyFont="1" applyFill="1" applyBorder="1"/>
    <xf numFmtId="4" fontId="13" fillId="0" borderId="30" xfId="15" applyNumberFormat="1" applyFont="1" applyBorder="1"/>
    <xf numFmtId="4" fontId="13" fillId="0" borderId="0" xfId="15" applyNumberFormat="1" applyFont="1"/>
    <xf numFmtId="4" fontId="1" fillId="0" borderId="22" xfId="10" applyNumberFormat="1" applyFont="1" applyFill="1" applyBorder="1"/>
    <xf numFmtId="0" fontId="13" fillId="0" borderId="36" xfId="14" applyFont="1" applyBorder="1"/>
    <xf numFmtId="4" fontId="13" fillId="12" borderId="43" xfId="10" applyNumberFormat="1" applyFont="1" applyFill="1" applyBorder="1"/>
    <xf numFmtId="4" fontId="1" fillId="0" borderId="17" xfId="10" applyNumberFormat="1" applyFont="1" applyFill="1" applyBorder="1"/>
    <xf numFmtId="4" fontId="13" fillId="0" borderId="68" xfId="15" applyNumberFormat="1" applyFont="1" applyBorder="1"/>
    <xf numFmtId="4" fontId="1" fillId="0" borderId="67" xfId="10" applyNumberFormat="1" applyFont="1" applyFill="1" applyBorder="1"/>
    <xf numFmtId="4" fontId="13" fillId="0" borderId="34" xfId="15" applyNumberFormat="1" applyFont="1" applyBorder="1"/>
    <xf numFmtId="4" fontId="1" fillId="0" borderId="19" xfId="10" applyNumberFormat="1" applyFont="1" applyFill="1" applyBorder="1"/>
    <xf numFmtId="4" fontId="13" fillId="0" borderId="25" xfId="15" applyNumberFormat="1" applyFont="1" applyBorder="1"/>
    <xf numFmtId="4" fontId="13" fillId="0" borderId="35" xfId="15" applyNumberFormat="1" applyFont="1" applyBorder="1"/>
    <xf numFmtId="4" fontId="13" fillId="0" borderId="17" xfId="15" applyNumberFormat="1" applyFont="1" applyBorder="1"/>
    <xf numFmtId="4" fontId="13" fillId="0" borderId="34" xfId="10" applyNumberFormat="1" applyFont="1" applyFill="1" applyBorder="1"/>
    <xf numFmtId="4" fontId="1" fillId="0" borderId="34" xfId="10" applyNumberFormat="1" applyFont="1" applyFill="1" applyBorder="1"/>
    <xf numFmtId="4" fontId="1" fillId="0" borderId="36" xfId="10" applyNumberFormat="1" applyFont="1" applyFill="1" applyBorder="1"/>
    <xf numFmtId="0" fontId="13" fillId="0" borderId="19" xfId="14" applyFont="1" applyBorder="1"/>
    <xf numFmtId="4" fontId="1" fillId="0" borderId="16" xfId="10" applyNumberFormat="1" applyFont="1" applyFill="1" applyBorder="1"/>
    <xf numFmtId="0" fontId="13" fillId="0" borderId="26" xfId="14" applyFont="1" applyBorder="1"/>
    <xf numFmtId="4" fontId="13" fillId="0" borderId="42" xfId="15" applyNumberFormat="1" applyFont="1" applyBorder="1"/>
    <xf numFmtId="4" fontId="1" fillId="0" borderId="26" xfId="10" applyNumberFormat="1" applyFont="1" applyFill="1" applyBorder="1"/>
    <xf numFmtId="4" fontId="13" fillId="0" borderId="18" xfId="15" applyNumberFormat="1" applyFont="1" applyBorder="1"/>
    <xf numFmtId="4" fontId="1" fillId="0" borderId="25" xfId="10" applyNumberFormat="1" applyFont="1" applyFill="1" applyBorder="1"/>
    <xf numFmtId="4" fontId="1" fillId="0" borderId="50" xfId="10" applyNumberFormat="1" applyFont="1" applyFill="1" applyBorder="1"/>
    <xf numFmtId="4" fontId="13" fillId="0" borderId="68" xfId="10" applyNumberFormat="1" applyFont="1" applyFill="1" applyBorder="1"/>
    <xf numFmtId="4" fontId="13" fillId="0" borderId="50" xfId="15" applyNumberFormat="1" applyFont="1" applyBorder="1"/>
    <xf numFmtId="0" fontId="13" fillId="0" borderId="65" xfId="14" applyFont="1" applyBorder="1"/>
    <xf numFmtId="4" fontId="13" fillId="12" borderId="27" xfId="10" applyNumberFormat="1" applyFont="1" applyFill="1" applyBorder="1"/>
    <xf numFmtId="4" fontId="1" fillId="0" borderId="39" xfId="10" applyNumberFormat="1" applyFont="1" applyFill="1" applyBorder="1"/>
    <xf numFmtId="4" fontId="13" fillId="0" borderId="143" xfId="15" applyNumberFormat="1" applyFont="1" applyBorder="1"/>
    <xf numFmtId="4" fontId="1" fillId="0" borderId="70" xfId="10" applyNumberFormat="1" applyFont="1" applyFill="1" applyBorder="1"/>
    <xf numFmtId="4" fontId="13" fillId="0" borderId="62" xfId="15" applyNumberFormat="1" applyFont="1" applyBorder="1"/>
    <xf numFmtId="4" fontId="1" fillId="0" borderId="64" xfId="10" applyNumberFormat="1" applyFont="1" applyFill="1" applyBorder="1"/>
    <xf numFmtId="4" fontId="13" fillId="0" borderId="134" xfId="15" applyNumberFormat="1" applyFont="1" applyBorder="1"/>
    <xf numFmtId="4" fontId="13" fillId="0" borderId="39" xfId="15" applyNumberFormat="1" applyFont="1" applyBorder="1"/>
    <xf numFmtId="4" fontId="1" fillId="0" borderId="41" xfId="10" applyNumberFormat="1" applyFont="1" applyFill="1" applyBorder="1"/>
    <xf numFmtId="0" fontId="13" fillId="0" borderId="0" xfId="16" applyFont="1"/>
    <xf numFmtId="4" fontId="1" fillId="0" borderId="31" xfId="10" applyNumberFormat="1" applyFont="1" applyBorder="1"/>
    <xf numFmtId="4" fontId="13" fillId="0" borderId="17" xfId="10" applyNumberFormat="1" applyFont="1" applyFill="1" applyBorder="1"/>
    <xf numFmtId="164" fontId="1" fillId="0" borderId="19" xfId="10" applyNumberFormat="1" applyFont="1" applyFill="1" applyBorder="1"/>
    <xf numFmtId="0" fontId="13" fillId="0" borderId="93" xfId="16" applyFont="1" applyBorder="1"/>
    <xf numFmtId="4" fontId="13" fillId="0" borderId="68" xfId="17" applyNumberFormat="1" applyFont="1" applyBorder="1"/>
    <xf numFmtId="4" fontId="13" fillId="0" borderId="67" xfId="15" applyNumberFormat="1" applyFont="1" applyBorder="1"/>
    <xf numFmtId="4" fontId="13" fillId="0" borderId="35" xfId="17" applyNumberFormat="1" applyFont="1" applyBorder="1"/>
    <xf numFmtId="0" fontId="13" fillId="0" borderId="126" xfId="16" applyFont="1" applyBorder="1"/>
    <xf numFmtId="4" fontId="13" fillId="0" borderId="144" xfId="17" applyNumberFormat="1" applyFont="1" applyBorder="1"/>
    <xf numFmtId="4" fontId="13" fillId="0" borderId="111" xfId="15" applyNumberFormat="1" applyFont="1" applyBorder="1"/>
    <xf numFmtId="0" fontId="13" fillId="0" borderId="38" xfId="16" applyFont="1" applyBorder="1"/>
    <xf numFmtId="4" fontId="13" fillId="0" borderId="39" xfId="10" applyNumberFormat="1" applyFont="1" applyFill="1" applyBorder="1"/>
    <xf numFmtId="4" fontId="13" fillId="0" borderId="145" xfId="17" applyNumberFormat="1" applyFont="1" applyBorder="1"/>
    <xf numFmtId="4" fontId="13" fillId="0" borderId="146" xfId="15" applyNumberFormat="1" applyFont="1" applyBorder="1"/>
    <xf numFmtId="0" fontId="13" fillId="0" borderId="46" xfId="18" applyFont="1" applyBorder="1"/>
    <xf numFmtId="4" fontId="13" fillId="12" borderId="110" xfId="10" applyNumberFormat="1" applyFont="1" applyFill="1" applyBorder="1"/>
    <xf numFmtId="4" fontId="13" fillId="0" borderId="148" xfId="15" applyNumberFormat="1" applyFont="1" applyBorder="1"/>
    <xf numFmtId="4" fontId="1" fillId="0" borderId="32" xfId="10" applyNumberFormat="1" applyFont="1" applyFill="1" applyBorder="1"/>
    <xf numFmtId="0" fontId="13" fillId="0" borderId="19" xfId="18" applyFont="1" applyBorder="1"/>
    <xf numFmtId="4" fontId="13" fillId="0" borderId="34" xfId="19" applyNumberFormat="1" applyFont="1" applyBorder="1"/>
    <xf numFmtId="4" fontId="1" fillId="0" borderId="150" xfId="10" applyNumberFormat="1" applyFont="1" applyBorder="1"/>
    <xf numFmtId="4" fontId="13" fillId="0" borderId="115" xfId="15" applyNumberFormat="1" applyFont="1" applyBorder="1"/>
    <xf numFmtId="0" fontId="13" fillId="0" borderId="26" xfId="18" applyFont="1" applyBorder="1"/>
    <xf numFmtId="0" fontId="13" fillId="0" borderId="36" xfId="18" applyFont="1" applyBorder="1"/>
    <xf numFmtId="4" fontId="1" fillId="0" borderId="111" xfId="10" applyNumberFormat="1" applyFont="1" applyBorder="1"/>
    <xf numFmtId="4" fontId="13" fillId="0" borderId="42" xfId="10" applyNumberFormat="1" applyFont="1" applyFill="1" applyBorder="1"/>
    <xf numFmtId="4" fontId="1" fillId="4" borderId="150" xfId="10" applyNumberFormat="1" applyFont="1" applyFill="1" applyBorder="1"/>
    <xf numFmtId="4" fontId="13" fillId="10" borderId="17" xfId="10" applyNumberFormat="1" applyFont="1" applyFill="1" applyBorder="1"/>
    <xf numFmtId="0" fontId="13" fillId="0" borderId="41" xfId="18" applyFont="1" applyBorder="1"/>
    <xf numFmtId="4" fontId="13" fillId="12" borderId="20" xfId="10" applyNumberFormat="1" applyFont="1" applyFill="1" applyBorder="1"/>
    <xf numFmtId="4" fontId="13" fillId="0" borderId="40" xfId="15" applyNumberFormat="1" applyFont="1" applyBorder="1"/>
    <xf numFmtId="4" fontId="1" fillId="4" borderId="102" xfId="10" applyNumberFormat="1" applyFont="1" applyFill="1" applyBorder="1"/>
    <xf numFmtId="4" fontId="13" fillId="0" borderId="152" xfId="15" applyNumberFormat="1" applyFont="1" applyBorder="1"/>
    <xf numFmtId="0" fontId="13" fillId="0" borderId="26" xfId="20" applyFont="1" applyBorder="1"/>
    <xf numFmtId="4" fontId="13" fillId="0" borderId="18" xfId="10" applyNumberFormat="1" applyFont="1" applyFill="1" applyBorder="1"/>
    <xf numFmtId="0" fontId="13" fillId="0" borderId="41" xfId="20" applyFont="1" applyBorder="1"/>
    <xf numFmtId="4" fontId="13" fillId="12" borderId="122" xfId="10" applyNumberFormat="1" applyFont="1" applyFill="1" applyBorder="1"/>
    <xf numFmtId="0" fontId="13" fillId="0" borderId="153" xfId="15" applyFont="1" applyBorder="1"/>
    <xf numFmtId="0" fontId="13" fillId="0" borderId="36" xfId="15" applyFont="1" applyBorder="1"/>
    <xf numFmtId="4" fontId="1" fillId="0" borderId="115" xfId="10" applyNumberFormat="1" applyFont="1" applyFill="1" applyBorder="1"/>
    <xf numFmtId="0" fontId="13" fillId="0" borderId="19" xfId="15" applyFont="1" applyBorder="1"/>
    <xf numFmtId="0" fontId="13" fillId="0" borderId="156" xfId="15" applyFont="1" applyBorder="1"/>
    <xf numFmtId="4" fontId="13" fillId="12" borderId="157" xfId="10" applyNumberFormat="1" applyFont="1" applyFill="1" applyBorder="1"/>
    <xf numFmtId="4" fontId="1" fillId="0" borderId="158" xfId="10" applyNumberFormat="1" applyFont="1" applyFill="1" applyBorder="1"/>
    <xf numFmtId="4" fontId="13" fillId="0" borderId="159" xfId="15" applyNumberFormat="1" applyFont="1" applyBorder="1"/>
    <xf numFmtId="4" fontId="1" fillId="0" borderId="160" xfId="10" applyNumberFormat="1" applyFont="1" applyFill="1" applyBorder="1"/>
    <xf numFmtId="4" fontId="13" fillId="0" borderId="158" xfId="15" applyNumberFormat="1" applyFont="1" applyBorder="1"/>
    <xf numFmtId="4" fontId="1" fillId="0" borderId="161" xfId="10" applyNumberFormat="1" applyFont="1" applyFill="1" applyBorder="1"/>
    <xf numFmtId="0" fontId="13" fillId="0" borderId="32" xfId="15" applyFont="1" applyBorder="1"/>
    <xf numFmtId="4" fontId="1" fillId="0" borderId="66" xfId="10" applyNumberFormat="1" applyFont="1" applyFill="1" applyBorder="1"/>
    <xf numFmtId="0" fontId="13" fillId="0" borderId="26" xfId="15" applyFont="1" applyBorder="1"/>
    <xf numFmtId="4" fontId="1" fillId="0" borderId="71" xfId="10" applyNumberFormat="1" applyFont="1" applyFill="1" applyBorder="1"/>
    <xf numFmtId="4" fontId="1" fillId="0" borderId="33" xfId="10" applyNumberFormat="1" applyFont="1" applyFill="1" applyBorder="1"/>
    <xf numFmtId="4" fontId="1" fillId="0" borderId="164" xfId="10" applyNumberFormat="1" applyFont="1" applyFill="1" applyBorder="1"/>
    <xf numFmtId="0" fontId="13" fillId="0" borderId="65" xfId="15" applyFont="1" applyBorder="1"/>
    <xf numFmtId="4" fontId="1" fillId="6" borderId="23" xfId="10" applyNumberFormat="1" applyFont="1" applyFill="1" applyBorder="1" applyAlignment="1">
      <alignment horizontal="center" vertical="center"/>
    </xf>
    <xf numFmtId="0" fontId="13" fillId="0" borderId="33" xfId="15" applyFont="1" applyBorder="1"/>
    <xf numFmtId="4" fontId="1" fillId="0" borderId="62" xfId="10" applyNumberFormat="1" applyFont="1" applyFill="1" applyBorder="1"/>
    <xf numFmtId="4" fontId="13" fillId="0" borderId="63" xfId="17" applyNumberFormat="1" applyFont="1" applyBorder="1"/>
    <xf numFmtId="4" fontId="13" fillId="0" borderId="62" xfId="10" applyNumberFormat="1" applyFont="1" applyFill="1" applyBorder="1"/>
    <xf numFmtId="164" fontId="1" fillId="0" borderId="65" xfId="10" applyNumberFormat="1" applyFont="1" applyFill="1" applyBorder="1"/>
    <xf numFmtId="4" fontId="13" fillId="0" borderId="17" xfId="19" applyNumberFormat="1" applyFont="1" applyBorder="1"/>
    <xf numFmtId="0" fontId="13" fillId="0" borderId="41" xfId="15" applyFont="1" applyBorder="1"/>
    <xf numFmtId="4" fontId="1" fillId="6" borderId="165" xfId="10" applyNumberFormat="1" applyFont="1" applyFill="1" applyBorder="1" applyAlignment="1">
      <alignment horizontal="center" vertical="center" wrapText="1"/>
    </xf>
    <xf numFmtId="0" fontId="13" fillId="0" borderId="65" xfId="20" applyFont="1" applyBorder="1"/>
    <xf numFmtId="4" fontId="13" fillId="12" borderId="96" xfId="10" applyNumberFormat="1" applyFont="1" applyFill="1" applyBorder="1"/>
    <xf numFmtId="4" fontId="1" fillId="0" borderId="72" xfId="10" applyNumberFormat="1" applyFont="1" applyFill="1" applyBorder="1"/>
    <xf numFmtId="4" fontId="13" fillId="0" borderId="76" xfId="10" applyNumberFormat="1" applyFont="1" applyFill="1" applyBorder="1"/>
    <xf numFmtId="4" fontId="1" fillId="0" borderId="166" xfId="10" applyNumberFormat="1" applyFont="1" applyFill="1" applyBorder="1"/>
    <xf numFmtId="4" fontId="13" fillId="0" borderId="72" xfId="15" applyNumberFormat="1" applyFont="1" applyBorder="1"/>
    <xf numFmtId="4" fontId="13" fillId="0" borderId="72" xfId="10" applyNumberFormat="1" applyFont="1" applyFill="1" applyBorder="1"/>
    <xf numFmtId="4" fontId="1" fillId="0" borderId="78" xfId="10" applyNumberFormat="1" applyFont="1" applyFill="1" applyBorder="1"/>
    <xf numFmtId="4" fontId="13" fillId="0" borderId="40" xfId="10" applyNumberFormat="1" applyFont="1" applyFill="1" applyBorder="1"/>
    <xf numFmtId="4" fontId="9" fillId="11" borderId="96" xfId="10" applyNumberFormat="1" applyFont="1" applyFill="1" applyBorder="1" applyAlignment="1">
      <alignment horizontal="right" vertical="center"/>
    </xf>
    <xf numFmtId="4" fontId="9" fillId="11" borderId="77" xfId="10" applyNumberFormat="1" applyFont="1" applyFill="1" applyBorder="1" applyAlignment="1">
      <alignment horizontal="right" vertical="center"/>
    </xf>
    <xf numFmtId="4" fontId="9" fillId="11" borderId="167" xfId="10" applyNumberFormat="1" applyFont="1" applyFill="1" applyBorder="1" applyAlignment="1">
      <alignment horizontal="right" vertical="center"/>
    </xf>
    <xf numFmtId="4" fontId="9" fillId="11" borderId="75" xfId="10" applyNumberFormat="1" applyFont="1" applyFill="1" applyBorder="1" applyAlignment="1">
      <alignment horizontal="right" vertical="center"/>
    </xf>
    <xf numFmtId="4" fontId="9" fillId="11" borderId="73" xfId="10" applyNumberFormat="1" applyFont="1" applyFill="1" applyBorder="1" applyAlignment="1">
      <alignment horizontal="right" vertical="center"/>
    </xf>
    <xf numFmtId="4" fontId="1" fillId="4" borderId="94" xfId="10" applyNumberFormat="1" applyFont="1" applyFill="1" applyBorder="1"/>
    <xf numFmtId="0" fontId="13" fillId="0" borderId="46" xfId="15" applyFont="1" applyBorder="1"/>
    <xf numFmtId="4" fontId="13" fillId="0" borderId="16" xfId="15" applyNumberFormat="1" applyFont="1" applyBorder="1"/>
    <xf numFmtId="4" fontId="13" fillId="0" borderId="19" xfId="15" applyNumberFormat="1" applyFont="1" applyBorder="1"/>
    <xf numFmtId="0" fontId="13" fillId="0" borderId="22" xfId="15" applyFont="1" applyBorder="1"/>
    <xf numFmtId="4" fontId="1" fillId="0" borderId="150" xfId="10" applyNumberFormat="1" applyFont="1" applyFill="1" applyBorder="1"/>
    <xf numFmtId="4" fontId="13" fillId="0" borderId="83" xfId="15" applyNumberFormat="1" applyFont="1" applyBorder="1"/>
    <xf numFmtId="4" fontId="1" fillId="0" borderId="83" xfId="10" applyNumberFormat="1" applyFont="1" applyFill="1" applyBorder="1"/>
    <xf numFmtId="4" fontId="13" fillId="12" borderId="61" xfId="10" applyNumberFormat="1" applyFont="1" applyFill="1" applyBorder="1"/>
    <xf numFmtId="4" fontId="13" fillId="0" borderId="63" xfId="10" applyNumberFormat="1" applyFont="1" applyFill="1" applyBorder="1"/>
    <xf numFmtId="4" fontId="13" fillId="0" borderId="64" xfId="15" applyNumberFormat="1" applyFont="1" applyBorder="1"/>
    <xf numFmtId="4" fontId="13" fillId="0" borderId="65" xfId="15" applyNumberFormat="1" applyFont="1" applyBorder="1"/>
    <xf numFmtId="164" fontId="1" fillId="0" borderId="22" xfId="10" applyNumberFormat="1" applyFont="1" applyFill="1" applyBorder="1"/>
    <xf numFmtId="0" fontId="13" fillId="0" borderId="38" xfId="15" applyFont="1" applyBorder="1"/>
    <xf numFmtId="4" fontId="13" fillId="0" borderId="40" xfId="17" applyNumberFormat="1" applyFont="1" applyBorder="1"/>
    <xf numFmtId="4" fontId="13" fillId="0" borderId="41" xfId="15" applyNumberFormat="1" applyFont="1" applyBorder="1"/>
    <xf numFmtId="4" fontId="1" fillId="6" borderId="72" xfId="10" applyNumberFormat="1" applyFont="1" applyFill="1" applyBorder="1" applyAlignment="1">
      <alignment horizontal="center" vertical="center"/>
    </xf>
    <xf numFmtId="0" fontId="13" fillId="0" borderId="168" xfId="15" applyFont="1" applyBorder="1"/>
    <xf numFmtId="4" fontId="13" fillId="0" borderId="76" xfId="15" applyNumberFormat="1" applyFont="1" applyBorder="1"/>
    <xf numFmtId="4" fontId="1" fillId="0" borderId="73" xfId="10" applyNumberFormat="1" applyFont="1" applyFill="1" applyBorder="1"/>
    <xf numFmtId="4" fontId="9" fillId="11" borderId="54" xfId="10" applyNumberFormat="1" applyFont="1" applyFill="1" applyBorder="1" applyAlignment="1">
      <alignment horizontal="right" vertical="center"/>
    </xf>
    <xf numFmtId="4" fontId="9" fillId="11" borderId="169" xfId="10" applyNumberFormat="1" applyFont="1" applyFill="1" applyBorder="1" applyAlignment="1">
      <alignment horizontal="right" vertical="center"/>
    </xf>
    <xf numFmtId="4" fontId="9" fillId="3" borderId="86" xfId="11" applyNumberFormat="1" applyFont="1" applyFill="1" applyBorder="1"/>
    <xf numFmtId="4" fontId="9" fillId="3" borderId="90" xfId="11" applyNumberFormat="1" applyFont="1" applyFill="1" applyBorder="1"/>
    <xf numFmtId="4" fontId="9" fillId="3" borderId="91" xfId="11" applyNumberFormat="1" applyFont="1" applyFill="1" applyBorder="1"/>
    <xf numFmtId="4" fontId="9" fillId="3" borderId="114" xfId="11" applyNumberFormat="1" applyFont="1" applyFill="1" applyBorder="1"/>
    <xf numFmtId="4" fontId="9" fillId="3" borderId="92" xfId="11" applyNumberFormat="1" applyFont="1" applyFill="1" applyBorder="1"/>
    <xf numFmtId="3" fontId="1" fillId="4" borderId="0" xfId="10" applyNumberFormat="1" applyFont="1" applyFill="1"/>
    <xf numFmtId="0" fontId="1" fillId="4" borderId="0" xfId="12" applyFont="1" applyFill="1"/>
    <xf numFmtId="4" fontId="1" fillId="4" borderId="0" xfId="12" applyNumberFormat="1" applyFont="1" applyFill="1"/>
    <xf numFmtId="4" fontId="1" fillId="0" borderId="0" xfId="10" applyNumberFormat="1" applyFont="1" applyFill="1"/>
    <xf numFmtId="3" fontId="1" fillId="0" borderId="0" xfId="10" applyNumberFormat="1" applyFont="1"/>
    <xf numFmtId="4" fontId="13" fillId="0" borderId="68" xfId="15" applyNumberFormat="1" applyFont="1" applyBorder="1" applyAlignment="1">
      <alignment horizontal="center"/>
    </xf>
    <xf numFmtId="4" fontId="13" fillId="0" borderId="17" xfId="15" applyNumberFormat="1" applyFont="1" applyBorder="1" applyAlignment="1">
      <alignment horizontal="center"/>
    </xf>
    <xf numFmtId="4" fontId="13" fillId="0" borderId="34" xfId="15" applyNumberFormat="1" applyFont="1" applyBorder="1" applyAlignment="1">
      <alignment horizontal="center"/>
    </xf>
    <xf numFmtId="0" fontId="13" fillId="9" borderId="19" xfId="14" applyFont="1" applyFill="1" applyBorder="1"/>
    <xf numFmtId="4" fontId="13" fillId="0" borderId="42" xfId="15" applyNumberFormat="1" applyFont="1" applyBorder="1" applyAlignment="1">
      <alignment horizontal="center"/>
    </xf>
    <xf numFmtId="4" fontId="13" fillId="0" borderId="18" xfId="15" applyNumberFormat="1" applyFont="1" applyBorder="1" applyAlignment="1">
      <alignment horizontal="center"/>
    </xf>
    <xf numFmtId="4" fontId="13" fillId="0" borderId="35" xfId="15" applyNumberFormat="1" applyFont="1" applyBorder="1" applyAlignment="1">
      <alignment horizontal="center"/>
    </xf>
    <xf numFmtId="4" fontId="13" fillId="0" borderId="25" xfId="15" applyNumberFormat="1" applyFont="1" applyBorder="1" applyAlignment="1">
      <alignment horizontal="center"/>
    </xf>
    <xf numFmtId="0" fontId="13" fillId="0" borderId="169" xfId="16" applyFont="1" applyBorder="1"/>
    <xf numFmtId="4" fontId="13" fillId="0" borderId="54" xfId="15" applyNumberFormat="1" applyFont="1" applyBorder="1" applyAlignment="1">
      <alignment horizontal="center"/>
    </xf>
    <xf numFmtId="4" fontId="13" fillId="0" borderId="68" xfId="17" applyNumberFormat="1" applyFont="1" applyBorder="1" applyAlignment="1">
      <alignment horizontal="center"/>
    </xf>
    <xf numFmtId="4" fontId="13" fillId="0" borderId="67" xfId="15" applyNumberFormat="1" applyFont="1" applyBorder="1" applyAlignment="1">
      <alignment horizontal="center"/>
    </xf>
    <xf numFmtId="4" fontId="13" fillId="0" borderId="0" xfId="15" applyNumberFormat="1" applyFont="1" applyAlignment="1">
      <alignment horizontal="center"/>
    </xf>
    <xf numFmtId="4" fontId="13" fillId="0" borderId="144" xfId="17" applyNumberFormat="1" applyFont="1" applyBorder="1" applyAlignment="1">
      <alignment horizontal="center"/>
    </xf>
    <xf numFmtId="4" fontId="13" fillId="0" borderId="111" xfId="15" applyNumberFormat="1" applyFont="1" applyBorder="1" applyAlignment="1">
      <alignment horizontal="center"/>
    </xf>
    <xf numFmtId="4" fontId="13" fillId="0" borderId="145" xfId="17" applyNumberFormat="1" applyFont="1" applyBorder="1" applyAlignment="1">
      <alignment horizontal="center"/>
    </xf>
    <xf numFmtId="4" fontId="13" fillId="0" borderId="146" xfId="15" applyNumberFormat="1" applyFont="1" applyBorder="1" applyAlignment="1">
      <alignment horizontal="center"/>
    </xf>
    <xf numFmtId="4" fontId="13" fillId="0" borderId="62" xfId="15" applyNumberFormat="1" applyFont="1" applyBorder="1" applyAlignment="1">
      <alignment horizontal="center"/>
    </xf>
    <xf numFmtId="4" fontId="13" fillId="0" borderId="39" xfId="15" applyNumberFormat="1" applyFont="1" applyBorder="1" applyAlignment="1">
      <alignment horizontal="center"/>
    </xf>
    <xf numFmtId="4" fontId="13" fillId="0" borderId="143" xfId="15" applyNumberFormat="1" applyFont="1" applyBorder="1" applyAlignment="1">
      <alignment horizontal="center"/>
    </xf>
    <xf numFmtId="0" fontId="13" fillId="9" borderId="19" xfId="18" applyFont="1" applyFill="1" applyBorder="1"/>
    <xf numFmtId="4" fontId="13" fillId="0" borderId="40" xfId="15" applyNumberFormat="1" applyFont="1" applyBorder="1" applyAlignment="1">
      <alignment horizontal="center"/>
    </xf>
    <xf numFmtId="4" fontId="13" fillId="0" borderId="152" xfId="15" applyNumberFormat="1" applyFont="1" applyBorder="1" applyAlignment="1">
      <alignment horizontal="center"/>
    </xf>
    <xf numFmtId="0" fontId="13" fillId="0" borderId="36" xfId="20" applyFont="1" applyBorder="1"/>
    <xf numFmtId="4" fontId="13" fillId="0" borderId="170" xfId="15" applyNumberFormat="1" applyFont="1" applyBorder="1" applyAlignment="1">
      <alignment horizontal="center"/>
    </xf>
    <xf numFmtId="4" fontId="13" fillId="0" borderId="31" xfId="15" applyNumberFormat="1" applyFont="1" applyBorder="1" applyAlignment="1">
      <alignment horizontal="center"/>
    </xf>
    <xf numFmtId="4" fontId="13" fillId="0" borderId="30" xfId="15" applyNumberFormat="1" applyFont="1" applyBorder="1" applyAlignment="1">
      <alignment horizontal="center"/>
    </xf>
    <xf numFmtId="0" fontId="13" fillId="0" borderId="161" xfId="15" applyFont="1" applyBorder="1"/>
    <xf numFmtId="4" fontId="13" fillId="0" borderId="159" xfId="15" applyNumberFormat="1" applyFont="1" applyBorder="1" applyAlignment="1">
      <alignment horizontal="center"/>
    </xf>
    <xf numFmtId="4" fontId="13" fillId="0" borderId="158" xfId="15" applyNumberFormat="1" applyFont="1" applyBorder="1" applyAlignment="1">
      <alignment horizontal="center"/>
    </xf>
    <xf numFmtId="0" fontId="13" fillId="0" borderId="171" xfId="15" applyFont="1" applyBorder="1"/>
    <xf numFmtId="4" fontId="13" fillId="0" borderId="174" xfId="15" applyNumberFormat="1" applyFont="1" applyBorder="1" applyAlignment="1">
      <alignment horizontal="center"/>
    </xf>
    <xf numFmtId="4" fontId="13" fillId="0" borderId="173" xfId="15" applyNumberFormat="1" applyFont="1" applyBorder="1" applyAlignment="1">
      <alignment horizontal="center"/>
    </xf>
    <xf numFmtId="0" fontId="13" fillId="0" borderId="177" xfId="15" applyFont="1" applyBorder="1"/>
    <xf numFmtId="4" fontId="13" fillId="0" borderId="180" xfId="17" applyNumberFormat="1" applyFont="1" applyBorder="1"/>
    <xf numFmtId="4" fontId="13" fillId="0" borderId="179" xfId="15" applyNumberFormat="1" applyFont="1" applyBorder="1"/>
    <xf numFmtId="0" fontId="13" fillId="0" borderId="56" xfId="15" applyFont="1" applyBorder="1"/>
    <xf numFmtId="4" fontId="13" fillId="0" borderId="183" xfId="17" applyNumberFormat="1" applyFont="1" applyBorder="1"/>
    <xf numFmtId="4" fontId="13" fillId="0" borderId="58" xfId="15" applyNumberFormat="1" applyFont="1" applyBorder="1"/>
    <xf numFmtId="0" fontId="13" fillId="0" borderId="184" xfId="15" applyFont="1" applyBorder="1"/>
    <xf numFmtId="4" fontId="13" fillId="0" borderId="187" xfId="17" applyNumberFormat="1" applyFont="1" applyBorder="1" applyAlignment="1">
      <alignment horizontal="center"/>
    </xf>
    <xf numFmtId="4" fontId="13" fillId="0" borderId="186" xfId="15" applyNumberFormat="1" applyFont="1" applyBorder="1"/>
    <xf numFmtId="4" fontId="13" fillId="0" borderId="55" xfId="15" applyNumberFormat="1" applyFont="1" applyBorder="1"/>
    <xf numFmtId="0" fontId="13" fillId="9" borderId="19" xfId="15" applyFont="1" applyFill="1" applyBorder="1"/>
    <xf numFmtId="4" fontId="13" fillId="0" borderId="17" xfId="15" applyNumberFormat="1" applyFont="1" applyBorder="1" applyAlignment="1">
      <alignment horizontal="right"/>
    </xf>
    <xf numFmtId="4" fontId="13" fillId="0" borderId="40" xfId="17" applyNumberFormat="1" applyFont="1" applyBorder="1" applyAlignment="1">
      <alignment horizontal="center"/>
    </xf>
    <xf numFmtId="4" fontId="13" fillId="0" borderId="76" xfId="15" applyNumberFormat="1" applyFont="1" applyBorder="1" applyAlignment="1">
      <alignment horizontal="center"/>
    </xf>
    <xf numFmtId="0" fontId="13" fillId="13" borderId="36" xfId="14" applyFont="1" applyFill="1" applyBorder="1" applyAlignment="1"/>
    <xf numFmtId="0" fontId="13" fillId="13" borderId="36" xfId="14" applyFont="1" applyFill="1" applyBorder="1"/>
    <xf numFmtId="0" fontId="13" fillId="13" borderId="19" xfId="14" applyFont="1" applyFill="1" applyBorder="1"/>
    <xf numFmtId="0" fontId="13" fillId="13" borderId="26" xfId="14" applyFont="1" applyFill="1" applyBorder="1"/>
    <xf numFmtId="0" fontId="13" fillId="13" borderId="19" xfId="14" applyFont="1" applyFill="1" applyBorder="1" applyAlignment="1">
      <alignment wrapText="1"/>
    </xf>
    <xf numFmtId="0" fontId="13" fillId="13" borderId="38" xfId="14" applyFont="1" applyFill="1" applyBorder="1"/>
    <xf numFmtId="4" fontId="13" fillId="0" borderId="63" xfId="15" applyNumberFormat="1" applyFont="1" applyBorder="1"/>
    <xf numFmtId="0" fontId="13" fillId="13" borderId="32" xfId="14" applyFont="1" applyFill="1" applyBorder="1"/>
    <xf numFmtId="4" fontId="13" fillId="0" borderId="31" xfId="15" applyNumberFormat="1" applyFont="1" applyBorder="1"/>
    <xf numFmtId="4" fontId="13" fillId="0" borderId="191" xfId="15" applyNumberFormat="1" applyFont="1" applyBorder="1"/>
    <xf numFmtId="4" fontId="13" fillId="0" borderId="192" xfId="15" applyNumberFormat="1" applyFont="1" applyBorder="1"/>
    <xf numFmtId="4" fontId="13" fillId="0" borderId="193" xfId="15" applyNumberFormat="1" applyFont="1" applyFill="1" applyBorder="1"/>
    <xf numFmtId="4" fontId="13" fillId="0" borderId="170" xfId="15" applyNumberFormat="1" applyFont="1" applyBorder="1"/>
    <xf numFmtId="0" fontId="13" fillId="13" borderId="41" xfId="14" applyFont="1" applyFill="1" applyBorder="1"/>
    <xf numFmtId="0" fontId="13" fillId="13" borderId="46" xfId="18" applyFont="1" applyFill="1" applyBorder="1"/>
    <xf numFmtId="4" fontId="13" fillId="0" borderId="148" xfId="15" applyNumberFormat="1" applyFont="1" applyFill="1" applyBorder="1"/>
    <xf numFmtId="0" fontId="13" fillId="13" borderId="19" xfId="18" applyFont="1" applyFill="1" applyBorder="1"/>
    <xf numFmtId="4" fontId="13" fillId="0" borderId="68" xfId="15" applyNumberFormat="1" applyFont="1" applyFill="1" applyBorder="1"/>
    <xf numFmtId="0" fontId="13" fillId="13" borderId="36" xfId="18" applyFont="1" applyFill="1" applyBorder="1"/>
    <xf numFmtId="4" fontId="13" fillId="0" borderId="25" xfId="19" applyNumberFormat="1" applyFont="1" applyBorder="1"/>
    <xf numFmtId="4" fontId="13" fillId="0" borderId="143" xfId="15" applyNumberFormat="1" applyFont="1" applyFill="1" applyBorder="1"/>
    <xf numFmtId="4" fontId="13" fillId="0" borderId="0" xfId="15" applyNumberFormat="1" applyFont="1" applyBorder="1"/>
    <xf numFmtId="4" fontId="13" fillId="0" borderId="35" xfId="15" applyNumberFormat="1" applyFont="1" applyFill="1" applyBorder="1"/>
    <xf numFmtId="4" fontId="13" fillId="0" borderId="18" xfId="15" applyNumberFormat="1" applyFont="1" applyFill="1" applyBorder="1"/>
    <xf numFmtId="0" fontId="13" fillId="13" borderId="22" xfId="18" applyFont="1" applyFill="1" applyBorder="1"/>
    <xf numFmtId="0" fontId="13" fillId="13" borderId="32" xfId="15" applyFont="1" applyFill="1" applyBorder="1"/>
    <xf numFmtId="0" fontId="13" fillId="13" borderId="26" xfId="15" applyFont="1" applyFill="1" applyBorder="1"/>
    <xf numFmtId="0" fontId="13" fillId="13" borderId="19" xfId="15" applyFont="1" applyFill="1" applyBorder="1"/>
    <xf numFmtId="0" fontId="13" fillId="13" borderId="161" xfId="15" applyFont="1" applyFill="1" applyBorder="1"/>
    <xf numFmtId="0" fontId="13" fillId="13" borderId="36" xfId="15" applyFont="1" applyFill="1" applyBorder="1"/>
    <xf numFmtId="0" fontId="13" fillId="13" borderId="177" xfId="15" applyFont="1" applyFill="1" applyBorder="1"/>
    <xf numFmtId="0" fontId="13" fillId="13" borderId="56" xfId="15" applyFont="1" applyFill="1" applyBorder="1"/>
    <xf numFmtId="0" fontId="13" fillId="13" borderId="184" xfId="15" applyFont="1" applyFill="1" applyBorder="1"/>
    <xf numFmtId="0" fontId="13" fillId="13" borderId="22" xfId="15" applyFont="1" applyFill="1" applyBorder="1"/>
    <xf numFmtId="0" fontId="13" fillId="13" borderId="33" xfId="15" applyFont="1" applyFill="1" applyBorder="1"/>
    <xf numFmtId="0" fontId="13" fillId="13" borderId="41" xfId="15" applyFont="1" applyFill="1" applyBorder="1"/>
    <xf numFmtId="0" fontId="13" fillId="13" borderId="65" xfId="15" applyFont="1" applyFill="1" applyBorder="1"/>
    <xf numFmtId="0" fontId="13" fillId="13" borderId="46" xfId="15" applyFont="1" applyFill="1" applyBorder="1"/>
    <xf numFmtId="0" fontId="1" fillId="4" borderId="0" xfId="22" applyFont="1" applyFill="1"/>
    <xf numFmtId="0" fontId="1" fillId="0" borderId="0" xfId="22" applyFont="1" applyFill="1"/>
    <xf numFmtId="0" fontId="9" fillId="4" borderId="0" xfId="22" applyFont="1" applyFill="1" applyBorder="1" applyAlignment="1">
      <alignment vertical="center"/>
    </xf>
    <xf numFmtId="4" fontId="1" fillId="4" borderId="0" xfId="22" applyNumberFormat="1" applyFont="1" applyFill="1"/>
    <xf numFmtId="4" fontId="1" fillId="0" borderId="0" xfId="22" applyNumberFormat="1" applyFont="1"/>
    <xf numFmtId="4" fontId="13" fillId="14" borderId="43" xfId="22" applyNumberFormat="1" applyFont="1" applyFill="1" applyBorder="1" applyAlignment="1">
      <alignment horizontal="center"/>
    </xf>
    <xf numFmtId="4" fontId="1" fillId="0" borderId="17" xfId="22" applyNumberFormat="1" applyFont="1" applyFill="1" applyBorder="1"/>
    <xf numFmtId="4" fontId="1" fillId="0" borderId="67" xfId="22" applyNumberFormat="1" applyFont="1" applyFill="1" applyBorder="1" applyAlignment="1">
      <alignment horizontal="right"/>
    </xf>
    <xf numFmtId="4" fontId="1" fillId="0" borderId="17" xfId="22" applyNumberFormat="1" applyFont="1" applyFill="1" applyBorder="1" applyAlignment="1">
      <alignment horizontal="right"/>
    </xf>
    <xf numFmtId="4" fontId="13" fillId="0" borderId="34" xfId="15" applyNumberFormat="1" applyFont="1" applyBorder="1" applyAlignment="1">
      <alignment horizontal="right"/>
    </xf>
    <xf numFmtId="4" fontId="1" fillId="0" borderId="19" xfId="22" applyNumberFormat="1" applyFont="1" applyFill="1" applyBorder="1"/>
    <xf numFmtId="4" fontId="1" fillId="0" borderId="34" xfId="22" applyNumberFormat="1" applyFont="1" applyFill="1" applyBorder="1" applyAlignment="1">
      <alignment horizontal="right"/>
    </xf>
    <xf numFmtId="4" fontId="1" fillId="0" borderId="34" xfId="22" applyNumberFormat="1" applyFont="1" applyFill="1" applyBorder="1"/>
    <xf numFmtId="4" fontId="1" fillId="0" borderId="36" xfId="22" applyNumberFormat="1" applyFont="1" applyFill="1" applyBorder="1"/>
    <xf numFmtId="4" fontId="13" fillId="14" borderId="43" xfId="22" applyNumberFormat="1" applyFont="1" applyFill="1" applyBorder="1"/>
    <xf numFmtId="4" fontId="1" fillId="0" borderId="16" xfId="22" applyNumberFormat="1" applyFont="1" applyFill="1" applyBorder="1"/>
    <xf numFmtId="4" fontId="1" fillId="0" borderId="42" xfId="22" applyNumberFormat="1" applyFont="1" applyFill="1" applyBorder="1"/>
    <xf numFmtId="4" fontId="1" fillId="0" borderId="16" xfId="22" applyNumberFormat="1" applyFont="1" applyFill="1" applyBorder="1" applyAlignment="1">
      <alignment horizontal="right"/>
    </xf>
    <xf numFmtId="4" fontId="1" fillId="0" borderId="42" xfId="22" applyNumberFormat="1" applyFont="1" applyFill="1" applyBorder="1" applyAlignment="1">
      <alignment horizontal="right"/>
    </xf>
    <xf numFmtId="4" fontId="13" fillId="0" borderId="42" xfId="15" applyNumberFormat="1" applyFont="1" applyBorder="1" applyAlignment="1">
      <alignment horizontal="right"/>
    </xf>
    <xf numFmtId="4" fontId="1" fillId="0" borderId="26" xfId="22" applyNumberFormat="1" applyFont="1" applyFill="1" applyBorder="1"/>
    <xf numFmtId="4" fontId="1" fillId="0" borderId="42" xfId="22" applyNumberFormat="1" applyFont="1" applyFill="1" applyBorder="1" applyAlignment="1">
      <alignment horizontal="center"/>
    </xf>
    <xf numFmtId="4" fontId="1" fillId="0" borderId="25" xfId="22" applyNumberFormat="1" applyFont="1" applyFill="1" applyBorder="1" applyAlignment="1">
      <alignment horizontal="right"/>
    </xf>
    <xf numFmtId="4" fontId="1" fillId="0" borderId="50" xfId="22" applyNumberFormat="1" applyFont="1" applyFill="1" applyBorder="1" applyAlignment="1">
      <alignment horizontal="right"/>
    </xf>
    <xf numFmtId="4" fontId="1" fillId="0" borderId="22" xfId="22" applyNumberFormat="1" applyFont="1" applyFill="1" applyBorder="1"/>
    <xf numFmtId="4" fontId="13" fillId="0" borderId="68" xfId="22" applyNumberFormat="1" applyFont="1" applyFill="1" applyBorder="1"/>
    <xf numFmtId="4" fontId="1" fillId="0" borderId="67" xfId="22" applyNumberFormat="1" applyFont="1" applyFill="1" applyBorder="1"/>
    <xf numFmtId="4" fontId="1" fillId="0" borderId="17" xfId="22" applyNumberFormat="1" applyFont="1" applyFill="1" applyBorder="1" applyAlignment="1">
      <alignment horizontal="center"/>
    </xf>
    <xf numFmtId="4" fontId="13" fillId="0" borderId="68" xfId="15" applyNumberFormat="1" applyFont="1" applyBorder="1" applyAlignment="1">
      <alignment horizontal="right"/>
    </xf>
    <xf numFmtId="4" fontId="1" fillId="0" borderId="115" xfId="22" applyNumberFormat="1" applyFont="1" applyFill="1" applyBorder="1" applyAlignment="1">
      <alignment horizontal="right"/>
    </xf>
    <xf numFmtId="4" fontId="1" fillId="0" borderId="25" xfId="22" applyNumberFormat="1" applyFont="1" applyFill="1" applyBorder="1"/>
    <xf numFmtId="4" fontId="13" fillId="14" borderId="122" xfId="22" applyNumberFormat="1" applyFont="1" applyFill="1" applyBorder="1" applyAlignment="1">
      <alignment horizontal="center"/>
    </xf>
    <xf numFmtId="4" fontId="1" fillId="0" borderId="62" xfId="22" applyNumberFormat="1" applyFont="1" applyFill="1" applyBorder="1"/>
    <xf numFmtId="4" fontId="13" fillId="0" borderId="63" xfId="15" applyNumberFormat="1" applyFont="1" applyBorder="1" applyAlignment="1">
      <alignment horizontal="center"/>
    </xf>
    <xf numFmtId="4" fontId="1" fillId="0" borderId="102" xfId="22" applyNumberFormat="1" applyFont="1" applyFill="1" applyBorder="1" applyAlignment="1">
      <alignment horizontal="right"/>
    </xf>
    <xf numFmtId="4" fontId="1" fillId="0" borderId="39" xfId="22" applyNumberFormat="1" applyFont="1" applyFill="1" applyBorder="1" applyAlignment="1">
      <alignment horizontal="right"/>
    </xf>
    <xf numFmtId="4" fontId="1" fillId="0" borderId="62" xfId="22" applyNumberFormat="1" applyFont="1" applyFill="1" applyBorder="1" applyAlignment="1">
      <alignment horizontal="right"/>
    </xf>
    <xf numFmtId="4" fontId="13" fillId="0" borderId="39" xfId="15" applyNumberFormat="1" applyFont="1" applyBorder="1" applyAlignment="1">
      <alignment horizontal="right"/>
    </xf>
    <xf numFmtId="4" fontId="1" fillId="0" borderId="39" xfId="22" applyNumberFormat="1" applyFont="1" applyFill="1" applyBorder="1"/>
    <xf numFmtId="4" fontId="1" fillId="0" borderId="41" xfId="22" applyNumberFormat="1" applyFont="1" applyFill="1" applyBorder="1"/>
    <xf numFmtId="4" fontId="13" fillId="14" borderId="69" xfId="22" applyNumberFormat="1" applyFont="1" applyFill="1" applyBorder="1"/>
    <xf numFmtId="4" fontId="1" fillId="0" borderId="191" xfId="22" applyNumberFormat="1" applyFont="1" applyFill="1" applyBorder="1"/>
    <xf numFmtId="4" fontId="1" fillId="0" borderId="30" xfId="22" applyNumberFormat="1" applyFont="1" applyFill="1" applyBorder="1"/>
    <xf numFmtId="4" fontId="1" fillId="0" borderId="32" xfId="22" applyNumberFormat="1" applyFont="1" applyFill="1" applyBorder="1"/>
    <xf numFmtId="4" fontId="1" fillId="0" borderId="192" xfId="22" applyNumberFormat="1" applyFont="1" applyFill="1" applyBorder="1"/>
    <xf numFmtId="4" fontId="1" fillId="0" borderId="50" xfId="22" applyNumberFormat="1" applyFont="1" applyFill="1" applyBorder="1"/>
    <xf numFmtId="4" fontId="13" fillId="0" borderId="193" xfId="15" applyNumberFormat="1" applyFont="1" applyFill="1" applyBorder="1" applyAlignment="1">
      <alignment horizontal="center"/>
    </xf>
    <xf numFmtId="4" fontId="1" fillId="0" borderId="170" xfId="22" applyNumberFormat="1" applyFont="1" applyFill="1" applyBorder="1" applyAlignment="1">
      <alignment horizontal="right"/>
    </xf>
    <xf numFmtId="4" fontId="13" fillId="0" borderId="170" xfId="15" applyNumberFormat="1" applyFont="1" applyBorder="1" applyAlignment="1">
      <alignment horizontal="right"/>
    </xf>
    <xf numFmtId="4" fontId="1" fillId="0" borderId="170" xfId="22" applyNumberFormat="1" applyFont="1" applyFill="1" applyBorder="1"/>
    <xf numFmtId="4" fontId="13" fillId="0" borderId="194" xfId="15" applyNumberFormat="1" applyFont="1" applyFill="1" applyBorder="1" applyAlignment="1">
      <alignment horizontal="center"/>
    </xf>
    <xf numFmtId="4" fontId="1" fillId="0" borderId="152" xfId="22" applyNumberFormat="1" applyFont="1" applyFill="1" applyBorder="1" applyAlignment="1">
      <alignment horizontal="right"/>
    </xf>
    <xf numFmtId="4" fontId="13" fillId="0" borderId="152" xfId="15" applyNumberFormat="1" applyFont="1" applyBorder="1" applyAlignment="1">
      <alignment horizontal="right"/>
    </xf>
    <xf numFmtId="4" fontId="13" fillId="14" borderId="110" xfId="22" applyNumberFormat="1" applyFont="1" applyFill="1" applyBorder="1"/>
    <xf numFmtId="4" fontId="1" fillId="0" borderId="150" xfId="22" applyNumberFormat="1" applyFont="1" applyBorder="1"/>
    <xf numFmtId="4" fontId="13" fillId="0" borderId="143" xfId="15" applyNumberFormat="1" applyFont="1" applyFill="1" applyBorder="1" applyAlignment="1">
      <alignment horizontal="center"/>
    </xf>
    <xf numFmtId="4" fontId="1" fillId="0" borderId="150" xfId="22" applyNumberFormat="1" applyFont="1" applyBorder="1" applyAlignment="1">
      <alignment horizontal="right"/>
    </xf>
    <xf numFmtId="4" fontId="13" fillId="0" borderId="0" xfId="15" applyNumberFormat="1" applyFont="1" applyAlignment="1">
      <alignment horizontal="right"/>
    </xf>
    <xf numFmtId="4" fontId="1" fillId="4" borderId="17" xfId="22" applyNumberFormat="1" applyFont="1" applyFill="1" applyBorder="1"/>
    <xf numFmtId="4" fontId="1" fillId="0" borderId="111" xfId="22" applyNumberFormat="1" applyFont="1" applyBorder="1"/>
    <xf numFmtId="4" fontId="13" fillId="14" borderId="110" xfId="22" applyNumberFormat="1" applyFont="1" applyFill="1" applyBorder="1" applyAlignment="1">
      <alignment horizontal="center"/>
    </xf>
    <xf numFmtId="4" fontId="1" fillId="0" borderId="111" xfId="22" applyNumberFormat="1" applyFont="1" applyBorder="1" applyAlignment="1">
      <alignment horizontal="right"/>
    </xf>
    <xf numFmtId="4" fontId="1" fillId="4" borderId="150" xfId="22" applyNumberFormat="1" applyFont="1" applyFill="1" applyBorder="1" applyAlignment="1">
      <alignment horizontal="right"/>
    </xf>
    <xf numFmtId="4" fontId="13" fillId="10" borderId="17" xfId="22" applyNumberFormat="1" applyFont="1" applyFill="1" applyBorder="1"/>
    <xf numFmtId="4" fontId="1" fillId="4" borderId="150" xfId="22" applyNumberFormat="1" applyFont="1" applyFill="1" applyBorder="1"/>
    <xf numFmtId="4" fontId="13" fillId="0" borderId="35" xfId="15" applyNumberFormat="1" applyFont="1" applyFill="1" applyBorder="1" applyAlignment="1">
      <alignment horizontal="center"/>
    </xf>
    <xf numFmtId="4" fontId="13" fillId="0" borderId="68" xfId="15" applyNumberFormat="1" applyFont="1" applyFill="1" applyBorder="1" applyAlignment="1">
      <alignment horizontal="center"/>
    </xf>
    <xf numFmtId="4" fontId="13" fillId="10" borderId="17" xfId="22" applyNumberFormat="1" applyFont="1" applyFill="1" applyBorder="1" applyAlignment="1">
      <alignment horizontal="right"/>
    </xf>
    <xf numFmtId="4" fontId="13" fillId="0" borderId="0" xfId="15" applyNumberFormat="1" applyFont="1" applyBorder="1" applyAlignment="1">
      <alignment horizontal="right"/>
    </xf>
    <xf numFmtId="4" fontId="1" fillId="0" borderId="19" xfId="22" applyNumberFormat="1" applyFont="1" applyFill="1" applyBorder="1" applyAlignment="1">
      <alignment horizontal="right"/>
    </xf>
    <xf numFmtId="4" fontId="13" fillId="10" borderId="34" xfId="22" applyNumberFormat="1" applyFont="1" applyFill="1" applyBorder="1"/>
    <xf numFmtId="4" fontId="1" fillId="4" borderId="111" xfId="22" applyNumberFormat="1" applyFont="1" applyFill="1" applyBorder="1" applyAlignment="1">
      <alignment horizontal="right"/>
    </xf>
    <xf numFmtId="4" fontId="1" fillId="4" borderId="0" xfId="22" applyNumberFormat="1" applyFont="1" applyFill="1" applyAlignment="1">
      <alignment horizontal="right"/>
    </xf>
    <xf numFmtId="4" fontId="13" fillId="14" borderId="69" xfId="22" applyNumberFormat="1" applyFont="1" applyFill="1" applyBorder="1" applyAlignment="1">
      <alignment horizontal="center"/>
    </xf>
    <xf numFmtId="4" fontId="1" fillId="0" borderId="55" xfId="22" applyNumberFormat="1" applyFont="1" applyFill="1" applyBorder="1"/>
    <xf numFmtId="4" fontId="1" fillId="0" borderId="45" xfId="22" applyNumberFormat="1" applyFont="1" applyFill="1" applyBorder="1"/>
    <xf numFmtId="4" fontId="13" fillId="0" borderId="30" xfId="15" applyNumberFormat="1" applyFont="1" applyBorder="1" applyAlignment="1">
      <alignment horizontal="right"/>
    </xf>
    <xf numFmtId="4" fontId="1" fillId="0" borderId="54" xfId="22" applyNumberFormat="1" applyFont="1" applyFill="1" applyBorder="1"/>
    <xf numFmtId="4" fontId="1" fillId="0" borderId="111" xfId="22" applyNumberFormat="1" applyFont="1" applyFill="1" applyBorder="1" applyAlignment="1">
      <alignment horizontal="right"/>
    </xf>
    <xf numFmtId="4" fontId="1" fillId="0" borderId="150" xfId="22" applyNumberFormat="1" applyFont="1" applyFill="1" applyBorder="1" applyAlignment="1">
      <alignment horizontal="right"/>
    </xf>
    <xf numFmtId="4" fontId="1" fillId="0" borderId="158" xfId="22" applyNumberFormat="1" applyFont="1" applyFill="1" applyBorder="1"/>
    <xf numFmtId="4" fontId="1" fillId="0" borderId="160" xfId="22" applyNumberFormat="1" applyFont="1" applyFill="1" applyBorder="1" applyAlignment="1">
      <alignment horizontal="right"/>
    </xf>
    <xf numFmtId="4" fontId="1" fillId="0" borderId="158" xfId="22" applyNumberFormat="1" applyFont="1" applyFill="1" applyBorder="1" applyAlignment="1">
      <alignment horizontal="right"/>
    </xf>
    <xf numFmtId="4" fontId="13" fillId="0" borderId="158" xfId="15" applyNumberFormat="1" applyFont="1" applyBorder="1" applyAlignment="1">
      <alignment horizontal="right"/>
    </xf>
    <xf numFmtId="4" fontId="1" fillId="0" borderId="160" xfId="22" applyNumberFormat="1" applyFont="1" applyFill="1" applyBorder="1"/>
    <xf numFmtId="4" fontId="1" fillId="0" borderId="161" xfId="22" applyNumberFormat="1" applyFont="1" applyFill="1" applyBorder="1"/>
    <xf numFmtId="4" fontId="1" fillId="6" borderId="163" xfId="22" applyNumberFormat="1" applyFont="1" applyFill="1" applyBorder="1" applyAlignment="1">
      <alignment horizontal="center" vertical="center" wrapText="1"/>
    </xf>
    <xf numFmtId="4" fontId="13" fillId="14" borderId="172" xfId="22" applyNumberFormat="1" applyFont="1" applyFill="1" applyBorder="1"/>
    <xf numFmtId="4" fontId="1" fillId="0" borderId="66" xfId="22" applyNumberFormat="1" applyFont="1" applyFill="1" applyBorder="1"/>
    <xf numFmtId="4" fontId="13" fillId="0" borderId="17" xfId="22" applyNumberFormat="1" applyFont="1" applyFill="1" applyBorder="1"/>
    <xf numFmtId="4" fontId="13" fillId="14" borderId="43" xfId="22" applyNumberFormat="1" applyFont="1" applyFill="1" applyBorder="1" applyAlignment="1">
      <alignment horizontal="center" vertical="center"/>
    </xf>
    <xf numFmtId="4" fontId="1" fillId="0" borderId="66" xfId="22" applyNumberFormat="1" applyFont="1" applyFill="1" applyBorder="1" applyAlignment="1">
      <alignment horizontal="right"/>
    </xf>
    <xf numFmtId="4" fontId="1" fillId="0" borderId="33" xfId="22" applyNumberFormat="1" applyFont="1" applyFill="1" applyBorder="1"/>
    <xf numFmtId="4" fontId="1" fillId="0" borderId="34" xfId="22" applyNumberFormat="1" applyFont="1" applyFill="1" applyBorder="1" applyAlignment="1">
      <alignment horizontal="center"/>
    </xf>
    <xf numFmtId="4" fontId="13" fillId="0" borderId="143" xfId="15" applyNumberFormat="1" applyFont="1" applyBorder="1" applyAlignment="1">
      <alignment horizontal="right"/>
    </xf>
    <xf numFmtId="4" fontId="1" fillId="0" borderId="164" xfId="22" applyNumberFormat="1" applyFont="1" applyFill="1" applyBorder="1"/>
    <xf numFmtId="4" fontId="13" fillId="14" borderId="178" xfId="22" applyNumberFormat="1" applyFont="1" applyFill="1" applyBorder="1"/>
    <xf numFmtId="4" fontId="1" fillId="0" borderId="179" xfId="22" applyNumberFormat="1" applyFont="1" applyFill="1" applyBorder="1"/>
    <xf numFmtId="4" fontId="1" fillId="0" borderId="181" xfId="22" applyNumberFormat="1" applyFont="1" applyFill="1" applyBorder="1"/>
    <xf numFmtId="4" fontId="13" fillId="0" borderId="179" xfId="22" applyNumberFormat="1" applyFont="1" applyFill="1" applyBorder="1"/>
    <xf numFmtId="4" fontId="1" fillId="0" borderId="182" xfId="22" applyNumberFormat="1" applyFont="1" applyFill="1" applyBorder="1"/>
    <xf numFmtId="4" fontId="13" fillId="14" borderId="57" xfId="22" applyNumberFormat="1" applyFont="1" applyFill="1" applyBorder="1" applyAlignment="1">
      <alignment horizontal="center"/>
    </xf>
    <xf numFmtId="4" fontId="1" fillId="0" borderId="58" xfId="22" applyNumberFormat="1" applyFont="1" applyFill="1" applyBorder="1"/>
    <xf numFmtId="4" fontId="13" fillId="0" borderId="183" xfId="17" applyNumberFormat="1" applyFont="1" applyBorder="1" applyAlignment="1">
      <alignment horizontal="center"/>
    </xf>
    <xf numFmtId="4" fontId="1" fillId="0" borderId="59" xfId="22" applyNumberFormat="1" applyFont="1" applyFill="1" applyBorder="1" applyAlignment="1">
      <alignment horizontal="right"/>
    </xf>
    <xf numFmtId="4" fontId="1" fillId="0" borderId="58" xfId="22" applyNumberFormat="1" applyFont="1" applyFill="1" applyBorder="1" applyAlignment="1">
      <alignment horizontal="right"/>
    </xf>
    <xf numFmtId="4" fontId="13" fillId="0" borderId="58" xfId="15" applyNumberFormat="1" applyFont="1" applyBorder="1" applyAlignment="1">
      <alignment horizontal="right"/>
    </xf>
    <xf numFmtId="4" fontId="13" fillId="0" borderId="58" xfId="22" applyNumberFormat="1" applyFont="1" applyFill="1" applyBorder="1" applyAlignment="1">
      <alignment horizontal="right"/>
    </xf>
    <xf numFmtId="4" fontId="1" fillId="0" borderId="59" xfId="22" applyNumberFormat="1" applyFont="1" applyFill="1" applyBorder="1"/>
    <xf numFmtId="4" fontId="1" fillId="0" borderId="60" xfId="22" applyNumberFormat="1" applyFont="1" applyFill="1" applyBorder="1"/>
    <xf numFmtId="4" fontId="13" fillId="14" borderId="185" xfId="22" applyNumberFormat="1" applyFont="1" applyFill="1" applyBorder="1" applyAlignment="1">
      <alignment horizontal="center"/>
    </xf>
    <xf numFmtId="4" fontId="1" fillId="0" borderId="186" xfId="22" applyNumberFormat="1" applyFont="1" applyFill="1" applyBorder="1"/>
    <xf numFmtId="4" fontId="1" fillId="0" borderId="188" xfId="22" applyNumberFormat="1" applyFont="1" applyFill="1" applyBorder="1" applyAlignment="1">
      <alignment horizontal="right"/>
    </xf>
    <xf numFmtId="4" fontId="1" fillId="0" borderId="186" xfId="22" applyNumberFormat="1" applyFont="1" applyFill="1" applyBorder="1" applyAlignment="1">
      <alignment horizontal="right"/>
    </xf>
    <xf numFmtId="4" fontId="13" fillId="0" borderId="186" xfId="15" applyNumberFormat="1" applyFont="1" applyBorder="1" applyAlignment="1">
      <alignment horizontal="right"/>
    </xf>
    <xf numFmtId="4" fontId="13" fillId="0" borderId="186" xfId="22" applyNumberFormat="1" applyFont="1" applyFill="1" applyBorder="1" applyAlignment="1">
      <alignment horizontal="right"/>
    </xf>
    <xf numFmtId="4" fontId="1" fillId="0" borderId="188" xfId="22" applyNumberFormat="1" applyFont="1" applyFill="1" applyBorder="1"/>
    <xf numFmtId="4" fontId="1" fillId="0" borderId="189" xfId="22" applyNumberFormat="1" applyFont="1" applyFill="1" applyBorder="1"/>
    <xf numFmtId="4" fontId="13" fillId="0" borderId="18" xfId="15" applyNumberFormat="1" applyFont="1" applyBorder="1" applyAlignment="1">
      <alignment horizontal="right"/>
    </xf>
    <xf numFmtId="4" fontId="1" fillId="0" borderId="115" xfId="22" applyNumberFormat="1" applyFont="1" applyFill="1" applyBorder="1"/>
    <xf numFmtId="4" fontId="13" fillId="14" borderId="27" xfId="22" applyNumberFormat="1" applyFont="1" applyFill="1" applyBorder="1"/>
    <xf numFmtId="4" fontId="1" fillId="0" borderId="70" xfId="22" applyNumberFormat="1" applyFont="1" applyFill="1" applyBorder="1"/>
    <xf numFmtId="4" fontId="1" fillId="0" borderId="112" xfId="22" applyNumberFormat="1" applyFont="1" applyFill="1" applyBorder="1"/>
    <xf numFmtId="4" fontId="1" fillId="0" borderId="195" xfId="22" applyNumberFormat="1" applyFont="1" applyFill="1" applyBorder="1"/>
    <xf numFmtId="4" fontId="1" fillId="0" borderId="64" xfId="22" applyNumberFormat="1" applyFont="1" applyFill="1" applyBorder="1"/>
    <xf numFmtId="4" fontId="1" fillId="0" borderId="168" xfId="22" applyNumberFormat="1" applyFont="1" applyFill="1" applyBorder="1"/>
    <xf numFmtId="4" fontId="13" fillId="0" borderId="18" xfId="22" applyNumberFormat="1" applyFont="1" applyFill="1" applyBorder="1"/>
    <xf numFmtId="4" fontId="13" fillId="0" borderId="18" xfId="22" applyNumberFormat="1" applyFont="1" applyFill="1" applyBorder="1" applyAlignment="1">
      <alignment horizontal="center"/>
    </xf>
    <xf numFmtId="4" fontId="13" fillId="0" borderId="68" xfId="22" applyNumberFormat="1" applyFont="1" applyFill="1" applyBorder="1" applyAlignment="1">
      <alignment horizontal="center"/>
    </xf>
    <xf numFmtId="4" fontId="1" fillId="0" borderId="71" xfId="22" applyNumberFormat="1" applyFont="1" applyFill="1" applyBorder="1"/>
    <xf numFmtId="4" fontId="13" fillId="0" borderId="143" xfId="22" applyNumberFormat="1" applyFont="1" applyFill="1" applyBorder="1" applyAlignment="1">
      <alignment horizontal="center"/>
    </xf>
    <xf numFmtId="4" fontId="13" fillId="0" borderId="40" xfId="22" applyNumberFormat="1" applyFont="1" applyFill="1" applyBorder="1"/>
    <xf numFmtId="4" fontId="1" fillId="0" borderId="190" xfId="22" applyNumberFormat="1" applyFont="1" applyFill="1" applyBorder="1"/>
    <xf numFmtId="4" fontId="9" fillId="11" borderId="96" xfId="22" applyNumberFormat="1" applyFont="1" applyFill="1" applyBorder="1" applyAlignment="1">
      <alignment horizontal="right" vertical="center"/>
    </xf>
    <xf numFmtId="4" fontId="9" fillId="11" borderId="77" xfId="22" applyNumberFormat="1" applyFont="1" applyFill="1" applyBorder="1" applyAlignment="1">
      <alignment horizontal="right" vertical="center"/>
    </xf>
    <xf numFmtId="4" fontId="9" fillId="11" borderId="73" xfId="22" applyNumberFormat="1" applyFont="1" applyFill="1" applyBorder="1" applyAlignment="1">
      <alignment horizontal="right" vertical="center"/>
    </xf>
    <xf numFmtId="4" fontId="13" fillId="0" borderId="17" xfId="22" applyNumberFormat="1" applyFont="1" applyFill="1" applyBorder="1" applyAlignment="1">
      <alignment horizontal="right"/>
    </xf>
    <xf numFmtId="4" fontId="1" fillId="0" borderId="150" xfId="22" applyNumberFormat="1" applyFont="1" applyFill="1" applyBorder="1"/>
    <xf numFmtId="4" fontId="1" fillId="0" borderId="83" xfId="22" applyNumberFormat="1" applyFont="1" applyFill="1" applyBorder="1" applyAlignment="1">
      <alignment horizontal="right"/>
    </xf>
    <xf numFmtId="4" fontId="13" fillId="14" borderId="20" xfId="22" applyNumberFormat="1" applyFont="1" applyFill="1" applyBorder="1" applyAlignment="1">
      <alignment horizontal="center"/>
    </xf>
    <xf numFmtId="4" fontId="1" fillId="0" borderId="70" xfId="22" applyNumberFormat="1" applyFont="1" applyFill="1" applyBorder="1" applyAlignment="1">
      <alignment horizontal="right"/>
    </xf>
    <xf numFmtId="4" fontId="13" fillId="0" borderId="70" xfId="15" applyNumberFormat="1" applyFont="1" applyBorder="1" applyAlignment="1">
      <alignment horizontal="right"/>
    </xf>
    <xf numFmtId="4" fontId="13" fillId="14" borderId="96" xfId="22" applyNumberFormat="1" applyFont="1" applyFill="1" applyBorder="1"/>
    <xf numFmtId="4" fontId="1" fillId="0" borderId="0" xfId="22" applyNumberFormat="1" applyFont="1" applyFill="1" applyBorder="1"/>
    <xf numFmtId="4" fontId="9" fillId="11" borderId="54" xfId="22" applyNumberFormat="1" applyFont="1" applyFill="1" applyBorder="1" applyAlignment="1">
      <alignment horizontal="right" vertical="center"/>
    </xf>
    <xf numFmtId="4" fontId="9" fillId="11" borderId="169" xfId="22" applyNumberFormat="1" applyFont="1" applyFill="1" applyBorder="1" applyAlignment="1">
      <alignment horizontal="right" vertical="center"/>
    </xf>
    <xf numFmtId="4" fontId="9" fillId="11" borderId="196" xfId="22" applyNumberFormat="1" applyFont="1" applyFill="1" applyBorder="1" applyAlignment="1">
      <alignment horizontal="right" vertical="center"/>
    </xf>
    <xf numFmtId="4" fontId="9" fillId="11" borderId="12" xfId="22" applyNumberFormat="1" applyFont="1" applyFill="1" applyBorder="1" applyAlignment="1">
      <alignment horizontal="right" vertical="center"/>
    </xf>
    <xf numFmtId="3" fontId="1" fillId="4" borderId="0" xfId="22" applyNumberFormat="1" applyFont="1" applyFill="1"/>
    <xf numFmtId="4" fontId="1" fillId="0" borderId="0" xfId="22" applyNumberFormat="1" applyFont="1" applyFill="1"/>
    <xf numFmtId="3" fontId="1" fillId="0" borderId="0" xfId="22" applyNumberFormat="1" applyFont="1"/>
    <xf numFmtId="0" fontId="1" fillId="4" borderId="0" xfId="23" applyFont="1" applyFill="1"/>
    <xf numFmtId="0" fontId="1" fillId="0" borderId="0" xfId="23" applyFont="1" applyFill="1"/>
    <xf numFmtId="0" fontId="9" fillId="4" borderId="0" xfId="23" applyFont="1" applyFill="1" applyBorder="1" applyAlignment="1">
      <alignment vertical="center"/>
    </xf>
    <xf numFmtId="4" fontId="1" fillId="4" borderId="0" xfId="23" applyNumberFormat="1" applyFont="1" applyFill="1"/>
    <xf numFmtId="4" fontId="1" fillId="0" borderId="0" xfId="23" applyNumberFormat="1" applyFont="1"/>
    <xf numFmtId="0" fontId="17" fillId="6" borderId="36" xfId="24" applyFont="1" applyFill="1" applyBorder="1" applyAlignment="1"/>
    <xf numFmtId="4" fontId="17" fillId="15" borderId="43" xfId="23" applyNumberFormat="1" applyFont="1" applyFill="1" applyBorder="1" applyAlignment="1">
      <alignment horizontal="right"/>
    </xf>
    <xf numFmtId="4" fontId="1" fillId="0" borderId="17" xfId="23" applyNumberFormat="1" applyFont="1" applyFill="1" applyBorder="1" applyAlignment="1">
      <alignment horizontal="right"/>
    </xf>
    <xf numFmtId="4" fontId="17" fillId="0" borderId="68" xfId="25" applyNumberFormat="1" applyFont="1" applyBorder="1" applyAlignment="1">
      <alignment horizontal="right"/>
    </xf>
    <xf numFmtId="4" fontId="1" fillId="0" borderId="67" xfId="23" applyNumberFormat="1" applyFont="1" applyFill="1" applyBorder="1" applyAlignment="1">
      <alignment horizontal="right"/>
    </xf>
    <xf numFmtId="4" fontId="17" fillId="0" borderId="17" xfId="25" applyNumberFormat="1" applyFont="1" applyBorder="1" applyAlignment="1">
      <alignment horizontal="right"/>
    </xf>
    <xf numFmtId="4" fontId="17" fillId="0" borderId="34" xfId="25" applyNumberFormat="1" applyFont="1" applyBorder="1" applyAlignment="1">
      <alignment horizontal="right"/>
    </xf>
    <xf numFmtId="4" fontId="1" fillId="0" borderId="17" xfId="23" applyNumberFormat="1" applyFont="1" applyFill="1" applyBorder="1"/>
    <xf numFmtId="4" fontId="1" fillId="0" borderId="19" xfId="23" applyNumberFormat="1" applyFont="1" applyFill="1" applyBorder="1"/>
    <xf numFmtId="0" fontId="17" fillId="6" borderId="19" xfId="24" applyFont="1" applyFill="1" applyBorder="1"/>
    <xf numFmtId="4" fontId="17" fillId="15" borderId="43" xfId="23" applyNumberFormat="1" applyFont="1" applyFill="1" applyBorder="1"/>
    <xf numFmtId="4" fontId="17" fillId="0" borderId="17" xfId="25" applyNumberFormat="1" applyFont="1" applyBorder="1"/>
    <xf numFmtId="4" fontId="17" fillId="0" borderId="68" xfId="25" applyNumberFormat="1" applyFont="1" applyBorder="1"/>
    <xf numFmtId="4" fontId="1" fillId="0" borderId="16" xfId="23" applyNumberFormat="1" applyFont="1" applyFill="1" applyBorder="1"/>
    <xf numFmtId="4" fontId="1" fillId="0" borderId="42" xfId="23" applyNumberFormat="1" applyFont="1" applyFill="1" applyBorder="1"/>
    <xf numFmtId="4" fontId="17" fillId="0" borderId="34" xfId="25" applyNumberFormat="1" applyFont="1" applyBorder="1"/>
    <xf numFmtId="0" fontId="17" fillId="6" borderId="26" xfId="24" applyFont="1" applyFill="1" applyBorder="1"/>
    <xf numFmtId="4" fontId="1" fillId="0" borderId="16" xfId="23" applyNumberFormat="1" applyFont="1" applyFill="1" applyBorder="1" applyAlignment="1">
      <alignment horizontal="right"/>
    </xf>
    <xf numFmtId="4" fontId="1" fillId="0" borderId="42" xfId="23" applyNumberFormat="1" applyFont="1" applyFill="1" applyBorder="1" applyAlignment="1">
      <alignment horizontal="right"/>
    </xf>
    <xf numFmtId="4" fontId="17" fillId="0" borderId="42" xfId="25" applyNumberFormat="1" applyFont="1" applyBorder="1" applyAlignment="1">
      <alignment horizontal="right"/>
    </xf>
    <xf numFmtId="4" fontId="1" fillId="0" borderId="26" xfId="23" applyNumberFormat="1" applyFont="1" applyFill="1" applyBorder="1"/>
    <xf numFmtId="0" fontId="17" fillId="6" borderId="36" xfId="24" applyFont="1" applyFill="1" applyBorder="1"/>
    <xf numFmtId="4" fontId="17" fillId="0" borderId="18" xfId="25" applyNumberFormat="1" applyFont="1" applyBorder="1" applyAlignment="1">
      <alignment horizontal="right"/>
    </xf>
    <xf numFmtId="4" fontId="17" fillId="0" borderId="68" xfId="23" applyNumberFormat="1" applyFont="1" applyFill="1" applyBorder="1"/>
    <xf numFmtId="4" fontId="1" fillId="0" borderId="67" xfId="23" applyNumberFormat="1" applyFont="1" applyFill="1" applyBorder="1"/>
    <xf numFmtId="4" fontId="17" fillId="0" borderId="42" xfId="25" applyNumberFormat="1" applyFont="1" applyBorder="1"/>
    <xf numFmtId="4" fontId="17" fillId="0" borderId="0" xfId="25" applyNumberFormat="1" applyFont="1"/>
    <xf numFmtId="4" fontId="17" fillId="0" borderId="25" xfId="25" applyNumberFormat="1" applyFont="1" applyBorder="1"/>
    <xf numFmtId="4" fontId="17" fillId="0" borderId="50" xfId="25" applyNumberFormat="1" applyFont="1" applyBorder="1"/>
    <xf numFmtId="0" fontId="17" fillId="6" borderId="19" xfId="24" applyFont="1" applyFill="1" applyBorder="1" applyAlignment="1">
      <alignment wrapText="1"/>
    </xf>
    <xf numFmtId="4" fontId="17" fillId="0" borderId="35" xfId="25" applyNumberFormat="1" applyFont="1" applyBorder="1" applyAlignment="1">
      <alignment horizontal="right"/>
    </xf>
    <xf numFmtId="4" fontId="1" fillId="0" borderId="197" xfId="23" applyNumberFormat="1" applyFont="1" applyFill="1" applyBorder="1" applyAlignment="1">
      <alignment horizontal="right"/>
    </xf>
    <xf numFmtId="4" fontId="1" fillId="0" borderId="115" xfId="23" applyNumberFormat="1" applyFont="1" applyFill="1" applyBorder="1" applyAlignment="1">
      <alignment horizontal="right"/>
    </xf>
    <xf numFmtId="4" fontId="1" fillId="0" borderId="34" xfId="23" applyNumberFormat="1" applyFont="1" applyFill="1" applyBorder="1"/>
    <xf numFmtId="4" fontId="1" fillId="0" borderId="36" xfId="23" applyNumberFormat="1" applyFont="1" applyFill="1" applyBorder="1"/>
    <xf numFmtId="0" fontId="17" fillId="6" borderId="38" xfId="24" applyFont="1" applyFill="1" applyBorder="1"/>
    <xf numFmtId="4" fontId="17" fillId="15" borderId="27" xfId="23" applyNumberFormat="1" applyFont="1" applyFill="1" applyBorder="1" applyAlignment="1">
      <alignment horizontal="right"/>
    </xf>
    <xf numFmtId="4" fontId="1" fillId="0" borderId="62" xfId="23" applyNumberFormat="1" applyFont="1" applyFill="1" applyBorder="1" applyAlignment="1">
      <alignment horizontal="right"/>
    </xf>
    <xf numFmtId="4" fontId="17" fillId="0" borderId="40" xfId="25" applyNumberFormat="1" applyFont="1" applyBorder="1" applyAlignment="1">
      <alignment horizontal="right"/>
    </xf>
    <xf numFmtId="4" fontId="1" fillId="0" borderId="102" xfId="23" applyNumberFormat="1" applyFont="1" applyFill="1" applyBorder="1" applyAlignment="1">
      <alignment horizontal="right"/>
    </xf>
    <xf numFmtId="4" fontId="1" fillId="0" borderId="39" xfId="23" applyNumberFormat="1" applyFont="1" applyFill="1" applyBorder="1" applyAlignment="1">
      <alignment horizontal="right"/>
    </xf>
    <xf numFmtId="4" fontId="17" fillId="0" borderId="39" xfId="25" applyNumberFormat="1" applyFont="1" applyBorder="1" applyAlignment="1">
      <alignment horizontal="right"/>
    </xf>
    <xf numFmtId="4" fontId="1" fillId="0" borderId="39" xfId="23" applyNumberFormat="1" applyFont="1" applyFill="1" applyBorder="1"/>
    <xf numFmtId="4" fontId="1" fillId="0" borderId="41" xfId="23" applyNumberFormat="1" applyFont="1" applyFill="1" applyBorder="1"/>
    <xf numFmtId="4" fontId="1" fillId="0" borderId="72" xfId="23" applyNumberFormat="1" applyFont="1" applyFill="1" applyBorder="1" applyAlignment="1">
      <alignment horizontal="right"/>
    </xf>
    <xf numFmtId="4" fontId="17" fillId="0" borderId="198" xfId="25" applyNumberFormat="1" applyFont="1" applyFill="1" applyBorder="1" applyAlignment="1">
      <alignment horizontal="right"/>
    </xf>
    <xf numFmtId="4" fontId="1" fillId="0" borderId="74" xfId="23" applyNumberFormat="1" applyFont="1" applyFill="1" applyBorder="1" applyAlignment="1">
      <alignment horizontal="right"/>
    </xf>
    <xf numFmtId="4" fontId="17" fillId="0" borderId="74" xfId="25" applyNumberFormat="1" applyFont="1" applyBorder="1" applyAlignment="1">
      <alignment horizontal="right"/>
    </xf>
    <xf numFmtId="4" fontId="17" fillId="0" borderId="72" xfId="25" applyNumberFormat="1" applyFont="1" applyBorder="1" applyAlignment="1">
      <alignment horizontal="right"/>
    </xf>
    <xf numFmtId="4" fontId="1" fillId="0" borderId="50" xfId="23" applyNumberFormat="1" applyFont="1" applyFill="1" applyBorder="1"/>
    <xf numFmtId="0" fontId="17" fillId="6" borderId="46" xfId="26" applyFont="1" applyFill="1" applyBorder="1"/>
    <xf numFmtId="4" fontId="17" fillId="15" borderId="69" xfId="23" applyNumberFormat="1" applyFont="1" applyFill="1" applyBorder="1"/>
    <xf numFmtId="4" fontId="17" fillId="0" borderId="148" xfId="25" applyNumberFormat="1" applyFont="1" applyFill="1" applyBorder="1"/>
    <xf numFmtId="4" fontId="1" fillId="0" borderId="30" xfId="23" applyNumberFormat="1" applyFont="1" applyFill="1" applyBorder="1"/>
    <xf numFmtId="4" fontId="1" fillId="0" borderId="32" xfId="23" applyNumberFormat="1" applyFont="1" applyFill="1" applyBorder="1"/>
    <xf numFmtId="0" fontId="17" fillId="6" borderId="19" xfId="26" applyFont="1" applyFill="1" applyBorder="1"/>
    <xf numFmtId="4" fontId="17" fillId="15" borderId="110" xfId="23" applyNumberFormat="1" applyFont="1" applyFill="1" applyBorder="1"/>
    <xf numFmtId="4" fontId="17" fillId="0" borderId="17" xfId="27" applyNumberFormat="1" applyFont="1" applyBorder="1"/>
    <xf numFmtId="4" fontId="17" fillId="0" borderId="68" xfId="25" applyNumberFormat="1" applyFont="1" applyFill="1" applyBorder="1"/>
    <xf numFmtId="4" fontId="1" fillId="0" borderId="150" xfId="23" applyNumberFormat="1" applyFont="1" applyBorder="1"/>
    <xf numFmtId="4" fontId="17" fillId="0" borderId="115" xfId="25" applyNumberFormat="1" applyFont="1" applyBorder="1"/>
    <xf numFmtId="0" fontId="17" fillId="6" borderId="36" xfId="26" applyFont="1" applyFill="1" applyBorder="1"/>
    <xf numFmtId="4" fontId="17" fillId="15" borderId="110" xfId="23" applyNumberFormat="1" applyFont="1" applyFill="1" applyBorder="1" applyAlignment="1">
      <alignment horizontal="right"/>
    </xf>
    <xf numFmtId="4" fontId="17" fillId="0" borderId="143" xfId="25" applyNumberFormat="1" applyFont="1" applyFill="1" applyBorder="1" applyAlignment="1">
      <alignment horizontal="right"/>
    </xf>
    <xf numFmtId="4" fontId="1" fillId="0" borderId="150" xfId="23" applyNumberFormat="1" applyFont="1" applyBorder="1" applyAlignment="1">
      <alignment horizontal="right"/>
    </xf>
    <xf numFmtId="4" fontId="1" fillId="4" borderId="17" xfId="23" applyNumberFormat="1" applyFont="1" applyFill="1" applyBorder="1"/>
    <xf numFmtId="4" fontId="1" fillId="0" borderId="111" xfId="23" applyNumberFormat="1" applyFont="1" applyBorder="1"/>
    <xf numFmtId="4" fontId="17" fillId="0" borderId="143" xfId="25" applyNumberFormat="1" applyFont="1" applyFill="1" applyBorder="1"/>
    <xf numFmtId="4" fontId="1" fillId="0" borderId="34" xfId="23" applyNumberFormat="1" applyFont="1" applyFill="1" applyBorder="1" applyAlignment="1">
      <alignment horizontal="right"/>
    </xf>
    <xf numFmtId="4" fontId="1" fillId="0" borderId="111" xfId="23" applyNumberFormat="1" applyFont="1" applyBorder="1" applyAlignment="1">
      <alignment horizontal="right"/>
    </xf>
    <xf numFmtId="4" fontId="1" fillId="4" borderId="150" xfId="23" applyNumberFormat="1" applyFont="1" applyFill="1" applyBorder="1" applyAlignment="1">
      <alignment horizontal="right"/>
    </xf>
    <xf numFmtId="4" fontId="17" fillId="16" borderId="17" xfId="23" applyNumberFormat="1" applyFont="1" applyFill="1" applyBorder="1"/>
    <xf numFmtId="4" fontId="1" fillId="4" borderId="150" xfId="23" applyNumberFormat="1" applyFont="1" applyFill="1" applyBorder="1"/>
    <xf numFmtId="4" fontId="1" fillId="0" borderId="25" xfId="23" applyNumberFormat="1" applyFont="1" applyFill="1" applyBorder="1"/>
    <xf numFmtId="4" fontId="17" fillId="16" borderId="17" xfId="23" applyNumberFormat="1" applyFont="1" applyFill="1" applyBorder="1" applyAlignment="1">
      <alignment horizontal="right"/>
    </xf>
    <xf numFmtId="4" fontId="17" fillId="0" borderId="68" xfId="25" applyNumberFormat="1" applyFont="1" applyFill="1" applyBorder="1" applyAlignment="1">
      <alignment horizontal="right"/>
    </xf>
    <xf numFmtId="0" fontId="17" fillId="6" borderId="22" xfId="26" applyFont="1" applyFill="1" applyBorder="1"/>
    <xf numFmtId="4" fontId="17" fillId="16" borderId="34" xfId="23" applyNumberFormat="1" applyFont="1" applyFill="1" applyBorder="1" applyAlignment="1">
      <alignment horizontal="right"/>
    </xf>
    <xf numFmtId="4" fontId="1" fillId="4" borderId="0" xfId="23" applyNumberFormat="1" applyFont="1" applyFill="1" applyBorder="1" applyAlignment="1">
      <alignment horizontal="right"/>
    </xf>
    <xf numFmtId="4" fontId="1" fillId="4" borderId="102" xfId="23" applyNumberFormat="1" applyFont="1" applyFill="1" applyBorder="1" applyAlignment="1">
      <alignment horizontal="right"/>
    </xf>
    <xf numFmtId="0" fontId="17" fillId="6" borderId="32" xfId="25" applyFont="1" applyFill="1" applyBorder="1"/>
    <xf numFmtId="4" fontId="17" fillId="15" borderId="52" xfId="23" applyNumberFormat="1" applyFont="1" applyFill="1" applyBorder="1" applyAlignment="1">
      <alignment horizontal="right"/>
    </xf>
    <xf numFmtId="4" fontId="1" fillId="0" borderId="55" xfId="23" applyNumberFormat="1" applyFont="1" applyFill="1" applyBorder="1" applyAlignment="1">
      <alignment horizontal="right"/>
    </xf>
    <xf numFmtId="4" fontId="17" fillId="0" borderId="31" xfId="25" applyNumberFormat="1" applyFont="1" applyBorder="1" applyAlignment="1">
      <alignment horizontal="right"/>
    </xf>
    <xf numFmtId="4" fontId="1" fillId="0" borderId="45" xfId="23" applyNumberFormat="1" applyFont="1" applyFill="1" applyBorder="1" applyAlignment="1">
      <alignment horizontal="right"/>
    </xf>
    <xf numFmtId="4" fontId="1" fillId="0" borderId="30" xfId="23" applyNumberFormat="1" applyFont="1" applyFill="1" applyBorder="1" applyAlignment="1">
      <alignment horizontal="right"/>
    </xf>
    <xf numFmtId="4" fontId="17" fillId="0" borderId="30" xfId="25" applyNumberFormat="1" applyFont="1" applyBorder="1" applyAlignment="1">
      <alignment horizontal="right"/>
    </xf>
    <xf numFmtId="4" fontId="1" fillId="0" borderId="54" xfId="23" applyNumberFormat="1" applyFont="1" applyFill="1" applyBorder="1"/>
    <xf numFmtId="0" fontId="17" fillId="6" borderId="19" xfId="25" applyFont="1" applyFill="1" applyBorder="1"/>
    <xf numFmtId="4" fontId="1" fillId="0" borderId="111" xfId="23" applyNumberFormat="1" applyFont="1" applyFill="1" applyBorder="1" applyAlignment="1">
      <alignment horizontal="right"/>
    </xf>
    <xf numFmtId="0" fontId="17" fillId="6" borderId="26" xfId="25" applyFont="1" applyFill="1" applyBorder="1"/>
    <xf numFmtId="4" fontId="17" fillId="15" borderId="20" xfId="23" applyNumberFormat="1" applyFont="1" applyFill="1" applyBorder="1" applyAlignment="1">
      <alignment horizontal="right"/>
    </xf>
    <xf numFmtId="4" fontId="17" fillId="15" borderId="122" xfId="23" applyNumberFormat="1" applyFont="1" applyFill="1" applyBorder="1" applyAlignment="1">
      <alignment horizontal="right"/>
    </xf>
    <xf numFmtId="4" fontId="1" fillId="0" borderId="150" xfId="23" applyNumberFormat="1" applyFont="1" applyFill="1" applyBorder="1" applyAlignment="1">
      <alignment horizontal="right"/>
    </xf>
    <xf numFmtId="0" fontId="17" fillId="6" borderId="36" xfId="25" applyFont="1" applyFill="1" applyBorder="1"/>
    <xf numFmtId="4" fontId="17" fillId="0" borderId="50" xfId="25" applyNumberFormat="1" applyFont="1" applyBorder="1" applyAlignment="1">
      <alignment horizontal="right"/>
    </xf>
    <xf numFmtId="4" fontId="1" fillId="0" borderId="50" xfId="23" applyNumberFormat="1" applyFont="1" applyFill="1" applyBorder="1" applyAlignment="1">
      <alignment horizontal="right"/>
    </xf>
    <xf numFmtId="4" fontId="1" fillId="0" borderId="115" xfId="23" applyNumberFormat="1" applyFont="1" applyFill="1" applyBorder="1"/>
    <xf numFmtId="0" fontId="17" fillId="6" borderId="41" xfId="25" applyFont="1" applyFill="1" applyBorder="1"/>
    <xf numFmtId="4" fontId="1" fillId="0" borderId="70" xfId="23" applyNumberFormat="1" applyFont="1" applyFill="1" applyBorder="1" applyAlignment="1">
      <alignment horizontal="right"/>
    </xf>
    <xf numFmtId="4" fontId="1" fillId="0" borderId="70" xfId="23" applyNumberFormat="1" applyFont="1" applyFill="1" applyBorder="1"/>
    <xf numFmtId="4" fontId="1" fillId="6" borderId="199" xfId="23" applyNumberFormat="1" applyFont="1" applyFill="1" applyBorder="1" applyAlignment="1">
      <alignment horizontal="center" vertical="center" wrapText="1"/>
    </xf>
    <xf numFmtId="0" fontId="17" fillId="6" borderId="200" xfId="25" applyFont="1" applyFill="1" applyBorder="1"/>
    <xf numFmtId="4" fontId="17" fillId="15" borderId="201" xfId="23" applyNumberFormat="1" applyFont="1" applyFill="1" applyBorder="1" applyAlignment="1">
      <alignment horizontal="right"/>
    </xf>
    <xf numFmtId="4" fontId="1" fillId="0" borderId="199" xfId="23" applyNumberFormat="1" applyFont="1" applyFill="1" applyBorder="1" applyAlignment="1">
      <alignment horizontal="right"/>
    </xf>
    <xf numFmtId="4" fontId="17" fillId="0" borderId="202" xfId="25" applyNumberFormat="1" applyFont="1" applyBorder="1" applyAlignment="1">
      <alignment horizontal="right"/>
    </xf>
    <xf numFmtId="4" fontId="1" fillId="0" borderId="203" xfId="23" applyNumberFormat="1" applyFont="1" applyFill="1" applyBorder="1" applyAlignment="1">
      <alignment horizontal="right"/>
    </xf>
    <xf numFmtId="4" fontId="17" fillId="0" borderId="199" xfId="25" applyNumberFormat="1" applyFont="1" applyBorder="1"/>
    <xf numFmtId="4" fontId="1" fillId="0" borderId="199" xfId="23" applyNumberFormat="1" applyFont="1" applyFill="1" applyBorder="1"/>
    <xf numFmtId="4" fontId="1" fillId="0" borderId="203" xfId="23" applyNumberFormat="1" applyFont="1" applyFill="1" applyBorder="1"/>
    <xf numFmtId="4" fontId="1" fillId="0" borderId="204" xfId="23" applyNumberFormat="1" applyFont="1" applyFill="1" applyBorder="1"/>
    <xf numFmtId="4" fontId="17" fillId="0" borderId="18" xfId="25" applyNumberFormat="1" applyFont="1" applyBorder="1"/>
    <xf numFmtId="4" fontId="1" fillId="0" borderId="66" xfId="23" applyNumberFormat="1" applyFont="1" applyFill="1" applyBorder="1"/>
    <xf numFmtId="4" fontId="17" fillId="0" borderId="17" xfId="23" applyNumberFormat="1" applyFont="1" applyFill="1" applyBorder="1"/>
    <xf numFmtId="4" fontId="1" fillId="0" borderId="33" xfId="23" applyNumberFormat="1" applyFont="1" applyFill="1" applyBorder="1"/>
    <xf numFmtId="4" fontId="17" fillId="0" borderId="143" xfId="25" applyNumberFormat="1" applyFont="1" applyBorder="1" applyAlignment="1">
      <alignment horizontal="right"/>
    </xf>
    <xf numFmtId="4" fontId="1" fillId="0" borderId="164" xfId="23" applyNumberFormat="1" applyFont="1" applyFill="1" applyBorder="1"/>
    <xf numFmtId="0" fontId="17" fillId="6" borderId="177" xfId="25" applyFont="1" applyFill="1" applyBorder="1"/>
    <xf numFmtId="4" fontId="17" fillId="15" borderId="178" xfId="23" applyNumberFormat="1" applyFont="1" applyFill="1" applyBorder="1"/>
    <xf numFmtId="4" fontId="1" fillId="0" borderId="179" xfId="23" applyNumberFormat="1" applyFont="1" applyFill="1" applyBorder="1"/>
    <xf numFmtId="4" fontId="17" fillId="0" borderId="180" xfId="28" applyNumberFormat="1" applyFont="1" applyBorder="1"/>
    <xf numFmtId="4" fontId="1" fillId="0" borderId="181" xfId="23" applyNumberFormat="1" applyFont="1" applyFill="1" applyBorder="1"/>
    <xf numFmtId="4" fontId="17" fillId="0" borderId="179" xfId="25" applyNumberFormat="1" applyFont="1" applyBorder="1"/>
    <xf numFmtId="4" fontId="17" fillId="0" borderId="179" xfId="23" applyNumberFormat="1" applyFont="1" applyFill="1" applyBorder="1"/>
    <xf numFmtId="4" fontId="1" fillId="0" borderId="182" xfId="23" applyNumberFormat="1" applyFont="1" applyFill="1" applyBorder="1"/>
    <xf numFmtId="0" fontId="17" fillId="6" borderId="56" xfId="25" applyFont="1" applyFill="1" applyBorder="1"/>
    <xf numFmtId="4" fontId="17" fillId="15" borderId="57" xfId="23" applyNumberFormat="1" applyFont="1" applyFill="1" applyBorder="1"/>
    <xf numFmtId="4" fontId="1" fillId="0" borderId="58" xfId="23" applyNumberFormat="1" applyFont="1" applyFill="1" applyBorder="1"/>
    <xf numFmtId="4" fontId="17" fillId="0" borderId="183" xfId="28" applyNumberFormat="1" applyFont="1" applyBorder="1"/>
    <xf numFmtId="4" fontId="1" fillId="0" borderId="59" xfId="23" applyNumberFormat="1" applyFont="1" applyFill="1" applyBorder="1"/>
    <xf numFmtId="4" fontId="17" fillId="0" borderId="58" xfId="25" applyNumberFormat="1" applyFont="1" applyBorder="1"/>
    <xf numFmtId="4" fontId="17" fillId="0" borderId="58" xfId="23" applyNumberFormat="1" applyFont="1" applyFill="1" applyBorder="1"/>
    <xf numFmtId="4" fontId="1" fillId="0" borderId="60" xfId="23" applyNumberFormat="1" applyFont="1" applyFill="1" applyBorder="1"/>
    <xf numFmtId="0" fontId="17" fillId="6" borderId="184" xfId="25" applyFont="1" applyFill="1" applyBorder="1"/>
    <xf numFmtId="4" fontId="17" fillId="15" borderId="185" xfId="23" applyNumberFormat="1" applyFont="1" applyFill="1" applyBorder="1"/>
    <xf numFmtId="4" fontId="1" fillId="0" borderId="186" xfId="23" applyNumberFormat="1" applyFont="1" applyFill="1" applyBorder="1"/>
    <xf numFmtId="4" fontId="17" fillId="0" borderId="187" xfId="28" applyNumberFormat="1" applyFont="1" applyBorder="1"/>
    <xf numFmtId="4" fontId="1" fillId="0" borderId="188" xfId="23" applyNumberFormat="1" applyFont="1" applyFill="1" applyBorder="1"/>
    <xf numFmtId="4" fontId="17" fillId="0" borderId="186" xfId="25" applyNumberFormat="1" applyFont="1" applyBorder="1"/>
    <xf numFmtId="4" fontId="17" fillId="0" borderId="186" xfId="23" applyNumberFormat="1" applyFont="1" applyFill="1" applyBorder="1"/>
    <xf numFmtId="4" fontId="1" fillId="0" borderId="189" xfId="23" applyNumberFormat="1" applyFont="1" applyFill="1" applyBorder="1"/>
    <xf numFmtId="0" fontId="17" fillId="6" borderId="22" xfId="25" applyFont="1" applyFill="1" applyBorder="1"/>
    <xf numFmtId="4" fontId="1" fillId="0" borderId="205" xfId="23" applyNumberFormat="1" applyFont="1" applyFill="1" applyBorder="1" applyAlignment="1">
      <alignment horizontal="right"/>
    </xf>
    <xf numFmtId="4" fontId="17" fillId="0" borderId="144" xfId="25" applyNumberFormat="1" applyFont="1" applyBorder="1" applyAlignment="1">
      <alignment horizontal="right"/>
    </xf>
    <xf numFmtId="4" fontId="1" fillId="0" borderId="22" xfId="23" applyNumberFormat="1" applyFont="1" applyFill="1" applyBorder="1"/>
    <xf numFmtId="0" fontId="17" fillId="6" borderId="33" xfId="25" applyFont="1" applyFill="1" applyBorder="1"/>
    <xf numFmtId="4" fontId="17" fillId="0" borderId="206" xfId="25" applyNumberFormat="1" applyFont="1" applyBorder="1"/>
    <xf numFmtId="4" fontId="17" fillId="15" borderId="122" xfId="23" applyNumberFormat="1" applyFont="1" applyFill="1" applyBorder="1"/>
    <xf numFmtId="4" fontId="17" fillId="0" borderId="193" xfId="25" applyNumberFormat="1" applyFont="1" applyBorder="1"/>
    <xf numFmtId="0" fontId="17" fillId="6" borderId="46" xfId="25" applyFont="1" applyFill="1" applyBorder="1"/>
    <xf numFmtId="4" fontId="17" fillId="15" borderId="96" xfId="23" applyNumberFormat="1" applyFont="1" applyFill="1" applyBorder="1"/>
    <xf numFmtId="4" fontId="1" fillId="0" borderId="72" xfId="23" applyNumberFormat="1" applyFont="1" applyFill="1" applyBorder="1"/>
    <xf numFmtId="4" fontId="17" fillId="0" borderId="198" xfId="25" applyNumberFormat="1" applyFont="1" applyBorder="1"/>
    <xf numFmtId="4" fontId="1" fillId="0" borderId="166" xfId="23" applyNumberFormat="1" applyFont="1" applyFill="1" applyBorder="1"/>
    <xf numFmtId="4" fontId="17" fillId="0" borderId="72" xfId="25" applyNumberFormat="1" applyFont="1" applyBorder="1"/>
    <xf numFmtId="4" fontId="1" fillId="0" borderId="78" xfId="23" applyNumberFormat="1" applyFont="1" applyFill="1" applyBorder="1"/>
    <xf numFmtId="4" fontId="1" fillId="6" borderId="72" xfId="23" applyNumberFormat="1" applyFont="1" applyFill="1" applyBorder="1" applyAlignment="1">
      <alignment horizontal="center" vertical="center"/>
    </xf>
    <xf numFmtId="0" fontId="17" fillId="6" borderId="73" xfId="25" applyFont="1" applyFill="1" applyBorder="1"/>
    <xf numFmtId="4" fontId="17" fillId="0" borderId="144" xfId="23" applyNumberFormat="1" applyFont="1" applyFill="1" applyBorder="1"/>
    <xf numFmtId="4" fontId="9" fillId="11" borderId="77" xfId="23" applyNumberFormat="1" applyFont="1" applyFill="1" applyBorder="1" applyAlignment="1">
      <alignment horizontal="right" vertical="center"/>
    </xf>
    <xf numFmtId="4" fontId="9" fillId="11" borderId="72" xfId="23" applyNumberFormat="1" applyFont="1" applyFill="1" applyBorder="1" applyAlignment="1">
      <alignment horizontal="right" vertical="center"/>
    </xf>
    <xf numFmtId="4" fontId="9" fillId="11" borderId="76" xfId="23" applyNumberFormat="1" applyFont="1" applyFill="1" applyBorder="1" applyAlignment="1">
      <alignment horizontal="right" vertical="center"/>
    </xf>
    <xf numFmtId="4" fontId="9" fillId="11" borderId="74" xfId="23" applyNumberFormat="1" applyFont="1" applyFill="1" applyBorder="1" applyAlignment="1">
      <alignment horizontal="right" vertical="center"/>
    </xf>
    <xf numFmtId="4" fontId="9" fillId="11" borderId="75" xfId="23" applyNumberFormat="1" applyFont="1" applyFill="1" applyBorder="1" applyAlignment="1">
      <alignment horizontal="right" vertical="center"/>
    </xf>
    <xf numFmtId="4" fontId="9" fillId="11" borderId="78" xfId="23" applyNumberFormat="1" applyFont="1" applyFill="1" applyBorder="1" applyAlignment="1">
      <alignment horizontal="right" vertical="center"/>
    </xf>
    <xf numFmtId="4" fontId="17" fillId="0" borderId="16" xfId="25" applyNumberFormat="1" applyFont="1" applyBorder="1"/>
    <xf numFmtId="4" fontId="17" fillId="0" borderId="206" xfId="23" applyNumberFormat="1" applyFont="1" applyFill="1" applyBorder="1" applyAlignment="1">
      <alignment horizontal="right"/>
    </xf>
    <xf numFmtId="4" fontId="1" fillId="0" borderId="19" xfId="23" applyNumberFormat="1" applyFont="1" applyFill="1" applyBorder="1" applyAlignment="1">
      <alignment horizontal="right"/>
    </xf>
    <xf numFmtId="4" fontId="17" fillId="0" borderId="206" xfId="23" applyNumberFormat="1" applyFont="1" applyFill="1" applyBorder="1"/>
    <xf numFmtId="4" fontId="17" fillId="0" borderId="67" xfId="25" applyNumberFormat="1" applyFont="1" applyBorder="1"/>
    <xf numFmtId="4" fontId="17" fillId="0" borderId="19" xfId="25" applyNumberFormat="1" applyFont="1" applyBorder="1"/>
    <xf numFmtId="4" fontId="1" fillId="0" borderId="150" xfId="23" applyNumberFormat="1" applyFont="1" applyFill="1" applyBorder="1"/>
    <xf numFmtId="4" fontId="1" fillId="0" borderId="83" xfId="23" applyNumberFormat="1" applyFont="1" applyFill="1" applyBorder="1"/>
    <xf numFmtId="4" fontId="17" fillId="0" borderId="206" xfId="25" applyNumberFormat="1" applyFont="1" applyBorder="1" applyAlignment="1">
      <alignment horizontal="right"/>
    </xf>
    <xf numFmtId="4" fontId="1" fillId="0" borderId="83" xfId="23" applyNumberFormat="1" applyFont="1" applyFill="1" applyBorder="1" applyAlignment="1">
      <alignment horizontal="right"/>
    </xf>
    <xf numFmtId="4" fontId="17" fillId="15" borderId="20" xfId="23" applyNumberFormat="1" applyFont="1" applyFill="1" applyBorder="1"/>
    <xf numFmtId="4" fontId="17" fillId="0" borderId="144" xfId="25" applyNumberFormat="1" applyFont="1" applyBorder="1"/>
    <xf numFmtId="4" fontId="1" fillId="0" borderId="207" xfId="23" applyNumberFormat="1" applyFont="1" applyFill="1" applyBorder="1"/>
    <xf numFmtId="4" fontId="17" fillId="0" borderId="208" xfId="25" applyNumberFormat="1" applyFont="1" applyBorder="1"/>
    <xf numFmtId="4" fontId="1" fillId="0" borderId="112" xfId="23" applyNumberFormat="1" applyFont="1" applyFill="1" applyBorder="1"/>
    <xf numFmtId="4" fontId="1" fillId="0" borderId="191" xfId="23" applyNumberFormat="1" applyFont="1" applyFill="1" applyBorder="1"/>
    <xf numFmtId="4" fontId="17" fillId="0" borderId="30" xfId="25" applyNumberFormat="1" applyFont="1" applyBorder="1"/>
    <xf numFmtId="0" fontId="17" fillId="6" borderId="65" xfId="25" applyFont="1" applyFill="1" applyBorder="1"/>
    <xf numFmtId="4" fontId="17" fillId="0" borderId="194" xfId="25" applyNumberFormat="1" applyFont="1" applyBorder="1" applyAlignment="1">
      <alignment horizontal="right"/>
    </xf>
    <xf numFmtId="4" fontId="1" fillId="0" borderId="152" xfId="23" applyNumberFormat="1" applyFont="1" applyFill="1" applyBorder="1" applyAlignment="1">
      <alignment horizontal="right"/>
    </xf>
    <xf numFmtId="4" fontId="17" fillId="0" borderId="70" xfId="25" applyNumberFormat="1" applyFont="1" applyBorder="1" applyAlignment="1">
      <alignment horizontal="right"/>
    </xf>
    <xf numFmtId="4" fontId="1" fillId="0" borderId="62" xfId="23" applyNumberFormat="1" applyFont="1" applyFill="1" applyBorder="1"/>
    <xf numFmtId="4" fontId="17" fillId="0" borderId="145" xfId="25" applyNumberFormat="1" applyFont="1" applyBorder="1"/>
    <xf numFmtId="4" fontId="1" fillId="0" borderId="0" xfId="23" applyNumberFormat="1" applyFont="1" applyFill="1" applyBorder="1"/>
    <xf numFmtId="4" fontId="9" fillId="11" borderId="54" xfId="23" applyNumberFormat="1" applyFont="1" applyFill="1" applyBorder="1" applyAlignment="1">
      <alignment horizontal="right" vertical="center"/>
    </xf>
    <xf numFmtId="4" fontId="9" fillId="11" borderId="169" xfId="23" applyNumberFormat="1" applyFont="1" applyFill="1" applyBorder="1" applyAlignment="1">
      <alignment horizontal="right" vertical="center"/>
    </xf>
    <xf numFmtId="4" fontId="9" fillId="11" borderId="196" xfId="23" applyNumberFormat="1" applyFont="1" applyFill="1" applyBorder="1" applyAlignment="1">
      <alignment horizontal="right" vertical="center"/>
    </xf>
    <xf numFmtId="4" fontId="9" fillId="11" borderId="12" xfId="23" applyNumberFormat="1" applyFont="1" applyFill="1" applyBorder="1" applyAlignment="1">
      <alignment horizontal="right" vertical="center"/>
    </xf>
    <xf numFmtId="3" fontId="1" fillId="4" borderId="0" xfId="23" applyNumberFormat="1" applyFont="1" applyFill="1"/>
    <xf numFmtId="4" fontId="1" fillId="0" borderId="0" xfId="23" applyNumberFormat="1" applyFont="1" applyFill="1"/>
    <xf numFmtId="3" fontId="1" fillId="0" borderId="0" xfId="23" applyNumberFormat="1" applyFont="1"/>
    <xf numFmtId="0" fontId="17" fillId="6" borderId="41" xfId="24" applyFont="1" applyFill="1" applyBorder="1"/>
    <xf numFmtId="0" fontId="17" fillId="6" borderId="22" xfId="24" applyFont="1" applyFill="1" applyBorder="1"/>
    <xf numFmtId="4" fontId="1" fillId="4" borderId="94" xfId="23" applyNumberFormat="1" applyFont="1" applyFill="1" applyBorder="1"/>
    <xf numFmtId="4" fontId="1" fillId="7" borderId="209" xfId="23" applyNumberFormat="1" applyFont="1" applyFill="1" applyBorder="1" applyAlignment="1">
      <alignment horizontal="center" vertical="center" wrapText="1"/>
    </xf>
    <xf numFmtId="4" fontId="1" fillId="0" borderId="26" xfId="23" applyNumberFormat="1" applyFont="1" applyFill="1" applyBorder="1" applyAlignment="1">
      <alignment horizontal="right"/>
    </xf>
    <xf numFmtId="4" fontId="17" fillId="0" borderId="68" xfId="23" applyNumberFormat="1" applyFont="1" applyFill="1" applyBorder="1" applyAlignment="1">
      <alignment horizontal="right"/>
    </xf>
    <xf numFmtId="4" fontId="17" fillId="0" borderId="0" xfId="25" applyNumberFormat="1" applyFont="1" applyAlignment="1">
      <alignment horizontal="right"/>
    </xf>
    <xf numFmtId="4" fontId="17" fillId="0" borderId="25" xfId="25" applyNumberFormat="1" applyFont="1" applyBorder="1" applyAlignment="1">
      <alignment horizontal="right"/>
    </xf>
    <xf numFmtId="4" fontId="1" fillId="0" borderId="36" xfId="23" applyNumberFormat="1" applyFont="1" applyFill="1" applyBorder="1" applyAlignment="1">
      <alignment horizontal="right"/>
    </xf>
    <xf numFmtId="4" fontId="1" fillId="0" borderId="75" xfId="23" applyNumberFormat="1" applyFont="1" applyFill="1" applyBorder="1" applyAlignment="1">
      <alignment horizontal="right"/>
    </xf>
    <xf numFmtId="4" fontId="17" fillId="0" borderId="148" xfId="25" applyNumberFormat="1" applyFont="1" applyFill="1" applyBorder="1" applyAlignment="1">
      <alignment horizontal="right"/>
    </xf>
    <xf numFmtId="4" fontId="1" fillId="0" borderId="0" xfId="23" applyNumberFormat="1" applyFont="1" applyAlignment="1">
      <alignment horizontal="right"/>
    </xf>
    <xf numFmtId="4" fontId="1" fillId="0" borderId="32" xfId="23" applyNumberFormat="1" applyFont="1" applyFill="1" applyBorder="1" applyAlignment="1">
      <alignment horizontal="right"/>
    </xf>
    <xf numFmtId="4" fontId="17" fillId="0" borderId="17" xfId="27" applyNumberFormat="1" applyFont="1" applyBorder="1" applyAlignment="1">
      <alignment horizontal="right"/>
    </xf>
    <xf numFmtId="4" fontId="17" fillId="0" borderId="115" xfId="25" applyNumberFormat="1" applyFont="1" applyBorder="1" applyAlignment="1">
      <alignment horizontal="right"/>
    </xf>
    <xf numFmtId="4" fontId="1" fillId="4" borderId="17" xfId="23" applyNumberFormat="1" applyFont="1" applyFill="1" applyBorder="1" applyAlignment="1">
      <alignment horizontal="right"/>
    </xf>
    <xf numFmtId="4" fontId="1" fillId="4" borderId="0" xfId="23" applyNumberFormat="1" applyFont="1" applyFill="1" applyAlignment="1">
      <alignment horizontal="right"/>
    </xf>
    <xf numFmtId="4" fontId="1" fillId="0" borderId="25" xfId="23" applyNumberFormat="1" applyFont="1" applyFill="1" applyBorder="1" applyAlignment="1">
      <alignment horizontal="right"/>
    </xf>
    <xf numFmtId="4" fontId="17" fillId="15" borderId="52" xfId="23" applyNumberFormat="1" applyFont="1" applyFill="1" applyBorder="1"/>
    <xf numFmtId="4" fontId="1" fillId="0" borderId="54" xfId="23" applyNumberFormat="1" applyFont="1" applyFill="1" applyBorder="1" applyAlignment="1">
      <alignment horizontal="right"/>
    </xf>
    <xf numFmtId="4" fontId="17" fillId="15" borderId="27" xfId="23" applyNumberFormat="1" applyFont="1" applyFill="1" applyBorder="1"/>
    <xf numFmtId="4" fontId="1" fillId="0" borderId="41" xfId="23" applyNumberFormat="1" applyFont="1" applyFill="1" applyBorder="1" applyAlignment="1">
      <alignment horizontal="right"/>
    </xf>
    <xf numFmtId="4" fontId="17" fillId="15" borderId="201" xfId="23" applyNumberFormat="1" applyFont="1" applyFill="1" applyBorder="1"/>
    <xf numFmtId="4" fontId="17" fillId="0" borderId="199" xfId="25" applyNumberFormat="1" applyFont="1" applyBorder="1" applyAlignment="1">
      <alignment horizontal="right"/>
    </xf>
    <xf numFmtId="4" fontId="1" fillId="0" borderId="204" xfId="23" applyNumberFormat="1" applyFont="1" applyFill="1" applyBorder="1" applyAlignment="1">
      <alignment horizontal="right"/>
    </xf>
    <xf numFmtId="4" fontId="1" fillId="0" borderId="66" xfId="23" applyNumberFormat="1" applyFont="1" applyFill="1" applyBorder="1" applyAlignment="1">
      <alignment horizontal="right"/>
    </xf>
    <xf numFmtId="4" fontId="17" fillId="0" borderId="17" xfId="23" applyNumberFormat="1" applyFont="1" applyFill="1" applyBorder="1" applyAlignment="1">
      <alignment horizontal="right"/>
    </xf>
    <xf numFmtId="4" fontId="1" fillId="0" borderId="33" xfId="23" applyNumberFormat="1" applyFont="1" applyFill="1" applyBorder="1" applyAlignment="1">
      <alignment horizontal="right"/>
    </xf>
    <xf numFmtId="4" fontId="1" fillId="0" borderId="179" xfId="23" applyNumberFormat="1" applyFont="1" applyFill="1" applyBorder="1" applyAlignment="1">
      <alignment horizontal="right"/>
    </xf>
    <xf numFmtId="4" fontId="17" fillId="0" borderId="180" xfId="28" applyNumberFormat="1" applyFont="1" applyBorder="1" applyAlignment="1">
      <alignment horizontal="right"/>
    </xf>
    <xf numFmtId="4" fontId="1" fillId="0" borderId="181" xfId="23" applyNumberFormat="1" applyFont="1" applyFill="1" applyBorder="1" applyAlignment="1">
      <alignment horizontal="right"/>
    </xf>
    <xf numFmtId="4" fontId="17" fillId="0" borderId="179" xfId="25" applyNumberFormat="1" applyFont="1" applyBorder="1" applyAlignment="1">
      <alignment horizontal="right"/>
    </xf>
    <xf numFmtId="4" fontId="17" fillId="0" borderId="179" xfId="23" applyNumberFormat="1" applyFont="1" applyFill="1" applyBorder="1" applyAlignment="1">
      <alignment horizontal="right"/>
    </xf>
    <xf numFmtId="4" fontId="1" fillId="0" borderId="182" xfId="23" applyNumberFormat="1" applyFont="1" applyFill="1" applyBorder="1" applyAlignment="1">
      <alignment horizontal="right"/>
    </xf>
    <xf numFmtId="4" fontId="1" fillId="0" borderId="58" xfId="23" applyNumberFormat="1" applyFont="1" applyFill="1" applyBorder="1" applyAlignment="1">
      <alignment horizontal="right"/>
    </xf>
    <xf numFmtId="4" fontId="17" fillId="0" borderId="183" xfId="28" applyNumberFormat="1" applyFont="1" applyBorder="1" applyAlignment="1">
      <alignment horizontal="right"/>
    </xf>
    <xf numFmtId="4" fontId="1" fillId="0" borderId="59" xfId="23" applyNumberFormat="1" applyFont="1" applyFill="1" applyBorder="1" applyAlignment="1">
      <alignment horizontal="right"/>
    </xf>
    <xf numFmtId="4" fontId="17" fillId="0" borderId="58" xfId="25" applyNumberFormat="1" applyFont="1" applyBorder="1" applyAlignment="1">
      <alignment horizontal="right"/>
    </xf>
    <xf numFmtId="4" fontId="17" fillId="0" borderId="58" xfId="23" applyNumberFormat="1" applyFont="1" applyFill="1" applyBorder="1" applyAlignment="1">
      <alignment horizontal="right"/>
    </xf>
    <xf numFmtId="4" fontId="1" fillId="0" borderId="60" xfId="23" applyNumberFormat="1" applyFont="1" applyFill="1" applyBorder="1" applyAlignment="1">
      <alignment horizontal="right"/>
    </xf>
    <xf numFmtId="4" fontId="1" fillId="0" borderId="186" xfId="23" applyNumberFormat="1" applyFont="1" applyFill="1" applyBorder="1" applyAlignment="1">
      <alignment horizontal="right"/>
    </xf>
    <xf numFmtId="4" fontId="17" fillId="0" borderId="187" xfId="28" applyNumberFormat="1" applyFont="1" applyBorder="1" applyAlignment="1">
      <alignment horizontal="right"/>
    </xf>
    <xf numFmtId="4" fontId="1" fillId="0" borderId="188" xfId="23" applyNumberFormat="1" applyFont="1" applyFill="1" applyBorder="1" applyAlignment="1">
      <alignment horizontal="right"/>
    </xf>
    <xf numFmtId="4" fontId="17" fillId="0" borderId="186" xfId="25" applyNumberFormat="1" applyFont="1" applyBorder="1" applyAlignment="1">
      <alignment horizontal="right"/>
    </xf>
    <xf numFmtId="4" fontId="17" fillId="0" borderId="186" xfId="23" applyNumberFormat="1" applyFont="1" applyFill="1" applyBorder="1" applyAlignment="1">
      <alignment horizontal="right"/>
    </xf>
    <xf numFmtId="4" fontId="1" fillId="0" borderId="189" xfId="23" applyNumberFormat="1" applyFont="1" applyFill="1" applyBorder="1" applyAlignment="1">
      <alignment horizontal="right"/>
    </xf>
    <xf numFmtId="4" fontId="1" fillId="0" borderId="22" xfId="23" applyNumberFormat="1" applyFont="1" applyFill="1" applyBorder="1" applyAlignment="1">
      <alignment horizontal="right"/>
    </xf>
    <xf numFmtId="4" fontId="17" fillId="0" borderId="193" xfId="25" applyNumberFormat="1" applyFont="1" applyBorder="1" applyAlignment="1">
      <alignment horizontal="right"/>
    </xf>
    <xf numFmtId="4" fontId="17" fillId="0" borderId="208" xfId="25" applyNumberFormat="1" applyFont="1" applyBorder="1" applyAlignment="1">
      <alignment horizontal="right"/>
    </xf>
    <xf numFmtId="4" fontId="1" fillId="0" borderId="112" xfId="23" applyNumberFormat="1" applyFont="1" applyFill="1" applyBorder="1" applyAlignment="1">
      <alignment horizontal="right"/>
    </xf>
    <xf numFmtId="4" fontId="1" fillId="0" borderId="195" xfId="23" applyNumberFormat="1" applyFont="1" applyFill="1" applyBorder="1" applyAlignment="1">
      <alignment horizontal="right"/>
    </xf>
    <xf numFmtId="4" fontId="17" fillId="0" borderId="145" xfId="25" applyNumberFormat="1" applyFont="1" applyBorder="1" applyAlignment="1">
      <alignment horizontal="right"/>
    </xf>
    <xf numFmtId="4" fontId="1" fillId="0" borderId="64" xfId="23" applyNumberFormat="1" applyFont="1" applyFill="1" applyBorder="1" applyAlignment="1">
      <alignment horizontal="right"/>
    </xf>
    <xf numFmtId="4" fontId="17" fillId="0" borderId="62" xfId="25" applyNumberFormat="1" applyFont="1" applyBorder="1" applyAlignment="1">
      <alignment horizontal="right"/>
    </xf>
    <xf numFmtId="4" fontId="1" fillId="0" borderId="168" xfId="23" applyNumberFormat="1" applyFont="1" applyFill="1" applyBorder="1" applyAlignment="1">
      <alignment horizontal="right"/>
    </xf>
    <xf numFmtId="4" fontId="17" fillId="0" borderId="144" xfId="23" applyNumberFormat="1" applyFont="1" applyFill="1" applyBorder="1" applyAlignment="1">
      <alignment horizontal="right"/>
    </xf>
    <xf numFmtId="4" fontId="9" fillId="11" borderId="166" xfId="23" applyNumberFormat="1" applyFont="1" applyFill="1" applyBorder="1" applyAlignment="1">
      <alignment horizontal="right" vertical="center"/>
    </xf>
    <xf numFmtId="4" fontId="17" fillId="0" borderId="16" xfId="25" applyNumberFormat="1" applyFont="1" applyBorder="1" applyAlignment="1">
      <alignment horizontal="right"/>
    </xf>
    <xf numFmtId="4" fontId="17" fillId="0" borderId="67" xfId="25" applyNumberFormat="1" applyFont="1" applyBorder="1" applyAlignment="1">
      <alignment horizontal="right"/>
    </xf>
    <xf numFmtId="4" fontId="17" fillId="0" borderId="19" xfId="25" applyNumberFormat="1" applyFont="1" applyBorder="1" applyAlignment="1">
      <alignment horizontal="right"/>
    </xf>
    <xf numFmtId="4" fontId="1" fillId="0" borderId="207" xfId="23" applyNumberFormat="1" applyFont="1" applyFill="1" applyBorder="1" applyAlignment="1">
      <alignment horizontal="right"/>
    </xf>
    <xf numFmtId="4" fontId="1" fillId="0" borderId="191" xfId="23" applyNumberFormat="1" applyFont="1" applyFill="1" applyBorder="1" applyAlignment="1">
      <alignment horizontal="right"/>
    </xf>
    <xf numFmtId="4" fontId="1" fillId="0" borderId="0" xfId="23" applyNumberFormat="1" applyFont="1" applyFill="1" applyBorder="1" applyAlignment="1">
      <alignment horizontal="right"/>
    </xf>
    <xf numFmtId="4" fontId="1" fillId="7" borderId="94" xfId="23" applyNumberFormat="1" applyFont="1" applyFill="1" applyBorder="1" applyAlignment="1">
      <alignment horizontal="center" vertical="center" wrapText="1"/>
    </xf>
    <xf numFmtId="4" fontId="1" fillId="6" borderId="50" xfId="23" applyNumberFormat="1" applyFont="1" applyFill="1" applyBorder="1" applyAlignment="1">
      <alignment horizontal="center" vertical="center" wrapText="1"/>
    </xf>
    <xf numFmtId="4" fontId="1" fillId="6" borderId="62" xfId="23" applyNumberFormat="1" applyFont="1" applyFill="1" applyBorder="1" applyAlignment="1">
      <alignment horizontal="center" vertical="center" wrapText="1"/>
    </xf>
    <xf numFmtId="4" fontId="1" fillId="6" borderId="149" xfId="23" applyNumberFormat="1" applyFont="1" applyFill="1" applyBorder="1" applyAlignment="1">
      <alignment horizontal="center" vertical="center"/>
    </xf>
    <xf numFmtId="4" fontId="1" fillId="6" borderId="109" xfId="23" applyNumberFormat="1" applyFont="1" applyFill="1" applyBorder="1" applyAlignment="1">
      <alignment horizontal="center" vertical="center"/>
    </xf>
    <xf numFmtId="4" fontId="1" fillId="6" borderId="55" xfId="23" applyNumberFormat="1" applyFont="1" applyFill="1" applyBorder="1" applyAlignment="1">
      <alignment horizontal="center" vertical="center"/>
    </xf>
    <xf numFmtId="4" fontId="1" fillId="6" borderId="50" xfId="23" applyNumberFormat="1" applyFont="1" applyFill="1" applyBorder="1" applyAlignment="1">
      <alignment horizontal="center" vertical="center"/>
    </xf>
    <xf numFmtId="4" fontId="1" fillId="6" borderId="62" xfId="23" applyNumberFormat="1" applyFont="1" applyFill="1" applyBorder="1" applyAlignment="1">
      <alignment horizontal="center" vertical="center"/>
    </xf>
    <xf numFmtId="4" fontId="1" fillId="6" borderId="50" xfId="22" applyNumberFormat="1" applyFont="1" applyFill="1" applyBorder="1" applyAlignment="1">
      <alignment horizontal="center" vertical="center" wrapText="1"/>
    </xf>
    <xf numFmtId="4" fontId="1" fillId="6" borderId="62" xfId="22" applyNumberFormat="1" applyFont="1" applyFill="1" applyBorder="1" applyAlignment="1">
      <alignment horizontal="center" vertical="center" wrapText="1"/>
    </xf>
    <xf numFmtId="4" fontId="1" fillId="6" borderId="109" xfId="22" applyNumberFormat="1" applyFont="1" applyFill="1" applyBorder="1" applyAlignment="1">
      <alignment horizontal="center" vertical="center"/>
    </xf>
    <xf numFmtId="4" fontId="1" fillId="6" borderId="50" xfId="23" applyNumberFormat="1" applyFont="1" applyFill="1" applyBorder="1" applyAlignment="1">
      <alignment horizontal="center" vertical="center" wrapText="1"/>
    </xf>
    <xf numFmtId="4" fontId="1" fillId="6" borderId="62" xfId="23" applyNumberFormat="1" applyFont="1" applyFill="1" applyBorder="1" applyAlignment="1">
      <alignment horizontal="center" vertical="center" wrapText="1"/>
    </xf>
    <xf numFmtId="4" fontId="1" fillId="6" borderId="149" xfId="23" applyNumberFormat="1" applyFont="1" applyFill="1" applyBorder="1" applyAlignment="1">
      <alignment horizontal="center" vertical="center"/>
    </xf>
    <xf numFmtId="4" fontId="1" fillId="6" borderId="55" xfId="23" applyNumberFormat="1" applyFont="1" applyFill="1" applyBorder="1" applyAlignment="1">
      <alignment horizontal="center" vertical="center"/>
    </xf>
    <xf numFmtId="4" fontId="13" fillId="12" borderId="43" xfId="23" applyNumberFormat="1" applyFont="1" applyFill="1" applyBorder="1"/>
    <xf numFmtId="4" fontId="13" fillId="12" borderId="43" xfId="23" applyNumberFormat="1" applyFont="1" applyFill="1" applyBorder="1" applyAlignment="1">
      <alignment horizontal="center"/>
    </xf>
    <xf numFmtId="4" fontId="13" fillId="0" borderId="34" xfId="23" applyNumberFormat="1" applyFont="1" applyFill="1" applyBorder="1"/>
    <xf numFmtId="4" fontId="1" fillId="0" borderId="16" xfId="23" applyNumberFormat="1" applyFont="1" applyFill="1" applyBorder="1" applyAlignment="1">
      <alignment horizontal="center"/>
    </xf>
    <xf numFmtId="4" fontId="1" fillId="0" borderId="42" xfId="23" applyNumberFormat="1" applyFont="1" applyFill="1" applyBorder="1" applyAlignment="1">
      <alignment horizontal="center"/>
    </xf>
    <xf numFmtId="4" fontId="1" fillId="0" borderId="17" xfId="23" applyNumberFormat="1" applyFont="1" applyFill="1" applyBorder="1" applyAlignment="1">
      <alignment horizontal="center"/>
    </xf>
    <xf numFmtId="4" fontId="1" fillId="0" borderId="67" xfId="23" applyNumberFormat="1" applyFont="1" applyFill="1" applyBorder="1" applyAlignment="1">
      <alignment horizontal="center"/>
    </xf>
    <xf numFmtId="4" fontId="13" fillId="0" borderId="68" xfId="23" applyNumberFormat="1" applyFont="1" applyFill="1" applyBorder="1"/>
    <xf numFmtId="4" fontId="13" fillId="12" borderId="122" xfId="23" applyNumberFormat="1" applyFont="1" applyFill="1" applyBorder="1" applyAlignment="1">
      <alignment horizontal="center"/>
    </xf>
    <xf numFmtId="4" fontId="1" fillId="0" borderId="34" xfId="23" applyNumberFormat="1" applyFont="1" applyFill="1" applyBorder="1" applyAlignment="1">
      <alignment horizontal="center"/>
    </xf>
    <xf numFmtId="4" fontId="13" fillId="12" borderId="69" xfId="23" applyNumberFormat="1" applyFont="1" applyFill="1" applyBorder="1" applyAlignment="1">
      <alignment horizontal="center"/>
    </xf>
    <xf numFmtId="4" fontId="1" fillId="0" borderId="30" xfId="23" applyNumberFormat="1" applyFont="1" applyFill="1" applyBorder="1" applyAlignment="1">
      <alignment horizontal="center"/>
    </xf>
    <xf numFmtId="4" fontId="1" fillId="0" borderId="31" xfId="23" applyNumberFormat="1" applyFont="1" applyBorder="1" applyAlignment="1">
      <alignment horizontal="center"/>
    </xf>
    <xf numFmtId="4" fontId="13" fillId="0" borderId="30" xfId="23" applyNumberFormat="1" applyFont="1" applyFill="1" applyBorder="1" applyAlignment="1">
      <alignment horizontal="center"/>
    </xf>
    <xf numFmtId="164" fontId="1" fillId="0" borderId="32" xfId="23" applyNumberFormat="1" applyFont="1" applyFill="1" applyBorder="1"/>
    <xf numFmtId="4" fontId="1" fillId="4" borderId="169" xfId="23" applyNumberFormat="1" applyFont="1" applyFill="1" applyBorder="1"/>
    <xf numFmtId="4" fontId="13" fillId="0" borderId="17" xfId="23" applyNumberFormat="1" applyFont="1" applyFill="1" applyBorder="1" applyAlignment="1">
      <alignment horizontal="center"/>
    </xf>
    <xf numFmtId="164" fontId="1" fillId="0" borderId="19" xfId="23" applyNumberFormat="1" applyFont="1" applyFill="1" applyBorder="1"/>
    <xf numFmtId="4" fontId="13" fillId="12" borderId="27" xfId="23" applyNumberFormat="1" applyFont="1" applyFill="1" applyBorder="1" applyAlignment="1">
      <alignment horizontal="center"/>
    </xf>
    <xf numFmtId="4" fontId="13" fillId="0" borderId="39" xfId="23" applyNumberFormat="1" applyFont="1" applyFill="1" applyBorder="1" applyAlignment="1">
      <alignment horizontal="center"/>
    </xf>
    <xf numFmtId="4" fontId="13" fillId="12" borderId="110" xfId="23" applyNumberFormat="1" applyFont="1" applyFill="1" applyBorder="1"/>
    <xf numFmtId="4" fontId="13" fillId="12" borderId="110" xfId="23" applyNumberFormat="1" applyFont="1" applyFill="1" applyBorder="1" applyAlignment="1">
      <alignment horizontal="center"/>
    </xf>
    <xf numFmtId="4" fontId="13" fillId="10" borderId="17" xfId="23" applyNumberFormat="1" applyFont="1" applyFill="1" applyBorder="1"/>
    <xf numFmtId="4" fontId="13" fillId="12" borderId="61" xfId="23" applyNumberFormat="1" applyFont="1" applyFill="1" applyBorder="1" applyAlignment="1">
      <alignment horizontal="center"/>
    </xf>
    <xf numFmtId="4" fontId="1" fillId="4" borderId="102" xfId="23" applyNumberFormat="1" applyFont="1" applyFill="1" applyBorder="1"/>
    <xf numFmtId="4" fontId="1" fillId="0" borderId="39" xfId="23" applyNumberFormat="1" applyFont="1" applyFill="1" applyBorder="1" applyAlignment="1">
      <alignment horizontal="center"/>
    </xf>
    <xf numFmtId="4" fontId="13" fillId="0" borderId="18" xfId="23" applyNumberFormat="1" applyFont="1" applyFill="1" applyBorder="1" applyAlignment="1">
      <alignment horizontal="center"/>
    </xf>
    <xf numFmtId="4" fontId="13" fillId="0" borderId="42" xfId="23" applyNumberFormat="1" applyFont="1" applyFill="1" applyBorder="1" applyAlignment="1">
      <alignment horizontal="center"/>
    </xf>
    <xf numFmtId="4" fontId="1" fillId="0" borderId="115" xfId="23" applyNumberFormat="1" applyFont="1" applyFill="1" applyBorder="1" applyAlignment="1">
      <alignment horizontal="center"/>
    </xf>
    <xf numFmtId="4" fontId="1" fillId="0" borderId="55" xfId="23" applyNumberFormat="1" applyFont="1" applyFill="1" applyBorder="1" applyAlignment="1">
      <alignment horizontal="center"/>
    </xf>
    <xf numFmtId="4" fontId="1" fillId="0" borderId="54" xfId="23" applyNumberFormat="1" applyFont="1" applyFill="1" applyBorder="1" applyAlignment="1">
      <alignment horizontal="center"/>
    </xf>
    <xf numFmtId="4" fontId="1" fillId="0" borderId="46" xfId="23" applyNumberFormat="1" applyFont="1" applyFill="1" applyBorder="1"/>
    <xf numFmtId="4" fontId="13" fillId="12" borderId="157" xfId="23" applyNumberFormat="1" applyFont="1" applyFill="1" applyBorder="1" applyAlignment="1">
      <alignment horizontal="center"/>
    </xf>
    <xf numFmtId="4" fontId="1" fillId="0" borderId="158" xfId="23" applyNumberFormat="1" applyFont="1" applyFill="1" applyBorder="1" applyAlignment="1">
      <alignment horizontal="center"/>
    </xf>
    <xf numFmtId="4" fontId="1" fillId="0" borderId="160" xfId="23" applyNumberFormat="1" applyFont="1" applyFill="1" applyBorder="1" applyAlignment="1">
      <alignment horizontal="center"/>
    </xf>
    <xf numFmtId="4" fontId="1" fillId="0" borderId="160" xfId="23" applyNumberFormat="1" applyFont="1" applyFill="1" applyBorder="1"/>
    <xf numFmtId="4" fontId="1" fillId="0" borderId="161" xfId="23" applyNumberFormat="1" applyFont="1" applyFill="1" applyBorder="1"/>
    <xf numFmtId="4" fontId="1" fillId="6" borderId="163" xfId="23" applyNumberFormat="1" applyFont="1" applyFill="1" applyBorder="1" applyAlignment="1">
      <alignment horizontal="center" vertical="center" wrapText="1"/>
    </xf>
    <xf numFmtId="4" fontId="13" fillId="12" borderId="172" xfId="23" applyNumberFormat="1" applyFont="1" applyFill="1" applyBorder="1" applyAlignment="1">
      <alignment horizontal="center"/>
    </xf>
    <xf numFmtId="4" fontId="1" fillId="0" borderId="173" xfId="23" applyNumberFormat="1" applyFont="1" applyFill="1" applyBorder="1"/>
    <xf numFmtId="4" fontId="1" fillId="0" borderId="175" xfId="23" applyNumberFormat="1" applyFont="1" applyFill="1" applyBorder="1"/>
    <xf numFmtId="4" fontId="1" fillId="0" borderId="176" xfId="23" applyNumberFormat="1" applyFont="1" applyFill="1" applyBorder="1"/>
    <xf numFmtId="4" fontId="1" fillId="0" borderId="71" xfId="23" applyNumberFormat="1" applyFont="1" applyFill="1" applyBorder="1"/>
    <xf numFmtId="4" fontId="13" fillId="0" borderId="17" xfId="23" applyNumberFormat="1" applyFont="1" applyFill="1" applyBorder="1"/>
    <xf numFmtId="4" fontId="1" fillId="0" borderId="66" xfId="23" applyNumberFormat="1" applyFont="1" applyFill="1" applyBorder="1" applyAlignment="1">
      <alignment horizontal="center"/>
    </xf>
    <xf numFmtId="4" fontId="13" fillId="12" borderId="178" xfId="23" applyNumberFormat="1" applyFont="1" applyFill="1" applyBorder="1"/>
    <xf numFmtId="4" fontId="13" fillId="0" borderId="179" xfId="23" applyNumberFormat="1" applyFont="1" applyFill="1" applyBorder="1"/>
    <xf numFmtId="164" fontId="1" fillId="0" borderId="182" xfId="23" applyNumberFormat="1" applyFont="1" applyFill="1" applyBorder="1"/>
    <xf numFmtId="4" fontId="13" fillId="12" borderId="57" xfId="23" applyNumberFormat="1" applyFont="1" applyFill="1" applyBorder="1"/>
    <xf numFmtId="4" fontId="13" fillId="0" borderId="58" xfId="23" applyNumberFormat="1" applyFont="1" applyFill="1" applyBorder="1"/>
    <xf numFmtId="164" fontId="1" fillId="0" borderId="60" xfId="23" applyNumberFormat="1" applyFont="1" applyFill="1" applyBorder="1"/>
    <xf numFmtId="4" fontId="13" fillId="12" borderId="185" xfId="23" applyNumberFormat="1" applyFont="1" applyFill="1" applyBorder="1" applyAlignment="1">
      <alignment horizontal="center"/>
    </xf>
    <xf numFmtId="4" fontId="1" fillId="0" borderId="186" xfId="23" applyNumberFormat="1" applyFont="1" applyFill="1" applyBorder="1" applyAlignment="1">
      <alignment horizontal="center"/>
    </xf>
    <xf numFmtId="4" fontId="1" fillId="0" borderId="188" xfId="23" applyNumberFormat="1" applyFont="1" applyFill="1" applyBorder="1" applyAlignment="1">
      <alignment horizontal="center"/>
    </xf>
    <xf numFmtId="4" fontId="13" fillId="0" borderId="186" xfId="23" applyNumberFormat="1" applyFont="1" applyFill="1" applyBorder="1"/>
    <xf numFmtId="164" fontId="1" fillId="0" borderId="189" xfId="23" applyNumberFormat="1" applyFont="1" applyFill="1" applyBorder="1"/>
    <xf numFmtId="4" fontId="13" fillId="12" borderId="27" xfId="23" applyNumberFormat="1" applyFont="1" applyFill="1" applyBorder="1"/>
    <xf numFmtId="4" fontId="13" fillId="12" borderId="52" xfId="23" applyNumberFormat="1" applyFont="1" applyFill="1" applyBorder="1"/>
    <xf numFmtId="4" fontId="1" fillId="0" borderId="55" xfId="23" applyNumberFormat="1" applyFont="1" applyFill="1" applyBorder="1"/>
    <xf numFmtId="4" fontId="13" fillId="0" borderId="53" xfId="23" applyNumberFormat="1" applyFont="1" applyFill="1" applyBorder="1"/>
    <xf numFmtId="4" fontId="13" fillId="0" borderId="55" xfId="23" applyNumberFormat="1" applyFont="1" applyFill="1" applyBorder="1"/>
    <xf numFmtId="4" fontId="1" fillId="0" borderId="153" xfId="23" applyNumberFormat="1" applyFont="1" applyFill="1" applyBorder="1"/>
    <xf numFmtId="4" fontId="13" fillId="0" borderId="40" xfId="23" applyNumberFormat="1" applyFont="1" applyFill="1" applyBorder="1" applyAlignment="1">
      <alignment horizontal="center"/>
    </xf>
    <xf numFmtId="4" fontId="1" fillId="0" borderId="70" xfId="23" applyNumberFormat="1" applyFont="1" applyFill="1" applyBorder="1" applyAlignment="1">
      <alignment horizontal="center"/>
    </xf>
    <xf numFmtId="4" fontId="1" fillId="0" borderId="190" xfId="23" applyNumberFormat="1" applyFont="1" applyFill="1" applyBorder="1"/>
    <xf numFmtId="4" fontId="13" fillId="0" borderId="31" xfId="23" applyNumberFormat="1" applyFont="1" applyFill="1" applyBorder="1" applyAlignment="1">
      <alignment horizontal="center"/>
    </xf>
    <xf numFmtId="4" fontId="1" fillId="0" borderId="112" xfId="23" applyNumberFormat="1" applyFont="1" applyFill="1" applyBorder="1" applyAlignment="1">
      <alignment horizontal="center"/>
    </xf>
    <xf numFmtId="4" fontId="13" fillId="0" borderId="68" xfId="23" applyNumberFormat="1" applyFont="1" applyFill="1" applyBorder="1" applyAlignment="1">
      <alignment horizontal="center"/>
    </xf>
    <xf numFmtId="4" fontId="9" fillId="11" borderId="96" xfId="23" applyNumberFormat="1" applyFont="1" applyFill="1" applyBorder="1" applyAlignment="1">
      <alignment horizontal="right" vertical="center"/>
    </xf>
    <xf numFmtId="4" fontId="9" fillId="11" borderId="167" xfId="23" applyNumberFormat="1" applyFont="1" applyFill="1" applyBorder="1" applyAlignment="1">
      <alignment horizontal="right" vertical="center"/>
    </xf>
    <xf numFmtId="4" fontId="9" fillId="11" borderId="73" xfId="23" applyNumberFormat="1" applyFont="1" applyFill="1" applyBorder="1" applyAlignment="1">
      <alignment horizontal="right" vertical="center"/>
    </xf>
    <xf numFmtId="4" fontId="1" fillId="0" borderId="19" xfId="23" applyNumberFormat="1" applyFont="1" applyFill="1" applyBorder="1" applyAlignment="1">
      <alignment horizontal="center"/>
    </xf>
    <xf numFmtId="4" fontId="13" fillId="12" borderId="69" xfId="23" applyNumberFormat="1" applyFont="1" applyFill="1" applyBorder="1"/>
    <xf numFmtId="4" fontId="13" fillId="0" borderId="42" xfId="23" applyNumberFormat="1" applyFont="1" applyFill="1" applyBorder="1"/>
    <xf numFmtId="164" fontId="1" fillId="0" borderId="22" xfId="23" applyNumberFormat="1" applyFont="1" applyFill="1" applyBorder="1"/>
    <xf numFmtId="4" fontId="13" fillId="0" borderId="39" xfId="23" applyNumberFormat="1" applyFont="1" applyFill="1" applyBorder="1"/>
    <xf numFmtId="4" fontId="13" fillId="12" borderId="61" xfId="23" applyNumberFormat="1" applyFont="1" applyFill="1" applyBorder="1"/>
    <xf numFmtId="4" fontId="1" fillId="0" borderId="72" xfId="23" applyNumberFormat="1" applyFont="1" applyFill="1" applyBorder="1" applyAlignment="1">
      <alignment horizontal="center"/>
    </xf>
    <xf numFmtId="4" fontId="1" fillId="0" borderId="73" xfId="23" applyNumberFormat="1" applyFont="1" applyFill="1" applyBorder="1"/>
    <xf numFmtId="4" fontId="9" fillId="11" borderId="46" xfId="23" applyNumberFormat="1" applyFont="1" applyFill="1" applyBorder="1" applyAlignment="1">
      <alignment horizontal="right" vertical="center"/>
    </xf>
    <xf numFmtId="4" fontId="9" fillId="3" borderId="92" xfId="11" applyNumberFormat="1" applyFont="1" applyFill="1" applyBorder="1" applyAlignment="1">
      <alignment horizontal="right"/>
    </xf>
    <xf numFmtId="4" fontId="9" fillId="3" borderId="86" xfId="11" applyNumberFormat="1" applyFont="1" applyFill="1" applyBorder="1" applyAlignment="1">
      <alignment horizontal="right"/>
    </xf>
    <xf numFmtId="4" fontId="9" fillId="3" borderId="90" xfId="11" applyNumberFormat="1" applyFont="1" applyFill="1" applyBorder="1" applyAlignment="1">
      <alignment horizontal="right"/>
    </xf>
    <xf numFmtId="4" fontId="9" fillId="3" borderId="91" xfId="11" applyNumberFormat="1" applyFont="1" applyFill="1" applyBorder="1" applyAlignment="1">
      <alignment horizontal="right"/>
    </xf>
    <xf numFmtId="4" fontId="9" fillId="3" borderId="114" xfId="11" applyNumberFormat="1" applyFont="1" applyFill="1" applyBorder="1" applyAlignment="1">
      <alignment horizontal="right"/>
    </xf>
    <xf numFmtId="4" fontId="17" fillId="15" borderId="96" xfId="23" applyNumberFormat="1" applyFont="1" applyFill="1" applyBorder="1" applyAlignment="1">
      <alignment horizontal="right"/>
    </xf>
    <xf numFmtId="4" fontId="17" fillId="15" borderId="69" xfId="23" applyNumberFormat="1" applyFont="1" applyFill="1" applyBorder="1" applyAlignment="1">
      <alignment horizontal="right"/>
    </xf>
    <xf numFmtId="4" fontId="17" fillId="15" borderId="178" xfId="23" applyNumberFormat="1" applyFont="1" applyFill="1" applyBorder="1" applyAlignment="1">
      <alignment horizontal="right"/>
    </xf>
    <xf numFmtId="0" fontId="17" fillId="6" borderId="210" xfId="25" applyFont="1" applyFill="1" applyBorder="1"/>
    <xf numFmtId="4" fontId="17" fillId="15" borderId="211" xfId="23" applyNumberFormat="1" applyFont="1" applyFill="1" applyBorder="1" applyAlignment="1">
      <alignment horizontal="right"/>
    </xf>
    <xf numFmtId="4" fontId="1" fillId="0" borderId="212" xfId="23" applyNumberFormat="1" applyFont="1" applyFill="1" applyBorder="1" applyAlignment="1">
      <alignment horizontal="right"/>
    </xf>
    <xf numFmtId="4" fontId="17" fillId="0" borderId="213" xfId="28" applyNumberFormat="1" applyFont="1" applyBorder="1" applyAlignment="1">
      <alignment horizontal="right"/>
    </xf>
    <xf numFmtId="4" fontId="1" fillId="0" borderId="214" xfId="23" applyNumberFormat="1" applyFont="1" applyFill="1" applyBorder="1" applyAlignment="1">
      <alignment horizontal="right"/>
    </xf>
    <xf numFmtId="4" fontId="17" fillId="0" borderId="212" xfId="25" applyNumberFormat="1" applyFont="1" applyBorder="1" applyAlignment="1">
      <alignment horizontal="right"/>
    </xf>
    <xf numFmtId="4" fontId="17" fillId="0" borderId="212" xfId="23" applyNumberFormat="1" applyFont="1" applyFill="1" applyBorder="1" applyAlignment="1">
      <alignment horizontal="right"/>
    </xf>
    <xf numFmtId="4" fontId="1" fillId="0" borderId="215" xfId="23" applyNumberFormat="1" applyFont="1" applyFill="1" applyBorder="1" applyAlignment="1">
      <alignment horizontal="right"/>
    </xf>
    <xf numFmtId="4" fontId="17" fillId="15" borderId="57" xfId="23" applyNumberFormat="1" applyFont="1" applyFill="1" applyBorder="1" applyAlignment="1">
      <alignment horizontal="right"/>
    </xf>
    <xf numFmtId="4" fontId="17" fillId="15" borderId="185" xfId="23" applyNumberFormat="1" applyFont="1" applyFill="1" applyBorder="1" applyAlignment="1">
      <alignment horizontal="right"/>
    </xf>
    <xf numFmtId="4" fontId="9" fillId="11" borderId="216" xfId="23" applyNumberFormat="1" applyFont="1" applyFill="1" applyBorder="1" applyAlignment="1">
      <alignment horizontal="right" vertical="center"/>
    </xf>
    <xf numFmtId="4" fontId="17" fillId="0" borderId="148" xfId="25" applyNumberFormat="1" applyFont="1" applyBorder="1" applyAlignment="1">
      <alignment horizontal="right"/>
    </xf>
    <xf numFmtId="4" fontId="1" fillId="4" borderId="0" xfId="23" applyNumberFormat="1" applyFont="1" applyFill="1" applyBorder="1"/>
    <xf numFmtId="0" fontId="7" fillId="0" borderId="1" xfId="4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vertical="center" wrapText="1"/>
    </xf>
    <xf numFmtId="4" fontId="9" fillId="11" borderId="77" xfId="23" applyNumberFormat="1" applyFont="1" applyFill="1" applyBorder="1" applyAlignment="1">
      <alignment horizontal="center" vertical="center"/>
    </xf>
    <xf numFmtId="4" fontId="9" fillId="11" borderId="74" xfId="23" applyNumberFormat="1" applyFont="1" applyFill="1" applyBorder="1" applyAlignment="1">
      <alignment horizontal="center" vertical="center"/>
    </xf>
    <xf numFmtId="4" fontId="9" fillId="11" borderId="78" xfId="23" applyNumberFormat="1" applyFont="1" applyFill="1" applyBorder="1" applyAlignment="1">
      <alignment horizontal="center" vertical="center"/>
    </xf>
    <xf numFmtId="4" fontId="1" fillId="7" borderId="127" xfId="23" applyNumberFormat="1" applyFont="1" applyFill="1" applyBorder="1" applyAlignment="1">
      <alignment horizontal="center" vertical="center" wrapText="1"/>
    </xf>
    <xf numFmtId="4" fontId="1" fillId="7" borderId="94" xfId="23" applyNumberFormat="1" applyFont="1" applyFill="1" applyBorder="1" applyAlignment="1">
      <alignment horizontal="center" vertical="center" wrapText="1"/>
    </xf>
    <xf numFmtId="4" fontId="1" fillId="7" borderId="97" xfId="23" applyNumberFormat="1" applyFont="1" applyFill="1" applyBorder="1" applyAlignment="1">
      <alignment horizontal="center" vertical="center" wrapText="1"/>
    </xf>
    <xf numFmtId="4" fontId="1" fillId="6" borderId="55" xfId="23" applyNumberFormat="1" applyFont="1" applyFill="1" applyBorder="1" applyAlignment="1">
      <alignment horizontal="center" vertical="center" wrapText="1"/>
    </xf>
    <xf numFmtId="4" fontId="1" fillId="6" borderId="50" xfId="23" applyNumberFormat="1" applyFont="1" applyFill="1" applyBorder="1" applyAlignment="1">
      <alignment horizontal="center" vertical="center" wrapText="1"/>
    </xf>
    <xf numFmtId="4" fontId="1" fillId="6" borderId="62" xfId="23" applyNumberFormat="1" applyFont="1" applyFill="1" applyBorder="1" applyAlignment="1">
      <alignment horizontal="center" vertical="center" wrapText="1"/>
    </xf>
    <xf numFmtId="4" fontId="9" fillId="11" borderId="84" xfId="23" applyNumberFormat="1" applyFont="1" applyFill="1" applyBorder="1" applyAlignment="1">
      <alignment horizontal="center" vertical="center"/>
    </xf>
    <xf numFmtId="4" fontId="9" fillId="11" borderId="85" xfId="23" applyNumberFormat="1" applyFont="1" applyFill="1" applyBorder="1" applyAlignment="1">
      <alignment horizontal="center" vertical="center"/>
    </xf>
    <xf numFmtId="4" fontId="9" fillId="11" borderId="9" xfId="23" applyNumberFormat="1" applyFont="1" applyFill="1" applyBorder="1" applyAlignment="1">
      <alignment horizontal="center" vertical="center"/>
    </xf>
    <xf numFmtId="4" fontId="9" fillId="3" borderId="86" xfId="23" applyNumberFormat="1" applyFont="1" applyFill="1" applyBorder="1" applyAlignment="1">
      <alignment horizontal="center" vertical="center"/>
    </xf>
    <xf numFmtId="4" fontId="9" fillId="3" borderId="87" xfId="23" applyNumberFormat="1" applyFont="1" applyFill="1" applyBorder="1" applyAlignment="1">
      <alignment horizontal="center" vertical="center"/>
    </xf>
    <xf numFmtId="4" fontId="9" fillId="3" borderId="88" xfId="23" applyNumberFormat="1" applyFont="1" applyFill="1" applyBorder="1" applyAlignment="1">
      <alignment horizontal="center" vertical="center"/>
    </xf>
    <xf numFmtId="4" fontId="1" fillId="6" borderId="147" xfId="23" applyNumberFormat="1" applyFont="1" applyFill="1" applyBorder="1" applyAlignment="1">
      <alignment horizontal="center" vertical="center"/>
    </xf>
    <xf numFmtId="4" fontId="1" fillId="6" borderId="149" xfId="23" applyNumberFormat="1" applyFont="1" applyFill="1" applyBorder="1" applyAlignment="1">
      <alignment horizontal="center" vertical="center"/>
    </xf>
    <xf numFmtId="4" fontId="1" fillId="6" borderId="82" xfId="23" applyNumberFormat="1" applyFont="1" applyFill="1" applyBorder="1" applyAlignment="1">
      <alignment horizontal="center" vertical="center"/>
    </xf>
    <xf numFmtId="4" fontId="1" fillId="6" borderId="23" xfId="23" applyNumberFormat="1" applyFont="1" applyFill="1" applyBorder="1" applyAlignment="1">
      <alignment horizontal="center" vertical="center"/>
    </xf>
    <xf numFmtId="4" fontId="1" fillId="6" borderId="109" xfId="23" applyNumberFormat="1" applyFont="1" applyFill="1" applyBorder="1" applyAlignment="1">
      <alignment horizontal="center" vertical="center"/>
    </xf>
    <xf numFmtId="4" fontId="1" fillId="6" borderId="55" xfId="23" applyNumberFormat="1" applyFont="1" applyFill="1" applyBorder="1" applyAlignment="1">
      <alignment horizontal="center" vertical="center"/>
    </xf>
    <xf numFmtId="4" fontId="1" fillId="6" borderId="50" xfId="23" applyNumberFormat="1" applyFont="1" applyFill="1" applyBorder="1" applyAlignment="1">
      <alignment horizontal="center" vertical="center"/>
    </xf>
    <xf numFmtId="4" fontId="1" fillId="6" borderId="62" xfId="23" applyNumberFormat="1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left" vertical="center" wrapText="1"/>
    </xf>
    <xf numFmtId="4" fontId="9" fillId="5" borderId="2" xfId="23" applyNumberFormat="1" applyFont="1" applyFill="1" applyBorder="1" applyAlignment="1">
      <alignment horizontal="center" vertical="center" wrapText="1"/>
    </xf>
    <xf numFmtId="4" fontId="9" fillId="5" borderId="7" xfId="23" applyNumberFormat="1" applyFont="1" applyFill="1" applyBorder="1" applyAlignment="1">
      <alignment horizontal="center" vertical="center" wrapText="1"/>
    </xf>
    <xf numFmtId="4" fontId="9" fillId="5" borderId="3" xfId="23" applyNumberFormat="1" applyFont="1" applyFill="1" applyBorder="1" applyAlignment="1">
      <alignment horizontal="center" vertical="center" wrapText="1"/>
    </xf>
    <xf numFmtId="4" fontId="9" fillId="5" borderId="8" xfId="23" applyNumberFormat="1" applyFont="1" applyFill="1" applyBorder="1" applyAlignment="1">
      <alignment horizontal="center" vertical="center" wrapText="1"/>
    </xf>
    <xf numFmtId="4" fontId="9" fillId="5" borderId="4" xfId="23" applyNumberFormat="1" applyFont="1" applyFill="1" applyBorder="1" applyAlignment="1">
      <alignment horizontal="center" vertical="center" wrapText="1"/>
    </xf>
    <xf numFmtId="4" fontId="9" fillId="5" borderId="9" xfId="23" applyNumberFormat="1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1" fillId="2" borderId="6" xfId="23" applyNumberFormat="1" applyFont="1" applyFill="1" applyBorder="1" applyAlignment="1">
      <alignment horizontal="center" vertical="center" wrapText="1"/>
    </xf>
    <xf numFmtId="4" fontId="1" fillId="2" borderId="4" xfId="23" applyNumberFormat="1" applyFont="1" applyFill="1" applyBorder="1" applyAlignment="1">
      <alignment horizontal="center" vertical="center" wrapText="1"/>
    </xf>
    <xf numFmtId="4" fontId="9" fillId="3" borderId="86" xfId="22" applyNumberFormat="1" applyFont="1" applyFill="1" applyBorder="1" applyAlignment="1">
      <alignment horizontal="center" vertical="center"/>
    </xf>
    <xf numFmtId="4" fontId="9" fillId="3" borderId="87" xfId="22" applyNumberFormat="1" applyFont="1" applyFill="1" applyBorder="1" applyAlignment="1">
      <alignment horizontal="center" vertical="center"/>
    </xf>
    <xf numFmtId="4" fontId="9" fillId="3" borderId="88" xfId="22" applyNumberFormat="1" applyFont="1" applyFill="1" applyBorder="1" applyAlignment="1">
      <alignment horizontal="center" vertical="center"/>
    </xf>
    <xf numFmtId="4" fontId="1" fillId="6" borderId="55" xfId="22" applyNumberFormat="1" applyFont="1" applyFill="1" applyBorder="1" applyAlignment="1">
      <alignment horizontal="center" vertical="center"/>
    </xf>
    <xf numFmtId="4" fontId="1" fillId="6" borderId="50" xfId="22" applyNumberFormat="1" applyFont="1" applyFill="1" applyBorder="1" applyAlignment="1">
      <alignment horizontal="center" vertical="center"/>
    </xf>
    <xf numFmtId="4" fontId="1" fillId="6" borderId="62" xfId="22" applyNumberFormat="1" applyFont="1" applyFill="1" applyBorder="1" applyAlignment="1">
      <alignment horizontal="center" vertical="center"/>
    </xf>
    <xf numFmtId="4" fontId="9" fillId="11" borderId="77" xfId="22" applyNumberFormat="1" applyFont="1" applyFill="1" applyBorder="1" applyAlignment="1">
      <alignment horizontal="center" vertical="center"/>
    </xf>
    <xf numFmtId="4" fontId="9" fillId="11" borderId="74" xfId="22" applyNumberFormat="1" applyFont="1" applyFill="1" applyBorder="1" applyAlignment="1">
      <alignment horizontal="center" vertical="center"/>
    </xf>
    <xf numFmtId="4" fontId="9" fillId="11" borderId="78" xfId="22" applyNumberFormat="1" applyFont="1" applyFill="1" applyBorder="1" applyAlignment="1">
      <alignment horizontal="center" vertical="center"/>
    </xf>
    <xf numFmtId="4" fontId="1" fillId="7" borderId="127" xfId="22" applyNumberFormat="1" applyFont="1" applyFill="1" applyBorder="1" applyAlignment="1">
      <alignment horizontal="center" vertical="center" wrapText="1"/>
    </xf>
    <xf numFmtId="4" fontId="1" fillId="7" borderId="94" xfId="22" applyNumberFormat="1" applyFont="1" applyFill="1" applyBorder="1" applyAlignment="1">
      <alignment horizontal="center" vertical="center" wrapText="1"/>
    </xf>
    <xf numFmtId="4" fontId="1" fillId="7" borderId="97" xfId="22" applyNumberFormat="1" applyFont="1" applyFill="1" applyBorder="1" applyAlignment="1">
      <alignment horizontal="center" vertical="center" wrapText="1"/>
    </xf>
    <xf numFmtId="4" fontId="1" fillId="6" borderId="55" xfId="22" applyNumberFormat="1" applyFont="1" applyFill="1" applyBorder="1" applyAlignment="1">
      <alignment horizontal="center" vertical="center" wrapText="1"/>
    </xf>
    <xf numFmtId="4" fontId="1" fillId="6" borderId="50" xfId="22" applyNumberFormat="1" applyFont="1" applyFill="1" applyBorder="1" applyAlignment="1">
      <alignment horizontal="center" vertical="center" wrapText="1"/>
    </xf>
    <xf numFmtId="4" fontId="1" fillId="6" borderId="62" xfId="22" applyNumberFormat="1" applyFont="1" applyFill="1" applyBorder="1" applyAlignment="1">
      <alignment horizontal="center" vertical="center" wrapText="1"/>
    </xf>
    <xf numFmtId="4" fontId="9" fillId="11" borderId="84" xfId="22" applyNumberFormat="1" applyFont="1" applyFill="1" applyBorder="1" applyAlignment="1">
      <alignment horizontal="center" vertical="center"/>
    </xf>
    <xf numFmtId="4" fontId="9" fillId="11" borderId="85" xfId="22" applyNumberFormat="1" applyFont="1" applyFill="1" applyBorder="1" applyAlignment="1">
      <alignment horizontal="center" vertical="center"/>
    </xf>
    <xf numFmtId="4" fontId="9" fillId="11" borderId="9" xfId="22" applyNumberFormat="1" applyFont="1" applyFill="1" applyBorder="1" applyAlignment="1">
      <alignment horizontal="center" vertical="center"/>
    </xf>
    <xf numFmtId="4" fontId="1" fillId="6" borderId="149" xfId="22" applyNumberFormat="1" applyFont="1" applyFill="1" applyBorder="1" applyAlignment="1">
      <alignment horizontal="center" vertical="center"/>
    </xf>
    <xf numFmtId="4" fontId="1" fillId="6" borderId="151" xfId="22" applyNumberFormat="1" applyFont="1" applyFill="1" applyBorder="1" applyAlignment="1">
      <alignment horizontal="center" vertical="center"/>
    </xf>
    <xf numFmtId="4" fontId="1" fillId="6" borderId="147" xfId="22" applyNumberFormat="1" applyFont="1" applyFill="1" applyBorder="1" applyAlignment="1">
      <alignment horizontal="center" vertical="center"/>
    </xf>
    <xf numFmtId="4" fontId="1" fillId="7" borderId="162" xfId="22" applyNumberFormat="1" applyFont="1" applyFill="1" applyBorder="1" applyAlignment="1">
      <alignment horizontal="center" vertical="center" wrapText="1"/>
    </xf>
    <xf numFmtId="4" fontId="1" fillId="6" borderId="82" xfId="22" applyNumberFormat="1" applyFont="1" applyFill="1" applyBorder="1" applyAlignment="1">
      <alignment horizontal="center" vertical="center"/>
    </xf>
    <xf numFmtId="4" fontId="1" fillId="6" borderId="23" xfId="22" applyNumberFormat="1" applyFont="1" applyFill="1" applyBorder="1" applyAlignment="1">
      <alignment horizontal="center" vertical="center"/>
    </xf>
    <xf numFmtId="4" fontId="1" fillId="6" borderId="109" xfId="22" applyNumberFormat="1" applyFont="1" applyFill="1" applyBorder="1" applyAlignment="1">
      <alignment horizontal="center" vertical="center"/>
    </xf>
    <xf numFmtId="4" fontId="9" fillId="5" borderId="2" xfId="22" applyNumberFormat="1" applyFont="1" applyFill="1" applyBorder="1" applyAlignment="1">
      <alignment horizontal="center" vertical="center" wrapText="1"/>
    </xf>
    <xf numFmtId="4" fontId="9" fillId="5" borderId="7" xfId="22" applyNumberFormat="1" applyFont="1" applyFill="1" applyBorder="1" applyAlignment="1">
      <alignment horizontal="center" vertical="center" wrapText="1"/>
    </xf>
    <xf numFmtId="4" fontId="9" fillId="5" borderId="3" xfId="22" applyNumberFormat="1" applyFont="1" applyFill="1" applyBorder="1" applyAlignment="1">
      <alignment horizontal="center" vertical="center" wrapText="1"/>
    </xf>
    <xf numFmtId="4" fontId="9" fillId="5" borderId="8" xfId="22" applyNumberFormat="1" applyFont="1" applyFill="1" applyBorder="1" applyAlignment="1">
      <alignment horizontal="center" vertical="center" wrapText="1"/>
    </xf>
    <xf numFmtId="4" fontId="9" fillId="5" borderId="4" xfId="22" applyNumberFormat="1" applyFont="1" applyFill="1" applyBorder="1" applyAlignment="1">
      <alignment horizontal="center" vertical="center" wrapText="1"/>
    </xf>
    <xf numFmtId="4" fontId="9" fillId="5" borderId="9" xfId="22" applyNumberFormat="1" applyFont="1" applyFill="1" applyBorder="1" applyAlignment="1">
      <alignment horizontal="center" vertical="center" wrapText="1"/>
    </xf>
    <xf numFmtId="4" fontId="1" fillId="2" borderId="6" xfId="22" applyNumberFormat="1" applyFont="1" applyFill="1" applyBorder="1" applyAlignment="1">
      <alignment horizontal="center" vertical="center" wrapText="1"/>
    </xf>
    <xf numFmtId="4" fontId="1" fillId="2" borderId="4" xfId="22" applyNumberFormat="1" applyFont="1" applyFill="1" applyBorder="1" applyAlignment="1">
      <alignment horizontal="center" vertical="center" wrapText="1"/>
    </xf>
    <xf numFmtId="4" fontId="9" fillId="11" borderId="140" xfId="23" applyNumberFormat="1" applyFont="1" applyFill="1" applyBorder="1" applyAlignment="1">
      <alignment horizontal="center" vertical="center"/>
    </xf>
    <xf numFmtId="4" fontId="1" fillId="7" borderId="162" xfId="23" applyNumberFormat="1" applyFont="1" applyFill="1" applyBorder="1" applyAlignment="1">
      <alignment horizontal="center" vertical="center" wrapText="1"/>
    </xf>
    <xf numFmtId="4" fontId="9" fillId="11" borderId="134" xfId="23" applyNumberFormat="1" applyFont="1" applyFill="1" applyBorder="1" applyAlignment="1">
      <alignment horizontal="center" vertical="center"/>
    </xf>
    <xf numFmtId="4" fontId="1" fillId="6" borderId="80" xfId="23" applyNumberFormat="1" applyFont="1" applyFill="1" applyBorder="1" applyAlignment="1">
      <alignment horizontal="center" vertical="center"/>
    </xf>
    <xf numFmtId="4" fontId="1" fillId="6" borderId="151" xfId="23" applyNumberFormat="1" applyFont="1" applyFill="1" applyBorder="1" applyAlignment="1">
      <alignment horizontal="center" vertical="center"/>
    </xf>
    <xf numFmtId="4" fontId="1" fillId="6" borderId="147" xfId="23" applyNumberFormat="1" applyFont="1" applyFill="1" applyBorder="1" applyAlignment="1">
      <alignment horizontal="center" vertical="center" wrapText="1"/>
    </xf>
    <xf numFmtId="4" fontId="1" fillId="6" borderId="151" xfId="23" applyNumberFormat="1" applyFont="1" applyFill="1" applyBorder="1" applyAlignment="1">
      <alignment horizontal="center" vertical="center" wrapText="1"/>
    </xf>
    <xf numFmtId="4" fontId="9" fillId="11" borderId="84" xfId="10" applyNumberFormat="1" applyFont="1" applyFill="1" applyBorder="1" applyAlignment="1">
      <alignment horizontal="center" vertical="center"/>
    </xf>
    <xf numFmtId="4" fontId="9" fillId="11" borderId="140" xfId="10" applyNumberFormat="1" applyFont="1" applyFill="1" applyBorder="1" applyAlignment="1">
      <alignment horizontal="center" vertical="center"/>
    </xf>
    <xf numFmtId="4" fontId="9" fillId="11" borderId="9" xfId="10" applyNumberFormat="1" applyFont="1" applyFill="1" applyBorder="1" applyAlignment="1">
      <alignment horizontal="center" vertical="center"/>
    </xf>
    <xf numFmtId="4" fontId="9" fillId="3" borderId="86" xfId="10" applyNumberFormat="1" applyFont="1" applyFill="1" applyBorder="1" applyAlignment="1">
      <alignment horizontal="center" vertical="center"/>
    </xf>
    <xf numFmtId="4" fontId="9" fillId="3" borderId="87" xfId="10" applyNumberFormat="1" applyFont="1" applyFill="1" applyBorder="1" applyAlignment="1">
      <alignment horizontal="center" vertical="center"/>
    </xf>
    <xf numFmtId="4" fontId="9" fillId="3" borderId="88" xfId="10" applyNumberFormat="1" applyFont="1" applyFill="1" applyBorder="1" applyAlignment="1">
      <alignment horizontal="center" vertical="center"/>
    </xf>
    <xf numFmtId="4" fontId="1" fillId="7" borderId="162" xfId="10" applyNumberFormat="1" applyFont="1" applyFill="1" applyBorder="1" applyAlignment="1">
      <alignment horizontal="center" vertical="center" wrapText="1"/>
    </xf>
    <xf numFmtId="4" fontId="1" fillId="7" borderId="94" xfId="10" applyNumberFormat="1" applyFont="1" applyFill="1" applyBorder="1" applyAlignment="1">
      <alignment horizontal="center" vertical="center" wrapText="1"/>
    </xf>
    <xf numFmtId="4" fontId="1" fillId="7" borderId="97" xfId="10" applyNumberFormat="1" applyFont="1" applyFill="1" applyBorder="1" applyAlignment="1">
      <alignment horizontal="center" vertical="center" wrapText="1"/>
    </xf>
    <xf numFmtId="4" fontId="1" fillId="6" borderId="163" xfId="10" applyNumberFormat="1" applyFont="1" applyFill="1" applyBorder="1" applyAlignment="1">
      <alignment horizontal="center" vertical="center" wrapText="1"/>
    </xf>
    <xf numFmtId="4" fontId="1" fillId="6" borderId="50" xfId="10" applyNumberFormat="1" applyFont="1" applyFill="1" applyBorder="1" applyAlignment="1">
      <alignment horizontal="center" vertical="center" wrapText="1"/>
    </xf>
    <xf numFmtId="4" fontId="1" fillId="6" borderId="62" xfId="10" applyNumberFormat="1" applyFont="1" applyFill="1" applyBorder="1" applyAlignment="1">
      <alignment horizontal="center" vertical="center" wrapText="1"/>
    </xf>
    <xf numFmtId="4" fontId="1" fillId="6" borderId="55" xfId="10" applyNumberFormat="1" applyFont="1" applyFill="1" applyBorder="1" applyAlignment="1">
      <alignment horizontal="center" vertical="center"/>
    </xf>
    <xf numFmtId="4" fontId="1" fillId="6" borderId="50" xfId="10" applyNumberFormat="1" applyFont="1" applyFill="1" applyBorder="1" applyAlignment="1">
      <alignment horizontal="center" vertical="center"/>
    </xf>
    <xf numFmtId="4" fontId="1" fillId="6" borderId="62" xfId="10" applyNumberFormat="1" applyFont="1" applyFill="1" applyBorder="1" applyAlignment="1">
      <alignment horizontal="center" vertical="center"/>
    </xf>
    <xf numFmtId="4" fontId="9" fillId="11" borderId="77" xfId="10" applyNumberFormat="1" applyFont="1" applyFill="1" applyBorder="1" applyAlignment="1">
      <alignment horizontal="center" vertical="center"/>
    </xf>
    <xf numFmtId="4" fontId="9" fillId="11" borderId="134" xfId="10" applyNumberFormat="1" applyFont="1" applyFill="1" applyBorder="1" applyAlignment="1">
      <alignment horizontal="center" vertical="center"/>
    </xf>
    <xf numFmtId="4" fontId="9" fillId="11" borderId="78" xfId="10" applyNumberFormat="1" applyFont="1" applyFill="1" applyBorder="1" applyAlignment="1">
      <alignment horizontal="center" vertical="center"/>
    </xf>
    <xf numFmtId="4" fontId="1" fillId="7" borderId="127" xfId="10" applyNumberFormat="1" applyFont="1" applyFill="1" applyBorder="1" applyAlignment="1">
      <alignment horizontal="center" vertical="center" wrapText="1"/>
    </xf>
    <xf numFmtId="4" fontId="1" fillId="6" borderId="55" xfId="10" applyNumberFormat="1" applyFont="1" applyFill="1" applyBorder="1" applyAlignment="1">
      <alignment horizontal="center" vertical="center" wrapText="1"/>
    </xf>
    <xf numFmtId="4" fontId="1" fillId="6" borderId="23" xfId="10" applyNumberFormat="1" applyFont="1" applyFill="1" applyBorder="1" applyAlignment="1">
      <alignment horizontal="center" vertical="center"/>
    </xf>
    <xf numFmtId="4" fontId="1" fillId="7" borderId="141" xfId="10" applyNumberFormat="1" applyFont="1" applyFill="1" applyBorder="1" applyAlignment="1">
      <alignment horizontal="center" vertical="center" wrapText="1"/>
    </xf>
    <xf numFmtId="4" fontId="1" fillId="7" borderId="154" xfId="10" applyNumberFormat="1" applyFont="1" applyFill="1" applyBorder="1" applyAlignment="1">
      <alignment horizontal="center" vertical="center" wrapText="1"/>
    </xf>
    <xf numFmtId="4" fontId="1" fillId="6" borderId="142" xfId="10" applyNumberFormat="1" applyFont="1" applyFill="1" applyBorder="1" applyAlignment="1">
      <alignment horizontal="center" vertical="center" wrapText="1"/>
    </xf>
    <xf numFmtId="4" fontId="1" fillId="6" borderId="80" xfId="10" applyNumberFormat="1" applyFont="1" applyFill="1" applyBorder="1" applyAlignment="1">
      <alignment horizontal="center" vertical="center"/>
    </xf>
    <xf numFmtId="4" fontId="1" fillId="6" borderId="109" xfId="10" applyNumberFormat="1" applyFont="1" applyFill="1" applyBorder="1" applyAlignment="1">
      <alignment horizontal="center" vertical="center"/>
    </xf>
    <xf numFmtId="4" fontId="1" fillId="6" borderId="147" xfId="10" applyNumberFormat="1" applyFont="1" applyFill="1" applyBorder="1" applyAlignment="1">
      <alignment horizontal="center" vertical="center"/>
    </xf>
    <xf numFmtId="4" fontId="1" fillId="6" borderId="149" xfId="10" applyNumberFormat="1" applyFont="1" applyFill="1" applyBorder="1" applyAlignment="1">
      <alignment horizontal="center" vertical="center"/>
    </xf>
    <xf numFmtId="4" fontId="1" fillId="6" borderId="151" xfId="10" applyNumberFormat="1" applyFont="1" applyFill="1" applyBorder="1" applyAlignment="1">
      <alignment horizontal="center" vertical="center"/>
    </xf>
    <xf numFmtId="4" fontId="1" fillId="6" borderId="147" xfId="10" applyNumberFormat="1" applyFont="1" applyFill="1" applyBorder="1" applyAlignment="1">
      <alignment horizontal="center" vertical="center" wrapText="1"/>
    </xf>
    <xf numFmtId="4" fontId="1" fillId="6" borderId="151" xfId="10" applyNumberFormat="1" applyFont="1" applyFill="1" applyBorder="1" applyAlignment="1">
      <alignment horizontal="center" vertical="center" wrapText="1"/>
    </xf>
    <xf numFmtId="4" fontId="1" fillId="6" borderId="155" xfId="10" applyNumberFormat="1" applyFont="1" applyFill="1" applyBorder="1" applyAlignment="1">
      <alignment horizontal="center" vertical="center" wrapText="1"/>
    </xf>
    <xf numFmtId="4" fontId="9" fillId="5" borderId="2" xfId="10" applyNumberFormat="1" applyFont="1" applyFill="1" applyBorder="1" applyAlignment="1">
      <alignment horizontal="center" vertical="center" wrapText="1"/>
    </xf>
    <xf numFmtId="4" fontId="9" fillId="5" borderId="7" xfId="10" applyNumberFormat="1" applyFont="1" applyFill="1" applyBorder="1" applyAlignment="1">
      <alignment horizontal="center" vertical="center" wrapText="1"/>
    </xf>
    <xf numFmtId="4" fontId="9" fillId="5" borderId="3" xfId="10" applyNumberFormat="1" applyFont="1" applyFill="1" applyBorder="1" applyAlignment="1">
      <alignment horizontal="center" vertical="center" wrapText="1"/>
    </xf>
    <xf numFmtId="4" fontId="9" fillId="5" borderId="8" xfId="10" applyNumberFormat="1" applyFont="1" applyFill="1" applyBorder="1" applyAlignment="1">
      <alignment horizontal="center" vertical="center" wrapText="1"/>
    </xf>
    <xf numFmtId="4" fontId="9" fillId="5" borderId="4" xfId="10" applyNumberFormat="1" applyFont="1" applyFill="1" applyBorder="1" applyAlignment="1">
      <alignment horizontal="center" vertical="center" wrapText="1"/>
    </xf>
    <xf numFmtId="4" fontId="9" fillId="5" borderId="9" xfId="10" applyNumberFormat="1" applyFont="1" applyFill="1" applyBorder="1" applyAlignment="1">
      <alignment horizontal="center" vertical="center" wrapText="1"/>
    </xf>
    <xf numFmtId="4" fontId="1" fillId="2" borderId="6" xfId="10" applyNumberFormat="1" applyFont="1" applyFill="1" applyBorder="1" applyAlignment="1">
      <alignment horizontal="center" vertical="center" wrapText="1"/>
    </xf>
    <xf numFmtId="4" fontId="1" fillId="2" borderId="4" xfId="10" applyNumberFormat="1" applyFont="1" applyFill="1" applyBorder="1" applyAlignment="1">
      <alignment horizontal="center" vertical="center" wrapText="1"/>
    </xf>
    <xf numFmtId="4" fontId="10" fillId="11" borderId="84" xfId="5" applyNumberFormat="1" applyFont="1" applyFill="1" applyBorder="1" applyAlignment="1">
      <alignment horizontal="center" vertical="center"/>
    </xf>
    <xf numFmtId="4" fontId="10" fillId="11" borderId="140" xfId="5" applyNumberFormat="1" applyFont="1" applyFill="1" applyBorder="1" applyAlignment="1">
      <alignment horizontal="center" vertical="center"/>
    </xf>
    <xf numFmtId="4" fontId="10" fillId="11" borderId="9" xfId="5" applyNumberFormat="1" applyFont="1" applyFill="1" applyBorder="1" applyAlignment="1">
      <alignment horizontal="center" vertical="center"/>
    </xf>
    <xf numFmtId="4" fontId="10" fillId="3" borderId="86" xfId="5" applyNumberFormat="1" applyFont="1" applyFill="1" applyBorder="1" applyAlignment="1">
      <alignment horizontal="center" vertical="center"/>
    </xf>
    <xf numFmtId="4" fontId="10" fillId="3" borderId="87" xfId="5" applyNumberFormat="1" applyFont="1" applyFill="1" applyBorder="1" applyAlignment="1">
      <alignment horizontal="center" vertical="center"/>
    </xf>
    <xf numFmtId="4" fontId="10" fillId="3" borderId="88" xfId="5" applyNumberFormat="1" applyFont="1" applyFill="1" applyBorder="1" applyAlignment="1">
      <alignment horizontal="center" vertical="center"/>
    </xf>
    <xf numFmtId="4" fontId="11" fillId="7" borderId="127" xfId="5" applyNumberFormat="1" applyFont="1" applyFill="1" applyBorder="1" applyAlignment="1">
      <alignment horizontal="center" vertical="center" wrapText="1"/>
    </xf>
    <xf numFmtId="4" fontId="11" fillId="7" borderId="94" xfId="5" applyNumberFormat="1" applyFont="1" applyFill="1" applyBorder="1" applyAlignment="1">
      <alignment horizontal="center" vertical="center" wrapText="1"/>
    </xf>
    <xf numFmtId="4" fontId="11" fillId="7" borderId="97" xfId="5" applyNumberFormat="1" applyFont="1" applyFill="1" applyBorder="1" applyAlignment="1">
      <alignment horizontal="center" vertical="center" wrapText="1"/>
    </xf>
    <xf numFmtId="4" fontId="11" fillId="6" borderId="128" xfId="5" applyNumberFormat="1" applyFont="1" applyFill="1" applyBorder="1" applyAlignment="1">
      <alignment horizontal="center" vertical="center"/>
    </xf>
    <xf numFmtId="4" fontId="11" fillId="6" borderId="129" xfId="5" applyNumberFormat="1" applyFont="1" applyFill="1" applyBorder="1" applyAlignment="1">
      <alignment horizontal="center" vertical="center"/>
    </xf>
    <xf numFmtId="4" fontId="11" fillId="6" borderId="130" xfId="5" applyNumberFormat="1" applyFont="1" applyFill="1" applyBorder="1" applyAlignment="1">
      <alignment horizontal="center" vertical="center"/>
    </xf>
    <xf numFmtId="4" fontId="11" fillId="6" borderId="55" xfId="5" applyNumberFormat="1" applyFont="1" applyFill="1" applyBorder="1" applyAlignment="1">
      <alignment horizontal="center" vertical="center" wrapText="1"/>
    </xf>
    <xf numFmtId="4" fontId="11" fillId="6" borderId="62" xfId="5" applyNumberFormat="1" applyFont="1" applyFill="1" applyBorder="1" applyAlignment="1">
      <alignment horizontal="center" vertical="center" wrapText="1"/>
    </xf>
    <xf numFmtId="4" fontId="10" fillId="11" borderId="77" xfId="5" applyNumberFormat="1" applyFont="1" applyFill="1" applyBorder="1" applyAlignment="1">
      <alignment horizontal="center" vertical="center"/>
    </xf>
    <xf numFmtId="4" fontId="10" fillId="11" borderId="134" xfId="5" applyNumberFormat="1" applyFont="1" applyFill="1" applyBorder="1" applyAlignment="1">
      <alignment horizontal="center" vertical="center"/>
    </xf>
    <xf numFmtId="4" fontId="10" fillId="11" borderId="78" xfId="5" applyNumberFormat="1" applyFont="1" applyFill="1" applyBorder="1" applyAlignment="1">
      <alignment horizontal="center" vertical="center"/>
    </xf>
    <xf numFmtId="4" fontId="11" fillId="6" borderId="80" xfId="5" applyNumberFormat="1" applyFont="1" applyFill="1" applyBorder="1" applyAlignment="1">
      <alignment horizontal="center" vertical="center"/>
    </xf>
    <xf numFmtId="4" fontId="11" fillId="6" borderId="23" xfId="5" applyNumberFormat="1" applyFont="1" applyFill="1" applyBorder="1" applyAlignment="1">
      <alignment horizontal="center" vertical="center"/>
    </xf>
    <xf numFmtId="4" fontId="11" fillId="6" borderId="82" xfId="5" applyNumberFormat="1" applyFont="1" applyFill="1" applyBorder="1" applyAlignment="1">
      <alignment horizontal="center" vertical="center"/>
    </xf>
    <xf numFmtId="4" fontId="11" fillId="7" borderId="81" xfId="5" applyNumberFormat="1" applyFont="1" applyFill="1" applyBorder="1" applyAlignment="1">
      <alignment horizontal="center" vertical="center" wrapText="1"/>
    </xf>
    <xf numFmtId="4" fontId="11" fillId="6" borderId="109" xfId="5" applyNumberFormat="1" applyFont="1" applyFill="1" applyBorder="1" applyAlignment="1">
      <alignment horizontal="center" vertical="center"/>
    </xf>
    <xf numFmtId="4" fontId="11" fillId="6" borderId="82" xfId="5" applyNumberFormat="1" applyFont="1" applyFill="1" applyBorder="1" applyAlignment="1">
      <alignment horizontal="center" vertical="center" wrapText="1"/>
    </xf>
    <xf numFmtId="4" fontId="11" fillId="6" borderId="23" xfId="5" applyNumberFormat="1" applyFont="1" applyFill="1" applyBorder="1" applyAlignment="1">
      <alignment horizontal="center" vertical="center" wrapText="1"/>
    </xf>
    <xf numFmtId="4" fontId="10" fillId="5" borderId="2" xfId="5" applyNumberFormat="1" applyFont="1" applyFill="1" applyBorder="1" applyAlignment="1">
      <alignment horizontal="center" vertical="center" wrapText="1"/>
    </xf>
    <xf numFmtId="4" fontId="10" fillId="5" borderId="7" xfId="5" applyNumberFormat="1" applyFont="1" applyFill="1" applyBorder="1" applyAlignment="1">
      <alignment horizontal="center" vertical="center" wrapText="1"/>
    </xf>
    <xf numFmtId="4" fontId="10" fillId="5" borderId="3" xfId="5" applyNumberFormat="1" applyFont="1" applyFill="1" applyBorder="1" applyAlignment="1">
      <alignment horizontal="center" vertical="center" wrapText="1"/>
    </xf>
    <xf numFmtId="4" fontId="10" fillId="5" borderId="8" xfId="5" applyNumberFormat="1" applyFont="1" applyFill="1" applyBorder="1" applyAlignment="1">
      <alignment horizontal="center" vertical="center" wrapText="1"/>
    </xf>
    <xf numFmtId="4" fontId="10" fillId="5" borderId="4" xfId="5" applyNumberFormat="1" applyFont="1" applyFill="1" applyBorder="1" applyAlignment="1">
      <alignment horizontal="center" vertical="center" wrapText="1"/>
    </xf>
    <xf numFmtId="4" fontId="10" fillId="5" borderId="9" xfId="5" applyNumberFormat="1" applyFont="1" applyFill="1" applyBorder="1" applyAlignment="1">
      <alignment horizontal="center" vertical="center" wrapText="1"/>
    </xf>
    <xf numFmtId="0" fontId="9" fillId="2" borderId="116" xfId="6" applyFont="1" applyFill="1" applyBorder="1" applyAlignment="1">
      <alignment horizontal="center" vertical="center" wrapText="1"/>
    </xf>
    <xf numFmtId="4" fontId="10" fillId="2" borderId="119" xfId="6" applyNumberFormat="1" applyFont="1" applyFill="1" applyBorder="1" applyAlignment="1">
      <alignment horizontal="center" vertical="center" wrapText="1"/>
    </xf>
    <xf numFmtId="4" fontId="11" fillId="2" borderId="119" xfId="5" applyNumberFormat="1" applyFont="1" applyFill="1" applyBorder="1" applyAlignment="1">
      <alignment horizontal="center" vertical="center" wrapText="1"/>
    </xf>
    <xf numFmtId="4" fontId="11" fillId="2" borderId="120" xfId="5" applyNumberFormat="1" applyFont="1" applyFill="1" applyBorder="1" applyAlignment="1">
      <alignment horizontal="center" vertical="center" wrapText="1"/>
    </xf>
    <xf numFmtId="4" fontId="10" fillId="2" borderId="6" xfId="6" applyNumberFormat="1" applyFont="1" applyFill="1" applyBorder="1" applyAlignment="1">
      <alignment horizontal="center" vertical="center" wrapText="1"/>
    </xf>
    <xf numFmtId="4" fontId="11" fillId="2" borderId="6" xfId="5" applyNumberFormat="1" applyFont="1" applyFill="1" applyBorder="1" applyAlignment="1">
      <alignment horizontal="center" vertical="center" wrapText="1"/>
    </xf>
    <xf numFmtId="4" fontId="11" fillId="2" borderId="4" xfId="5" applyNumberFormat="1" applyFont="1" applyFill="1" applyBorder="1" applyAlignment="1">
      <alignment horizontal="center" vertical="center" wrapText="1"/>
    </xf>
    <xf numFmtId="4" fontId="11" fillId="7" borderId="13" xfId="5" applyNumberFormat="1" applyFont="1" applyFill="1" applyBorder="1" applyAlignment="1">
      <alignment horizontal="center" vertical="center" wrapText="1"/>
    </xf>
    <xf numFmtId="4" fontId="11" fillId="7" borderId="20" xfId="5" applyNumberFormat="1" applyFont="1" applyFill="1" applyBorder="1" applyAlignment="1">
      <alignment horizontal="center" vertical="center" wrapText="1"/>
    </xf>
    <xf numFmtId="4" fontId="11" fillId="7" borderId="61" xfId="5" applyNumberFormat="1" applyFont="1" applyFill="1" applyBorder="1" applyAlignment="1">
      <alignment horizontal="center" vertical="center" wrapText="1"/>
    </xf>
    <xf numFmtId="4" fontId="11" fillId="6" borderId="14" xfId="5" applyNumberFormat="1" applyFont="1" applyFill="1" applyBorder="1" applyAlignment="1">
      <alignment horizontal="center" vertical="center"/>
    </xf>
    <xf numFmtId="4" fontId="11" fillId="6" borderId="28" xfId="5" applyNumberFormat="1" applyFont="1" applyFill="1" applyBorder="1" applyAlignment="1">
      <alignment horizontal="center" vertical="center"/>
    </xf>
    <xf numFmtId="4" fontId="11" fillId="6" borderId="37" xfId="5" applyNumberFormat="1" applyFont="1" applyFill="1" applyBorder="1" applyAlignment="1">
      <alignment horizontal="center" vertical="center"/>
    </xf>
    <xf numFmtId="4" fontId="11" fillId="6" borderId="44" xfId="5" applyNumberFormat="1" applyFont="1" applyFill="1" applyBorder="1" applyAlignment="1">
      <alignment horizontal="center" vertical="center" wrapText="1"/>
    </xf>
    <xf numFmtId="4" fontId="11" fillId="6" borderId="47" xfId="5" applyNumberFormat="1" applyFont="1" applyFill="1" applyBorder="1" applyAlignment="1">
      <alignment horizontal="center" vertical="center" wrapText="1"/>
    </xf>
    <xf numFmtId="4" fontId="11" fillId="6" borderId="44" xfId="5" applyNumberFormat="1" applyFont="1" applyFill="1" applyBorder="1" applyAlignment="1">
      <alignment horizontal="center" vertical="center"/>
    </xf>
    <xf numFmtId="4" fontId="10" fillId="8" borderId="84" xfId="5" applyNumberFormat="1" applyFont="1" applyFill="1" applyBorder="1" applyAlignment="1">
      <alignment horizontal="center" vertical="center"/>
    </xf>
    <xf numFmtId="4" fontId="10" fillId="8" borderId="85" xfId="5" applyNumberFormat="1" applyFont="1" applyFill="1" applyBorder="1" applyAlignment="1">
      <alignment horizontal="center" vertical="center"/>
    </xf>
    <xf numFmtId="4" fontId="10" fillId="8" borderId="9" xfId="5" applyNumberFormat="1" applyFont="1" applyFill="1" applyBorder="1" applyAlignment="1">
      <alignment horizontal="center" vertical="center"/>
    </xf>
    <xf numFmtId="4" fontId="11" fillId="7" borderId="52" xfId="5" applyNumberFormat="1" applyFont="1" applyFill="1" applyBorder="1" applyAlignment="1">
      <alignment horizontal="center" vertical="center" wrapText="1"/>
    </xf>
    <xf numFmtId="4" fontId="11" fillId="6" borderId="55" xfId="5" applyNumberFormat="1" applyFont="1" applyFill="1" applyBorder="1" applyAlignment="1">
      <alignment horizontal="center" vertical="center"/>
    </xf>
    <xf numFmtId="4" fontId="11" fillId="6" borderId="50" xfId="5" applyNumberFormat="1" applyFont="1" applyFill="1" applyBorder="1" applyAlignment="1">
      <alignment horizontal="center" vertical="center"/>
    </xf>
    <xf numFmtId="4" fontId="11" fillId="6" borderId="62" xfId="5" applyNumberFormat="1" applyFont="1" applyFill="1" applyBorder="1" applyAlignment="1">
      <alignment horizontal="center" vertical="center"/>
    </xf>
    <xf numFmtId="4" fontId="10" fillId="8" borderId="77" xfId="5" applyNumberFormat="1" applyFont="1" applyFill="1" applyBorder="1" applyAlignment="1">
      <alignment horizontal="center" vertical="center"/>
    </xf>
    <xf numFmtId="4" fontId="10" fillId="8" borderId="74" xfId="5" applyNumberFormat="1" applyFont="1" applyFill="1" applyBorder="1" applyAlignment="1">
      <alignment horizontal="center" vertical="center"/>
    </xf>
    <xf numFmtId="4" fontId="10" fillId="8" borderId="78" xfId="5" applyNumberFormat="1" applyFont="1" applyFill="1" applyBorder="1" applyAlignment="1">
      <alignment horizontal="center" vertical="center"/>
    </xf>
    <xf numFmtId="4" fontId="11" fillId="7" borderId="79" xfId="5" applyNumberFormat="1" applyFont="1" applyFill="1" applyBorder="1" applyAlignment="1">
      <alignment horizontal="center" vertical="center" wrapText="1"/>
    </xf>
    <xf numFmtId="4" fontId="10" fillId="5" borderId="2" xfId="10" applyNumberFormat="1" applyFont="1" applyFill="1" applyBorder="1" applyAlignment="1">
      <alignment horizontal="center" vertical="center" wrapText="1"/>
    </xf>
    <xf numFmtId="4" fontId="10" fillId="5" borderId="7" xfId="10" applyNumberFormat="1" applyFont="1" applyFill="1" applyBorder="1" applyAlignment="1">
      <alignment horizontal="center" vertical="center" wrapText="1"/>
    </xf>
    <xf numFmtId="4" fontId="10" fillId="5" borderId="3" xfId="10" applyNumberFormat="1" applyFont="1" applyFill="1" applyBorder="1" applyAlignment="1">
      <alignment horizontal="center" vertical="center" wrapText="1"/>
    </xf>
    <xf numFmtId="4" fontId="10" fillId="5" borderId="8" xfId="10" applyNumberFormat="1" applyFont="1" applyFill="1" applyBorder="1" applyAlignment="1">
      <alignment horizontal="center" vertical="center" wrapText="1"/>
    </xf>
    <xf numFmtId="4" fontId="10" fillId="5" borderId="4" xfId="10" applyNumberFormat="1" applyFont="1" applyFill="1" applyBorder="1" applyAlignment="1">
      <alignment horizontal="center" vertical="center" wrapText="1"/>
    </xf>
    <xf numFmtId="4" fontId="10" fillId="5" borderId="9" xfId="10" applyNumberFormat="1" applyFont="1" applyFill="1" applyBorder="1" applyAlignment="1">
      <alignment horizontal="center" vertical="center" wrapText="1"/>
    </xf>
    <xf numFmtId="4" fontId="11" fillId="2" borderId="6" xfId="10" applyNumberFormat="1" applyFont="1" applyFill="1" applyBorder="1" applyAlignment="1">
      <alignment horizontal="center" vertical="center" wrapText="1"/>
    </xf>
    <xf numFmtId="4" fontId="11" fillId="2" borderId="4" xfId="10" applyNumberFormat="1" applyFont="1" applyFill="1" applyBorder="1" applyAlignment="1">
      <alignment horizontal="center" vertical="center" wrapText="1"/>
    </xf>
    <xf numFmtId="4" fontId="11" fillId="7" borderId="13" xfId="10" applyNumberFormat="1" applyFont="1" applyFill="1" applyBorder="1" applyAlignment="1">
      <alignment horizontal="center" vertical="center" wrapText="1"/>
    </xf>
    <xf numFmtId="4" fontId="11" fillId="7" borderId="20" xfId="10" applyNumberFormat="1" applyFont="1" applyFill="1" applyBorder="1" applyAlignment="1">
      <alignment horizontal="center" vertical="center" wrapText="1"/>
    </xf>
    <xf numFmtId="4" fontId="11" fillId="7" borderId="61" xfId="10" applyNumberFormat="1" applyFont="1" applyFill="1" applyBorder="1" applyAlignment="1">
      <alignment horizontal="center" vertical="center" wrapText="1"/>
    </xf>
    <xf numFmtId="4" fontId="11" fillId="6" borderId="14" xfId="10" applyNumberFormat="1" applyFont="1" applyFill="1" applyBorder="1" applyAlignment="1">
      <alignment horizontal="center" vertical="center"/>
    </xf>
    <xf numFmtId="4" fontId="11" fillId="6" borderId="28" xfId="10" applyNumberFormat="1" applyFont="1" applyFill="1" applyBorder="1" applyAlignment="1">
      <alignment horizontal="center" vertical="center"/>
    </xf>
    <xf numFmtId="4" fontId="11" fillId="6" borderId="37" xfId="10" applyNumberFormat="1" applyFont="1" applyFill="1" applyBorder="1" applyAlignment="1">
      <alignment horizontal="center" vertical="center"/>
    </xf>
    <xf numFmtId="4" fontId="11" fillId="6" borderId="44" xfId="10" applyNumberFormat="1" applyFont="1" applyFill="1" applyBorder="1" applyAlignment="1">
      <alignment horizontal="center" vertical="center" wrapText="1"/>
    </xf>
    <xf numFmtId="4" fontId="11" fillId="6" borderId="14" xfId="10" applyNumberFormat="1" applyFont="1" applyFill="1" applyBorder="1" applyAlignment="1">
      <alignment horizontal="center" vertical="center" wrapText="1"/>
    </xf>
    <xf numFmtId="4" fontId="11" fillId="6" borderId="47" xfId="10" applyNumberFormat="1" applyFont="1" applyFill="1" applyBorder="1" applyAlignment="1">
      <alignment horizontal="center" vertical="center" wrapText="1"/>
    </xf>
    <xf numFmtId="4" fontId="11" fillId="6" borderId="44" xfId="10" applyNumberFormat="1" applyFont="1" applyFill="1" applyBorder="1" applyAlignment="1">
      <alignment horizontal="center" vertical="center"/>
    </xf>
    <xf numFmtId="4" fontId="10" fillId="8" borderId="84" xfId="10" applyNumberFormat="1" applyFont="1" applyFill="1" applyBorder="1" applyAlignment="1">
      <alignment horizontal="center" vertical="center"/>
    </xf>
    <xf numFmtId="4" fontId="10" fillId="8" borderId="85" xfId="10" applyNumberFormat="1" applyFont="1" applyFill="1" applyBorder="1" applyAlignment="1">
      <alignment horizontal="center" vertical="center"/>
    </xf>
    <xf numFmtId="4" fontId="10" fillId="8" borderId="9" xfId="10" applyNumberFormat="1" applyFont="1" applyFill="1" applyBorder="1" applyAlignment="1">
      <alignment horizontal="center" vertical="center"/>
    </xf>
    <xf numFmtId="4" fontId="10" fillId="3" borderId="86" xfId="10" applyNumberFormat="1" applyFont="1" applyFill="1" applyBorder="1" applyAlignment="1">
      <alignment horizontal="center" vertical="center"/>
    </xf>
    <xf numFmtId="4" fontId="10" fillId="3" borderId="87" xfId="10" applyNumberFormat="1" applyFont="1" applyFill="1" applyBorder="1" applyAlignment="1">
      <alignment horizontal="center" vertical="center"/>
    </xf>
    <xf numFmtId="4" fontId="10" fillId="3" borderId="88" xfId="10" applyNumberFormat="1" applyFont="1" applyFill="1" applyBorder="1" applyAlignment="1">
      <alignment horizontal="center" vertical="center"/>
    </xf>
    <xf numFmtId="4" fontId="11" fillId="7" borderId="94" xfId="10" applyNumberFormat="1" applyFont="1" applyFill="1" applyBorder="1" applyAlignment="1">
      <alignment horizontal="center" vertical="center" wrapText="1"/>
    </xf>
    <xf numFmtId="4" fontId="11" fillId="7" borderId="81" xfId="10" applyNumberFormat="1" applyFont="1" applyFill="1" applyBorder="1" applyAlignment="1">
      <alignment horizontal="center" vertical="center" wrapText="1"/>
    </xf>
    <xf numFmtId="4" fontId="11" fillId="7" borderId="97" xfId="10" applyNumberFormat="1" applyFont="1" applyFill="1" applyBorder="1" applyAlignment="1">
      <alignment horizontal="center" vertical="center" wrapText="1"/>
    </xf>
    <xf numFmtId="4" fontId="11" fillId="6" borderId="55" xfId="10" applyNumberFormat="1" applyFont="1" applyFill="1" applyBorder="1" applyAlignment="1">
      <alignment horizontal="center" vertical="center"/>
    </xf>
    <xf numFmtId="4" fontId="11" fillId="6" borderId="50" xfId="10" applyNumberFormat="1" applyFont="1" applyFill="1" applyBorder="1" applyAlignment="1">
      <alignment horizontal="center" vertical="center"/>
    </xf>
    <xf numFmtId="4" fontId="11" fillId="6" borderId="62" xfId="10" applyNumberFormat="1" applyFont="1" applyFill="1" applyBorder="1" applyAlignment="1">
      <alignment horizontal="center" vertical="center"/>
    </xf>
    <xf numFmtId="4" fontId="10" fillId="8" borderId="77" xfId="10" applyNumberFormat="1" applyFont="1" applyFill="1" applyBorder="1" applyAlignment="1">
      <alignment horizontal="center" vertical="center"/>
    </xf>
    <xf numFmtId="4" fontId="10" fillId="8" borderId="74" xfId="10" applyNumberFormat="1" applyFont="1" applyFill="1" applyBorder="1" applyAlignment="1">
      <alignment horizontal="center" vertical="center"/>
    </xf>
    <xf numFmtId="4" fontId="10" fillId="8" borderId="78" xfId="10" applyNumberFormat="1" applyFont="1" applyFill="1" applyBorder="1" applyAlignment="1">
      <alignment horizontal="center" vertical="center"/>
    </xf>
    <xf numFmtId="4" fontId="11" fillId="7" borderId="79" xfId="10" applyNumberFormat="1" applyFont="1" applyFill="1" applyBorder="1" applyAlignment="1">
      <alignment horizontal="center" vertical="center" wrapText="1"/>
    </xf>
    <xf numFmtId="4" fontId="11" fillId="6" borderId="80" xfId="10" applyNumberFormat="1" applyFont="1" applyFill="1" applyBorder="1" applyAlignment="1">
      <alignment horizontal="center" vertical="center"/>
    </xf>
    <xf numFmtId="4" fontId="11" fillId="6" borderId="23" xfId="10" applyNumberFormat="1" applyFont="1" applyFill="1" applyBorder="1" applyAlignment="1">
      <alignment horizontal="center" vertical="center"/>
    </xf>
    <xf numFmtId="4" fontId="11" fillId="6" borderId="82" xfId="10" applyNumberFormat="1" applyFont="1" applyFill="1" applyBorder="1" applyAlignment="1">
      <alignment horizontal="center" vertical="center"/>
    </xf>
    <xf numFmtId="4" fontId="11" fillId="7" borderId="98" xfId="10" applyNumberFormat="1" applyFont="1" applyFill="1" applyBorder="1" applyAlignment="1">
      <alignment horizontal="center" vertical="center" wrapText="1"/>
    </xf>
    <xf numFmtId="4" fontId="11" fillId="6" borderId="99" xfId="10" applyNumberFormat="1" applyFont="1" applyFill="1" applyBorder="1" applyAlignment="1">
      <alignment horizontal="center" vertical="center"/>
    </xf>
    <xf numFmtId="4" fontId="11" fillId="6" borderId="82" xfId="10" applyNumberFormat="1" applyFont="1" applyFill="1" applyBorder="1" applyAlignment="1">
      <alignment horizontal="center" vertical="center" wrapText="1"/>
    </xf>
    <xf numFmtId="4" fontId="11" fillId="6" borderId="23" xfId="10" applyNumberFormat="1" applyFont="1" applyFill="1" applyBorder="1" applyAlignment="1">
      <alignment horizontal="center" vertical="center" wrapText="1"/>
    </xf>
    <xf numFmtId="4" fontId="11" fillId="6" borderId="101" xfId="10" applyNumberFormat="1" applyFont="1" applyFill="1" applyBorder="1" applyAlignment="1">
      <alignment horizontal="center" vertical="center" wrapText="1"/>
    </xf>
    <xf numFmtId="4" fontId="11" fillId="7" borderId="104" xfId="10" applyNumberFormat="1" applyFont="1" applyFill="1" applyBorder="1" applyAlignment="1">
      <alignment horizontal="center" vertical="center" wrapText="1"/>
    </xf>
    <xf numFmtId="4" fontId="11" fillId="6" borderId="105" xfId="10" applyNumberFormat="1" applyFont="1" applyFill="1" applyBorder="1" applyAlignment="1">
      <alignment horizontal="center" vertical="center"/>
    </xf>
    <xf numFmtId="4" fontId="11" fillId="6" borderId="106" xfId="10" applyNumberFormat="1" applyFont="1" applyFill="1" applyBorder="1" applyAlignment="1">
      <alignment horizontal="center" vertical="center"/>
    </xf>
    <xf numFmtId="4" fontId="11" fillId="6" borderId="107" xfId="10" applyNumberFormat="1" applyFont="1" applyFill="1" applyBorder="1" applyAlignment="1">
      <alignment horizontal="center" vertical="center"/>
    </xf>
    <xf numFmtId="4" fontId="11" fillId="7" borderId="108" xfId="10" applyNumberFormat="1" applyFont="1" applyFill="1" applyBorder="1" applyAlignment="1">
      <alignment horizontal="center" vertical="center" wrapText="1"/>
    </xf>
    <xf numFmtId="4" fontId="11" fillId="6" borderId="109" xfId="10" applyNumberFormat="1" applyFont="1" applyFill="1" applyBorder="1" applyAlignment="1">
      <alignment horizontal="center" vertical="center"/>
    </xf>
    <xf numFmtId="4" fontId="11" fillId="6" borderId="101" xfId="10" applyNumberFormat="1" applyFont="1" applyFill="1" applyBorder="1" applyAlignment="1">
      <alignment horizontal="center" vertical="center"/>
    </xf>
    <xf numFmtId="4" fontId="9" fillId="2" borderId="113" xfId="6" applyNumberFormat="1" applyFont="1" applyFill="1" applyBorder="1" applyAlignment="1">
      <alignment horizontal="center" vertical="center" wrapText="1"/>
    </xf>
    <xf numFmtId="4" fontId="10" fillId="2" borderId="113" xfId="6" applyNumberFormat="1" applyFont="1" applyFill="1" applyBorder="1" applyAlignment="1">
      <alignment horizontal="center" vertical="center" wrapText="1"/>
    </xf>
    <xf numFmtId="4" fontId="17" fillId="0" borderId="217" xfId="25" applyNumberFormat="1" applyFont="1" applyBorder="1" applyAlignment="1">
      <alignment horizontal="right"/>
    </xf>
    <xf numFmtId="4" fontId="1" fillId="0" borderId="218" xfId="23" applyNumberFormat="1" applyFont="1" applyFill="1" applyBorder="1" applyAlignment="1">
      <alignment horizontal="right"/>
    </xf>
    <xf numFmtId="4" fontId="1" fillId="0" borderId="169" xfId="23" applyNumberFormat="1" applyFont="1" applyFill="1" applyBorder="1" applyAlignment="1">
      <alignment horizontal="right"/>
    </xf>
    <xf numFmtId="4" fontId="17" fillId="0" borderId="54" xfId="25" applyNumberFormat="1" applyFont="1" applyBorder="1" applyAlignment="1">
      <alignment horizontal="right"/>
    </xf>
    <xf numFmtId="4" fontId="17" fillId="0" borderId="55" xfId="25" applyNumberFormat="1" applyFont="1" applyBorder="1" applyAlignment="1">
      <alignment horizontal="right"/>
    </xf>
    <xf numFmtId="4" fontId="1" fillId="0" borderId="46" xfId="23" applyNumberFormat="1" applyFont="1" applyFill="1" applyBorder="1" applyAlignment="1">
      <alignment horizontal="right"/>
    </xf>
    <xf numFmtId="4" fontId="17" fillId="0" borderId="152" xfId="25" applyNumberFormat="1" applyFont="1" applyBorder="1" applyAlignment="1">
      <alignment horizontal="right"/>
    </xf>
    <xf numFmtId="4" fontId="17" fillId="0" borderId="76" xfId="25" applyNumberFormat="1" applyFont="1" applyBorder="1" applyAlignment="1">
      <alignment horizontal="right"/>
    </xf>
    <xf numFmtId="4" fontId="1" fillId="0" borderId="216" xfId="23" applyNumberFormat="1" applyFont="1" applyFill="1" applyBorder="1" applyAlignment="1">
      <alignment horizontal="right"/>
    </xf>
    <xf numFmtId="4" fontId="1" fillId="0" borderId="166" xfId="23" applyNumberFormat="1" applyFont="1" applyFill="1" applyBorder="1" applyAlignment="1">
      <alignment horizontal="right"/>
    </xf>
    <xf numFmtId="4" fontId="17" fillId="0" borderId="166" xfId="25" applyNumberFormat="1" applyFont="1" applyBorder="1" applyAlignment="1">
      <alignment horizontal="right"/>
    </xf>
    <xf numFmtId="4" fontId="1" fillId="0" borderId="73" xfId="23" applyNumberFormat="1" applyFont="1" applyFill="1" applyBorder="1" applyAlignment="1">
      <alignment horizontal="right"/>
    </xf>
  </cellXfs>
  <cellStyles count="29">
    <cellStyle name="Hipervínculo_2.1.26. 2008-2010.Ppales.rdos._tipo establec._especie" xfId="4"/>
    <cellStyle name="Normal" xfId="0" builtinId="0"/>
    <cellStyle name="Normal 10" xfId="15"/>
    <cellStyle name="Normal 10_2.3.3. 2020_03_Prod_fase_agua_grupo_especie" xfId="25"/>
    <cellStyle name="Normal 11" xfId="22"/>
    <cellStyle name="Normal 12" xfId="23"/>
    <cellStyle name="Normal 2" xfId="10"/>
    <cellStyle name="Normal 2_2.1.16. 2008-2010.Ppales.macrom._tipo acui._establec" xfId="1"/>
    <cellStyle name="Normal 3" xfId="5"/>
    <cellStyle name="Normal 3 2" xfId="16"/>
    <cellStyle name="Normal 4" xfId="17"/>
    <cellStyle name="Normal 4_2.3.3. 2020_03_Prod_fase_agua_grupo_especie" xfId="28"/>
    <cellStyle name="Normal 5" xfId="18"/>
    <cellStyle name="Normal 5_2.3.3. 2020_03_Prod_fase_agua_grupo_especie" xfId="26"/>
    <cellStyle name="Normal 6" xfId="20"/>
    <cellStyle name="Normal 7" xfId="14"/>
    <cellStyle name="Normal 7_2.3.3. 2020_03_Prod_fase_agua_grupo_especie" xfId="24"/>
    <cellStyle name="Normal 8" xfId="21"/>
    <cellStyle name="Normal 9" xfId="19"/>
    <cellStyle name="Normal 9_2.3.3. 2020_03_Prod_fase_agua_grupo_especie" xfId="27"/>
    <cellStyle name="Normal_2.1.26. 2008-2010.Ppales.rdos._tipo establec._especie" xfId="2"/>
    <cellStyle name="Normal_acu_resto tablas_28mar07" xfId="7"/>
    <cellStyle name="Normal_acu_usos_2005" xfId="6"/>
    <cellStyle name="Normal_Desglose" xfId="11"/>
    <cellStyle name="Normal_Hoja1_1" xfId="9"/>
    <cellStyle name="Normal_Lista Tablas_1" xfId="3"/>
    <cellStyle name="Normal_Prod 02-05 G-Tipo" xfId="12"/>
    <cellStyle name="Normal_Producción II" xfId="8"/>
    <cellStyle name="Porcentual 2" xfId="1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4</xdr:col>
      <xdr:colOff>688259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3087526_ESTADISTICAS_PESQUERAS/INDEACU/INDEACU%202020-2021(P)_2021-2022(P)/INDEACU%202021-2022(P)/121223_TABLAS%20GALICIA/Versi&#243;n%202/2.3.3.%202022_03_Prod_fase_agua_grupo_especie_SE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4" width="20" style="1" customWidth="1"/>
    <col min="5" max="8" width="11.42578125" style="1" customWidth="1"/>
    <col min="9" max="9" width="7.7109375" style="1" customWidth="1"/>
    <col min="10" max="254" width="11.42578125" style="1"/>
    <col min="255" max="256" width="3.140625" style="1" customWidth="1"/>
    <col min="257" max="257" width="9.28515625" style="1" customWidth="1"/>
    <col min="258" max="258" width="20" style="1" customWidth="1"/>
    <col min="259" max="263" width="11.42578125" style="1" customWidth="1"/>
    <col min="264" max="264" width="8.140625" style="1" customWidth="1"/>
    <col min="265" max="265" width="3.140625" style="1" customWidth="1"/>
    <col min="266" max="510" width="11.42578125" style="1"/>
    <col min="511" max="512" width="3.140625" style="1" customWidth="1"/>
    <col min="513" max="513" width="9.28515625" style="1" customWidth="1"/>
    <col min="514" max="514" width="20" style="1" customWidth="1"/>
    <col min="515" max="519" width="11.42578125" style="1" customWidth="1"/>
    <col min="520" max="520" width="8.140625" style="1" customWidth="1"/>
    <col min="521" max="521" width="3.140625" style="1" customWidth="1"/>
    <col min="522" max="766" width="11.42578125" style="1"/>
    <col min="767" max="768" width="3.140625" style="1" customWidth="1"/>
    <col min="769" max="769" width="9.28515625" style="1" customWidth="1"/>
    <col min="770" max="770" width="20" style="1" customWidth="1"/>
    <col min="771" max="775" width="11.42578125" style="1" customWidth="1"/>
    <col min="776" max="776" width="8.140625" style="1" customWidth="1"/>
    <col min="777" max="777" width="3.140625" style="1" customWidth="1"/>
    <col min="778" max="1022" width="11.42578125" style="1"/>
    <col min="1023" max="1024" width="3.140625" style="1" customWidth="1"/>
    <col min="1025" max="1025" width="9.28515625" style="1" customWidth="1"/>
    <col min="1026" max="1026" width="20" style="1" customWidth="1"/>
    <col min="1027" max="1031" width="11.42578125" style="1" customWidth="1"/>
    <col min="1032" max="1032" width="8.140625" style="1" customWidth="1"/>
    <col min="1033" max="1033" width="3.140625" style="1" customWidth="1"/>
    <col min="1034" max="1278" width="11.42578125" style="1"/>
    <col min="1279" max="1280" width="3.140625" style="1" customWidth="1"/>
    <col min="1281" max="1281" width="9.28515625" style="1" customWidth="1"/>
    <col min="1282" max="1282" width="20" style="1" customWidth="1"/>
    <col min="1283" max="1287" width="11.42578125" style="1" customWidth="1"/>
    <col min="1288" max="1288" width="8.140625" style="1" customWidth="1"/>
    <col min="1289" max="1289" width="3.140625" style="1" customWidth="1"/>
    <col min="1290" max="1534" width="11.42578125" style="1"/>
    <col min="1535" max="1536" width="3.140625" style="1" customWidth="1"/>
    <col min="1537" max="1537" width="9.28515625" style="1" customWidth="1"/>
    <col min="1538" max="1538" width="20" style="1" customWidth="1"/>
    <col min="1539" max="1543" width="11.42578125" style="1" customWidth="1"/>
    <col min="1544" max="1544" width="8.140625" style="1" customWidth="1"/>
    <col min="1545" max="1545" width="3.140625" style="1" customWidth="1"/>
    <col min="1546" max="1790" width="11.42578125" style="1"/>
    <col min="1791" max="1792" width="3.140625" style="1" customWidth="1"/>
    <col min="1793" max="1793" width="9.28515625" style="1" customWidth="1"/>
    <col min="1794" max="1794" width="20" style="1" customWidth="1"/>
    <col min="1795" max="1799" width="11.42578125" style="1" customWidth="1"/>
    <col min="1800" max="1800" width="8.140625" style="1" customWidth="1"/>
    <col min="1801" max="1801" width="3.140625" style="1" customWidth="1"/>
    <col min="1802" max="2046" width="11.42578125" style="1"/>
    <col min="2047" max="2048" width="3.140625" style="1" customWidth="1"/>
    <col min="2049" max="2049" width="9.28515625" style="1" customWidth="1"/>
    <col min="2050" max="2050" width="20" style="1" customWidth="1"/>
    <col min="2051" max="2055" width="11.42578125" style="1" customWidth="1"/>
    <col min="2056" max="2056" width="8.140625" style="1" customWidth="1"/>
    <col min="2057" max="2057" width="3.140625" style="1" customWidth="1"/>
    <col min="2058" max="2302" width="11.42578125" style="1"/>
    <col min="2303" max="2304" width="3.140625" style="1" customWidth="1"/>
    <col min="2305" max="2305" width="9.28515625" style="1" customWidth="1"/>
    <col min="2306" max="2306" width="20" style="1" customWidth="1"/>
    <col min="2307" max="2311" width="11.42578125" style="1" customWidth="1"/>
    <col min="2312" max="2312" width="8.140625" style="1" customWidth="1"/>
    <col min="2313" max="2313" width="3.140625" style="1" customWidth="1"/>
    <col min="2314" max="2558" width="11.42578125" style="1"/>
    <col min="2559" max="2560" width="3.140625" style="1" customWidth="1"/>
    <col min="2561" max="2561" width="9.28515625" style="1" customWidth="1"/>
    <col min="2562" max="2562" width="20" style="1" customWidth="1"/>
    <col min="2563" max="2567" width="11.42578125" style="1" customWidth="1"/>
    <col min="2568" max="2568" width="8.140625" style="1" customWidth="1"/>
    <col min="2569" max="2569" width="3.140625" style="1" customWidth="1"/>
    <col min="2570" max="2814" width="11.42578125" style="1"/>
    <col min="2815" max="2816" width="3.140625" style="1" customWidth="1"/>
    <col min="2817" max="2817" width="9.28515625" style="1" customWidth="1"/>
    <col min="2818" max="2818" width="20" style="1" customWidth="1"/>
    <col min="2819" max="2823" width="11.42578125" style="1" customWidth="1"/>
    <col min="2824" max="2824" width="8.140625" style="1" customWidth="1"/>
    <col min="2825" max="2825" width="3.140625" style="1" customWidth="1"/>
    <col min="2826" max="3070" width="11.42578125" style="1"/>
    <col min="3071" max="3072" width="3.140625" style="1" customWidth="1"/>
    <col min="3073" max="3073" width="9.28515625" style="1" customWidth="1"/>
    <col min="3074" max="3074" width="20" style="1" customWidth="1"/>
    <col min="3075" max="3079" width="11.42578125" style="1" customWidth="1"/>
    <col min="3080" max="3080" width="8.140625" style="1" customWidth="1"/>
    <col min="3081" max="3081" width="3.140625" style="1" customWidth="1"/>
    <col min="3082" max="3326" width="11.42578125" style="1"/>
    <col min="3327" max="3328" width="3.140625" style="1" customWidth="1"/>
    <col min="3329" max="3329" width="9.28515625" style="1" customWidth="1"/>
    <col min="3330" max="3330" width="20" style="1" customWidth="1"/>
    <col min="3331" max="3335" width="11.42578125" style="1" customWidth="1"/>
    <col min="3336" max="3336" width="8.140625" style="1" customWidth="1"/>
    <col min="3337" max="3337" width="3.140625" style="1" customWidth="1"/>
    <col min="3338" max="3582" width="11.42578125" style="1"/>
    <col min="3583" max="3584" width="3.140625" style="1" customWidth="1"/>
    <col min="3585" max="3585" width="9.28515625" style="1" customWidth="1"/>
    <col min="3586" max="3586" width="20" style="1" customWidth="1"/>
    <col min="3587" max="3591" width="11.42578125" style="1" customWidth="1"/>
    <col min="3592" max="3592" width="8.140625" style="1" customWidth="1"/>
    <col min="3593" max="3593" width="3.140625" style="1" customWidth="1"/>
    <col min="3594" max="3838" width="11.42578125" style="1"/>
    <col min="3839" max="3840" width="3.140625" style="1" customWidth="1"/>
    <col min="3841" max="3841" width="9.28515625" style="1" customWidth="1"/>
    <col min="3842" max="3842" width="20" style="1" customWidth="1"/>
    <col min="3843" max="3847" width="11.42578125" style="1" customWidth="1"/>
    <col min="3848" max="3848" width="8.140625" style="1" customWidth="1"/>
    <col min="3849" max="3849" width="3.140625" style="1" customWidth="1"/>
    <col min="3850" max="4094" width="11.42578125" style="1"/>
    <col min="4095" max="4096" width="3.140625" style="1" customWidth="1"/>
    <col min="4097" max="4097" width="9.28515625" style="1" customWidth="1"/>
    <col min="4098" max="4098" width="20" style="1" customWidth="1"/>
    <col min="4099" max="4103" width="11.42578125" style="1" customWidth="1"/>
    <col min="4104" max="4104" width="8.140625" style="1" customWidth="1"/>
    <col min="4105" max="4105" width="3.140625" style="1" customWidth="1"/>
    <col min="4106" max="4350" width="11.42578125" style="1"/>
    <col min="4351" max="4352" width="3.140625" style="1" customWidth="1"/>
    <col min="4353" max="4353" width="9.28515625" style="1" customWidth="1"/>
    <col min="4354" max="4354" width="20" style="1" customWidth="1"/>
    <col min="4355" max="4359" width="11.42578125" style="1" customWidth="1"/>
    <col min="4360" max="4360" width="8.140625" style="1" customWidth="1"/>
    <col min="4361" max="4361" width="3.140625" style="1" customWidth="1"/>
    <col min="4362" max="4606" width="11.42578125" style="1"/>
    <col min="4607" max="4608" width="3.140625" style="1" customWidth="1"/>
    <col min="4609" max="4609" width="9.28515625" style="1" customWidth="1"/>
    <col min="4610" max="4610" width="20" style="1" customWidth="1"/>
    <col min="4611" max="4615" width="11.42578125" style="1" customWidth="1"/>
    <col min="4616" max="4616" width="8.140625" style="1" customWidth="1"/>
    <col min="4617" max="4617" width="3.140625" style="1" customWidth="1"/>
    <col min="4618" max="4862" width="11.42578125" style="1"/>
    <col min="4863" max="4864" width="3.140625" style="1" customWidth="1"/>
    <col min="4865" max="4865" width="9.28515625" style="1" customWidth="1"/>
    <col min="4866" max="4866" width="20" style="1" customWidth="1"/>
    <col min="4867" max="4871" width="11.42578125" style="1" customWidth="1"/>
    <col min="4872" max="4872" width="8.140625" style="1" customWidth="1"/>
    <col min="4873" max="4873" width="3.140625" style="1" customWidth="1"/>
    <col min="4874" max="5118" width="11.42578125" style="1"/>
    <col min="5119" max="5120" width="3.140625" style="1" customWidth="1"/>
    <col min="5121" max="5121" width="9.28515625" style="1" customWidth="1"/>
    <col min="5122" max="5122" width="20" style="1" customWidth="1"/>
    <col min="5123" max="5127" width="11.42578125" style="1" customWidth="1"/>
    <col min="5128" max="5128" width="8.140625" style="1" customWidth="1"/>
    <col min="5129" max="5129" width="3.140625" style="1" customWidth="1"/>
    <col min="5130" max="5374" width="11.42578125" style="1"/>
    <col min="5375" max="5376" width="3.140625" style="1" customWidth="1"/>
    <col min="5377" max="5377" width="9.28515625" style="1" customWidth="1"/>
    <col min="5378" max="5378" width="20" style="1" customWidth="1"/>
    <col min="5379" max="5383" width="11.42578125" style="1" customWidth="1"/>
    <col min="5384" max="5384" width="8.140625" style="1" customWidth="1"/>
    <col min="5385" max="5385" width="3.140625" style="1" customWidth="1"/>
    <col min="5386" max="5630" width="11.42578125" style="1"/>
    <col min="5631" max="5632" width="3.140625" style="1" customWidth="1"/>
    <col min="5633" max="5633" width="9.28515625" style="1" customWidth="1"/>
    <col min="5634" max="5634" width="20" style="1" customWidth="1"/>
    <col min="5635" max="5639" width="11.42578125" style="1" customWidth="1"/>
    <col min="5640" max="5640" width="8.140625" style="1" customWidth="1"/>
    <col min="5641" max="5641" width="3.140625" style="1" customWidth="1"/>
    <col min="5642" max="5886" width="11.42578125" style="1"/>
    <col min="5887" max="5888" width="3.140625" style="1" customWidth="1"/>
    <col min="5889" max="5889" width="9.28515625" style="1" customWidth="1"/>
    <col min="5890" max="5890" width="20" style="1" customWidth="1"/>
    <col min="5891" max="5895" width="11.42578125" style="1" customWidth="1"/>
    <col min="5896" max="5896" width="8.140625" style="1" customWidth="1"/>
    <col min="5897" max="5897" width="3.140625" style="1" customWidth="1"/>
    <col min="5898" max="6142" width="11.42578125" style="1"/>
    <col min="6143" max="6144" width="3.140625" style="1" customWidth="1"/>
    <col min="6145" max="6145" width="9.28515625" style="1" customWidth="1"/>
    <col min="6146" max="6146" width="20" style="1" customWidth="1"/>
    <col min="6147" max="6151" width="11.42578125" style="1" customWidth="1"/>
    <col min="6152" max="6152" width="8.140625" style="1" customWidth="1"/>
    <col min="6153" max="6153" width="3.140625" style="1" customWidth="1"/>
    <col min="6154" max="6398" width="11.42578125" style="1"/>
    <col min="6399" max="6400" width="3.140625" style="1" customWidth="1"/>
    <col min="6401" max="6401" width="9.28515625" style="1" customWidth="1"/>
    <col min="6402" max="6402" width="20" style="1" customWidth="1"/>
    <col min="6403" max="6407" width="11.42578125" style="1" customWidth="1"/>
    <col min="6408" max="6408" width="8.140625" style="1" customWidth="1"/>
    <col min="6409" max="6409" width="3.140625" style="1" customWidth="1"/>
    <col min="6410" max="6654" width="11.42578125" style="1"/>
    <col min="6655" max="6656" width="3.140625" style="1" customWidth="1"/>
    <col min="6657" max="6657" width="9.28515625" style="1" customWidth="1"/>
    <col min="6658" max="6658" width="20" style="1" customWidth="1"/>
    <col min="6659" max="6663" width="11.42578125" style="1" customWidth="1"/>
    <col min="6664" max="6664" width="8.140625" style="1" customWidth="1"/>
    <col min="6665" max="6665" width="3.140625" style="1" customWidth="1"/>
    <col min="6666" max="6910" width="11.42578125" style="1"/>
    <col min="6911" max="6912" width="3.140625" style="1" customWidth="1"/>
    <col min="6913" max="6913" width="9.28515625" style="1" customWidth="1"/>
    <col min="6914" max="6914" width="20" style="1" customWidth="1"/>
    <col min="6915" max="6919" width="11.42578125" style="1" customWidth="1"/>
    <col min="6920" max="6920" width="8.140625" style="1" customWidth="1"/>
    <col min="6921" max="6921" width="3.140625" style="1" customWidth="1"/>
    <col min="6922" max="7166" width="11.42578125" style="1"/>
    <col min="7167" max="7168" width="3.140625" style="1" customWidth="1"/>
    <col min="7169" max="7169" width="9.28515625" style="1" customWidth="1"/>
    <col min="7170" max="7170" width="20" style="1" customWidth="1"/>
    <col min="7171" max="7175" width="11.42578125" style="1" customWidth="1"/>
    <col min="7176" max="7176" width="8.140625" style="1" customWidth="1"/>
    <col min="7177" max="7177" width="3.140625" style="1" customWidth="1"/>
    <col min="7178" max="7422" width="11.42578125" style="1"/>
    <col min="7423" max="7424" width="3.140625" style="1" customWidth="1"/>
    <col min="7425" max="7425" width="9.28515625" style="1" customWidth="1"/>
    <col min="7426" max="7426" width="20" style="1" customWidth="1"/>
    <col min="7427" max="7431" width="11.42578125" style="1" customWidth="1"/>
    <col min="7432" max="7432" width="8.140625" style="1" customWidth="1"/>
    <col min="7433" max="7433" width="3.140625" style="1" customWidth="1"/>
    <col min="7434" max="7678" width="11.42578125" style="1"/>
    <col min="7679" max="7680" width="3.140625" style="1" customWidth="1"/>
    <col min="7681" max="7681" width="9.28515625" style="1" customWidth="1"/>
    <col min="7682" max="7682" width="20" style="1" customWidth="1"/>
    <col min="7683" max="7687" width="11.42578125" style="1" customWidth="1"/>
    <col min="7688" max="7688" width="8.140625" style="1" customWidth="1"/>
    <col min="7689" max="7689" width="3.140625" style="1" customWidth="1"/>
    <col min="7690" max="7934" width="11.42578125" style="1"/>
    <col min="7935" max="7936" width="3.140625" style="1" customWidth="1"/>
    <col min="7937" max="7937" width="9.28515625" style="1" customWidth="1"/>
    <col min="7938" max="7938" width="20" style="1" customWidth="1"/>
    <col min="7939" max="7943" width="11.42578125" style="1" customWidth="1"/>
    <col min="7944" max="7944" width="8.140625" style="1" customWidth="1"/>
    <col min="7945" max="7945" width="3.140625" style="1" customWidth="1"/>
    <col min="7946" max="8190" width="11.42578125" style="1"/>
    <col min="8191" max="8192" width="3.140625" style="1" customWidth="1"/>
    <col min="8193" max="8193" width="9.28515625" style="1" customWidth="1"/>
    <col min="8194" max="8194" width="20" style="1" customWidth="1"/>
    <col min="8195" max="8199" width="11.42578125" style="1" customWidth="1"/>
    <col min="8200" max="8200" width="8.140625" style="1" customWidth="1"/>
    <col min="8201" max="8201" width="3.140625" style="1" customWidth="1"/>
    <col min="8202" max="8446" width="11.42578125" style="1"/>
    <col min="8447" max="8448" width="3.140625" style="1" customWidth="1"/>
    <col min="8449" max="8449" width="9.28515625" style="1" customWidth="1"/>
    <col min="8450" max="8450" width="20" style="1" customWidth="1"/>
    <col min="8451" max="8455" width="11.42578125" style="1" customWidth="1"/>
    <col min="8456" max="8456" width="8.140625" style="1" customWidth="1"/>
    <col min="8457" max="8457" width="3.140625" style="1" customWidth="1"/>
    <col min="8458" max="8702" width="11.42578125" style="1"/>
    <col min="8703" max="8704" width="3.140625" style="1" customWidth="1"/>
    <col min="8705" max="8705" width="9.28515625" style="1" customWidth="1"/>
    <col min="8706" max="8706" width="20" style="1" customWidth="1"/>
    <col min="8707" max="8711" width="11.42578125" style="1" customWidth="1"/>
    <col min="8712" max="8712" width="8.140625" style="1" customWidth="1"/>
    <col min="8713" max="8713" width="3.140625" style="1" customWidth="1"/>
    <col min="8714" max="8958" width="11.42578125" style="1"/>
    <col min="8959" max="8960" width="3.140625" style="1" customWidth="1"/>
    <col min="8961" max="8961" width="9.28515625" style="1" customWidth="1"/>
    <col min="8962" max="8962" width="20" style="1" customWidth="1"/>
    <col min="8963" max="8967" width="11.42578125" style="1" customWidth="1"/>
    <col min="8968" max="8968" width="8.140625" style="1" customWidth="1"/>
    <col min="8969" max="8969" width="3.140625" style="1" customWidth="1"/>
    <col min="8970" max="9214" width="11.42578125" style="1"/>
    <col min="9215" max="9216" width="3.140625" style="1" customWidth="1"/>
    <col min="9217" max="9217" width="9.28515625" style="1" customWidth="1"/>
    <col min="9218" max="9218" width="20" style="1" customWidth="1"/>
    <col min="9219" max="9223" width="11.42578125" style="1" customWidth="1"/>
    <col min="9224" max="9224" width="8.140625" style="1" customWidth="1"/>
    <col min="9225" max="9225" width="3.140625" style="1" customWidth="1"/>
    <col min="9226" max="9470" width="11.42578125" style="1"/>
    <col min="9471" max="9472" width="3.140625" style="1" customWidth="1"/>
    <col min="9473" max="9473" width="9.28515625" style="1" customWidth="1"/>
    <col min="9474" max="9474" width="20" style="1" customWidth="1"/>
    <col min="9475" max="9479" width="11.42578125" style="1" customWidth="1"/>
    <col min="9480" max="9480" width="8.140625" style="1" customWidth="1"/>
    <col min="9481" max="9481" width="3.140625" style="1" customWidth="1"/>
    <col min="9482" max="9726" width="11.42578125" style="1"/>
    <col min="9727" max="9728" width="3.140625" style="1" customWidth="1"/>
    <col min="9729" max="9729" width="9.28515625" style="1" customWidth="1"/>
    <col min="9730" max="9730" width="20" style="1" customWidth="1"/>
    <col min="9731" max="9735" width="11.42578125" style="1" customWidth="1"/>
    <col min="9736" max="9736" width="8.140625" style="1" customWidth="1"/>
    <col min="9737" max="9737" width="3.140625" style="1" customWidth="1"/>
    <col min="9738" max="9982" width="11.42578125" style="1"/>
    <col min="9983" max="9984" width="3.140625" style="1" customWidth="1"/>
    <col min="9985" max="9985" width="9.28515625" style="1" customWidth="1"/>
    <col min="9986" max="9986" width="20" style="1" customWidth="1"/>
    <col min="9987" max="9991" width="11.42578125" style="1" customWidth="1"/>
    <col min="9992" max="9992" width="8.140625" style="1" customWidth="1"/>
    <col min="9993" max="9993" width="3.140625" style="1" customWidth="1"/>
    <col min="9994" max="10238" width="11.42578125" style="1"/>
    <col min="10239" max="10240" width="3.140625" style="1" customWidth="1"/>
    <col min="10241" max="10241" width="9.28515625" style="1" customWidth="1"/>
    <col min="10242" max="10242" width="20" style="1" customWidth="1"/>
    <col min="10243" max="10247" width="11.42578125" style="1" customWidth="1"/>
    <col min="10248" max="10248" width="8.140625" style="1" customWidth="1"/>
    <col min="10249" max="10249" width="3.140625" style="1" customWidth="1"/>
    <col min="10250" max="10494" width="11.42578125" style="1"/>
    <col min="10495" max="10496" width="3.140625" style="1" customWidth="1"/>
    <col min="10497" max="10497" width="9.28515625" style="1" customWidth="1"/>
    <col min="10498" max="10498" width="20" style="1" customWidth="1"/>
    <col min="10499" max="10503" width="11.42578125" style="1" customWidth="1"/>
    <col min="10504" max="10504" width="8.140625" style="1" customWidth="1"/>
    <col min="10505" max="10505" width="3.140625" style="1" customWidth="1"/>
    <col min="10506" max="10750" width="11.42578125" style="1"/>
    <col min="10751" max="10752" width="3.140625" style="1" customWidth="1"/>
    <col min="10753" max="10753" width="9.28515625" style="1" customWidth="1"/>
    <col min="10754" max="10754" width="20" style="1" customWidth="1"/>
    <col min="10755" max="10759" width="11.42578125" style="1" customWidth="1"/>
    <col min="10760" max="10760" width="8.140625" style="1" customWidth="1"/>
    <col min="10761" max="10761" width="3.140625" style="1" customWidth="1"/>
    <col min="10762" max="11006" width="11.42578125" style="1"/>
    <col min="11007" max="11008" width="3.140625" style="1" customWidth="1"/>
    <col min="11009" max="11009" width="9.28515625" style="1" customWidth="1"/>
    <col min="11010" max="11010" width="20" style="1" customWidth="1"/>
    <col min="11011" max="11015" width="11.42578125" style="1" customWidth="1"/>
    <col min="11016" max="11016" width="8.140625" style="1" customWidth="1"/>
    <col min="11017" max="11017" width="3.140625" style="1" customWidth="1"/>
    <col min="11018" max="11262" width="11.42578125" style="1"/>
    <col min="11263" max="11264" width="3.140625" style="1" customWidth="1"/>
    <col min="11265" max="11265" width="9.28515625" style="1" customWidth="1"/>
    <col min="11266" max="11266" width="20" style="1" customWidth="1"/>
    <col min="11267" max="11271" width="11.42578125" style="1" customWidth="1"/>
    <col min="11272" max="11272" width="8.140625" style="1" customWidth="1"/>
    <col min="11273" max="11273" width="3.140625" style="1" customWidth="1"/>
    <col min="11274" max="11518" width="11.42578125" style="1"/>
    <col min="11519" max="11520" width="3.140625" style="1" customWidth="1"/>
    <col min="11521" max="11521" width="9.28515625" style="1" customWidth="1"/>
    <col min="11522" max="11522" width="20" style="1" customWidth="1"/>
    <col min="11523" max="11527" width="11.42578125" style="1" customWidth="1"/>
    <col min="11528" max="11528" width="8.140625" style="1" customWidth="1"/>
    <col min="11529" max="11529" width="3.140625" style="1" customWidth="1"/>
    <col min="11530" max="11774" width="11.42578125" style="1"/>
    <col min="11775" max="11776" width="3.140625" style="1" customWidth="1"/>
    <col min="11777" max="11777" width="9.28515625" style="1" customWidth="1"/>
    <col min="11778" max="11778" width="20" style="1" customWidth="1"/>
    <col min="11779" max="11783" width="11.42578125" style="1" customWidth="1"/>
    <col min="11784" max="11784" width="8.140625" style="1" customWidth="1"/>
    <col min="11785" max="11785" width="3.140625" style="1" customWidth="1"/>
    <col min="11786" max="12030" width="11.42578125" style="1"/>
    <col min="12031" max="12032" width="3.140625" style="1" customWidth="1"/>
    <col min="12033" max="12033" width="9.28515625" style="1" customWidth="1"/>
    <col min="12034" max="12034" width="20" style="1" customWidth="1"/>
    <col min="12035" max="12039" width="11.42578125" style="1" customWidth="1"/>
    <col min="12040" max="12040" width="8.140625" style="1" customWidth="1"/>
    <col min="12041" max="12041" width="3.140625" style="1" customWidth="1"/>
    <col min="12042" max="12286" width="11.42578125" style="1"/>
    <col min="12287" max="12288" width="3.140625" style="1" customWidth="1"/>
    <col min="12289" max="12289" width="9.28515625" style="1" customWidth="1"/>
    <col min="12290" max="12290" width="20" style="1" customWidth="1"/>
    <col min="12291" max="12295" width="11.42578125" style="1" customWidth="1"/>
    <col min="12296" max="12296" width="8.140625" style="1" customWidth="1"/>
    <col min="12297" max="12297" width="3.140625" style="1" customWidth="1"/>
    <col min="12298" max="12542" width="11.42578125" style="1"/>
    <col min="12543" max="12544" width="3.140625" style="1" customWidth="1"/>
    <col min="12545" max="12545" width="9.28515625" style="1" customWidth="1"/>
    <col min="12546" max="12546" width="20" style="1" customWidth="1"/>
    <col min="12547" max="12551" width="11.42578125" style="1" customWidth="1"/>
    <col min="12552" max="12552" width="8.140625" style="1" customWidth="1"/>
    <col min="12553" max="12553" width="3.140625" style="1" customWidth="1"/>
    <col min="12554" max="12798" width="11.42578125" style="1"/>
    <col min="12799" max="12800" width="3.140625" style="1" customWidth="1"/>
    <col min="12801" max="12801" width="9.28515625" style="1" customWidth="1"/>
    <col min="12802" max="12802" width="20" style="1" customWidth="1"/>
    <col min="12803" max="12807" width="11.42578125" style="1" customWidth="1"/>
    <col min="12808" max="12808" width="8.140625" style="1" customWidth="1"/>
    <col min="12809" max="12809" width="3.140625" style="1" customWidth="1"/>
    <col min="12810" max="13054" width="11.42578125" style="1"/>
    <col min="13055" max="13056" width="3.140625" style="1" customWidth="1"/>
    <col min="13057" max="13057" width="9.28515625" style="1" customWidth="1"/>
    <col min="13058" max="13058" width="20" style="1" customWidth="1"/>
    <col min="13059" max="13063" width="11.42578125" style="1" customWidth="1"/>
    <col min="13064" max="13064" width="8.140625" style="1" customWidth="1"/>
    <col min="13065" max="13065" width="3.140625" style="1" customWidth="1"/>
    <col min="13066" max="13310" width="11.42578125" style="1"/>
    <col min="13311" max="13312" width="3.140625" style="1" customWidth="1"/>
    <col min="13313" max="13313" width="9.28515625" style="1" customWidth="1"/>
    <col min="13314" max="13314" width="20" style="1" customWidth="1"/>
    <col min="13315" max="13319" width="11.42578125" style="1" customWidth="1"/>
    <col min="13320" max="13320" width="8.140625" style="1" customWidth="1"/>
    <col min="13321" max="13321" width="3.140625" style="1" customWidth="1"/>
    <col min="13322" max="13566" width="11.42578125" style="1"/>
    <col min="13567" max="13568" width="3.140625" style="1" customWidth="1"/>
    <col min="13569" max="13569" width="9.28515625" style="1" customWidth="1"/>
    <col min="13570" max="13570" width="20" style="1" customWidth="1"/>
    <col min="13571" max="13575" width="11.42578125" style="1" customWidth="1"/>
    <col min="13576" max="13576" width="8.140625" style="1" customWidth="1"/>
    <col min="13577" max="13577" width="3.140625" style="1" customWidth="1"/>
    <col min="13578" max="13822" width="11.42578125" style="1"/>
    <col min="13823" max="13824" width="3.140625" style="1" customWidth="1"/>
    <col min="13825" max="13825" width="9.28515625" style="1" customWidth="1"/>
    <col min="13826" max="13826" width="20" style="1" customWidth="1"/>
    <col min="13827" max="13831" width="11.42578125" style="1" customWidth="1"/>
    <col min="13832" max="13832" width="8.140625" style="1" customWidth="1"/>
    <col min="13833" max="13833" width="3.140625" style="1" customWidth="1"/>
    <col min="13834" max="14078" width="11.42578125" style="1"/>
    <col min="14079" max="14080" width="3.140625" style="1" customWidth="1"/>
    <col min="14081" max="14081" width="9.28515625" style="1" customWidth="1"/>
    <col min="14082" max="14082" width="20" style="1" customWidth="1"/>
    <col min="14083" max="14087" width="11.42578125" style="1" customWidth="1"/>
    <col min="14088" max="14088" width="8.140625" style="1" customWidth="1"/>
    <col min="14089" max="14089" width="3.140625" style="1" customWidth="1"/>
    <col min="14090" max="14334" width="11.42578125" style="1"/>
    <col min="14335" max="14336" width="3.140625" style="1" customWidth="1"/>
    <col min="14337" max="14337" width="9.28515625" style="1" customWidth="1"/>
    <col min="14338" max="14338" width="20" style="1" customWidth="1"/>
    <col min="14339" max="14343" width="11.42578125" style="1" customWidth="1"/>
    <col min="14344" max="14344" width="8.140625" style="1" customWidth="1"/>
    <col min="14345" max="14345" width="3.140625" style="1" customWidth="1"/>
    <col min="14346" max="14590" width="11.42578125" style="1"/>
    <col min="14591" max="14592" width="3.140625" style="1" customWidth="1"/>
    <col min="14593" max="14593" width="9.28515625" style="1" customWidth="1"/>
    <col min="14594" max="14594" width="20" style="1" customWidth="1"/>
    <col min="14595" max="14599" width="11.42578125" style="1" customWidth="1"/>
    <col min="14600" max="14600" width="8.140625" style="1" customWidth="1"/>
    <col min="14601" max="14601" width="3.140625" style="1" customWidth="1"/>
    <col min="14602" max="14846" width="11.42578125" style="1"/>
    <col min="14847" max="14848" width="3.140625" style="1" customWidth="1"/>
    <col min="14849" max="14849" width="9.28515625" style="1" customWidth="1"/>
    <col min="14850" max="14850" width="20" style="1" customWidth="1"/>
    <col min="14851" max="14855" width="11.42578125" style="1" customWidth="1"/>
    <col min="14856" max="14856" width="8.140625" style="1" customWidth="1"/>
    <col min="14857" max="14857" width="3.140625" style="1" customWidth="1"/>
    <col min="14858" max="15102" width="11.42578125" style="1"/>
    <col min="15103" max="15104" width="3.140625" style="1" customWidth="1"/>
    <col min="15105" max="15105" width="9.28515625" style="1" customWidth="1"/>
    <col min="15106" max="15106" width="20" style="1" customWidth="1"/>
    <col min="15107" max="15111" width="11.42578125" style="1" customWidth="1"/>
    <col min="15112" max="15112" width="8.140625" style="1" customWidth="1"/>
    <col min="15113" max="15113" width="3.140625" style="1" customWidth="1"/>
    <col min="15114" max="15358" width="11.42578125" style="1"/>
    <col min="15359" max="15360" width="3.140625" style="1" customWidth="1"/>
    <col min="15361" max="15361" width="9.28515625" style="1" customWidth="1"/>
    <col min="15362" max="15362" width="20" style="1" customWidth="1"/>
    <col min="15363" max="15367" width="11.42578125" style="1" customWidth="1"/>
    <col min="15368" max="15368" width="8.140625" style="1" customWidth="1"/>
    <col min="15369" max="15369" width="3.140625" style="1" customWidth="1"/>
    <col min="15370" max="15614" width="11.42578125" style="1"/>
    <col min="15615" max="15616" width="3.140625" style="1" customWidth="1"/>
    <col min="15617" max="15617" width="9.28515625" style="1" customWidth="1"/>
    <col min="15618" max="15618" width="20" style="1" customWidth="1"/>
    <col min="15619" max="15623" width="11.42578125" style="1" customWidth="1"/>
    <col min="15624" max="15624" width="8.140625" style="1" customWidth="1"/>
    <col min="15625" max="15625" width="3.140625" style="1" customWidth="1"/>
    <col min="15626" max="15870" width="11.42578125" style="1"/>
    <col min="15871" max="15872" width="3.140625" style="1" customWidth="1"/>
    <col min="15873" max="15873" width="9.28515625" style="1" customWidth="1"/>
    <col min="15874" max="15874" width="20" style="1" customWidth="1"/>
    <col min="15875" max="15879" width="11.42578125" style="1" customWidth="1"/>
    <col min="15880" max="15880" width="8.140625" style="1" customWidth="1"/>
    <col min="15881" max="15881" width="3.140625" style="1" customWidth="1"/>
    <col min="15882" max="16126" width="11.42578125" style="1"/>
    <col min="16127" max="16128" width="3.140625" style="1" customWidth="1"/>
    <col min="16129" max="16129" width="9.28515625" style="1" customWidth="1"/>
    <col min="16130" max="16130" width="20" style="1" customWidth="1"/>
    <col min="16131" max="16135" width="11.42578125" style="1" customWidth="1"/>
    <col min="16136" max="16136" width="8.140625" style="1" customWidth="1"/>
    <col min="16137" max="16137" width="3.140625" style="1" customWidth="1"/>
    <col min="16138" max="16384" width="11.42578125" style="1"/>
  </cols>
  <sheetData>
    <row r="7" spans="2:9" ht="15.75" x14ac:dyDescent="0.2">
      <c r="B7" s="1107" t="s">
        <v>0</v>
      </c>
      <c r="C7" s="1107"/>
      <c r="D7" s="1107"/>
      <c r="E7" s="1107"/>
      <c r="F7" s="1107"/>
      <c r="G7" s="1107"/>
      <c r="H7" s="1107"/>
      <c r="I7" s="110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5.75" customHeight="1" x14ac:dyDescent="0.2">
      <c r="B11" s="2"/>
      <c r="C11" s="1108" t="s">
        <v>2</v>
      </c>
      <c r="D11" s="1108"/>
      <c r="E11" s="1108"/>
      <c r="F11" s="1108"/>
      <c r="G11" s="1108"/>
      <c r="H11" s="1108"/>
      <c r="I11" s="1108"/>
    </row>
    <row r="12" spans="2:9" ht="15.75" customHeight="1" x14ac:dyDescent="0.2">
      <c r="B12" s="2"/>
      <c r="C12" s="1108"/>
      <c r="D12" s="1108"/>
      <c r="E12" s="1108"/>
      <c r="F12" s="1108"/>
      <c r="G12" s="1108"/>
      <c r="H12" s="1108"/>
      <c r="I12" s="1108"/>
    </row>
    <row r="13" spans="2:9" x14ac:dyDescent="0.2">
      <c r="B13" s="2"/>
      <c r="C13" s="4"/>
      <c r="D13" s="2"/>
      <c r="E13" s="2"/>
      <c r="F13" s="2"/>
      <c r="G13" s="2"/>
      <c r="H13" s="2"/>
    </row>
    <row r="14" spans="2:9" s="7" customFormat="1" ht="24.75" customHeight="1" thickBot="1" x14ac:dyDescent="0.3">
      <c r="B14" s="5"/>
      <c r="C14" s="6" t="s">
        <v>3</v>
      </c>
      <c r="D14" s="1106" t="s">
        <v>301</v>
      </c>
      <c r="E14" s="1106"/>
      <c r="F14" s="1106"/>
      <c r="G14" s="1106"/>
      <c r="H14" s="1106"/>
      <c r="I14" s="1106"/>
    </row>
    <row r="15" spans="2:9" s="7" customFormat="1" ht="24.75" customHeight="1" thickBot="1" x14ac:dyDescent="0.3">
      <c r="B15" s="5"/>
      <c r="C15" s="6" t="s">
        <v>5</v>
      </c>
      <c r="D15" s="1106" t="s">
        <v>292</v>
      </c>
      <c r="E15" s="1106"/>
      <c r="F15" s="1106"/>
      <c r="G15" s="1106"/>
      <c r="H15" s="1106"/>
      <c r="I15" s="1106"/>
    </row>
    <row r="16" spans="2:9" s="7" customFormat="1" ht="24.75" customHeight="1" thickBot="1" x14ac:dyDescent="0.3">
      <c r="B16" s="5"/>
      <c r="C16" s="6" t="s">
        <v>7</v>
      </c>
      <c r="D16" s="1106" t="s">
        <v>287</v>
      </c>
      <c r="E16" s="1106"/>
      <c r="F16" s="1106"/>
      <c r="G16" s="1106"/>
      <c r="H16" s="1106"/>
      <c r="I16" s="1106"/>
    </row>
    <row r="17" spans="2:9" s="7" customFormat="1" ht="24.75" customHeight="1" thickBot="1" x14ac:dyDescent="0.3">
      <c r="B17" s="5"/>
      <c r="C17" s="6" t="s">
        <v>9</v>
      </c>
      <c r="D17" s="1106" t="s">
        <v>278</v>
      </c>
      <c r="E17" s="1106"/>
      <c r="F17" s="1106"/>
      <c r="G17" s="1106"/>
      <c r="H17" s="1106"/>
      <c r="I17" s="1106"/>
    </row>
    <row r="18" spans="2:9" s="7" customFormat="1" ht="24.75" customHeight="1" thickBot="1" x14ac:dyDescent="0.3">
      <c r="B18" s="5"/>
      <c r="C18" s="6" t="s">
        <v>11</v>
      </c>
      <c r="D18" s="1106" t="s">
        <v>257</v>
      </c>
      <c r="E18" s="1106"/>
      <c r="F18" s="1106"/>
      <c r="G18" s="1106"/>
      <c r="H18" s="1106"/>
      <c r="I18" s="1106"/>
    </row>
    <row r="19" spans="2:9" s="7" customFormat="1" ht="24.75" customHeight="1" thickBot="1" x14ac:dyDescent="0.3">
      <c r="B19" s="5"/>
      <c r="C19" s="6" t="s">
        <v>13</v>
      </c>
      <c r="D19" s="1106" t="s">
        <v>239</v>
      </c>
      <c r="E19" s="1106"/>
      <c r="F19" s="1106"/>
      <c r="G19" s="1106"/>
      <c r="H19" s="1106"/>
      <c r="I19" s="1106"/>
    </row>
    <row r="20" spans="2:9" s="7" customFormat="1" ht="24.75" customHeight="1" thickBot="1" x14ac:dyDescent="0.3">
      <c r="B20" s="5"/>
      <c r="C20" s="6" t="s">
        <v>15</v>
      </c>
      <c r="D20" s="1106" t="s">
        <v>193</v>
      </c>
      <c r="E20" s="1106"/>
      <c r="F20" s="1106"/>
      <c r="G20" s="1106"/>
      <c r="H20" s="1106"/>
      <c r="I20" s="1106"/>
    </row>
    <row r="21" spans="2:9" s="7" customFormat="1" ht="24.75" customHeight="1" thickBot="1" x14ac:dyDescent="0.3">
      <c r="B21" s="5"/>
      <c r="C21" s="6" t="s">
        <v>17</v>
      </c>
      <c r="D21" s="1106" t="s">
        <v>4</v>
      </c>
      <c r="E21" s="1106"/>
      <c r="F21" s="1106"/>
      <c r="G21" s="1106"/>
      <c r="H21" s="1106"/>
      <c r="I21" s="1106"/>
    </row>
    <row r="22" spans="2:9" s="7" customFormat="1" ht="24.75" customHeight="1" thickBot="1" x14ac:dyDescent="0.3">
      <c r="B22" s="5"/>
      <c r="C22" s="6" t="s">
        <v>19</v>
      </c>
      <c r="D22" s="1106" t="s">
        <v>6</v>
      </c>
      <c r="E22" s="1106"/>
      <c r="F22" s="1106"/>
      <c r="G22" s="1106"/>
      <c r="H22" s="1106"/>
      <c r="I22" s="1106"/>
    </row>
    <row r="23" spans="2:9" s="7" customFormat="1" ht="24.75" customHeight="1" thickBot="1" x14ac:dyDescent="0.3">
      <c r="B23" s="5"/>
      <c r="C23" s="6" t="s">
        <v>21</v>
      </c>
      <c r="D23" s="1106" t="s">
        <v>8</v>
      </c>
      <c r="E23" s="1106"/>
      <c r="F23" s="1106"/>
      <c r="G23" s="1106"/>
      <c r="H23" s="1106"/>
      <c r="I23" s="1106"/>
    </row>
    <row r="24" spans="2:9" s="7" customFormat="1" ht="24.75" customHeight="1" thickBot="1" x14ac:dyDescent="0.3">
      <c r="B24" s="5"/>
      <c r="C24" s="6" t="s">
        <v>23</v>
      </c>
      <c r="D24" s="1106" t="s">
        <v>10</v>
      </c>
      <c r="E24" s="1106"/>
      <c r="F24" s="1106"/>
      <c r="G24" s="1106"/>
      <c r="H24" s="1106"/>
      <c r="I24" s="1106"/>
    </row>
    <row r="25" spans="2:9" s="7" customFormat="1" ht="24.75" customHeight="1" thickBot="1" x14ac:dyDescent="0.3">
      <c r="B25" s="5"/>
      <c r="C25" s="6" t="s">
        <v>25</v>
      </c>
      <c r="D25" s="1106" t="s">
        <v>12</v>
      </c>
      <c r="E25" s="1106"/>
      <c r="F25" s="1106"/>
      <c r="G25" s="1106"/>
      <c r="H25" s="1106"/>
      <c r="I25" s="1106"/>
    </row>
    <row r="26" spans="2:9" s="7" customFormat="1" ht="24.75" customHeight="1" thickBot="1" x14ac:dyDescent="0.3">
      <c r="B26" s="5"/>
      <c r="C26" s="6" t="s">
        <v>27</v>
      </c>
      <c r="D26" s="1106" t="s">
        <v>14</v>
      </c>
      <c r="E26" s="1106"/>
      <c r="F26" s="1106"/>
      <c r="G26" s="1106"/>
      <c r="H26" s="1106"/>
      <c r="I26" s="1106"/>
    </row>
    <row r="27" spans="2:9" s="7" customFormat="1" ht="24.75" customHeight="1" thickBot="1" x14ac:dyDescent="0.3">
      <c r="B27" s="5"/>
      <c r="C27" s="6" t="s">
        <v>29</v>
      </c>
      <c r="D27" s="1106" t="s">
        <v>16</v>
      </c>
      <c r="E27" s="1106"/>
      <c r="F27" s="1106"/>
      <c r="G27" s="1106"/>
      <c r="H27" s="1106"/>
      <c r="I27" s="1106"/>
    </row>
    <row r="28" spans="2:9" s="7" customFormat="1" ht="24.75" customHeight="1" thickBot="1" x14ac:dyDescent="0.3">
      <c r="B28" s="5"/>
      <c r="C28" s="6" t="s">
        <v>192</v>
      </c>
      <c r="D28" s="1106" t="s">
        <v>18</v>
      </c>
      <c r="E28" s="1106"/>
      <c r="F28" s="1106"/>
      <c r="G28" s="1106"/>
      <c r="H28" s="1106"/>
      <c r="I28" s="1106"/>
    </row>
    <row r="29" spans="2:9" s="7" customFormat="1" ht="24.75" customHeight="1" thickBot="1" x14ac:dyDescent="0.3">
      <c r="B29" s="5"/>
      <c r="C29" s="6" t="s">
        <v>238</v>
      </c>
      <c r="D29" s="1106" t="s">
        <v>20</v>
      </c>
      <c r="E29" s="1106"/>
      <c r="F29" s="1106"/>
      <c r="G29" s="1106"/>
      <c r="H29" s="1106"/>
      <c r="I29" s="1106"/>
    </row>
    <row r="30" spans="2:9" s="7" customFormat="1" ht="24.75" customHeight="1" thickBot="1" x14ac:dyDescent="0.3">
      <c r="B30" s="5"/>
      <c r="C30" s="6" t="s">
        <v>256</v>
      </c>
      <c r="D30" s="1106" t="s">
        <v>22</v>
      </c>
      <c r="E30" s="1106"/>
      <c r="F30" s="1106"/>
      <c r="G30" s="1106"/>
      <c r="H30" s="1106"/>
      <c r="I30" s="1106"/>
    </row>
    <row r="31" spans="2:9" s="7" customFormat="1" ht="24.75" customHeight="1" thickBot="1" x14ac:dyDescent="0.3">
      <c r="B31" s="5"/>
      <c r="C31" s="6" t="s">
        <v>277</v>
      </c>
      <c r="D31" s="1106" t="s">
        <v>24</v>
      </c>
      <c r="E31" s="1106"/>
      <c r="F31" s="1106"/>
      <c r="G31" s="1106"/>
      <c r="H31" s="1106"/>
      <c r="I31" s="1106"/>
    </row>
    <row r="32" spans="2:9" s="7" customFormat="1" ht="24.75" customHeight="1" thickBot="1" x14ac:dyDescent="0.3">
      <c r="B32" s="5"/>
      <c r="C32" s="6" t="s">
        <v>286</v>
      </c>
      <c r="D32" s="1106" t="s">
        <v>26</v>
      </c>
      <c r="E32" s="1106"/>
      <c r="F32" s="1106"/>
      <c r="G32" s="1106"/>
      <c r="H32" s="1106"/>
      <c r="I32" s="1106"/>
    </row>
    <row r="33" spans="2:9" s="7" customFormat="1" ht="24.75" customHeight="1" thickBot="1" x14ac:dyDescent="0.3">
      <c r="B33" s="5"/>
      <c r="C33" s="6" t="s">
        <v>291</v>
      </c>
      <c r="D33" s="1106" t="s">
        <v>28</v>
      </c>
      <c r="E33" s="1106"/>
      <c r="F33" s="1106"/>
      <c r="G33" s="1106"/>
      <c r="H33" s="1106"/>
      <c r="I33" s="1106"/>
    </row>
    <row r="34" spans="2:9" s="7" customFormat="1" ht="24.75" customHeight="1" thickBot="1" x14ac:dyDescent="0.3">
      <c r="B34" s="5"/>
      <c r="C34" s="6" t="s">
        <v>300</v>
      </c>
      <c r="D34" s="1106" t="s">
        <v>30</v>
      </c>
      <c r="E34" s="1106"/>
      <c r="F34" s="1106"/>
      <c r="G34" s="1106"/>
      <c r="H34" s="1106"/>
      <c r="I34" s="1106"/>
    </row>
  </sheetData>
  <mergeCells count="23"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</mergeCells>
  <hyperlinks>
    <hyperlink ref="D21:H21" location="'2009'!A1" display="Año 2009. Comparación principales macromagnitudes"/>
    <hyperlink ref="D21" location="'2010'!A1" display="Año 2010. Nº Establecimientos con Producción po Año, Origen del Agua y Tipo de Establecimiento"/>
    <hyperlink ref="D21:I21" location="'2015'!A1" display="Año 2015. Producción. Valor y cantidad por fase de cultivo, origen del agua, grupo y especie"/>
    <hyperlink ref="D25:I25" location="'2011'!A1" display="Año 2011. Producción. Valor y cantidad por fase de cultivo, origen del agua, grupo y especie"/>
    <hyperlink ref="D26:I26" location="'2010'!A1" display="Año 2010. Producción. Valor y cantidad por fase de cultivo, origen del agua, grupo y especie"/>
    <hyperlink ref="D27:I27" location="'2009'!A1" display="Año 2009. Producción. Valor y cantidad por fase de cultivo, origen del agua, grupo y especie"/>
    <hyperlink ref="D28:I28" location="'2008'!A1" display="Año 2008. Producción. Valor y cantidad por fase de cultivo, origen del agua, grupo y especie"/>
    <hyperlink ref="D29:I29" location="'2007'!A1" display="Año 2007. Producción. Valor y cantidad por fase de cultivo, origen del agua, grupo y especie"/>
    <hyperlink ref="D30:I30" location="'2006'!A1" display="Año 2006. Producción. Valor y cantidad por fase de cultivo, origen del agua, grupo y especie"/>
    <hyperlink ref="D31:I31" location="'2005'!A1" display="Año 2005. Producción. Valor y cantidad por fase de cultivo, origen del agua, grupo y especie"/>
    <hyperlink ref="D32:I32" location="'2004'!A1" display="Año 2004. Producción. Valor y cantidad por fase de cultivo, origen del agua, grupo y especie"/>
    <hyperlink ref="D33:I33" location="'2003'!A1" display="Año 2003. Producción. Valor y cantidad por fase de cultivo, origen del agua, grupo y especie"/>
    <hyperlink ref="D34:I34" location="'2002'!A1" display="Año 2002. Producción. Valor y cantidad por fase de cultivo, origen del agua, grupo y especie"/>
    <hyperlink ref="D24:H24" location="'2009'!A1" display="Año 2009. Comparación principales macromagnitudes"/>
    <hyperlink ref="D24" location="'2010'!A1" display="Año 2010. Nº Establecimientos con Producción po Año, Origen del Agua y Tipo de Establecimiento"/>
    <hyperlink ref="D24:I24" location="'2012'!A1" display="Año 2012. Producción. Valor y cantidad por fase de cultivo, origen del agua, grupo y especie"/>
    <hyperlink ref="D23:H23" location="'2009'!A1" display="Año 2009. Comparación principales macromagnitudes"/>
    <hyperlink ref="D23" location="'2010'!A1" display="Año 2010. Nº Establecimientos con Producción po Año, Origen del Agua y Tipo de Establecimiento"/>
    <hyperlink ref="D23:I23" location="'2013'!A1" display="Año 2013. Producción. Valor y cantidad por fase de cultivo, origen del agua, grupo y especie"/>
    <hyperlink ref="D22:H22" location="'2009'!A1" display="Año 2009. Comparación principales macromagnitudes"/>
    <hyperlink ref="D22" location="'2010'!A1" display="Año 2010. Nº Establecimientos con Producción po Año, Origen del Agua y Tipo de Establecimiento"/>
    <hyperlink ref="D22:I22" location="'2014'!A1" display="Año 2014. Producción. Valor y cantidad por fase de cultivo, origen del agua, grupo y especie"/>
    <hyperlink ref="D20:H20" location="'2009'!A1" display="Año 2009. Comparación principales macromagnitudes"/>
    <hyperlink ref="D20" location="'2010'!A1" display="Año 2010. Nº Establecimientos con Producción po Año, Origen del Agua y Tipo de Establecimiento"/>
    <hyperlink ref="D20:I20" location="'2016'!A1" display="Año 2016. Producción. Valor y cantidad por fase de cultivo, origen del agua, grupo y especie"/>
    <hyperlink ref="D19:H19" location="'2009'!A1" display="Año 2009. Comparación principales macromagnitudes"/>
    <hyperlink ref="D19" location="'2010'!A1" display="Año 2010. Nº Establecimientos con Producción po Año, Origen del Agua y Tipo de Establecimiento"/>
    <hyperlink ref="D19:I19" location="'2017'!A1" display="Año 2017. Producción. Valor y cantidad por fase de cultivo, origen del agua, grupo y especie"/>
    <hyperlink ref="D18:H18" location="'2009'!A1" display="Año 2009. Comparación principales macromagnitudes"/>
    <hyperlink ref="D18" location="'2010'!A1" display="Año 2010. Nº Establecimientos con Producción po Año, Origen del Agua y Tipo de Establecimiento"/>
    <hyperlink ref="D18:I18" location="'2018'!A1" display="Año 2018. Producción. Valor y cantidad por fase de cultivo, origen del agua, grupo y especie"/>
    <hyperlink ref="D17:H17" location="'2009'!A1" display="Año 2009. Comparación principales macromagnitudes"/>
    <hyperlink ref="D17" location="'2010'!A1" display="Año 2010. Nº Establecimientos con Producción po Año, Origen del Agua y Tipo de Establecimiento"/>
    <hyperlink ref="D17:I17" location="'2019'!A1" display="Año 2019. Producción. Valor y cantidad por fase de cultivo, origen del agua, grupo y especie"/>
    <hyperlink ref="D16:H16" location="'2009'!A1" display="Año 2009. Comparación principales macromagnitudes"/>
    <hyperlink ref="D16" location="'2010'!A1" display="Año 2010. Nº Establecimientos con Producción po Año, Origen del Agua y Tipo de Establecimiento"/>
    <hyperlink ref="D16:I16" location="'2020'!A1" display="Año 2020. Producción. Valor y cantidad por fase de cultivo, origen del agua, grupo y especie"/>
    <hyperlink ref="D15:H15" location="'2009'!A1" display="Año 2009. Comparación principales macromagnitudes"/>
    <hyperlink ref="D15" location="'2010'!A1" display="Año 2010. Nº Establecimientos con Producción po Año, Origen del Agua y Tipo de Establecimiento"/>
    <hyperlink ref="D15:I15" location="'2021'!A1" display="Año 2021. Producción. Valor y cantidad por fase de cultivo, origen del agua, grupo y especie"/>
    <hyperlink ref="D14:H14" location="'2009'!A1" display="Año 2009. Comparación principales macromagnitudes"/>
    <hyperlink ref="D14" location="'2010'!A1" display="Año 2010. Nº Establecimientos con Producción po Año, Origen del Agua y Tipo de Establecimiento"/>
    <hyperlink ref="D14:I14" location="'2022'!A1" display="Año 2022. Producción. Valor y cantidad por fase de cultivo, origen del agua, grupo y especie"/>
  </hyperlinks>
  <pageMargins left="0.35433070866141736" right="0.5511811023622047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0"/>
  <sheetViews>
    <sheetView zoomScale="55" zoomScaleNormal="55" workbookViewId="0"/>
  </sheetViews>
  <sheetFormatPr baseColWidth="10" defaultRowHeight="11.25" x14ac:dyDescent="0.2"/>
  <cols>
    <col min="1" max="1" width="2.28515625" style="106" customWidth="1"/>
    <col min="2" max="2" width="12.5703125" style="107" customWidth="1"/>
    <col min="3" max="3" width="16.28515625" style="107" customWidth="1"/>
    <col min="4" max="4" width="27.42578125" style="107" customWidth="1"/>
    <col min="5" max="5" width="18.42578125" style="107" bestFit="1" customWidth="1"/>
    <col min="6" max="6" width="14.85546875" style="107" customWidth="1"/>
    <col min="7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6" bestFit="1" customWidth="1"/>
    <col min="18" max="18" width="17.7109375" style="106" bestFit="1" customWidth="1"/>
    <col min="19" max="19" width="14" style="106" bestFit="1" customWidth="1"/>
    <col min="20" max="20" width="17.42578125" style="106" bestFit="1" customWidth="1"/>
    <col min="21" max="21" width="14.28515625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7109375" style="106" bestFit="1" customWidth="1"/>
    <col min="27" max="27" width="14.5703125" style="106" bestFit="1" customWidth="1"/>
    <col min="28" max="28" width="17.42578125" style="106" bestFit="1" customWidth="1"/>
    <col min="29" max="29" width="14.28515625" style="106" bestFit="1" customWidth="1"/>
    <col min="30" max="30" width="17.42578125" style="106" bestFit="1" customWidth="1"/>
    <col min="31" max="31" width="14.28515625" style="106" bestFit="1" customWidth="1"/>
    <col min="32" max="32" width="15.42578125" style="106" bestFit="1" customWidth="1"/>
    <col min="33" max="33" width="12.42578125" style="106" bestFit="1" customWidth="1"/>
    <col min="34" max="34" width="15.140625" style="106" bestFit="1" customWidth="1"/>
    <col min="35" max="35" width="12.140625" style="106" bestFit="1" customWidth="1"/>
    <col min="36" max="36" width="14.42578125" style="106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61" width="18.42578125" style="107" bestFit="1" customWidth="1"/>
    <col min="262" max="262" width="14.85546875" style="107" customWidth="1"/>
    <col min="263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17" width="18.42578125" style="107" bestFit="1" customWidth="1"/>
    <col min="518" max="518" width="14.85546875" style="107" customWidth="1"/>
    <col min="519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73" width="18.42578125" style="107" bestFit="1" customWidth="1"/>
    <col min="774" max="774" width="14.85546875" style="107" customWidth="1"/>
    <col min="775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29" width="18.42578125" style="107" bestFit="1" customWidth="1"/>
    <col min="1030" max="1030" width="14.85546875" style="107" customWidth="1"/>
    <col min="1031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85" width="18.42578125" style="107" bestFit="1" customWidth="1"/>
    <col min="1286" max="1286" width="14.85546875" style="107" customWidth="1"/>
    <col min="1287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41" width="18.42578125" style="107" bestFit="1" customWidth="1"/>
    <col min="1542" max="1542" width="14.85546875" style="107" customWidth="1"/>
    <col min="1543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797" width="18.42578125" style="107" bestFit="1" customWidth="1"/>
    <col min="1798" max="1798" width="14.85546875" style="107" customWidth="1"/>
    <col min="1799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53" width="18.42578125" style="107" bestFit="1" customWidth="1"/>
    <col min="2054" max="2054" width="14.85546875" style="107" customWidth="1"/>
    <col min="2055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09" width="18.42578125" style="107" bestFit="1" customWidth="1"/>
    <col min="2310" max="2310" width="14.85546875" style="107" customWidth="1"/>
    <col min="2311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65" width="18.42578125" style="107" bestFit="1" customWidth="1"/>
    <col min="2566" max="2566" width="14.85546875" style="107" customWidth="1"/>
    <col min="2567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21" width="18.42578125" style="107" bestFit="1" customWidth="1"/>
    <col min="2822" max="2822" width="14.85546875" style="107" customWidth="1"/>
    <col min="2823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77" width="18.42578125" style="107" bestFit="1" customWidth="1"/>
    <col min="3078" max="3078" width="14.85546875" style="107" customWidth="1"/>
    <col min="3079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33" width="18.42578125" style="107" bestFit="1" customWidth="1"/>
    <col min="3334" max="3334" width="14.85546875" style="107" customWidth="1"/>
    <col min="3335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89" width="18.42578125" style="107" bestFit="1" customWidth="1"/>
    <col min="3590" max="3590" width="14.85546875" style="107" customWidth="1"/>
    <col min="3591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45" width="18.42578125" style="107" bestFit="1" customWidth="1"/>
    <col min="3846" max="3846" width="14.85546875" style="107" customWidth="1"/>
    <col min="3847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01" width="18.42578125" style="107" bestFit="1" customWidth="1"/>
    <col min="4102" max="4102" width="14.85546875" style="107" customWidth="1"/>
    <col min="4103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57" width="18.42578125" style="107" bestFit="1" customWidth="1"/>
    <col min="4358" max="4358" width="14.85546875" style="107" customWidth="1"/>
    <col min="4359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13" width="18.42578125" style="107" bestFit="1" customWidth="1"/>
    <col min="4614" max="4614" width="14.85546875" style="107" customWidth="1"/>
    <col min="4615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69" width="18.42578125" style="107" bestFit="1" customWidth="1"/>
    <col min="4870" max="4870" width="14.85546875" style="107" customWidth="1"/>
    <col min="4871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25" width="18.42578125" style="107" bestFit="1" customWidth="1"/>
    <col min="5126" max="5126" width="14.85546875" style="107" customWidth="1"/>
    <col min="5127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81" width="18.42578125" style="107" bestFit="1" customWidth="1"/>
    <col min="5382" max="5382" width="14.85546875" style="107" customWidth="1"/>
    <col min="5383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37" width="18.42578125" style="107" bestFit="1" customWidth="1"/>
    <col min="5638" max="5638" width="14.85546875" style="107" customWidth="1"/>
    <col min="5639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893" width="18.42578125" style="107" bestFit="1" customWidth="1"/>
    <col min="5894" max="5894" width="14.85546875" style="107" customWidth="1"/>
    <col min="5895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49" width="18.42578125" style="107" bestFit="1" customWidth="1"/>
    <col min="6150" max="6150" width="14.85546875" style="107" customWidth="1"/>
    <col min="6151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05" width="18.42578125" style="107" bestFit="1" customWidth="1"/>
    <col min="6406" max="6406" width="14.85546875" style="107" customWidth="1"/>
    <col min="6407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61" width="18.42578125" style="107" bestFit="1" customWidth="1"/>
    <col min="6662" max="6662" width="14.85546875" style="107" customWidth="1"/>
    <col min="6663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17" width="18.42578125" style="107" bestFit="1" customWidth="1"/>
    <col min="6918" max="6918" width="14.85546875" style="107" customWidth="1"/>
    <col min="6919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73" width="18.42578125" style="107" bestFit="1" customWidth="1"/>
    <col min="7174" max="7174" width="14.85546875" style="107" customWidth="1"/>
    <col min="7175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29" width="18.42578125" style="107" bestFit="1" customWidth="1"/>
    <col min="7430" max="7430" width="14.85546875" style="107" customWidth="1"/>
    <col min="7431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85" width="18.42578125" style="107" bestFit="1" customWidth="1"/>
    <col min="7686" max="7686" width="14.85546875" style="107" customWidth="1"/>
    <col min="7687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41" width="18.42578125" style="107" bestFit="1" customWidth="1"/>
    <col min="7942" max="7942" width="14.85546875" style="107" customWidth="1"/>
    <col min="7943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197" width="18.42578125" style="107" bestFit="1" customWidth="1"/>
    <col min="8198" max="8198" width="14.85546875" style="107" customWidth="1"/>
    <col min="8199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53" width="18.42578125" style="107" bestFit="1" customWidth="1"/>
    <col min="8454" max="8454" width="14.85546875" style="107" customWidth="1"/>
    <col min="8455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09" width="18.42578125" style="107" bestFit="1" customWidth="1"/>
    <col min="8710" max="8710" width="14.85546875" style="107" customWidth="1"/>
    <col min="8711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65" width="18.42578125" style="107" bestFit="1" customWidth="1"/>
    <col min="8966" max="8966" width="14.85546875" style="107" customWidth="1"/>
    <col min="8967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21" width="18.42578125" style="107" bestFit="1" customWidth="1"/>
    <col min="9222" max="9222" width="14.85546875" style="107" customWidth="1"/>
    <col min="9223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77" width="18.42578125" style="107" bestFit="1" customWidth="1"/>
    <col min="9478" max="9478" width="14.85546875" style="107" customWidth="1"/>
    <col min="9479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33" width="18.42578125" style="107" bestFit="1" customWidth="1"/>
    <col min="9734" max="9734" width="14.85546875" style="107" customWidth="1"/>
    <col min="9735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89" width="18.42578125" style="107" bestFit="1" customWidth="1"/>
    <col min="9990" max="9990" width="14.85546875" style="107" customWidth="1"/>
    <col min="9991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45" width="18.42578125" style="107" bestFit="1" customWidth="1"/>
    <col min="10246" max="10246" width="14.85546875" style="107" customWidth="1"/>
    <col min="10247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01" width="18.42578125" style="107" bestFit="1" customWidth="1"/>
    <col min="10502" max="10502" width="14.85546875" style="107" customWidth="1"/>
    <col min="10503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57" width="18.42578125" style="107" bestFit="1" customWidth="1"/>
    <col min="10758" max="10758" width="14.85546875" style="107" customWidth="1"/>
    <col min="10759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13" width="18.42578125" style="107" bestFit="1" customWidth="1"/>
    <col min="11014" max="11014" width="14.85546875" style="107" customWidth="1"/>
    <col min="11015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69" width="18.42578125" style="107" bestFit="1" customWidth="1"/>
    <col min="11270" max="11270" width="14.85546875" style="107" customWidth="1"/>
    <col min="11271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25" width="18.42578125" style="107" bestFit="1" customWidth="1"/>
    <col min="11526" max="11526" width="14.85546875" style="107" customWidth="1"/>
    <col min="11527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81" width="18.42578125" style="107" bestFit="1" customWidth="1"/>
    <col min="11782" max="11782" width="14.85546875" style="107" customWidth="1"/>
    <col min="11783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37" width="18.42578125" style="107" bestFit="1" customWidth="1"/>
    <col min="12038" max="12038" width="14.85546875" style="107" customWidth="1"/>
    <col min="12039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293" width="18.42578125" style="107" bestFit="1" customWidth="1"/>
    <col min="12294" max="12294" width="14.85546875" style="107" customWidth="1"/>
    <col min="12295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49" width="18.42578125" style="107" bestFit="1" customWidth="1"/>
    <col min="12550" max="12550" width="14.85546875" style="107" customWidth="1"/>
    <col min="12551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05" width="18.42578125" style="107" bestFit="1" customWidth="1"/>
    <col min="12806" max="12806" width="14.85546875" style="107" customWidth="1"/>
    <col min="12807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61" width="18.42578125" style="107" bestFit="1" customWidth="1"/>
    <col min="13062" max="13062" width="14.85546875" style="107" customWidth="1"/>
    <col min="13063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17" width="18.42578125" style="107" bestFit="1" customWidth="1"/>
    <col min="13318" max="13318" width="14.85546875" style="107" customWidth="1"/>
    <col min="13319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73" width="18.42578125" style="107" bestFit="1" customWidth="1"/>
    <col min="13574" max="13574" width="14.85546875" style="107" customWidth="1"/>
    <col min="13575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29" width="18.42578125" style="107" bestFit="1" customWidth="1"/>
    <col min="13830" max="13830" width="14.85546875" style="107" customWidth="1"/>
    <col min="13831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85" width="18.42578125" style="107" bestFit="1" customWidth="1"/>
    <col min="14086" max="14086" width="14.85546875" style="107" customWidth="1"/>
    <col min="14087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41" width="18.42578125" style="107" bestFit="1" customWidth="1"/>
    <col min="14342" max="14342" width="14.85546875" style="107" customWidth="1"/>
    <col min="14343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597" width="18.42578125" style="107" bestFit="1" customWidth="1"/>
    <col min="14598" max="14598" width="14.85546875" style="107" customWidth="1"/>
    <col min="14599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53" width="18.42578125" style="107" bestFit="1" customWidth="1"/>
    <col min="14854" max="14854" width="14.85546875" style="107" customWidth="1"/>
    <col min="14855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09" width="18.42578125" style="107" bestFit="1" customWidth="1"/>
    <col min="15110" max="15110" width="14.85546875" style="107" customWidth="1"/>
    <col min="15111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65" width="18.42578125" style="107" bestFit="1" customWidth="1"/>
    <col min="15366" max="15366" width="14.85546875" style="107" customWidth="1"/>
    <col min="15367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21" width="18.42578125" style="107" bestFit="1" customWidth="1"/>
    <col min="15622" max="15622" width="14.85546875" style="107" customWidth="1"/>
    <col min="15623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77" width="18.42578125" style="107" bestFit="1" customWidth="1"/>
    <col min="15878" max="15878" width="14.85546875" style="107" customWidth="1"/>
    <col min="15879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33" width="18.42578125" style="107" bestFit="1" customWidth="1"/>
    <col min="16134" max="16134" width="14.85546875" style="107" customWidth="1"/>
    <col min="16135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1:36" s="104" customFormat="1" ht="23.25" customHeight="1" x14ac:dyDescent="0.2">
      <c r="A1" s="103"/>
      <c r="B1" s="1132" t="s">
        <v>124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03" customFormat="1" ht="13.5" customHeight="1" thickBo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36" ht="16.5" customHeight="1" thickTop="1" x14ac:dyDescent="0.2">
      <c r="B3" s="1282" t="s">
        <v>32</v>
      </c>
      <c r="C3" s="1284" t="s">
        <v>33</v>
      </c>
      <c r="D3" s="1286" t="s">
        <v>34</v>
      </c>
      <c r="E3" s="1139" t="s">
        <v>35</v>
      </c>
      <c r="F3" s="1140"/>
      <c r="G3" s="1141"/>
      <c r="H3" s="1259" t="s">
        <v>36</v>
      </c>
      <c r="I3" s="1259"/>
      <c r="J3" s="1288"/>
      <c r="K3" s="1288"/>
      <c r="L3" s="1288"/>
      <c r="M3" s="1288"/>
      <c r="N3" s="1289"/>
    </row>
    <row r="4" spans="1:36" ht="108.75" customHeight="1" thickBot="1" x14ac:dyDescent="0.25">
      <c r="B4" s="1283"/>
      <c r="C4" s="1285"/>
      <c r="D4" s="1287"/>
      <c r="E4" s="13" t="s">
        <v>37</v>
      </c>
      <c r="F4" s="14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1:36" ht="15" customHeight="1" thickTop="1" x14ac:dyDescent="0.2">
      <c r="B5" s="1290" t="s">
        <v>47</v>
      </c>
      <c r="C5" s="1293" t="s">
        <v>48</v>
      </c>
      <c r="D5" s="108" t="s">
        <v>49</v>
      </c>
      <c r="E5" s="18">
        <v>380.8</v>
      </c>
      <c r="F5" s="109"/>
      <c r="G5" s="20">
        <v>380.8</v>
      </c>
      <c r="H5" s="110"/>
      <c r="I5" s="110"/>
      <c r="J5" s="110"/>
      <c r="K5" s="110"/>
      <c r="L5" s="110">
        <v>54.4</v>
      </c>
      <c r="M5" s="110"/>
      <c r="N5" s="111"/>
    </row>
    <row r="6" spans="1:36" ht="15" customHeight="1" x14ac:dyDescent="0.2">
      <c r="B6" s="1291"/>
      <c r="C6" s="1293"/>
      <c r="D6" s="23" t="s">
        <v>50</v>
      </c>
      <c r="E6" s="18">
        <v>14190.6</v>
      </c>
      <c r="F6" s="109"/>
      <c r="G6" s="20">
        <v>14190.6</v>
      </c>
      <c r="H6" s="110"/>
      <c r="I6" s="110"/>
      <c r="J6" s="110"/>
      <c r="K6" s="110"/>
      <c r="L6" s="110">
        <v>3800</v>
      </c>
      <c r="M6" s="110"/>
      <c r="N6" s="111"/>
    </row>
    <row r="7" spans="1:36" ht="15" customHeight="1" x14ac:dyDescent="0.2">
      <c r="B7" s="1291"/>
      <c r="C7" s="1293"/>
      <c r="D7" s="24" t="s">
        <v>51</v>
      </c>
      <c r="E7" s="18">
        <f t="shared" ref="E7:E62" si="0">F7+G7</f>
        <v>3080</v>
      </c>
      <c r="F7" s="109"/>
      <c r="G7" s="20">
        <v>3080</v>
      </c>
      <c r="H7" s="110"/>
      <c r="I7" s="110"/>
      <c r="J7" s="110"/>
      <c r="K7" s="110"/>
      <c r="L7" s="110">
        <v>670</v>
      </c>
      <c r="M7" s="110"/>
      <c r="N7" s="111"/>
    </row>
    <row r="8" spans="1:36" ht="15" customHeight="1" x14ac:dyDescent="0.2">
      <c r="B8" s="1291"/>
      <c r="C8" s="1293"/>
      <c r="D8" s="25" t="s">
        <v>52</v>
      </c>
      <c r="E8" s="18">
        <f t="shared" si="0"/>
        <v>41422.949999999997</v>
      </c>
      <c r="F8" s="109"/>
      <c r="G8" s="20">
        <v>41422.949999999997</v>
      </c>
      <c r="H8" s="110"/>
      <c r="I8" s="110"/>
      <c r="J8" s="110"/>
      <c r="K8" s="110"/>
      <c r="L8" s="110">
        <v>30240.58</v>
      </c>
      <c r="M8" s="110"/>
      <c r="N8" s="111"/>
    </row>
    <row r="9" spans="1:36" ht="15" customHeight="1" x14ac:dyDescent="0.2">
      <c r="B9" s="1291"/>
      <c r="C9" s="1293"/>
      <c r="D9" s="24" t="s">
        <v>53</v>
      </c>
      <c r="E9" s="18">
        <f t="shared" si="0"/>
        <v>884.91</v>
      </c>
      <c r="F9" s="109"/>
      <c r="G9" s="20">
        <v>884.91</v>
      </c>
      <c r="H9" s="110"/>
      <c r="I9" s="110"/>
      <c r="J9" s="110"/>
      <c r="K9" s="110"/>
      <c r="L9" s="110">
        <v>596.6</v>
      </c>
      <c r="M9" s="110"/>
      <c r="N9" s="111"/>
    </row>
    <row r="10" spans="1:36" ht="15" customHeight="1" x14ac:dyDescent="0.2">
      <c r="B10" s="1291"/>
      <c r="C10" s="1293"/>
      <c r="D10" s="24" t="s">
        <v>54</v>
      </c>
      <c r="E10" s="18">
        <f t="shared" si="0"/>
        <v>109094322.04999998</v>
      </c>
      <c r="F10" s="109">
        <v>14396825.489999998</v>
      </c>
      <c r="G10" s="20">
        <v>94697496.559999987</v>
      </c>
      <c r="H10" s="110"/>
      <c r="I10" s="110"/>
      <c r="J10" s="110"/>
      <c r="K10" s="110">
        <v>56034.417000000001</v>
      </c>
      <c r="L10" s="110">
        <v>16106541.999999998</v>
      </c>
      <c r="M10" s="110"/>
      <c r="N10" s="111"/>
    </row>
    <row r="11" spans="1:36" ht="15" customHeight="1" x14ac:dyDescent="0.2">
      <c r="B11" s="1291"/>
      <c r="C11" s="1293"/>
      <c r="D11" s="24" t="s">
        <v>55</v>
      </c>
      <c r="E11" s="18">
        <f t="shared" si="0"/>
        <v>150000</v>
      </c>
      <c r="F11" s="109">
        <v>150000</v>
      </c>
      <c r="G11" s="20"/>
      <c r="H11" s="110"/>
      <c r="I11" s="110"/>
      <c r="J11" s="110"/>
      <c r="K11" s="110">
        <v>50</v>
      </c>
      <c r="L11" s="110"/>
      <c r="M11" s="110"/>
      <c r="N11" s="111"/>
    </row>
    <row r="12" spans="1:36" ht="15" customHeight="1" x14ac:dyDescent="0.2">
      <c r="B12" s="1291"/>
      <c r="C12" s="1293"/>
      <c r="D12" s="24" t="s">
        <v>56</v>
      </c>
      <c r="E12" s="18">
        <f t="shared" si="0"/>
        <v>5679888.5099999998</v>
      </c>
      <c r="F12" s="109">
        <v>769639.75</v>
      </c>
      <c r="G12" s="20">
        <v>4910248.76</v>
      </c>
      <c r="H12" s="110"/>
      <c r="I12" s="110"/>
      <c r="J12" s="110"/>
      <c r="K12" s="110">
        <v>1961.81</v>
      </c>
      <c r="L12" s="110">
        <v>1091047.3500000001</v>
      </c>
      <c r="M12" s="110"/>
      <c r="N12" s="111"/>
    </row>
    <row r="13" spans="1:36" ht="15" customHeight="1" x14ac:dyDescent="0.2">
      <c r="B13" s="1291"/>
      <c r="C13" s="1293"/>
      <c r="D13" s="24" t="s">
        <v>57</v>
      </c>
      <c r="E13" s="18">
        <f t="shared" si="0"/>
        <v>1875426.5</v>
      </c>
      <c r="F13" s="109">
        <v>348226.5</v>
      </c>
      <c r="G13" s="20">
        <v>1527200</v>
      </c>
      <c r="H13" s="110"/>
      <c r="I13" s="110"/>
      <c r="J13" s="110"/>
      <c r="K13" s="110">
        <v>156.578</v>
      </c>
      <c r="L13" s="110">
        <v>172000</v>
      </c>
      <c r="M13" s="110"/>
      <c r="N13" s="111"/>
    </row>
    <row r="14" spans="1:36" ht="15" customHeight="1" x14ac:dyDescent="0.2">
      <c r="B14" s="1291"/>
      <c r="C14" s="1293"/>
      <c r="D14" s="24" t="s">
        <v>58</v>
      </c>
      <c r="E14" s="18">
        <f t="shared" si="0"/>
        <v>1533.15</v>
      </c>
      <c r="F14" s="109"/>
      <c r="G14" s="20">
        <v>1533.15</v>
      </c>
      <c r="H14" s="110"/>
      <c r="I14" s="110"/>
      <c r="J14" s="110"/>
      <c r="K14" s="110"/>
      <c r="L14" s="110">
        <v>854</v>
      </c>
      <c r="M14" s="110"/>
      <c r="N14" s="111"/>
    </row>
    <row r="15" spans="1:36" ht="15" customHeight="1" x14ac:dyDescent="0.2">
      <c r="B15" s="1291"/>
      <c r="C15" s="1293"/>
      <c r="D15" s="24" t="s">
        <v>59</v>
      </c>
      <c r="E15" s="18">
        <f t="shared" si="0"/>
        <v>96728194.279999986</v>
      </c>
      <c r="F15" s="109">
        <f>17680452.98+840</f>
        <v>17681292.98</v>
      </c>
      <c r="G15" s="20">
        <v>79046901.299999982</v>
      </c>
      <c r="H15" s="110"/>
      <c r="I15" s="110"/>
      <c r="J15" s="110"/>
      <c r="K15" s="110">
        <v>79437.194999999992</v>
      </c>
      <c r="L15" s="110">
        <v>16364411.259999998</v>
      </c>
      <c r="M15" s="110"/>
      <c r="N15" s="111">
        <v>3.5000000000000003E-2</v>
      </c>
    </row>
    <row r="16" spans="1:36" ht="15" customHeight="1" x14ac:dyDescent="0.2">
      <c r="B16" s="1291"/>
      <c r="C16" s="1293"/>
      <c r="D16" s="24" t="s">
        <v>60</v>
      </c>
      <c r="E16" s="18">
        <f t="shared" si="0"/>
        <v>55869882.939999998</v>
      </c>
      <c r="F16" s="109"/>
      <c r="G16" s="20">
        <v>55869882.939999998</v>
      </c>
      <c r="H16" s="110"/>
      <c r="I16" s="110"/>
      <c r="J16" s="110"/>
      <c r="K16" s="110"/>
      <c r="L16" s="110">
        <v>3088355</v>
      </c>
      <c r="M16" s="110"/>
      <c r="N16" s="111"/>
    </row>
    <row r="17" spans="2:14" ht="15" customHeight="1" x14ac:dyDescent="0.2">
      <c r="B17" s="1291"/>
      <c r="C17" s="1293"/>
      <c r="D17" s="24" t="s">
        <v>62</v>
      </c>
      <c r="E17" s="18">
        <f t="shared" si="0"/>
        <v>12279593.92</v>
      </c>
      <c r="F17" s="109">
        <v>5268220.9000000004</v>
      </c>
      <c r="G17" s="20">
        <v>7011373.0199999996</v>
      </c>
      <c r="H17" s="110"/>
      <c r="I17" s="110"/>
      <c r="J17" s="110">
        <v>8724.8700000000008</v>
      </c>
      <c r="K17" s="112">
        <v>965.77199999999993</v>
      </c>
      <c r="L17" s="110">
        <v>804503.2</v>
      </c>
      <c r="M17" s="110"/>
      <c r="N17" s="111">
        <v>1.4999999999999999E-2</v>
      </c>
    </row>
    <row r="18" spans="2:14" ht="15" customHeight="1" x14ac:dyDescent="0.2">
      <c r="B18" s="1291"/>
      <c r="C18" s="1293"/>
      <c r="D18" s="27" t="s">
        <v>63</v>
      </c>
      <c r="E18" s="28">
        <f t="shared" si="0"/>
        <v>63816892</v>
      </c>
      <c r="F18" s="109">
        <v>13780392</v>
      </c>
      <c r="G18" s="20">
        <v>50036500</v>
      </c>
      <c r="H18" s="110"/>
      <c r="I18" s="110"/>
      <c r="J18" s="110">
        <v>13987</v>
      </c>
      <c r="K18" s="110">
        <v>8623.485999999999</v>
      </c>
      <c r="L18" s="110">
        <v>7766644</v>
      </c>
      <c r="M18" s="110"/>
      <c r="N18" s="111"/>
    </row>
    <row r="19" spans="2:14" ht="15" customHeight="1" x14ac:dyDescent="0.2">
      <c r="B19" s="1291"/>
      <c r="C19" s="1293"/>
      <c r="D19" s="29" t="s">
        <v>64</v>
      </c>
      <c r="E19" s="30">
        <f t="shared" si="0"/>
        <v>3220</v>
      </c>
      <c r="F19" s="109"/>
      <c r="G19" s="20">
        <v>3220</v>
      </c>
      <c r="H19" s="110"/>
      <c r="I19" s="110"/>
      <c r="J19" s="110"/>
      <c r="K19" s="110"/>
      <c r="L19" s="110">
        <v>3220</v>
      </c>
      <c r="M19" s="110"/>
      <c r="N19" s="111"/>
    </row>
    <row r="20" spans="2:14" ht="15" customHeight="1" x14ac:dyDescent="0.2">
      <c r="B20" s="1291"/>
      <c r="C20" s="1294" t="s">
        <v>65</v>
      </c>
      <c r="D20" s="31" t="s">
        <v>66</v>
      </c>
      <c r="E20" s="32">
        <f t="shared" si="0"/>
        <v>19379</v>
      </c>
      <c r="F20" s="113"/>
      <c r="G20" s="34">
        <v>19379</v>
      </c>
      <c r="H20" s="113"/>
      <c r="I20" s="113"/>
      <c r="J20" s="113"/>
      <c r="K20" s="113"/>
      <c r="L20" s="113">
        <v>1408</v>
      </c>
      <c r="M20" s="113"/>
      <c r="N20" s="114"/>
    </row>
    <row r="21" spans="2:14" ht="15" customHeight="1" x14ac:dyDescent="0.2">
      <c r="B21" s="1291"/>
      <c r="C21" s="1293"/>
      <c r="D21" s="24" t="s">
        <v>67</v>
      </c>
      <c r="E21" s="32">
        <f t="shared" si="0"/>
        <v>4000</v>
      </c>
      <c r="F21" s="110"/>
      <c r="G21" s="36">
        <v>4000</v>
      </c>
      <c r="H21" s="110"/>
      <c r="I21" s="110"/>
      <c r="J21" s="110"/>
      <c r="K21" s="110"/>
      <c r="L21" s="110">
        <v>600</v>
      </c>
      <c r="M21" s="110"/>
      <c r="N21" s="115"/>
    </row>
    <row r="22" spans="2:14" ht="15" customHeight="1" x14ac:dyDescent="0.2">
      <c r="B22" s="1291"/>
      <c r="C22" s="1293"/>
      <c r="D22" s="24" t="s">
        <v>68</v>
      </c>
      <c r="E22" s="32">
        <f t="shared" si="0"/>
        <v>23446.31</v>
      </c>
      <c r="F22" s="110"/>
      <c r="G22" s="36">
        <v>23446.31</v>
      </c>
      <c r="H22" s="110"/>
      <c r="I22" s="110"/>
      <c r="J22" s="110"/>
      <c r="K22" s="110"/>
      <c r="L22" s="110">
        <v>3068</v>
      </c>
      <c r="M22" s="110"/>
      <c r="N22" s="115"/>
    </row>
    <row r="23" spans="2:14" ht="15" customHeight="1" x14ac:dyDescent="0.2">
      <c r="B23" s="1291"/>
      <c r="C23" s="1293"/>
      <c r="D23" s="24" t="s">
        <v>69</v>
      </c>
      <c r="E23" s="32">
        <f t="shared" si="0"/>
        <v>3046.25</v>
      </c>
      <c r="F23" s="110"/>
      <c r="G23" s="36">
        <v>3046.25</v>
      </c>
      <c r="H23" s="110"/>
      <c r="I23" s="110"/>
      <c r="J23" s="110"/>
      <c r="K23" s="110"/>
      <c r="L23" s="110">
        <v>271.5</v>
      </c>
      <c r="M23" s="110"/>
      <c r="N23" s="115"/>
    </row>
    <row r="24" spans="2:14" ht="15" customHeight="1" x14ac:dyDescent="0.2">
      <c r="B24" s="1291"/>
      <c r="C24" s="1293"/>
      <c r="D24" s="38" t="s">
        <v>99</v>
      </c>
      <c r="E24" s="32">
        <f t="shared" si="0"/>
        <v>500</v>
      </c>
      <c r="F24" s="116"/>
      <c r="G24" s="40">
        <v>500</v>
      </c>
      <c r="H24" s="116"/>
      <c r="I24" s="116"/>
      <c r="J24" s="116"/>
      <c r="K24" s="116"/>
      <c r="L24" s="116">
        <v>100</v>
      </c>
      <c r="M24" s="116"/>
      <c r="N24" s="117"/>
    </row>
    <row r="25" spans="2:14" ht="15" customHeight="1" x14ac:dyDescent="0.2">
      <c r="B25" s="1291"/>
      <c r="C25" s="1295"/>
      <c r="D25" s="42" t="s">
        <v>71</v>
      </c>
      <c r="E25" s="43">
        <f t="shared" si="0"/>
        <v>3800</v>
      </c>
      <c r="F25" s="118"/>
      <c r="G25" s="45">
        <v>3800</v>
      </c>
      <c r="H25" s="118"/>
      <c r="I25" s="118"/>
      <c r="J25" s="118"/>
      <c r="K25" s="118"/>
      <c r="L25" s="118">
        <v>650</v>
      </c>
      <c r="M25" s="118"/>
      <c r="N25" s="119"/>
    </row>
    <row r="26" spans="2:14" ht="15" customHeight="1" x14ac:dyDescent="0.2">
      <c r="B26" s="1291"/>
      <c r="C26" s="1293" t="s">
        <v>72</v>
      </c>
      <c r="D26" s="47" t="s">
        <v>125</v>
      </c>
      <c r="E26" s="32">
        <f t="shared" si="0"/>
        <v>3475.5</v>
      </c>
      <c r="F26" s="120"/>
      <c r="G26" s="36">
        <v>3475.5</v>
      </c>
      <c r="H26" s="120"/>
      <c r="I26" s="120"/>
      <c r="J26" s="120"/>
      <c r="K26" s="120"/>
      <c r="L26" s="120">
        <v>993</v>
      </c>
      <c r="M26" s="120"/>
      <c r="N26" s="121"/>
    </row>
    <row r="27" spans="2:14" ht="15" customHeight="1" x14ac:dyDescent="0.2">
      <c r="B27" s="1291"/>
      <c r="C27" s="1293"/>
      <c r="D27" s="24" t="s">
        <v>73</v>
      </c>
      <c r="E27" s="32">
        <f t="shared" si="0"/>
        <v>2098404.9300000002</v>
      </c>
      <c r="F27" s="110">
        <v>40009.120000000003</v>
      </c>
      <c r="G27" s="36">
        <v>2058395.81</v>
      </c>
      <c r="H27" s="110"/>
      <c r="I27" s="110"/>
      <c r="J27" s="110"/>
      <c r="K27" s="110">
        <v>1994.11</v>
      </c>
      <c r="L27" s="112">
        <v>419445.32</v>
      </c>
      <c r="M27" s="110"/>
      <c r="N27" s="115"/>
    </row>
    <row r="28" spans="2:14" ht="15" customHeight="1" x14ac:dyDescent="0.2">
      <c r="B28" s="1291"/>
      <c r="C28" s="1293"/>
      <c r="D28" s="24" t="s">
        <v>74</v>
      </c>
      <c r="E28" s="32">
        <f t="shared" si="0"/>
        <v>1608471.96</v>
      </c>
      <c r="F28" s="110">
        <v>3500</v>
      </c>
      <c r="G28" s="36">
        <v>1604971.96</v>
      </c>
      <c r="H28" s="110"/>
      <c r="I28" s="110"/>
      <c r="J28" s="110"/>
      <c r="K28" s="110">
        <v>2000</v>
      </c>
      <c r="L28" s="110">
        <v>506564.04</v>
      </c>
      <c r="M28" s="110"/>
      <c r="N28" s="115"/>
    </row>
    <row r="29" spans="2:14" ht="15" customHeight="1" x14ac:dyDescent="0.2">
      <c r="B29" s="1291"/>
      <c r="C29" s="1293"/>
      <c r="D29" s="24" t="s">
        <v>75</v>
      </c>
      <c r="E29" s="32">
        <f t="shared" si="0"/>
        <v>21886</v>
      </c>
      <c r="F29" s="110"/>
      <c r="G29" s="36">
        <v>21886</v>
      </c>
      <c r="H29" s="110"/>
      <c r="I29" s="110"/>
      <c r="J29" s="110"/>
      <c r="K29" s="110"/>
      <c r="L29" s="110">
        <v>5776</v>
      </c>
      <c r="M29" s="110"/>
      <c r="N29" s="115"/>
    </row>
    <row r="30" spans="2:14" ht="15" customHeight="1" x14ac:dyDescent="0.2">
      <c r="B30" s="1291"/>
      <c r="C30" s="1293"/>
      <c r="D30" s="24" t="s">
        <v>76</v>
      </c>
      <c r="E30" s="32">
        <f t="shared" si="0"/>
        <v>10945</v>
      </c>
      <c r="F30" s="110"/>
      <c r="G30" s="36">
        <v>10945</v>
      </c>
      <c r="H30" s="110"/>
      <c r="I30" s="110"/>
      <c r="J30" s="110"/>
      <c r="K30" s="110"/>
      <c r="L30" s="110">
        <v>570</v>
      </c>
      <c r="M30" s="110"/>
      <c r="N30" s="115"/>
    </row>
    <row r="31" spans="2:14" ht="15" customHeight="1" x14ac:dyDescent="0.2">
      <c r="B31" s="1291"/>
      <c r="C31" s="1293"/>
      <c r="D31" s="24" t="s">
        <v>77</v>
      </c>
      <c r="E31" s="50">
        <f t="shared" si="0"/>
        <v>110493882.1500005</v>
      </c>
      <c r="F31" s="110"/>
      <c r="G31" s="36">
        <v>110493882.1500005</v>
      </c>
      <c r="H31" s="110"/>
      <c r="I31" s="110"/>
      <c r="J31" s="110"/>
      <c r="K31" s="110"/>
      <c r="L31" s="110">
        <v>220448546.18999743</v>
      </c>
      <c r="M31" s="110"/>
      <c r="N31" s="115"/>
    </row>
    <row r="32" spans="2:14" ht="15" customHeight="1" x14ac:dyDescent="0.2">
      <c r="B32" s="1291"/>
      <c r="C32" s="1293"/>
      <c r="D32" s="24" t="s">
        <v>78</v>
      </c>
      <c r="E32" s="50">
        <f t="shared" si="0"/>
        <v>665087.74</v>
      </c>
      <c r="F32" s="110">
        <v>479580.5</v>
      </c>
      <c r="G32" s="36">
        <v>185507.24</v>
      </c>
      <c r="H32" s="110"/>
      <c r="I32" s="110"/>
      <c r="J32" s="110">
        <v>7630</v>
      </c>
      <c r="K32" s="110">
        <v>49780.44</v>
      </c>
      <c r="L32" s="110">
        <v>22385.360000000001</v>
      </c>
      <c r="M32" s="110"/>
      <c r="N32" s="115"/>
    </row>
    <row r="33" spans="2:14" ht="15" customHeight="1" x14ac:dyDescent="0.2">
      <c r="B33" s="1291"/>
      <c r="C33" s="1293"/>
      <c r="D33" s="24" t="s">
        <v>79</v>
      </c>
      <c r="E33" s="50">
        <f t="shared" si="0"/>
        <v>442368.62</v>
      </c>
      <c r="F33" s="110">
        <v>0</v>
      </c>
      <c r="G33" s="36">
        <v>442368.62</v>
      </c>
      <c r="H33" s="110"/>
      <c r="I33" s="110"/>
      <c r="J33" s="110"/>
      <c r="K33" s="110">
        <v>100</v>
      </c>
      <c r="L33" s="110">
        <v>24872.75</v>
      </c>
      <c r="M33" s="110"/>
      <c r="N33" s="115"/>
    </row>
    <row r="34" spans="2:14" ht="15" customHeight="1" x14ac:dyDescent="0.2">
      <c r="B34" s="1291"/>
      <c r="C34" s="1293"/>
      <c r="D34" s="24" t="s">
        <v>80</v>
      </c>
      <c r="E34" s="50">
        <f t="shared" si="0"/>
        <v>1920121.53</v>
      </c>
      <c r="F34" s="110">
        <v>836576.5</v>
      </c>
      <c r="G34" s="36">
        <v>1083545.03</v>
      </c>
      <c r="H34" s="110"/>
      <c r="I34" s="110"/>
      <c r="J34" s="110">
        <v>13360</v>
      </c>
      <c r="K34" s="110">
        <v>93441.845000000001</v>
      </c>
      <c r="L34" s="110">
        <v>163216.26999999999</v>
      </c>
      <c r="M34" s="110"/>
      <c r="N34" s="115"/>
    </row>
    <row r="35" spans="2:14" ht="15" customHeight="1" x14ac:dyDescent="0.2">
      <c r="B35" s="1291"/>
      <c r="C35" s="1293"/>
      <c r="D35" s="24" t="s">
        <v>81</v>
      </c>
      <c r="E35" s="50">
        <f t="shared" si="0"/>
        <v>6400</v>
      </c>
      <c r="F35" s="110"/>
      <c r="G35" s="36">
        <v>6400</v>
      </c>
      <c r="H35" s="110"/>
      <c r="I35" s="110"/>
      <c r="J35" s="110"/>
      <c r="K35" s="110"/>
      <c r="L35" s="110">
        <v>320</v>
      </c>
      <c r="M35" s="110"/>
      <c r="N35" s="115"/>
    </row>
    <row r="36" spans="2:14" ht="15" customHeight="1" x14ac:dyDescent="0.2">
      <c r="B36" s="1291"/>
      <c r="C36" s="1293"/>
      <c r="D36" s="24" t="s">
        <v>82</v>
      </c>
      <c r="E36" s="50">
        <f t="shared" si="0"/>
        <v>306</v>
      </c>
      <c r="F36" s="110"/>
      <c r="G36" s="36">
        <v>306</v>
      </c>
      <c r="H36" s="110"/>
      <c r="I36" s="110"/>
      <c r="J36" s="110"/>
      <c r="K36" s="110"/>
      <c r="L36" s="110">
        <v>102</v>
      </c>
      <c r="M36" s="110"/>
      <c r="N36" s="115"/>
    </row>
    <row r="37" spans="2:14" ht="15" customHeight="1" x14ac:dyDescent="0.2">
      <c r="B37" s="1291"/>
      <c r="C37" s="1293"/>
      <c r="D37" s="24" t="s">
        <v>83</v>
      </c>
      <c r="E37" s="50">
        <f t="shared" si="0"/>
        <v>289611.13</v>
      </c>
      <c r="F37" s="110"/>
      <c r="G37" s="36">
        <v>289611.13</v>
      </c>
      <c r="H37" s="110"/>
      <c r="I37" s="110"/>
      <c r="J37" s="110"/>
      <c r="K37" s="110"/>
      <c r="L37" s="110">
        <v>12335</v>
      </c>
      <c r="M37" s="110"/>
      <c r="N37" s="115"/>
    </row>
    <row r="38" spans="2:14" ht="15" customHeight="1" x14ac:dyDescent="0.2">
      <c r="B38" s="1291"/>
      <c r="C38" s="1293"/>
      <c r="D38" s="24" t="s">
        <v>126</v>
      </c>
      <c r="E38" s="50">
        <f t="shared" si="0"/>
        <v>685</v>
      </c>
      <c r="F38" s="110"/>
      <c r="G38" s="36">
        <v>685</v>
      </c>
      <c r="H38" s="110"/>
      <c r="I38" s="110"/>
      <c r="J38" s="110"/>
      <c r="K38" s="110"/>
      <c r="L38" s="110">
        <v>68.5</v>
      </c>
      <c r="M38" s="110"/>
      <c r="N38" s="115"/>
    </row>
    <row r="39" spans="2:14" ht="15" customHeight="1" x14ac:dyDescent="0.2">
      <c r="B39" s="1291"/>
      <c r="C39" s="1293"/>
      <c r="D39" s="24" t="s">
        <v>84</v>
      </c>
      <c r="E39" s="50">
        <f t="shared" si="0"/>
        <v>63894.92</v>
      </c>
      <c r="F39" s="110"/>
      <c r="G39" s="36">
        <v>63894.92</v>
      </c>
      <c r="H39" s="110"/>
      <c r="I39" s="110"/>
      <c r="J39" s="110"/>
      <c r="K39" s="110"/>
      <c r="L39" s="110">
        <v>16736.599999999999</v>
      </c>
      <c r="M39" s="110"/>
      <c r="N39" s="115"/>
    </row>
    <row r="40" spans="2:14" ht="15" customHeight="1" x14ac:dyDescent="0.2">
      <c r="B40" s="1291"/>
      <c r="C40" s="1293"/>
      <c r="D40" s="24" t="s">
        <v>85</v>
      </c>
      <c r="E40" s="50">
        <f t="shared" si="0"/>
        <v>1760</v>
      </c>
      <c r="F40" s="110"/>
      <c r="G40" s="36">
        <v>1760</v>
      </c>
      <c r="H40" s="110"/>
      <c r="I40" s="110"/>
      <c r="J40" s="110"/>
      <c r="K40" s="110"/>
      <c r="L40" s="110">
        <v>310</v>
      </c>
      <c r="M40" s="110"/>
      <c r="N40" s="115"/>
    </row>
    <row r="41" spans="2:14" ht="15" customHeight="1" x14ac:dyDescent="0.2">
      <c r="B41" s="1291"/>
      <c r="C41" s="1293"/>
      <c r="D41" s="24" t="s">
        <v>86</v>
      </c>
      <c r="E41" s="43">
        <f t="shared" si="0"/>
        <v>5725</v>
      </c>
      <c r="F41" s="110"/>
      <c r="G41" s="36">
        <v>5725</v>
      </c>
      <c r="H41" s="110"/>
      <c r="I41" s="110"/>
      <c r="J41" s="110"/>
      <c r="K41" s="110"/>
      <c r="L41" s="110">
        <v>886.4</v>
      </c>
      <c r="M41" s="110"/>
      <c r="N41" s="115"/>
    </row>
    <row r="42" spans="2:14" ht="15" customHeight="1" x14ac:dyDescent="0.2">
      <c r="B42" s="1291"/>
      <c r="C42" s="1296" t="s">
        <v>87</v>
      </c>
      <c r="D42" s="51" t="s">
        <v>88</v>
      </c>
      <c r="E42" s="32">
        <f t="shared" si="0"/>
        <v>14350</v>
      </c>
      <c r="F42" s="113"/>
      <c r="G42" s="34">
        <v>14350</v>
      </c>
      <c r="H42" s="122"/>
      <c r="I42" s="113"/>
      <c r="J42" s="113"/>
      <c r="K42" s="113"/>
      <c r="L42" s="113">
        <v>308</v>
      </c>
      <c r="M42" s="113"/>
      <c r="N42" s="123"/>
    </row>
    <row r="43" spans="2:14" ht="15" customHeight="1" x14ac:dyDescent="0.2">
      <c r="B43" s="1291"/>
      <c r="C43" s="1297"/>
      <c r="D43" s="124" t="s">
        <v>127</v>
      </c>
      <c r="E43" s="32">
        <f t="shared" si="0"/>
        <v>10560</v>
      </c>
      <c r="F43" s="125"/>
      <c r="G43" s="40">
        <v>10560</v>
      </c>
      <c r="H43" s="126"/>
      <c r="I43" s="120"/>
      <c r="J43" s="120"/>
      <c r="K43" s="120"/>
      <c r="L43" s="120">
        <v>160</v>
      </c>
      <c r="M43" s="120"/>
      <c r="N43" s="115"/>
    </row>
    <row r="44" spans="2:14" ht="15" customHeight="1" x14ac:dyDescent="0.2">
      <c r="B44" s="1291"/>
      <c r="C44" s="1298"/>
      <c r="D44" s="53" t="s">
        <v>100</v>
      </c>
      <c r="E44" s="43">
        <f t="shared" si="0"/>
        <v>0</v>
      </c>
      <c r="F44" s="118">
        <v>0</v>
      </c>
      <c r="G44" s="45"/>
      <c r="H44" s="127"/>
      <c r="I44" s="116"/>
      <c r="J44" s="116"/>
      <c r="K44" s="116">
        <v>0.5</v>
      </c>
      <c r="L44" s="116"/>
      <c r="M44" s="125"/>
      <c r="N44" s="117"/>
    </row>
    <row r="45" spans="2:14" ht="15" customHeight="1" x14ac:dyDescent="0.2">
      <c r="B45" s="1291"/>
      <c r="C45" s="1299" t="s">
        <v>90</v>
      </c>
      <c r="D45" s="55" t="s">
        <v>91</v>
      </c>
      <c r="E45" s="75">
        <f t="shared" si="0"/>
        <v>16000</v>
      </c>
      <c r="F45" s="116"/>
      <c r="G45" s="128">
        <v>16000</v>
      </c>
      <c r="H45" s="129"/>
      <c r="I45" s="130"/>
      <c r="J45" s="130"/>
      <c r="K45" s="130"/>
      <c r="L45" s="130">
        <v>1600</v>
      </c>
      <c r="M45" s="130"/>
      <c r="N45" s="123"/>
    </row>
    <row r="46" spans="2:14" ht="15" customHeight="1" x14ac:dyDescent="0.2">
      <c r="B46" s="1292"/>
      <c r="C46" s="1293"/>
      <c r="D46" s="42" t="s">
        <v>94</v>
      </c>
      <c r="E46" s="64">
        <f t="shared" si="0"/>
        <v>668304</v>
      </c>
      <c r="F46" s="118"/>
      <c r="G46" s="131">
        <v>668304</v>
      </c>
      <c r="H46" s="132"/>
      <c r="I46" s="118"/>
      <c r="J46" s="118"/>
      <c r="K46" s="118"/>
      <c r="L46" s="118">
        <v>1463</v>
      </c>
      <c r="M46" s="118"/>
      <c r="N46" s="119"/>
    </row>
    <row r="47" spans="2:14" ht="15" customHeight="1" x14ac:dyDescent="0.2">
      <c r="B47" s="1306" t="s">
        <v>95</v>
      </c>
      <c r="C47" s="1309" t="s">
        <v>48</v>
      </c>
      <c r="D47" s="68" t="s">
        <v>96</v>
      </c>
      <c r="E47" s="32">
        <f t="shared" si="0"/>
        <v>17190</v>
      </c>
      <c r="F47" s="120"/>
      <c r="G47" s="36">
        <v>17190</v>
      </c>
      <c r="H47" s="120"/>
      <c r="I47" s="120"/>
      <c r="J47" s="120"/>
      <c r="K47" s="120"/>
      <c r="L47" s="120">
        <v>2865</v>
      </c>
      <c r="M47" s="120"/>
      <c r="N47" s="121"/>
    </row>
    <row r="48" spans="2:14" ht="15" customHeight="1" x14ac:dyDescent="0.2">
      <c r="B48" s="1306"/>
      <c r="C48" s="1310"/>
      <c r="D48" s="68" t="s">
        <v>112</v>
      </c>
      <c r="E48" s="32">
        <f t="shared" si="0"/>
        <v>84000</v>
      </c>
      <c r="F48" s="110">
        <v>0</v>
      </c>
      <c r="G48" s="36">
        <v>84000</v>
      </c>
      <c r="H48" s="110"/>
      <c r="I48" s="110"/>
      <c r="J48" s="110"/>
      <c r="K48" s="110"/>
      <c r="L48" s="110">
        <v>11196</v>
      </c>
      <c r="M48" s="110"/>
      <c r="N48" s="115"/>
    </row>
    <row r="49" spans="2:16" ht="15" customHeight="1" x14ac:dyDescent="0.2">
      <c r="B49" s="1306"/>
      <c r="C49" s="1310"/>
      <c r="D49" s="68" t="s">
        <v>52</v>
      </c>
      <c r="E49" s="32">
        <f t="shared" si="0"/>
        <v>788157.39</v>
      </c>
      <c r="F49" s="110"/>
      <c r="G49" s="36">
        <v>788157.39</v>
      </c>
      <c r="H49" s="110"/>
      <c r="I49" s="110"/>
      <c r="J49" s="110"/>
      <c r="K49" s="110"/>
      <c r="L49" s="110">
        <v>144362</v>
      </c>
      <c r="M49" s="110"/>
      <c r="N49" s="115"/>
    </row>
    <row r="50" spans="2:16" ht="15" customHeight="1" x14ac:dyDescent="0.2">
      <c r="B50" s="1306"/>
      <c r="C50" s="1310"/>
      <c r="D50" s="68" t="s">
        <v>53</v>
      </c>
      <c r="E50" s="32">
        <f t="shared" si="0"/>
        <v>1747.2</v>
      </c>
      <c r="F50" s="110"/>
      <c r="G50" s="36">
        <v>1747.2</v>
      </c>
      <c r="H50" s="110"/>
      <c r="I50" s="110"/>
      <c r="J50" s="110"/>
      <c r="K50" s="110"/>
      <c r="L50" s="110">
        <v>448</v>
      </c>
      <c r="M50" s="110"/>
      <c r="N50" s="115"/>
    </row>
    <row r="51" spans="2:16" ht="15" customHeight="1" x14ac:dyDescent="0.2">
      <c r="B51" s="1306"/>
      <c r="C51" s="1310"/>
      <c r="D51" s="68" t="s">
        <v>54</v>
      </c>
      <c r="E51" s="32">
        <f t="shared" si="0"/>
        <v>5264434.1500000004</v>
      </c>
      <c r="F51" s="110">
        <v>243000</v>
      </c>
      <c r="G51" s="36">
        <v>5021434.1500000004</v>
      </c>
      <c r="H51" s="110"/>
      <c r="I51" s="110"/>
      <c r="J51" s="110"/>
      <c r="K51" s="110">
        <v>900</v>
      </c>
      <c r="L51" s="110">
        <v>615760</v>
      </c>
      <c r="M51" s="110"/>
      <c r="N51" s="115"/>
    </row>
    <row r="52" spans="2:16" ht="15" customHeight="1" x14ac:dyDescent="0.2">
      <c r="B52" s="1306"/>
      <c r="C52" s="1310"/>
      <c r="D52" s="68" t="s">
        <v>56</v>
      </c>
      <c r="E52" s="32">
        <f t="shared" si="0"/>
        <v>124577.2</v>
      </c>
      <c r="F52" s="110">
        <v>40912</v>
      </c>
      <c r="G52" s="36">
        <v>83665.2</v>
      </c>
      <c r="H52" s="110"/>
      <c r="I52" s="110"/>
      <c r="J52" s="110"/>
      <c r="K52" s="110">
        <v>99.75</v>
      </c>
      <c r="L52" s="110">
        <v>10204</v>
      </c>
      <c r="M52" s="110"/>
      <c r="N52" s="111">
        <v>6.0000000000000001E-3</v>
      </c>
    </row>
    <row r="53" spans="2:16" ht="15" customHeight="1" x14ac:dyDescent="0.2">
      <c r="B53" s="1306"/>
      <c r="C53" s="1310"/>
      <c r="D53" s="69" t="s">
        <v>58</v>
      </c>
      <c r="E53" s="70">
        <f t="shared" si="0"/>
        <v>3129.36</v>
      </c>
      <c r="F53" s="116"/>
      <c r="G53" s="71">
        <v>3129.36</v>
      </c>
      <c r="H53" s="116"/>
      <c r="I53" s="116"/>
      <c r="J53" s="116"/>
      <c r="K53" s="116"/>
      <c r="L53" s="116">
        <v>708</v>
      </c>
      <c r="M53" s="116"/>
      <c r="N53" s="117"/>
    </row>
    <row r="54" spans="2:16" ht="15" customHeight="1" x14ac:dyDescent="0.2">
      <c r="B54" s="1306"/>
      <c r="C54" s="1310"/>
      <c r="D54" s="24" t="s">
        <v>59</v>
      </c>
      <c r="E54" s="32">
        <f t="shared" si="0"/>
        <v>4224230.47</v>
      </c>
      <c r="F54" s="110">
        <v>845614.94</v>
      </c>
      <c r="G54" s="36">
        <v>3378615.53</v>
      </c>
      <c r="H54" s="116"/>
      <c r="I54" s="116"/>
      <c r="J54" s="116"/>
      <c r="K54" s="116">
        <v>2756.8559999999998</v>
      </c>
      <c r="L54" s="116">
        <v>551029</v>
      </c>
      <c r="M54" s="116"/>
      <c r="N54" s="117"/>
    </row>
    <row r="55" spans="2:16" ht="15" customHeight="1" x14ac:dyDescent="0.2">
      <c r="B55" s="1306"/>
      <c r="C55" s="1311"/>
      <c r="D55" s="38" t="s">
        <v>62</v>
      </c>
      <c r="E55" s="72">
        <f t="shared" si="0"/>
        <v>10660.47</v>
      </c>
      <c r="F55" s="125"/>
      <c r="G55" s="40">
        <v>10660.47</v>
      </c>
      <c r="H55" s="116"/>
      <c r="I55" s="116"/>
      <c r="J55" s="116"/>
      <c r="K55" s="116"/>
      <c r="L55" s="116">
        <v>1152</v>
      </c>
      <c r="M55" s="116"/>
      <c r="N55" s="117"/>
      <c r="O55" s="133"/>
      <c r="P55" s="134"/>
    </row>
    <row r="56" spans="2:16" ht="15" customHeight="1" x14ac:dyDescent="0.2">
      <c r="B56" s="1307"/>
      <c r="C56" s="135" t="s">
        <v>65</v>
      </c>
      <c r="D56" s="136" t="s">
        <v>99</v>
      </c>
      <c r="E56" s="137">
        <f t="shared" si="0"/>
        <v>401520</v>
      </c>
      <c r="F56" s="138"/>
      <c r="G56" s="139">
        <v>401520</v>
      </c>
      <c r="H56" s="138"/>
      <c r="I56" s="138"/>
      <c r="J56" s="138"/>
      <c r="K56" s="138"/>
      <c r="L56" s="138">
        <v>152400</v>
      </c>
      <c r="M56" s="138"/>
      <c r="N56" s="140"/>
      <c r="O56" s="133"/>
      <c r="P56" s="134"/>
    </row>
    <row r="57" spans="2:16" ht="15" customHeight="1" x14ac:dyDescent="0.2">
      <c r="B57" s="1306"/>
      <c r="C57" s="141"/>
      <c r="D57" s="79" t="s">
        <v>73</v>
      </c>
      <c r="E57" s="32">
        <f t="shared" si="0"/>
        <v>37296.480000000003</v>
      </c>
      <c r="F57" s="120"/>
      <c r="G57" s="36">
        <v>37296.480000000003</v>
      </c>
      <c r="H57" s="120"/>
      <c r="I57" s="120"/>
      <c r="J57" s="120"/>
      <c r="K57" s="120"/>
      <c r="L57" s="120">
        <v>7228</v>
      </c>
      <c r="M57" s="120"/>
      <c r="N57" s="121"/>
    </row>
    <row r="58" spans="2:16" ht="15" customHeight="1" x14ac:dyDescent="0.2">
      <c r="B58" s="1306"/>
      <c r="C58" s="142"/>
      <c r="D58" s="68" t="s">
        <v>74</v>
      </c>
      <c r="E58" s="32">
        <f t="shared" si="0"/>
        <v>249324.16</v>
      </c>
      <c r="F58" s="110"/>
      <c r="G58" s="36">
        <v>249324.16</v>
      </c>
      <c r="H58" s="110"/>
      <c r="I58" s="110"/>
      <c r="J58" s="110"/>
      <c r="K58" s="110"/>
      <c r="L58" s="110">
        <v>51479.9</v>
      </c>
      <c r="M58" s="110"/>
      <c r="N58" s="115"/>
    </row>
    <row r="59" spans="2:16" ht="15" customHeight="1" x14ac:dyDescent="0.2">
      <c r="B59" s="1306"/>
      <c r="C59" s="142" t="s">
        <v>72</v>
      </c>
      <c r="D59" s="81" t="s">
        <v>78</v>
      </c>
      <c r="E59" s="32">
        <f t="shared" si="0"/>
        <v>468252.3899999978</v>
      </c>
      <c r="F59" s="110"/>
      <c r="G59" s="36">
        <v>468252.3899999978</v>
      </c>
      <c r="H59" s="110"/>
      <c r="I59" s="110"/>
      <c r="J59" s="110"/>
      <c r="K59" s="110"/>
      <c r="L59" s="110">
        <v>47195</v>
      </c>
      <c r="M59" s="110"/>
      <c r="N59" s="115"/>
    </row>
    <row r="60" spans="2:16" ht="15" customHeight="1" x14ac:dyDescent="0.2">
      <c r="B60" s="1306"/>
      <c r="C60" s="142"/>
      <c r="D60" s="68" t="s">
        <v>79</v>
      </c>
      <c r="E60" s="32">
        <f t="shared" si="0"/>
        <v>2275724.37</v>
      </c>
      <c r="F60" s="110"/>
      <c r="G60" s="36">
        <v>2275724.37</v>
      </c>
      <c r="H60" s="110"/>
      <c r="I60" s="110"/>
      <c r="J60" s="110"/>
      <c r="K60" s="110"/>
      <c r="L60" s="110">
        <v>142582.95000000001</v>
      </c>
      <c r="M60" s="110"/>
      <c r="N60" s="115"/>
    </row>
    <row r="61" spans="2:16" ht="15" customHeight="1" x14ac:dyDescent="0.2">
      <c r="B61" s="1306"/>
      <c r="C61" s="142"/>
      <c r="D61" s="68" t="s">
        <v>80</v>
      </c>
      <c r="E61" s="32">
        <f t="shared" si="0"/>
        <v>3040199.01</v>
      </c>
      <c r="F61" s="110"/>
      <c r="G61" s="36">
        <v>3040199.01</v>
      </c>
      <c r="H61" s="110"/>
      <c r="I61" s="110"/>
      <c r="J61" s="110"/>
      <c r="K61" s="110"/>
      <c r="L61" s="110">
        <v>482530.49999999878</v>
      </c>
      <c r="M61" s="110"/>
      <c r="N61" s="115"/>
    </row>
    <row r="62" spans="2:16" ht="15" customHeight="1" x14ac:dyDescent="0.2">
      <c r="B62" s="1308"/>
      <c r="C62" s="143"/>
      <c r="D62" s="68" t="s">
        <v>84</v>
      </c>
      <c r="E62" s="32">
        <f t="shared" si="0"/>
        <v>897964.4399999989</v>
      </c>
      <c r="F62" s="110"/>
      <c r="G62" s="36">
        <v>897964.4399999989</v>
      </c>
      <c r="H62" s="110"/>
      <c r="I62" s="110"/>
      <c r="J62" s="110"/>
      <c r="K62" s="110"/>
      <c r="L62" s="110">
        <v>188957.24</v>
      </c>
      <c r="M62" s="110"/>
      <c r="N62" s="115"/>
    </row>
    <row r="63" spans="2:16" ht="15" customHeight="1" x14ac:dyDescent="0.2">
      <c r="B63" s="1312" t="s">
        <v>101</v>
      </c>
      <c r="C63" s="1313"/>
      <c r="D63" s="1314"/>
      <c r="E63" s="144">
        <f t="shared" ref="E63:N63" si="1">SUM(E5:E62)</f>
        <v>481843730.74000055</v>
      </c>
      <c r="F63" s="145">
        <f t="shared" si="1"/>
        <v>54883790.679999992</v>
      </c>
      <c r="G63" s="146">
        <f t="shared" si="1"/>
        <v>426959940.06000048</v>
      </c>
      <c r="H63" s="145">
        <f t="shared" si="1"/>
        <v>0</v>
      </c>
      <c r="I63" s="145">
        <f t="shared" si="1"/>
        <v>0</v>
      </c>
      <c r="J63" s="145">
        <f t="shared" si="1"/>
        <v>43701.87</v>
      </c>
      <c r="K63" s="145">
        <f t="shared" si="1"/>
        <v>298302.75899999996</v>
      </c>
      <c r="L63" s="145">
        <f t="shared" si="1"/>
        <v>269475791.9099974</v>
      </c>
      <c r="M63" s="145">
        <f t="shared" si="1"/>
        <v>0</v>
      </c>
      <c r="N63" s="145">
        <f t="shared" si="1"/>
        <v>5.6000000000000001E-2</v>
      </c>
      <c r="O63" s="147"/>
    </row>
    <row r="64" spans="2:16" ht="15" customHeight="1" x14ac:dyDescent="0.2">
      <c r="B64" s="1315" t="s">
        <v>102</v>
      </c>
      <c r="C64" s="1316" t="s">
        <v>48</v>
      </c>
      <c r="D64" s="31" t="s">
        <v>103</v>
      </c>
      <c r="E64" s="32">
        <f>F64+G64</f>
        <v>1126942.72</v>
      </c>
      <c r="F64" s="113">
        <v>850000</v>
      </c>
      <c r="G64" s="34">
        <v>276942.71999999997</v>
      </c>
      <c r="H64" s="148"/>
      <c r="I64" s="113">
        <v>950</v>
      </c>
      <c r="J64" s="113"/>
      <c r="K64" s="113"/>
      <c r="L64" s="113">
        <v>10210</v>
      </c>
      <c r="M64" s="113"/>
      <c r="N64" s="114"/>
    </row>
    <row r="65" spans="2:14" ht="15" customHeight="1" x14ac:dyDescent="0.2">
      <c r="B65" s="1307"/>
      <c r="C65" s="1317"/>
      <c r="D65" s="23" t="s">
        <v>49</v>
      </c>
      <c r="E65" s="32">
        <f t="shared" ref="E65:E82" si="2">F65+G65</f>
        <v>607987</v>
      </c>
      <c r="F65" s="110">
        <v>512597</v>
      </c>
      <c r="G65" s="36">
        <v>95390</v>
      </c>
      <c r="H65" s="110"/>
      <c r="I65" s="110">
        <v>628</v>
      </c>
      <c r="J65" s="110"/>
      <c r="K65" s="110"/>
      <c r="L65" s="110">
        <v>22400</v>
      </c>
      <c r="M65" s="110"/>
      <c r="N65" s="115"/>
    </row>
    <row r="66" spans="2:14" ht="15" customHeight="1" x14ac:dyDescent="0.2">
      <c r="B66" s="1307"/>
      <c r="C66" s="1317"/>
      <c r="D66" s="23" t="s">
        <v>50</v>
      </c>
      <c r="E66" s="32">
        <f t="shared" si="2"/>
        <v>0</v>
      </c>
      <c r="F66" s="110"/>
      <c r="G66" s="36"/>
      <c r="H66" s="110">
        <v>60</v>
      </c>
      <c r="I66" s="110"/>
      <c r="J66" s="110">
        <v>99</v>
      </c>
      <c r="K66" s="110">
        <v>1466.3830000000003</v>
      </c>
      <c r="L66" s="110"/>
      <c r="M66" s="110"/>
      <c r="N66" s="111"/>
    </row>
    <row r="67" spans="2:14" ht="15" customHeight="1" x14ac:dyDescent="0.2">
      <c r="B67" s="1307"/>
      <c r="C67" s="1317"/>
      <c r="D67" s="23" t="s">
        <v>104</v>
      </c>
      <c r="E67" s="32">
        <f t="shared" si="2"/>
        <v>116000</v>
      </c>
      <c r="F67" s="110"/>
      <c r="G67" s="36">
        <v>116000</v>
      </c>
      <c r="H67" s="110">
        <v>2229</v>
      </c>
      <c r="I67" s="110"/>
      <c r="J67" s="110">
        <v>1768</v>
      </c>
      <c r="K67" s="110">
        <v>3740.8539999999998</v>
      </c>
      <c r="L67" s="110">
        <v>1500</v>
      </c>
      <c r="M67" s="110">
        <v>325.39499999999998</v>
      </c>
      <c r="N67" s="115">
        <v>13.714</v>
      </c>
    </row>
    <row r="68" spans="2:14" ht="15" customHeight="1" x14ac:dyDescent="0.2">
      <c r="B68" s="1307"/>
      <c r="C68" s="1317"/>
      <c r="D68" s="23" t="s">
        <v>105</v>
      </c>
      <c r="E68" s="32">
        <f t="shared" si="2"/>
        <v>56172077.340000018</v>
      </c>
      <c r="F68" s="110">
        <v>13763131.16</v>
      </c>
      <c r="G68" s="36">
        <v>42408946.180000015</v>
      </c>
      <c r="H68" s="110">
        <v>307165</v>
      </c>
      <c r="I68" s="110">
        <v>20051</v>
      </c>
      <c r="J68" s="110">
        <v>16312</v>
      </c>
      <c r="K68" s="110">
        <v>22800.9</v>
      </c>
      <c r="L68" s="110">
        <v>15110671.670000002</v>
      </c>
      <c r="M68" s="110">
        <v>1031.117</v>
      </c>
      <c r="N68" s="115">
        <v>62</v>
      </c>
    </row>
    <row r="69" spans="2:14" ht="15" customHeight="1" x14ac:dyDescent="0.2">
      <c r="B69" s="1307"/>
      <c r="C69" s="1317"/>
      <c r="D69" s="23" t="s">
        <v>106</v>
      </c>
      <c r="E69" s="32">
        <f t="shared" si="2"/>
        <v>0</v>
      </c>
      <c r="F69" s="110"/>
      <c r="G69" s="36"/>
      <c r="H69" s="110"/>
      <c r="I69" s="110"/>
      <c r="J69" s="110"/>
      <c r="K69" s="110"/>
      <c r="L69" s="110"/>
      <c r="M69" s="110">
        <v>0.245</v>
      </c>
      <c r="N69" s="115">
        <v>2.2749999999999999</v>
      </c>
    </row>
    <row r="70" spans="2:14" ht="15" customHeight="1" x14ac:dyDescent="0.2">
      <c r="B70" s="1307"/>
      <c r="C70" s="1317"/>
      <c r="D70" s="23" t="s">
        <v>107</v>
      </c>
      <c r="E70" s="32">
        <f t="shared" si="2"/>
        <v>107459.71</v>
      </c>
      <c r="F70" s="110">
        <v>609.41</v>
      </c>
      <c r="G70" s="36">
        <v>106850.3</v>
      </c>
      <c r="H70" s="110"/>
      <c r="I70" s="110"/>
      <c r="J70" s="110"/>
      <c r="K70" s="110">
        <v>156.75</v>
      </c>
      <c r="L70" s="110">
        <v>68801.14</v>
      </c>
      <c r="M70" s="110">
        <v>0.15</v>
      </c>
      <c r="N70" s="115"/>
    </row>
    <row r="71" spans="2:14" ht="15" customHeight="1" x14ac:dyDescent="0.2">
      <c r="B71" s="1307"/>
      <c r="C71" s="1317"/>
      <c r="D71" s="23" t="s">
        <v>108</v>
      </c>
      <c r="E71" s="32">
        <f t="shared" si="2"/>
        <v>475144.05</v>
      </c>
      <c r="F71" s="110">
        <v>147305.60999999999</v>
      </c>
      <c r="G71" s="36">
        <v>327838.44</v>
      </c>
      <c r="H71" s="110"/>
      <c r="I71" s="110"/>
      <c r="J71" s="110"/>
      <c r="K71" s="110">
        <v>2153.6</v>
      </c>
      <c r="L71" s="110">
        <v>23192.2</v>
      </c>
      <c r="M71" s="110">
        <v>84.25</v>
      </c>
      <c r="N71" s="115">
        <v>0.5</v>
      </c>
    </row>
    <row r="72" spans="2:14" ht="15" customHeight="1" x14ac:dyDescent="0.2">
      <c r="B72" s="1307"/>
      <c r="C72" s="1317"/>
      <c r="D72" s="23" t="s">
        <v>109</v>
      </c>
      <c r="E72" s="32">
        <f t="shared" si="2"/>
        <v>82500</v>
      </c>
      <c r="F72" s="110"/>
      <c r="G72" s="36">
        <v>82500</v>
      </c>
      <c r="H72" s="110"/>
      <c r="I72" s="110"/>
      <c r="J72" s="110"/>
      <c r="K72" s="110"/>
      <c r="L72" s="110">
        <v>62250</v>
      </c>
      <c r="M72" s="110"/>
      <c r="N72" s="115"/>
    </row>
    <row r="73" spans="2:14" ht="15" customHeight="1" x14ac:dyDescent="0.2">
      <c r="B73" s="1307"/>
      <c r="C73" s="1317"/>
      <c r="D73" s="23" t="s">
        <v>110</v>
      </c>
      <c r="E73" s="32">
        <f t="shared" si="2"/>
        <v>0</v>
      </c>
      <c r="F73" s="110"/>
      <c r="G73" s="36"/>
      <c r="H73" s="110"/>
      <c r="I73" s="110"/>
      <c r="J73" s="110"/>
      <c r="K73" s="110">
        <v>0.5</v>
      </c>
      <c r="L73" s="110"/>
      <c r="M73" s="110"/>
      <c r="N73" s="115"/>
    </row>
    <row r="74" spans="2:14" ht="15" customHeight="1" x14ac:dyDescent="0.2">
      <c r="B74" s="1307"/>
      <c r="C74" s="1317"/>
      <c r="D74" s="23" t="s">
        <v>111</v>
      </c>
      <c r="E74" s="32">
        <f t="shared" si="2"/>
        <v>0</v>
      </c>
      <c r="F74" s="110"/>
      <c r="G74" s="36"/>
      <c r="H74" s="110"/>
      <c r="I74" s="110"/>
      <c r="J74" s="110"/>
      <c r="K74" s="110">
        <v>289</v>
      </c>
      <c r="L74" s="110"/>
      <c r="M74" s="110">
        <v>2.8689999999999998</v>
      </c>
      <c r="N74" s="115"/>
    </row>
    <row r="75" spans="2:14" ht="15" customHeight="1" x14ac:dyDescent="0.2">
      <c r="B75" s="1307"/>
      <c r="C75" s="1317"/>
      <c r="D75" s="23" t="s">
        <v>112</v>
      </c>
      <c r="E75" s="32">
        <f t="shared" si="2"/>
        <v>3267490</v>
      </c>
      <c r="F75" s="110">
        <v>140400</v>
      </c>
      <c r="G75" s="36">
        <v>3127090</v>
      </c>
      <c r="H75" s="110"/>
      <c r="I75" s="110"/>
      <c r="J75" s="110"/>
      <c r="K75" s="110">
        <v>900</v>
      </c>
      <c r="L75" s="110">
        <v>350000</v>
      </c>
      <c r="M75" s="110">
        <v>129.49799999999999</v>
      </c>
      <c r="N75" s="115"/>
    </row>
    <row r="76" spans="2:14" ht="15" customHeight="1" x14ac:dyDescent="0.2">
      <c r="B76" s="1307"/>
      <c r="C76" s="1317"/>
      <c r="D76" s="24" t="s">
        <v>113</v>
      </c>
      <c r="E76" s="32">
        <f t="shared" si="2"/>
        <v>0</v>
      </c>
      <c r="F76" s="110"/>
      <c r="G76" s="36"/>
      <c r="H76" s="110"/>
      <c r="I76" s="110"/>
      <c r="J76" s="110"/>
      <c r="K76" s="110"/>
      <c r="L76" s="110"/>
      <c r="M76" s="110">
        <v>8.4939999999999998</v>
      </c>
      <c r="N76" s="115"/>
    </row>
    <row r="77" spans="2:14" ht="15" customHeight="1" x14ac:dyDescent="0.2">
      <c r="B77" s="1307"/>
      <c r="C77" s="1317"/>
      <c r="D77" s="24" t="s">
        <v>114</v>
      </c>
      <c r="E77" s="32">
        <f t="shared" si="2"/>
        <v>0</v>
      </c>
      <c r="F77" s="110"/>
      <c r="G77" s="36"/>
      <c r="H77" s="110"/>
      <c r="I77" s="110"/>
      <c r="J77" s="110"/>
      <c r="K77" s="110"/>
      <c r="L77" s="110"/>
      <c r="M77" s="110">
        <v>5</v>
      </c>
      <c r="N77" s="115"/>
    </row>
    <row r="78" spans="2:14" ht="15" customHeight="1" x14ac:dyDescent="0.2">
      <c r="B78" s="1307"/>
      <c r="C78" s="1317"/>
      <c r="D78" s="24" t="s">
        <v>117</v>
      </c>
      <c r="E78" s="32">
        <f t="shared" si="2"/>
        <v>0</v>
      </c>
      <c r="F78" s="110"/>
      <c r="G78" s="36"/>
      <c r="H78" s="110"/>
      <c r="I78" s="110"/>
      <c r="J78" s="110"/>
      <c r="K78" s="110"/>
      <c r="L78" s="110"/>
      <c r="M78" s="110">
        <v>15.638999999999999</v>
      </c>
      <c r="N78" s="115"/>
    </row>
    <row r="79" spans="2:14" ht="15" customHeight="1" x14ac:dyDescent="0.2">
      <c r="B79" s="1307"/>
      <c r="C79" s="1317"/>
      <c r="D79" s="38" t="s">
        <v>118</v>
      </c>
      <c r="E79" s="32">
        <f t="shared" si="2"/>
        <v>1400</v>
      </c>
      <c r="F79" s="110"/>
      <c r="G79" s="36">
        <v>1400</v>
      </c>
      <c r="H79" s="110"/>
      <c r="I79" s="110"/>
      <c r="J79" s="110"/>
      <c r="K79" s="110"/>
      <c r="L79" s="110">
        <v>140</v>
      </c>
      <c r="M79" s="110"/>
      <c r="N79" s="115"/>
    </row>
    <row r="80" spans="2:14" ht="15" customHeight="1" x14ac:dyDescent="0.2">
      <c r="B80" s="1307"/>
      <c r="C80" s="1317"/>
      <c r="D80" s="42" t="s">
        <v>119</v>
      </c>
      <c r="E80" s="43">
        <f t="shared" si="2"/>
        <v>51191</v>
      </c>
      <c r="F80" s="110"/>
      <c r="G80" s="36">
        <v>51191</v>
      </c>
      <c r="H80" s="110"/>
      <c r="I80" s="110"/>
      <c r="J80" s="110"/>
      <c r="K80" s="110"/>
      <c r="L80" s="110">
        <v>10384</v>
      </c>
      <c r="M80" s="110"/>
      <c r="N80" s="115"/>
    </row>
    <row r="81" spans="2:14" ht="15" customHeight="1" x14ac:dyDescent="0.2">
      <c r="B81" s="1307"/>
      <c r="C81" s="1318" t="s">
        <v>65</v>
      </c>
      <c r="D81" s="47" t="s">
        <v>70</v>
      </c>
      <c r="E81" s="32">
        <f t="shared" si="2"/>
        <v>70000</v>
      </c>
      <c r="F81" s="113"/>
      <c r="G81" s="34">
        <v>70000</v>
      </c>
      <c r="H81" s="113"/>
      <c r="I81" s="113"/>
      <c r="J81" s="113"/>
      <c r="K81" s="113"/>
      <c r="L81" s="113">
        <v>3500</v>
      </c>
      <c r="M81" s="113"/>
      <c r="N81" s="114"/>
    </row>
    <row r="82" spans="2:14" ht="15" customHeight="1" x14ac:dyDescent="0.2">
      <c r="B82" s="1307"/>
      <c r="C82" s="1317"/>
      <c r="D82" s="24" t="s">
        <v>120</v>
      </c>
      <c r="E82" s="32">
        <f t="shared" si="2"/>
        <v>0</v>
      </c>
      <c r="F82" s="110"/>
      <c r="G82" s="36"/>
      <c r="H82" s="110"/>
      <c r="I82" s="110"/>
      <c r="J82" s="110">
        <v>19.75</v>
      </c>
      <c r="K82" s="149">
        <v>1.8759999999999999</v>
      </c>
      <c r="L82" s="118"/>
      <c r="M82" s="110"/>
      <c r="N82" s="115">
        <v>2</v>
      </c>
    </row>
    <row r="83" spans="2:14" ht="15" customHeight="1" thickBot="1" x14ac:dyDescent="0.25">
      <c r="B83" s="1300" t="s">
        <v>121</v>
      </c>
      <c r="C83" s="1301"/>
      <c r="D83" s="1302"/>
      <c r="E83" s="150">
        <f t="shared" ref="E83:N83" si="3">SUM(E64:E82)</f>
        <v>62078191.820000015</v>
      </c>
      <c r="F83" s="151">
        <f t="shared" si="3"/>
        <v>15414043.18</v>
      </c>
      <c r="G83" s="152">
        <f t="shared" si="3"/>
        <v>46664148.640000008</v>
      </c>
      <c r="H83" s="151">
        <f t="shared" si="3"/>
        <v>309454</v>
      </c>
      <c r="I83" s="151">
        <f t="shared" si="3"/>
        <v>21629</v>
      </c>
      <c r="J83" s="151">
        <f t="shared" si="3"/>
        <v>18198.75</v>
      </c>
      <c r="K83" s="151">
        <f t="shared" si="3"/>
        <v>31509.863000000001</v>
      </c>
      <c r="L83" s="151">
        <f t="shared" si="3"/>
        <v>15663049.010000002</v>
      </c>
      <c r="M83" s="151">
        <f t="shared" si="3"/>
        <v>1602.6569999999997</v>
      </c>
      <c r="N83" s="153">
        <f t="shared" si="3"/>
        <v>80.489000000000004</v>
      </c>
    </row>
    <row r="84" spans="2:14" ht="15" customHeight="1" thickTop="1" thickBot="1" x14ac:dyDescent="0.25">
      <c r="B84" s="1303" t="s">
        <v>122</v>
      </c>
      <c r="C84" s="1304"/>
      <c r="D84" s="1305"/>
      <c r="E84" s="96">
        <f t="shared" ref="E84:N84" si="4">E63+E83</f>
        <v>543921922.56000054</v>
      </c>
      <c r="F84" s="154">
        <f t="shared" si="4"/>
        <v>70297833.859999985</v>
      </c>
      <c r="G84" s="155">
        <f t="shared" si="4"/>
        <v>473624088.70000046</v>
      </c>
      <c r="H84" s="154">
        <f t="shared" si="4"/>
        <v>309454</v>
      </c>
      <c r="I84" s="154">
        <f t="shared" si="4"/>
        <v>21629</v>
      </c>
      <c r="J84" s="154">
        <f t="shared" si="4"/>
        <v>61900.62</v>
      </c>
      <c r="K84" s="154">
        <f t="shared" si="4"/>
        <v>329812.62199999997</v>
      </c>
      <c r="L84" s="154">
        <f t="shared" si="4"/>
        <v>285138840.91999739</v>
      </c>
      <c r="M84" s="154">
        <f t="shared" si="4"/>
        <v>1602.6569999999997</v>
      </c>
      <c r="N84" s="156">
        <f t="shared" si="4"/>
        <v>80.545000000000002</v>
      </c>
    </row>
    <row r="85" spans="2:14" ht="12" thickTop="1" x14ac:dyDescent="0.2">
      <c r="B85" s="106"/>
      <c r="C85" s="106"/>
      <c r="D85" s="106"/>
      <c r="E85" s="106"/>
      <c r="F85" s="106"/>
      <c r="G85" s="106"/>
      <c r="H85" s="106"/>
      <c r="I85" s="157"/>
      <c r="J85" s="106"/>
      <c r="K85" s="106"/>
      <c r="L85" s="157"/>
      <c r="M85" s="106"/>
      <c r="N85" s="106"/>
    </row>
    <row r="86" spans="2:14" s="103" customFormat="1" ht="12.75" x14ac:dyDescent="0.2">
      <c r="B86" s="103" t="s">
        <v>123</v>
      </c>
      <c r="C86" s="100"/>
      <c r="D86" s="100"/>
      <c r="E86" s="100"/>
      <c r="F86" s="158"/>
      <c r="G86" s="157"/>
      <c r="H86" s="157"/>
      <c r="I86" s="157"/>
      <c r="J86" s="157"/>
      <c r="K86" s="157"/>
      <c r="L86" s="157"/>
      <c r="M86" s="157"/>
      <c r="N86" s="157"/>
    </row>
    <row r="87" spans="2:14" x14ac:dyDescent="0.2">
      <c r="B87" s="106"/>
      <c r="C87" s="106"/>
      <c r="D87" s="106"/>
      <c r="E87" s="106"/>
      <c r="F87" s="106"/>
      <c r="G87" s="106"/>
      <c r="H87" s="106"/>
      <c r="I87" s="157"/>
      <c r="J87" s="106"/>
      <c r="K87" s="106"/>
      <c r="L87" s="157"/>
      <c r="M87" s="106"/>
      <c r="N87" s="106"/>
    </row>
    <row r="88" spans="2:14" x14ac:dyDescent="0.2">
      <c r="B88" s="106"/>
      <c r="C88" s="106"/>
      <c r="D88" s="106"/>
      <c r="E88" s="106"/>
      <c r="F88" s="106"/>
      <c r="G88" s="106"/>
      <c r="H88" s="106"/>
      <c r="I88" s="157"/>
      <c r="J88" s="106"/>
      <c r="K88" s="106"/>
      <c r="L88" s="157"/>
      <c r="M88" s="106"/>
      <c r="N88" s="106"/>
    </row>
    <row r="89" spans="2:14" x14ac:dyDescent="0.2">
      <c r="B89" s="106"/>
      <c r="C89" s="106"/>
      <c r="D89" s="106"/>
      <c r="E89" s="106"/>
      <c r="F89" s="106"/>
      <c r="G89" s="106"/>
      <c r="H89" s="106"/>
      <c r="I89" s="157"/>
      <c r="J89" s="106"/>
      <c r="K89" s="106"/>
      <c r="L89" s="157"/>
      <c r="M89" s="106"/>
      <c r="N89" s="106"/>
    </row>
    <row r="90" spans="2:14" x14ac:dyDescent="0.2">
      <c r="B90" s="106"/>
      <c r="C90" s="106"/>
      <c r="D90" s="106"/>
      <c r="E90" s="106"/>
      <c r="F90" s="106"/>
      <c r="G90" s="106"/>
      <c r="H90" s="106"/>
      <c r="I90" s="157"/>
      <c r="J90" s="106"/>
      <c r="K90" s="106"/>
      <c r="L90" s="157"/>
      <c r="M90" s="106"/>
      <c r="N90" s="106"/>
    </row>
    <row r="91" spans="2:14" x14ac:dyDescent="0.2">
      <c r="B91" s="106"/>
      <c r="C91" s="106"/>
      <c r="D91" s="106"/>
      <c r="E91" s="106"/>
      <c r="F91" s="106"/>
      <c r="G91" s="106"/>
      <c r="H91" s="106"/>
      <c r="I91" s="157"/>
      <c r="J91" s="106"/>
      <c r="K91" s="106"/>
      <c r="L91" s="157"/>
      <c r="M91" s="106"/>
      <c r="N91" s="106"/>
    </row>
    <row r="92" spans="2:14" x14ac:dyDescent="0.2">
      <c r="B92" s="106"/>
      <c r="C92" s="106"/>
      <c r="D92" s="106"/>
      <c r="E92" s="106"/>
      <c r="F92" s="106"/>
      <c r="G92" s="106"/>
      <c r="H92" s="106"/>
      <c r="I92" s="157"/>
      <c r="J92" s="106"/>
      <c r="K92" s="106"/>
      <c r="L92" s="157"/>
      <c r="M92" s="106"/>
      <c r="N92" s="106"/>
    </row>
    <row r="93" spans="2:14" x14ac:dyDescent="0.2">
      <c r="B93" s="106"/>
      <c r="C93" s="106"/>
      <c r="D93" s="106"/>
      <c r="E93" s="106"/>
      <c r="F93" s="106"/>
      <c r="G93" s="106"/>
      <c r="H93" s="106"/>
      <c r="I93" s="157"/>
      <c r="J93" s="106"/>
      <c r="K93" s="106"/>
      <c r="L93" s="157"/>
      <c r="M93" s="106"/>
      <c r="N93" s="106"/>
    </row>
    <row r="94" spans="2:14" x14ac:dyDescent="0.2">
      <c r="B94" s="106"/>
      <c r="C94" s="106"/>
      <c r="D94" s="106"/>
      <c r="E94" s="106"/>
      <c r="F94" s="106"/>
      <c r="G94" s="106"/>
      <c r="H94" s="106"/>
      <c r="I94" s="157"/>
      <c r="J94" s="106"/>
      <c r="K94" s="106"/>
      <c r="L94" s="157"/>
      <c r="M94" s="106"/>
      <c r="N94" s="106"/>
    </row>
    <row r="95" spans="2:14" x14ac:dyDescent="0.2">
      <c r="B95" s="106"/>
      <c r="C95" s="106"/>
      <c r="D95" s="106"/>
      <c r="E95" s="106"/>
      <c r="F95" s="106"/>
      <c r="G95" s="106"/>
      <c r="H95" s="106"/>
      <c r="I95" s="157"/>
      <c r="J95" s="106"/>
      <c r="K95" s="106"/>
      <c r="L95" s="157"/>
      <c r="M95" s="106"/>
      <c r="N95" s="106"/>
    </row>
    <row r="96" spans="2:14" x14ac:dyDescent="0.2">
      <c r="B96" s="106"/>
      <c r="C96" s="106"/>
      <c r="D96" s="106"/>
      <c r="E96" s="106"/>
      <c r="F96" s="106"/>
      <c r="G96" s="106"/>
      <c r="H96" s="106"/>
      <c r="I96" s="157"/>
      <c r="J96" s="106"/>
      <c r="K96" s="106"/>
      <c r="L96" s="157"/>
      <c r="M96" s="106"/>
      <c r="N96" s="106"/>
    </row>
    <row r="97" spans="2:14" x14ac:dyDescent="0.2">
      <c r="B97" s="106"/>
      <c r="C97" s="106"/>
      <c r="D97" s="106"/>
      <c r="E97" s="106"/>
      <c r="F97" s="106"/>
      <c r="G97" s="106"/>
      <c r="H97" s="106"/>
      <c r="I97" s="157"/>
      <c r="J97" s="106"/>
      <c r="K97" s="106"/>
      <c r="L97" s="157"/>
      <c r="M97" s="106"/>
      <c r="N97" s="106"/>
    </row>
    <row r="98" spans="2:14" x14ac:dyDescent="0.2">
      <c r="B98" s="106"/>
      <c r="C98" s="106"/>
      <c r="D98" s="106"/>
      <c r="E98" s="106"/>
      <c r="F98" s="106"/>
      <c r="G98" s="106"/>
      <c r="H98" s="106"/>
      <c r="I98" s="157"/>
      <c r="J98" s="106"/>
      <c r="K98" s="106"/>
      <c r="L98" s="157"/>
      <c r="M98" s="106"/>
      <c r="N98" s="106"/>
    </row>
    <row r="99" spans="2:14" x14ac:dyDescent="0.2">
      <c r="B99" s="106"/>
      <c r="C99" s="106"/>
      <c r="D99" s="106"/>
      <c r="E99" s="106"/>
      <c r="F99" s="106"/>
      <c r="G99" s="106"/>
      <c r="H99" s="106"/>
      <c r="I99" s="157"/>
      <c r="J99" s="106"/>
      <c r="K99" s="106"/>
      <c r="L99" s="157"/>
      <c r="M99" s="106"/>
      <c r="N99" s="106"/>
    </row>
    <row r="100" spans="2:14" x14ac:dyDescent="0.2">
      <c r="B100" s="106"/>
      <c r="C100" s="106"/>
      <c r="D100" s="106"/>
      <c r="E100" s="106"/>
      <c r="F100" s="106"/>
      <c r="G100" s="106"/>
      <c r="H100" s="106"/>
      <c r="I100" s="157"/>
      <c r="J100" s="106"/>
      <c r="K100" s="106"/>
      <c r="L100" s="157"/>
      <c r="M100" s="106"/>
      <c r="N100" s="106"/>
    </row>
    <row r="101" spans="2:14" x14ac:dyDescent="0.2">
      <c r="B101" s="106"/>
      <c r="C101" s="106"/>
      <c r="D101" s="106"/>
      <c r="E101" s="106"/>
      <c r="F101" s="106"/>
      <c r="G101" s="106"/>
      <c r="H101" s="106"/>
      <c r="I101" s="157"/>
      <c r="J101" s="106"/>
      <c r="K101" s="106"/>
      <c r="L101" s="157"/>
      <c r="M101" s="106"/>
      <c r="N101" s="106"/>
    </row>
    <row r="102" spans="2:14" x14ac:dyDescent="0.2">
      <c r="B102" s="106"/>
      <c r="C102" s="106"/>
      <c r="D102" s="106"/>
      <c r="E102" s="106"/>
      <c r="F102" s="106"/>
      <c r="G102" s="106"/>
      <c r="H102" s="106"/>
      <c r="I102" s="157"/>
      <c r="J102" s="106"/>
      <c r="K102" s="106"/>
      <c r="L102" s="157"/>
      <c r="M102" s="106"/>
      <c r="N102" s="106"/>
    </row>
    <row r="103" spans="2:14" x14ac:dyDescent="0.2">
      <c r="B103" s="106"/>
      <c r="C103" s="106"/>
      <c r="D103" s="106"/>
      <c r="E103" s="106"/>
      <c r="F103" s="106"/>
      <c r="G103" s="106"/>
      <c r="H103" s="106"/>
      <c r="I103" s="157"/>
      <c r="J103" s="106"/>
      <c r="K103" s="106"/>
      <c r="L103" s="157"/>
      <c r="M103" s="106"/>
      <c r="N103" s="106"/>
    </row>
    <row r="104" spans="2:14" x14ac:dyDescent="0.2">
      <c r="B104" s="106"/>
      <c r="C104" s="106"/>
      <c r="D104" s="106"/>
      <c r="E104" s="106"/>
      <c r="F104" s="106"/>
      <c r="G104" s="106"/>
      <c r="H104" s="106"/>
      <c r="I104" s="157"/>
      <c r="J104" s="106"/>
      <c r="K104" s="106"/>
      <c r="L104" s="157"/>
      <c r="M104" s="106"/>
      <c r="N104" s="106"/>
    </row>
    <row r="105" spans="2:14" x14ac:dyDescent="0.2">
      <c r="B105" s="106"/>
      <c r="C105" s="106"/>
      <c r="D105" s="106"/>
      <c r="E105" s="106"/>
      <c r="F105" s="106"/>
      <c r="G105" s="106"/>
      <c r="H105" s="106"/>
      <c r="I105" s="157"/>
      <c r="J105" s="106"/>
      <c r="K105" s="106"/>
      <c r="L105" s="157"/>
      <c r="M105" s="106"/>
      <c r="N105" s="106"/>
    </row>
    <row r="106" spans="2:14" x14ac:dyDescent="0.2">
      <c r="B106" s="106"/>
      <c r="C106" s="106"/>
      <c r="D106" s="106"/>
      <c r="E106" s="106"/>
      <c r="F106" s="106"/>
      <c r="G106" s="106"/>
      <c r="H106" s="106"/>
      <c r="I106" s="157"/>
      <c r="J106" s="106"/>
      <c r="K106" s="106"/>
      <c r="L106" s="157"/>
      <c r="M106" s="106"/>
      <c r="N106" s="106"/>
    </row>
    <row r="107" spans="2:14" x14ac:dyDescent="0.2">
      <c r="B107" s="106"/>
      <c r="C107" s="106"/>
      <c r="D107" s="106"/>
      <c r="E107" s="106"/>
      <c r="F107" s="106"/>
      <c r="G107" s="106"/>
      <c r="H107" s="106"/>
      <c r="I107" s="157"/>
      <c r="J107" s="106"/>
      <c r="K107" s="106"/>
      <c r="L107" s="157"/>
      <c r="M107" s="106"/>
      <c r="N107" s="106"/>
    </row>
    <row r="108" spans="2:14" x14ac:dyDescent="0.2">
      <c r="B108" s="106"/>
      <c r="C108" s="106"/>
      <c r="D108" s="106"/>
      <c r="E108" s="106"/>
      <c r="F108" s="106"/>
      <c r="G108" s="106"/>
      <c r="H108" s="106"/>
      <c r="I108" s="157"/>
      <c r="J108" s="106"/>
      <c r="K108" s="106"/>
      <c r="L108" s="157"/>
      <c r="M108" s="106"/>
      <c r="N108" s="106"/>
    </row>
    <row r="109" spans="2:14" x14ac:dyDescent="0.2">
      <c r="B109" s="106"/>
      <c r="C109" s="106"/>
      <c r="D109" s="106"/>
      <c r="E109" s="106"/>
      <c r="F109" s="106"/>
      <c r="G109" s="106"/>
      <c r="H109" s="106"/>
      <c r="I109" s="157"/>
      <c r="J109" s="106"/>
      <c r="K109" s="106"/>
      <c r="L109" s="157"/>
      <c r="M109" s="106"/>
      <c r="N109" s="106"/>
    </row>
    <row r="110" spans="2:14" x14ac:dyDescent="0.2">
      <c r="B110" s="106"/>
      <c r="C110" s="106"/>
      <c r="D110" s="106"/>
      <c r="E110" s="106"/>
      <c r="F110" s="106"/>
      <c r="G110" s="106"/>
      <c r="H110" s="106"/>
      <c r="I110" s="157"/>
      <c r="J110" s="106"/>
      <c r="K110" s="106"/>
      <c r="L110" s="157"/>
      <c r="M110" s="106"/>
      <c r="N110" s="106"/>
    </row>
    <row r="111" spans="2:14" x14ac:dyDescent="0.2">
      <c r="B111" s="106"/>
      <c r="C111" s="106"/>
      <c r="D111" s="106"/>
      <c r="E111" s="106"/>
      <c r="F111" s="106"/>
      <c r="G111" s="106"/>
      <c r="H111" s="106"/>
      <c r="I111" s="157"/>
      <c r="J111" s="106"/>
      <c r="K111" s="106"/>
      <c r="L111" s="157"/>
      <c r="M111" s="106"/>
      <c r="N111" s="106"/>
    </row>
    <row r="112" spans="2:14" x14ac:dyDescent="0.2">
      <c r="B112" s="106"/>
      <c r="C112" s="106"/>
      <c r="D112" s="106"/>
      <c r="E112" s="106"/>
      <c r="F112" s="106"/>
      <c r="G112" s="106"/>
      <c r="H112" s="106"/>
      <c r="I112" s="157"/>
      <c r="J112" s="106"/>
      <c r="K112" s="106"/>
      <c r="L112" s="157"/>
      <c r="M112" s="106"/>
      <c r="N112" s="106"/>
    </row>
    <row r="113" spans="9:12" s="106" customFormat="1" x14ac:dyDescent="0.2">
      <c r="I113" s="157"/>
      <c r="L113" s="157"/>
    </row>
    <row r="114" spans="9:12" s="106" customFormat="1" x14ac:dyDescent="0.2">
      <c r="I114" s="157"/>
      <c r="L114" s="157"/>
    </row>
    <row r="115" spans="9:12" s="106" customFormat="1" x14ac:dyDescent="0.2">
      <c r="I115" s="157"/>
      <c r="L115" s="157"/>
    </row>
    <row r="116" spans="9:12" s="106" customFormat="1" x14ac:dyDescent="0.2">
      <c r="I116" s="157"/>
      <c r="L116" s="157"/>
    </row>
    <row r="117" spans="9:12" s="106" customFormat="1" x14ac:dyDescent="0.2">
      <c r="I117" s="157"/>
      <c r="L117" s="157"/>
    </row>
    <row r="118" spans="9:12" s="106" customFormat="1" x14ac:dyDescent="0.2">
      <c r="I118" s="157"/>
      <c r="L118" s="157"/>
    </row>
    <row r="119" spans="9:12" s="106" customFormat="1" x14ac:dyDescent="0.2">
      <c r="I119" s="157"/>
      <c r="L119" s="157"/>
    </row>
    <row r="120" spans="9:12" s="106" customFormat="1" x14ac:dyDescent="0.2">
      <c r="I120" s="157"/>
      <c r="L120" s="157"/>
    </row>
    <row r="121" spans="9:12" s="106" customFormat="1" x14ac:dyDescent="0.2">
      <c r="I121" s="157"/>
      <c r="L121" s="157"/>
    </row>
    <row r="122" spans="9:12" s="106" customFormat="1" x14ac:dyDescent="0.2">
      <c r="I122" s="157"/>
      <c r="L122" s="157"/>
    </row>
    <row r="123" spans="9:12" s="106" customFormat="1" x14ac:dyDescent="0.2">
      <c r="I123" s="157"/>
      <c r="L123" s="157"/>
    </row>
    <row r="124" spans="9:12" s="106" customFormat="1" x14ac:dyDescent="0.2">
      <c r="I124" s="157"/>
      <c r="L124" s="157"/>
    </row>
    <row r="125" spans="9:12" s="106" customFormat="1" x14ac:dyDescent="0.2">
      <c r="I125" s="157"/>
      <c r="L125" s="157"/>
    </row>
    <row r="126" spans="9:12" s="106" customFormat="1" x14ac:dyDescent="0.2">
      <c r="I126" s="157"/>
      <c r="L126" s="157"/>
    </row>
    <row r="127" spans="9:12" s="106" customFormat="1" x14ac:dyDescent="0.2">
      <c r="I127" s="157"/>
      <c r="L127" s="157"/>
    </row>
    <row r="128" spans="9:12" s="106" customFormat="1" x14ac:dyDescent="0.2">
      <c r="I128" s="157"/>
      <c r="L128" s="157"/>
    </row>
    <row r="129" spans="9:12" s="106" customFormat="1" x14ac:dyDescent="0.2">
      <c r="I129" s="157"/>
      <c r="L129" s="157"/>
    </row>
    <row r="130" spans="9:12" s="106" customFormat="1" x14ac:dyDescent="0.2">
      <c r="I130" s="157"/>
      <c r="L130" s="157"/>
    </row>
    <row r="131" spans="9:12" s="106" customFormat="1" x14ac:dyDescent="0.2">
      <c r="I131" s="157"/>
      <c r="L131" s="157"/>
    </row>
    <row r="132" spans="9:12" s="106" customFormat="1" x14ac:dyDescent="0.2">
      <c r="I132" s="157"/>
      <c r="L132" s="157"/>
    </row>
    <row r="133" spans="9:12" s="106" customFormat="1" x14ac:dyDescent="0.2">
      <c r="I133" s="157"/>
      <c r="L133" s="157"/>
    </row>
    <row r="134" spans="9:12" s="106" customFormat="1" x14ac:dyDescent="0.2">
      <c r="I134" s="157"/>
      <c r="L134" s="157"/>
    </row>
    <row r="135" spans="9:12" s="106" customFormat="1" x14ac:dyDescent="0.2">
      <c r="I135" s="157"/>
      <c r="L135" s="157"/>
    </row>
    <row r="136" spans="9:12" s="106" customFormat="1" x14ac:dyDescent="0.2">
      <c r="I136" s="157"/>
      <c r="L136" s="157"/>
    </row>
    <row r="137" spans="9:12" s="106" customFormat="1" x14ac:dyDescent="0.2">
      <c r="I137" s="157"/>
      <c r="L137" s="157"/>
    </row>
    <row r="138" spans="9:12" s="106" customFormat="1" x14ac:dyDescent="0.2">
      <c r="I138" s="157"/>
      <c r="L138" s="157"/>
    </row>
    <row r="139" spans="9:12" s="106" customFormat="1" x14ac:dyDescent="0.2">
      <c r="I139" s="157"/>
      <c r="L139" s="157"/>
    </row>
    <row r="140" spans="9:12" s="106" customFormat="1" x14ac:dyDescent="0.2">
      <c r="I140" s="157"/>
      <c r="L140" s="157"/>
    </row>
  </sheetData>
  <mergeCells count="20">
    <mergeCell ref="B83:D83"/>
    <mergeCell ref="B84:D84"/>
    <mergeCell ref="B47:B62"/>
    <mergeCell ref="C47:C55"/>
    <mergeCell ref="B63:D63"/>
    <mergeCell ref="B64:B82"/>
    <mergeCell ref="C64:C80"/>
    <mergeCell ref="C81:C82"/>
    <mergeCell ref="B5:B46"/>
    <mergeCell ref="C5:C19"/>
    <mergeCell ref="C20:C25"/>
    <mergeCell ref="C26:C41"/>
    <mergeCell ref="C42:C44"/>
    <mergeCell ref="C45:C46"/>
    <mergeCell ref="B1:N1"/>
    <mergeCell ref="B3:B4"/>
    <mergeCell ref="C3:C4"/>
    <mergeCell ref="D3:D4"/>
    <mergeCell ref="E3:G3"/>
    <mergeCell ref="H3:N3"/>
  </mergeCells>
  <printOptions horizontalCentered="1"/>
  <pageMargins left="7.874015748031496E-2" right="7.874015748031496E-2" top="0.6692913385826772" bottom="0.78740157480314965" header="0.47244094488188981" footer="0"/>
  <pageSetup paperSize="8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5"/>
  <sheetViews>
    <sheetView zoomScale="55" zoomScaleNormal="55" workbookViewId="0"/>
  </sheetViews>
  <sheetFormatPr baseColWidth="10" defaultRowHeight="11.25" x14ac:dyDescent="0.2"/>
  <cols>
    <col min="1" max="1" width="2.28515625" style="106" customWidth="1"/>
    <col min="2" max="2" width="12.5703125" style="107" customWidth="1"/>
    <col min="3" max="3" width="16.28515625" style="107" customWidth="1"/>
    <col min="4" max="4" width="27.42578125" style="107" customWidth="1"/>
    <col min="5" max="5" width="18.85546875" style="107" bestFit="1" customWidth="1"/>
    <col min="6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6" bestFit="1" customWidth="1"/>
    <col min="18" max="18" width="17.7109375" style="106" bestFit="1" customWidth="1"/>
    <col min="19" max="19" width="14" style="106" bestFit="1" customWidth="1"/>
    <col min="20" max="20" width="17.42578125" style="106" bestFit="1" customWidth="1"/>
    <col min="21" max="21" width="14.28515625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7109375" style="106" bestFit="1" customWidth="1"/>
    <col min="27" max="27" width="14.5703125" style="106" bestFit="1" customWidth="1"/>
    <col min="28" max="28" width="17.42578125" style="106" bestFit="1" customWidth="1"/>
    <col min="29" max="29" width="14.28515625" style="106" bestFit="1" customWidth="1"/>
    <col min="30" max="30" width="17.42578125" style="106" bestFit="1" customWidth="1"/>
    <col min="31" max="31" width="14.28515625" style="106" bestFit="1" customWidth="1"/>
    <col min="32" max="32" width="15.42578125" style="106" bestFit="1" customWidth="1"/>
    <col min="33" max="33" width="12.42578125" style="106" bestFit="1" customWidth="1"/>
    <col min="34" max="34" width="15.140625" style="106" bestFit="1" customWidth="1"/>
    <col min="35" max="35" width="12.140625" style="106" bestFit="1" customWidth="1"/>
    <col min="36" max="36" width="14.42578125" style="106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61" width="18.85546875" style="107" bestFit="1" customWidth="1"/>
    <col min="262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17" width="18.85546875" style="107" bestFit="1" customWidth="1"/>
    <col min="518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73" width="18.85546875" style="107" bestFit="1" customWidth="1"/>
    <col min="774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29" width="18.85546875" style="107" bestFit="1" customWidth="1"/>
    <col min="1030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85" width="18.85546875" style="107" bestFit="1" customWidth="1"/>
    <col min="1286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41" width="18.85546875" style="107" bestFit="1" customWidth="1"/>
    <col min="1542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797" width="18.85546875" style="107" bestFit="1" customWidth="1"/>
    <col min="1798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53" width="18.85546875" style="107" bestFit="1" customWidth="1"/>
    <col min="2054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09" width="18.85546875" style="107" bestFit="1" customWidth="1"/>
    <col min="2310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65" width="18.85546875" style="107" bestFit="1" customWidth="1"/>
    <col min="2566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21" width="18.85546875" style="107" bestFit="1" customWidth="1"/>
    <col min="2822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77" width="18.85546875" style="107" bestFit="1" customWidth="1"/>
    <col min="3078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33" width="18.85546875" style="107" bestFit="1" customWidth="1"/>
    <col min="3334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89" width="18.85546875" style="107" bestFit="1" customWidth="1"/>
    <col min="3590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45" width="18.85546875" style="107" bestFit="1" customWidth="1"/>
    <col min="3846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01" width="18.85546875" style="107" bestFit="1" customWidth="1"/>
    <col min="4102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57" width="18.85546875" style="107" bestFit="1" customWidth="1"/>
    <col min="4358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13" width="18.85546875" style="107" bestFit="1" customWidth="1"/>
    <col min="4614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69" width="18.85546875" style="107" bestFit="1" customWidth="1"/>
    <col min="4870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25" width="18.85546875" style="107" bestFit="1" customWidth="1"/>
    <col min="5126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81" width="18.85546875" style="107" bestFit="1" customWidth="1"/>
    <col min="5382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37" width="18.85546875" style="107" bestFit="1" customWidth="1"/>
    <col min="5638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893" width="18.85546875" style="107" bestFit="1" customWidth="1"/>
    <col min="5894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49" width="18.85546875" style="107" bestFit="1" customWidth="1"/>
    <col min="6150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05" width="18.85546875" style="107" bestFit="1" customWidth="1"/>
    <col min="6406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61" width="18.85546875" style="107" bestFit="1" customWidth="1"/>
    <col min="6662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17" width="18.85546875" style="107" bestFit="1" customWidth="1"/>
    <col min="6918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73" width="18.85546875" style="107" bestFit="1" customWidth="1"/>
    <col min="7174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29" width="18.85546875" style="107" bestFit="1" customWidth="1"/>
    <col min="7430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85" width="18.85546875" style="107" bestFit="1" customWidth="1"/>
    <col min="7686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41" width="18.85546875" style="107" bestFit="1" customWidth="1"/>
    <col min="7942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197" width="18.85546875" style="107" bestFit="1" customWidth="1"/>
    <col min="8198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53" width="18.85546875" style="107" bestFit="1" customWidth="1"/>
    <col min="8454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09" width="18.85546875" style="107" bestFit="1" customWidth="1"/>
    <col min="8710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65" width="18.85546875" style="107" bestFit="1" customWidth="1"/>
    <col min="8966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21" width="18.85546875" style="107" bestFit="1" customWidth="1"/>
    <col min="9222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77" width="18.85546875" style="107" bestFit="1" customWidth="1"/>
    <col min="9478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33" width="18.85546875" style="107" bestFit="1" customWidth="1"/>
    <col min="9734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89" width="18.85546875" style="107" bestFit="1" customWidth="1"/>
    <col min="9990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45" width="18.85546875" style="107" bestFit="1" customWidth="1"/>
    <col min="10246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01" width="18.85546875" style="107" bestFit="1" customWidth="1"/>
    <col min="10502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57" width="18.85546875" style="107" bestFit="1" customWidth="1"/>
    <col min="10758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13" width="18.85546875" style="107" bestFit="1" customWidth="1"/>
    <col min="11014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69" width="18.85546875" style="107" bestFit="1" customWidth="1"/>
    <col min="11270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25" width="18.85546875" style="107" bestFit="1" customWidth="1"/>
    <col min="11526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81" width="18.85546875" style="107" bestFit="1" customWidth="1"/>
    <col min="11782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37" width="18.85546875" style="107" bestFit="1" customWidth="1"/>
    <col min="12038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293" width="18.85546875" style="107" bestFit="1" customWidth="1"/>
    <col min="12294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49" width="18.85546875" style="107" bestFit="1" customWidth="1"/>
    <col min="12550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05" width="18.85546875" style="107" bestFit="1" customWidth="1"/>
    <col min="12806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61" width="18.85546875" style="107" bestFit="1" customWidth="1"/>
    <col min="13062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17" width="18.85546875" style="107" bestFit="1" customWidth="1"/>
    <col min="13318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73" width="18.85546875" style="107" bestFit="1" customWidth="1"/>
    <col min="13574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29" width="18.85546875" style="107" bestFit="1" customWidth="1"/>
    <col min="13830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85" width="18.85546875" style="107" bestFit="1" customWidth="1"/>
    <col min="14086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41" width="18.85546875" style="107" bestFit="1" customWidth="1"/>
    <col min="14342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597" width="18.85546875" style="107" bestFit="1" customWidth="1"/>
    <col min="14598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53" width="18.85546875" style="107" bestFit="1" customWidth="1"/>
    <col min="14854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09" width="18.85546875" style="107" bestFit="1" customWidth="1"/>
    <col min="15110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65" width="18.85546875" style="107" bestFit="1" customWidth="1"/>
    <col min="15366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21" width="18.85546875" style="107" bestFit="1" customWidth="1"/>
    <col min="15622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77" width="18.85546875" style="107" bestFit="1" customWidth="1"/>
    <col min="15878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33" width="18.85546875" style="107" bestFit="1" customWidth="1"/>
    <col min="16134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1:36" s="104" customFormat="1" ht="23.25" customHeight="1" x14ac:dyDescent="0.2">
      <c r="A1" s="103"/>
      <c r="B1" s="1132" t="s">
        <v>128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03" customFormat="1" ht="13.5" customHeight="1" thickBo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36" ht="16.5" customHeight="1" thickTop="1" x14ac:dyDescent="0.2">
      <c r="B3" s="1282" t="s">
        <v>32</v>
      </c>
      <c r="C3" s="1284" t="s">
        <v>33</v>
      </c>
      <c r="D3" s="1286" t="s">
        <v>34</v>
      </c>
      <c r="E3" s="1139" t="s">
        <v>35</v>
      </c>
      <c r="F3" s="1140"/>
      <c r="G3" s="1141"/>
      <c r="H3" s="1259" t="s">
        <v>36</v>
      </c>
      <c r="I3" s="1259"/>
      <c r="J3" s="1288"/>
      <c r="K3" s="1288"/>
      <c r="L3" s="1288"/>
      <c r="M3" s="1288"/>
      <c r="N3" s="1289"/>
    </row>
    <row r="4" spans="1:36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1:36" ht="15" customHeight="1" thickTop="1" x14ac:dyDescent="0.2">
      <c r="B5" s="1319" t="s">
        <v>47</v>
      </c>
      <c r="C5" s="1320" t="s">
        <v>48</v>
      </c>
      <c r="D5" s="161" t="s">
        <v>49</v>
      </c>
      <c r="E5" s="32">
        <f>F5+G5</f>
        <v>6487.59</v>
      </c>
      <c r="F5" s="110">
        <v>4921.03</v>
      </c>
      <c r="G5" s="36">
        <v>1566.56</v>
      </c>
      <c r="H5" s="110"/>
      <c r="I5" s="110">
        <v>5.48</v>
      </c>
      <c r="J5" s="110"/>
      <c r="K5" s="110"/>
      <c r="L5" s="110">
        <v>280.58</v>
      </c>
      <c r="M5" s="110"/>
      <c r="N5" s="115"/>
    </row>
    <row r="6" spans="1:36" ht="15" customHeight="1" x14ac:dyDescent="0.2">
      <c r="B6" s="1307"/>
      <c r="C6" s="1317"/>
      <c r="D6" s="24" t="s">
        <v>51</v>
      </c>
      <c r="E6" s="32">
        <f t="shared" ref="E6:E30" si="0">F6+G6</f>
        <v>1200</v>
      </c>
      <c r="F6" s="110"/>
      <c r="G6" s="36">
        <v>1200</v>
      </c>
      <c r="H6" s="110"/>
      <c r="I6" s="110"/>
      <c r="J6" s="110"/>
      <c r="K6" s="110"/>
      <c r="L6" s="110">
        <v>400</v>
      </c>
      <c r="M6" s="110"/>
      <c r="N6" s="115"/>
    </row>
    <row r="7" spans="1:36" ht="15" customHeight="1" x14ac:dyDescent="0.2">
      <c r="B7" s="1307"/>
      <c r="C7" s="1317"/>
      <c r="D7" s="24" t="s">
        <v>52</v>
      </c>
      <c r="E7" s="32">
        <f t="shared" si="0"/>
        <v>61462.51</v>
      </c>
      <c r="F7" s="110"/>
      <c r="G7" s="36">
        <v>61462.51</v>
      </c>
      <c r="H7" s="110"/>
      <c r="I7" s="110"/>
      <c r="J7" s="110"/>
      <c r="K7" s="110"/>
      <c r="L7" s="110">
        <v>48840.800000000003</v>
      </c>
      <c r="M7" s="110"/>
      <c r="N7" s="115"/>
    </row>
    <row r="8" spans="1:36" ht="15" customHeight="1" x14ac:dyDescent="0.2">
      <c r="B8" s="1307"/>
      <c r="C8" s="1317"/>
      <c r="D8" s="25" t="s">
        <v>53</v>
      </c>
      <c r="E8" s="32">
        <f t="shared" si="0"/>
        <v>860</v>
      </c>
      <c r="F8" s="110"/>
      <c r="G8" s="36">
        <v>860</v>
      </c>
      <c r="H8" s="110"/>
      <c r="I8" s="110"/>
      <c r="J8" s="110"/>
      <c r="K8" s="110"/>
      <c r="L8" s="110">
        <v>610</v>
      </c>
      <c r="M8" s="110"/>
      <c r="N8" s="115"/>
    </row>
    <row r="9" spans="1:36" ht="15" customHeight="1" x14ac:dyDescent="0.2">
      <c r="B9" s="1307"/>
      <c r="C9" s="1317"/>
      <c r="D9" s="24" t="s">
        <v>54</v>
      </c>
      <c r="E9" s="32">
        <f t="shared" si="0"/>
        <v>98379369.449999988</v>
      </c>
      <c r="F9" s="110">
        <v>11526803.350000001</v>
      </c>
      <c r="G9" s="36">
        <v>86852566.099999994</v>
      </c>
      <c r="H9" s="110"/>
      <c r="I9" s="110"/>
      <c r="J9" s="110"/>
      <c r="K9" s="110">
        <v>54056.543999999994</v>
      </c>
      <c r="L9" s="110">
        <v>14308521.350000001</v>
      </c>
      <c r="M9" s="110"/>
      <c r="N9" s="115"/>
    </row>
    <row r="10" spans="1:36" ht="15" customHeight="1" x14ac:dyDescent="0.2">
      <c r="B10" s="1307"/>
      <c r="C10" s="1317"/>
      <c r="D10" s="24" t="s">
        <v>129</v>
      </c>
      <c r="E10" s="32">
        <f t="shared" si="0"/>
        <v>37800</v>
      </c>
      <c r="F10" s="110">
        <v>37800</v>
      </c>
      <c r="G10" s="36"/>
      <c r="H10" s="110"/>
      <c r="I10" s="110"/>
      <c r="J10" s="110"/>
      <c r="K10" s="110">
        <v>10.09</v>
      </c>
      <c r="L10" s="110"/>
      <c r="M10" s="110"/>
      <c r="N10" s="115"/>
    </row>
    <row r="11" spans="1:36" ht="15" customHeight="1" x14ac:dyDescent="0.2">
      <c r="B11" s="1307"/>
      <c r="C11" s="1317"/>
      <c r="D11" s="24" t="s">
        <v>56</v>
      </c>
      <c r="E11" s="32">
        <f t="shared" si="0"/>
        <v>2529504.27</v>
      </c>
      <c r="F11" s="110">
        <v>321038.44</v>
      </c>
      <c r="G11" s="36">
        <v>2208465.83</v>
      </c>
      <c r="H11" s="110"/>
      <c r="I11" s="110"/>
      <c r="J11" s="110"/>
      <c r="K11" s="110">
        <v>859</v>
      </c>
      <c r="L11" s="110">
        <v>483081.07</v>
      </c>
      <c r="M11" s="110"/>
      <c r="N11" s="115"/>
    </row>
    <row r="12" spans="1:36" ht="15" customHeight="1" x14ac:dyDescent="0.2">
      <c r="B12" s="1307"/>
      <c r="C12" s="1317"/>
      <c r="D12" s="24" t="s">
        <v>57</v>
      </c>
      <c r="E12" s="32">
        <f t="shared" si="0"/>
        <v>2319938.1</v>
      </c>
      <c r="F12" s="110">
        <v>348226.5</v>
      </c>
      <c r="G12" s="36">
        <v>1971711.6</v>
      </c>
      <c r="H12" s="110"/>
      <c r="I12" s="110"/>
      <c r="J12" s="110"/>
      <c r="K12" s="110">
        <v>232.15100000000001</v>
      </c>
      <c r="L12" s="110">
        <v>228133</v>
      </c>
      <c r="M12" s="110"/>
      <c r="N12" s="115"/>
    </row>
    <row r="13" spans="1:36" ht="15" customHeight="1" x14ac:dyDescent="0.2">
      <c r="B13" s="1307"/>
      <c r="C13" s="1317"/>
      <c r="D13" s="24" t="s">
        <v>58</v>
      </c>
      <c r="E13" s="32">
        <f t="shared" si="0"/>
        <v>1143.75</v>
      </c>
      <c r="F13" s="110"/>
      <c r="G13" s="36">
        <v>1143.75</v>
      </c>
      <c r="H13" s="110"/>
      <c r="I13" s="110"/>
      <c r="J13" s="110"/>
      <c r="K13" s="110"/>
      <c r="L13" s="110">
        <v>684</v>
      </c>
      <c r="M13" s="110"/>
      <c r="N13" s="115"/>
    </row>
    <row r="14" spans="1:36" ht="15" customHeight="1" x14ac:dyDescent="0.2">
      <c r="B14" s="1307"/>
      <c r="C14" s="1317"/>
      <c r="D14" s="24" t="s">
        <v>59</v>
      </c>
      <c r="E14" s="32">
        <f t="shared" si="0"/>
        <v>95899912.25</v>
      </c>
      <c r="F14" s="110">
        <v>21723794.77</v>
      </c>
      <c r="G14" s="36">
        <v>74176117.480000004</v>
      </c>
      <c r="H14" s="110"/>
      <c r="I14" s="110"/>
      <c r="J14" s="110"/>
      <c r="K14" s="110">
        <v>84687.717000000004</v>
      </c>
      <c r="L14" s="110">
        <v>18419367.229999993</v>
      </c>
      <c r="M14" s="110"/>
      <c r="N14" s="115"/>
    </row>
    <row r="15" spans="1:36" ht="15" customHeight="1" x14ac:dyDescent="0.2">
      <c r="B15" s="1307"/>
      <c r="C15" s="1317"/>
      <c r="D15" s="24" t="s">
        <v>60</v>
      </c>
      <c r="E15" s="32">
        <f t="shared" si="0"/>
        <v>52733042.5</v>
      </c>
      <c r="F15" s="110"/>
      <c r="G15" s="36">
        <v>52733042.5</v>
      </c>
      <c r="H15" s="110"/>
      <c r="I15" s="110"/>
      <c r="J15" s="110"/>
      <c r="K15" s="110"/>
      <c r="L15" s="110">
        <v>2902582</v>
      </c>
      <c r="M15" s="110"/>
      <c r="N15" s="115"/>
    </row>
    <row r="16" spans="1:36" ht="15" customHeight="1" x14ac:dyDescent="0.2">
      <c r="B16" s="1307"/>
      <c r="C16" s="1317"/>
      <c r="D16" s="24" t="s">
        <v>62</v>
      </c>
      <c r="E16" s="32">
        <f t="shared" si="0"/>
        <v>7483012.0899999999</v>
      </c>
      <c r="F16" s="110">
        <v>3126480.27</v>
      </c>
      <c r="G16" s="36">
        <v>4356531.82</v>
      </c>
      <c r="H16" s="110"/>
      <c r="I16" s="110"/>
      <c r="J16" s="110">
        <v>1834</v>
      </c>
      <c r="K16" s="110">
        <v>1201.704</v>
      </c>
      <c r="L16" s="110">
        <v>438318</v>
      </c>
      <c r="M16" s="110"/>
      <c r="N16" s="115"/>
    </row>
    <row r="17" spans="2:14" ht="15" customHeight="1" x14ac:dyDescent="0.2">
      <c r="B17" s="1307"/>
      <c r="C17" s="1317"/>
      <c r="D17" s="24" t="s">
        <v>63</v>
      </c>
      <c r="E17" s="32">
        <f t="shared" si="0"/>
        <v>60152497.049999997</v>
      </c>
      <c r="F17" s="110">
        <v>5947166.5</v>
      </c>
      <c r="G17" s="36">
        <v>54205330.549999997</v>
      </c>
      <c r="H17" s="110"/>
      <c r="I17" s="110"/>
      <c r="J17" s="110">
        <v>252469.79</v>
      </c>
      <c r="K17" s="110">
        <v>1524.03</v>
      </c>
      <c r="L17" s="110">
        <v>6900126</v>
      </c>
      <c r="M17" s="110"/>
      <c r="N17" s="115"/>
    </row>
    <row r="18" spans="2:14" ht="15" customHeight="1" x14ac:dyDescent="0.2">
      <c r="B18" s="1307"/>
      <c r="C18" s="1317"/>
      <c r="D18" s="29" t="s">
        <v>64</v>
      </c>
      <c r="E18" s="43">
        <f t="shared" si="0"/>
        <v>600</v>
      </c>
      <c r="F18" s="110"/>
      <c r="G18" s="36">
        <v>600</v>
      </c>
      <c r="H18" s="110"/>
      <c r="I18" s="110"/>
      <c r="J18" s="110"/>
      <c r="K18" s="110"/>
      <c r="L18" s="110">
        <v>600</v>
      </c>
      <c r="M18" s="110"/>
      <c r="N18" s="115"/>
    </row>
    <row r="19" spans="2:14" ht="15" customHeight="1" x14ac:dyDescent="0.2">
      <c r="B19" s="1307"/>
      <c r="C19" s="1318" t="s">
        <v>65</v>
      </c>
      <c r="D19" s="31" t="s">
        <v>66</v>
      </c>
      <c r="E19" s="32">
        <f t="shared" si="0"/>
        <v>12319.68</v>
      </c>
      <c r="F19" s="113"/>
      <c r="G19" s="34">
        <v>12319.68</v>
      </c>
      <c r="H19" s="113"/>
      <c r="I19" s="113"/>
      <c r="J19" s="113"/>
      <c r="K19" s="113"/>
      <c r="L19" s="113">
        <v>626</v>
      </c>
      <c r="M19" s="113"/>
      <c r="N19" s="114"/>
    </row>
    <row r="20" spans="2:14" ht="15" customHeight="1" x14ac:dyDescent="0.2">
      <c r="B20" s="1307"/>
      <c r="C20" s="1317"/>
      <c r="D20" s="24" t="s">
        <v>67</v>
      </c>
      <c r="E20" s="32">
        <f t="shared" si="0"/>
        <v>4155</v>
      </c>
      <c r="F20" s="110"/>
      <c r="G20" s="36">
        <v>4155</v>
      </c>
      <c r="H20" s="110"/>
      <c r="I20" s="110"/>
      <c r="J20" s="110"/>
      <c r="K20" s="110"/>
      <c r="L20" s="110">
        <v>200</v>
      </c>
      <c r="M20" s="110"/>
      <c r="N20" s="115"/>
    </row>
    <row r="21" spans="2:14" ht="15" customHeight="1" x14ac:dyDescent="0.2">
      <c r="B21" s="1307"/>
      <c r="C21" s="1317"/>
      <c r="D21" s="24" t="s">
        <v>69</v>
      </c>
      <c r="E21" s="32">
        <f t="shared" si="0"/>
        <v>1689</v>
      </c>
      <c r="F21" s="110"/>
      <c r="G21" s="36">
        <v>1689</v>
      </c>
      <c r="H21" s="110"/>
      <c r="I21" s="110"/>
      <c r="J21" s="110"/>
      <c r="K21" s="110"/>
      <c r="L21" s="110">
        <v>168</v>
      </c>
      <c r="M21" s="110"/>
      <c r="N21" s="115"/>
    </row>
    <row r="22" spans="2:14" ht="15" customHeight="1" x14ac:dyDescent="0.2">
      <c r="B22" s="1307"/>
      <c r="C22" s="1317"/>
      <c r="D22" s="24" t="s">
        <v>99</v>
      </c>
      <c r="E22" s="32">
        <f t="shared" si="0"/>
        <v>32463.8</v>
      </c>
      <c r="F22" s="110"/>
      <c r="G22" s="36">
        <v>32463.8</v>
      </c>
      <c r="H22" s="110"/>
      <c r="I22" s="110"/>
      <c r="J22" s="110"/>
      <c r="K22" s="110"/>
      <c r="L22" s="110">
        <v>1858</v>
      </c>
      <c r="M22" s="110"/>
      <c r="N22" s="115"/>
    </row>
    <row r="23" spans="2:14" ht="15" customHeight="1" x14ac:dyDescent="0.2">
      <c r="B23" s="1307"/>
      <c r="C23" s="1317"/>
      <c r="D23" s="38" t="s">
        <v>71</v>
      </c>
      <c r="E23" s="32">
        <f t="shared" si="0"/>
        <v>4036.56</v>
      </c>
      <c r="F23" s="116"/>
      <c r="G23" s="40">
        <v>4036.56</v>
      </c>
      <c r="H23" s="116"/>
      <c r="I23" s="116"/>
      <c r="J23" s="116"/>
      <c r="K23" s="116"/>
      <c r="L23" s="116">
        <v>702</v>
      </c>
      <c r="M23" s="116"/>
      <c r="N23" s="117"/>
    </row>
    <row r="24" spans="2:14" ht="15" customHeight="1" x14ac:dyDescent="0.2">
      <c r="B24" s="1307"/>
      <c r="C24" s="1317"/>
      <c r="D24" s="42" t="s">
        <v>130</v>
      </c>
      <c r="E24" s="43">
        <f t="shared" si="0"/>
        <v>4950</v>
      </c>
      <c r="F24" s="118"/>
      <c r="G24" s="45">
        <v>4950</v>
      </c>
      <c r="H24" s="118"/>
      <c r="I24" s="118"/>
      <c r="J24" s="118"/>
      <c r="K24" s="118"/>
      <c r="L24" s="118">
        <v>450</v>
      </c>
      <c r="M24" s="118"/>
      <c r="N24" s="119"/>
    </row>
    <row r="25" spans="2:14" ht="15" customHeight="1" x14ac:dyDescent="0.2">
      <c r="B25" s="1307"/>
      <c r="C25" s="1317"/>
      <c r="D25" s="24" t="s">
        <v>73</v>
      </c>
      <c r="E25" s="32">
        <f t="shared" si="0"/>
        <v>2482346</v>
      </c>
      <c r="F25" s="110">
        <v>9044.01</v>
      </c>
      <c r="G25" s="36">
        <v>2473301.9900000002</v>
      </c>
      <c r="H25" s="110"/>
      <c r="I25" s="110"/>
      <c r="J25" s="110"/>
      <c r="K25" s="110">
        <v>654</v>
      </c>
      <c r="L25" s="110">
        <v>459971.67</v>
      </c>
      <c r="M25" s="110"/>
      <c r="N25" s="115"/>
    </row>
    <row r="26" spans="2:14" ht="15" customHeight="1" x14ac:dyDescent="0.2">
      <c r="B26" s="1307"/>
      <c r="C26" s="1317"/>
      <c r="D26" s="24" t="s">
        <v>74</v>
      </c>
      <c r="E26" s="32">
        <f t="shared" si="0"/>
        <v>1382236.94</v>
      </c>
      <c r="F26" s="110">
        <v>85240</v>
      </c>
      <c r="G26" s="36">
        <v>1296996.94</v>
      </c>
      <c r="H26" s="110"/>
      <c r="I26" s="110"/>
      <c r="J26" s="110">
        <v>831.13</v>
      </c>
      <c r="K26" s="110">
        <v>750</v>
      </c>
      <c r="L26" s="110">
        <v>466769.62</v>
      </c>
      <c r="M26" s="110"/>
      <c r="N26" s="115"/>
    </row>
    <row r="27" spans="2:14" ht="15" customHeight="1" x14ac:dyDescent="0.2">
      <c r="B27" s="1307"/>
      <c r="C27" s="1317"/>
      <c r="D27" s="24" t="s">
        <v>75</v>
      </c>
      <c r="E27" s="32">
        <f t="shared" si="0"/>
        <v>26100</v>
      </c>
      <c r="F27" s="110"/>
      <c r="G27" s="36">
        <v>26100</v>
      </c>
      <c r="H27" s="110"/>
      <c r="I27" s="110"/>
      <c r="J27" s="110"/>
      <c r="K27" s="110"/>
      <c r="L27" s="110">
        <v>6371</v>
      </c>
      <c r="M27" s="110"/>
      <c r="N27" s="115"/>
    </row>
    <row r="28" spans="2:14" ht="15" customHeight="1" x14ac:dyDescent="0.2">
      <c r="B28" s="1307"/>
      <c r="C28" s="1317"/>
      <c r="D28" s="24" t="s">
        <v>76</v>
      </c>
      <c r="E28" s="32">
        <f t="shared" si="0"/>
        <v>5142.5</v>
      </c>
      <c r="F28" s="110"/>
      <c r="G28" s="36">
        <v>5142.5</v>
      </c>
      <c r="H28" s="110"/>
      <c r="I28" s="110"/>
      <c r="J28" s="110"/>
      <c r="K28" s="110"/>
      <c r="L28" s="110">
        <v>509.5</v>
      </c>
      <c r="M28" s="110"/>
      <c r="N28" s="115"/>
    </row>
    <row r="29" spans="2:14" ht="15" customHeight="1" x14ac:dyDescent="0.2">
      <c r="B29" s="1307"/>
      <c r="C29" s="1317"/>
      <c r="D29" s="24" t="s">
        <v>77</v>
      </c>
      <c r="E29" s="32">
        <f t="shared" si="0"/>
        <v>79980474.919999972</v>
      </c>
      <c r="F29" s="110">
        <v>10875</v>
      </c>
      <c r="G29" s="36">
        <v>79969599.919999972</v>
      </c>
      <c r="H29" s="110"/>
      <c r="I29" s="110"/>
      <c r="J29" s="110"/>
      <c r="K29" s="110">
        <v>14880</v>
      </c>
      <c r="L29" s="110">
        <v>162012290.65999994</v>
      </c>
      <c r="M29" s="110"/>
      <c r="N29" s="115"/>
    </row>
    <row r="30" spans="2:14" ht="15" customHeight="1" x14ac:dyDescent="0.2">
      <c r="B30" s="1307"/>
      <c r="C30" s="1317"/>
      <c r="D30" s="24" t="s">
        <v>78</v>
      </c>
      <c r="E30" s="32">
        <f t="shared" si="0"/>
        <v>573114.40999999992</v>
      </c>
      <c r="F30" s="110">
        <v>307159</v>
      </c>
      <c r="G30" s="36">
        <v>265955.40999999997</v>
      </c>
      <c r="H30" s="110"/>
      <c r="I30" s="110"/>
      <c r="J30" s="110">
        <v>4713</v>
      </c>
      <c r="K30" s="110">
        <v>23144.894</v>
      </c>
      <c r="L30" s="110">
        <v>28135</v>
      </c>
      <c r="M30" s="110">
        <v>240</v>
      </c>
      <c r="N30" s="115"/>
    </row>
    <row r="31" spans="2:14" ht="15" customHeight="1" x14ac:dyDescent="0.2">
      <c r="B31" s="1307"/>
      <c r="C31" s="1317"/>
      <c r="D31" s="24" t="s">
        <v>131</v>
      </c>
      <c r="E31" s="32"/>
      <c r="F31" s="110"/>
      <c r="G31" s="36"/>
      <c r="H31" s="110"/>
      <c r="I31" s="110"/>
      <c r="J31" s="110"/>
      <c r="K31" s="110"/>
      <c r="L31" s="110"/>
      <c r="M31" s="110">
        <v>1920</v>
      </c>
      <c r="N31" s="115"/>
    </row>
    <row r="32" spans="2:14" ht="15" customHeight="1" x14ac:dyDescent="0.2">
      <c r="B32" s="1307"/>
      <c r="C32" s="1317"/>
      <c r="D32" s="24" t="s">
        <v>79</v>
      </c>
      <c r="E32" s="32">
        <f t="shared" ref="E32:E56" si="1">F32+G32</f>
        <v>250542.84</v>
      </c>
      <c r="F32" s="110"/>
      <c r="G32" s="36">
        <v>250542.84</v>
      </c>
      <c r="H32" s="110"/>
      <c r="I32" s="110"/>
      <c r="J32" s="110"/>
      <c r="K32" s="110"/>
      <c r="L32" s="110">
        <v>18334.650000000001</v>
      </c>
      <c r="M32" s="110"/>
      <c r="N32" s="115"/>
    </row>
    <row r="33" spans="2:14" ht="15" customHeight="1" x14ac:dyDescent="0.2">
      <c r="B33" s="1307"/>
      <c r="C33" s="1317"/>
      <c r="D33" s="24" t="s">
        <v>80</v>
      </c>
      <c r="E33" s="32">
        <f t="shared" si="1"/>
        <v>1921404.5499999998</v>
      </c>
      <c r="F33" s="110">
        <v>978770.96</v>
      </c>
      <c r="G33" s="36">
        <v>942633.59</v>
      </c>
      <c r="H33" s="110"/>
      <c r="I33" s="110"/>
      <c r="J33" s="110">
        <v>89.63</v>
      </c>
      <c r="K33" s="110">
        <v>142233.34</v>
      </c>
      <c r="L33" s="110">
        <v>177979.3</v>
      </c>
      <c r="M33" s="110"/>
      <c r="N33" s="115"/>
    </row>
    <row r="34" spans="2:14" ht="15" customHeight="1" x14ac:dyDescent="0.2">
      <c r="B34" s="1307"/>
      <c r="C34" s="1317"/>
      <c r="D34" s="24" t="s">
        <v>81</v>
      </c>
      <c r="E34" s="32">
        <f t="shared" si="1"/>
        <v>11560</v>
      </c>
      <c r="F34" s="110"/>
      <c r="G34" s="36">
        <v>11560</v>
      </c>
      <c r="H34" s="110"/>
      <c r="I34" s="110"/>
      <c r="J34" s="110"/>
      <c r="K34" s="110"/>
      <c r="L34" s="110">
        <v>587</v>
      </c>
      <c r="M34" s="110"/>
      <c r="N34" s="115"/>
    </row>
    <row r="35" spans="2:14" ht="15" customHeight="1" x14ac:dyDescent="0.2">
      <c r="B35" s="1307"/>
      <c r="C35" s="1317"/>
      <c r="D35" s="24" t="s">
        <v>82</v>
      </c>
      <c r="E35" s="32">
        <f t="shared" si="1"/>
        <v>63</v>
      </c>
      <c r="F35" s="110"/>
      <c r="G35" s="36">
        <v>63</v>
      </c>
      <c r="H35" s="110"/>
      <c r="I35" s="110"/>
      <c r="J35" s="110"/>
      <c r="K35" s="110"/>
      <c r="L35" s="110">
        <v>21</v>
      </c>
      <c r="M35" s="110"/>
      <c r="N35" s="115"/>
    </row>
    <row r="36" spans="2:14" ht="15" customHeight="1" x14ac:dyDescent="0.2">
      <c r="B36" s="1307"/>
      <c r="C36" s="1317"/>
      <c r="D36" s="24" t="s">
        <v>132</v>
      </c>
      <c r="E36" s="32">
        <f t="shared" si="1"/>
        <v>115523.76</v>
      </c>
      <c r="F36" s="110"/>
      <c r="G36" s="36">
        <v>115523.76</v>
      </c>
      <c r="H36" s="110"/>
      <c r="I36" s="110"/>
      <c r="J36" s="110"/>
      <c r="K36" s="110"/>
      <c r="L36" s="110">
        <v>4651</v>
      </c>
      <c r="M36" s="110"/>
      <c r="N36" s="115"/>
    </row>
    <row r="37" spans="2:14" ht="15" customHeight="1" x14ac:dyDescent="0.2">
      <c r="B37" s="1307"/>
      <c r="C37" s="1317"/>
      <c r="D37" s="24" t="s">
        <v>84</v>
      </c>
      <c r="E37" s="32">
        <f t="shared" si="1"/>
        <v>79755.67</v>
      </c>
      <c r="F37" s="110"/>
      <c r="G37" s="36">
        <v>79755.67</v>
      </c>
      <c r="H37" s="110"/>
      <c r="I37" s="110"/>
      <c r="J37" s="110"/>
      <c r="K37" s="110"/>
      <c r="L37" s="110">
        <v>26640.400000000001</v>
      </c>
      <c r="M37" s="110"/>
      <c r="N37" s="115"/>
    </row>
    <row r="38" spans="2:14" ht="15" customHeight="1" x14ac:dyDescent="0.2">
      <c r="B38" s="1307"/>
      <c r="C38" s="1317"/>
      <c r="D38" s="42" t="s">
        <v>86</v>
      </c>
      <c r="E38" s="43">
        <f t="shared" si="1"/>
        <v>7442.32</v>
      </c>
      <c r="F38" s="110"/>
      <c r="G38" s="36">
        <v>7442.32</v>
      </c>
      <c r="H38" s="110"/>
      <c r="I38" s="110"/>
      <c r="J38" s="110"/>
      <c r="K38" s="110"/>
      <c r="L38" s="110">
        <v>1664.6</v>
      </c>
      <c r="M38" s="110"/>
      <c r="N38" s="115"/>
    </row>
    <row r="39" spans="2:14" ht="15" customHeight="1" x14ac:dyDescent="0.2">
      <c r="B39" s="1307"/>
      <c r="C39" s="1321" t="s">
        <v>87</v>
      </c>
      <c r="D39" s="51" t="s">
        <v>88</v>
      </c>
      <c r="E39" s="32">
        <f t="shared" si="1"/>
        <v>1050</v>
      </c>
      <c r="F39" s="113"/>
      <c r="G39" s="34">
        <v>1050</v>
      </c>
      <c r="H39" s="122"/>
      <c r="I39" s="113"/>
      <c r="J39" s="113"/>
      <c r="K39" s="113"/>
      <c r="L39" s="113">
        <v>21</v>
      </c>
      <c r="M39" s="113"/>
      <c r="N39" s="123"/>
    </row>
    <row r="40" spans="2:14" ht="15" customHeight="1" x14ac:dyDescent="0.2">
      <c r="B40" s="1307"/>
      <c r="C40" s="1322"/>
      <c r="D40" s="124" t="s">
        <v>133</v>
      </c>
      <c r="E40" s="32">
        <f t="shared" si="1"/>
        <v>1980</v>
      </c>
      <c r="F40" s="125"/>
      <c r="G40" s="40">
        <v>1980</v>
      </c>
      <c r="H40" s="126"/>
      <c r="I40" s="120"/>
      <c r="J40" s="120"/>
      <c r="K40" s="120"/>
      <c r="L40" s="120">
        <v>30</v>
      </c>
      <c r="M40" s="120"/>
      <c r="N40" s="115"/>
    </row>
    <row r="41" spans="2:14" ht="15" customHeight="1" x14ac:dyDescent="0.2">
      <c r="B41" s="1307"/>
      <c r="C41" s="1323"/>
      <c r="D41" s="53" t="s">
        <v>89</v>
      </c>
      <c r="E41" s="43">
        <f t="shared" si="1"/>
        <v>523.79999999999995</v>
      </c>
      <c r="F41" s="118">
        <v>523.79999999999995</v>
      </c>
      <c r="G41" s="45"/>
      <c r="H41" s="162"/>
      <c r="I41" s="118"/>
      <c r="J41" s="118"/>
      <c r="K41" s="118">
        <v>2.91</v>
      </c>
      <c r="L41" s="118"/>
      <c r="M41" s="125"/>
      <c r="N41" s="119"/>
    </row>
    <row r="42" spans="2:14" ht="15" customHeight="1" x14ac:dyDescent="0.2">
      <c r="B42" s="1307"/>
      <c r="C42" s="163" t="s">
        <v>90</v>
      </c>
      <c r="D42" s="42" t="s">
        <v>94</v>
      </c>
      <c r="E42" s="137">
        <f t="shared" si="1"/>
        <v>756088.5</v>
      </c>
      <c r="F42" s="110"/>
      <c r="G42" s="36">
        <v>756088.5</v>
      </c>
      <c r="H42" s="120"/>
      <c r="I42" s="120"/>
      <c r="J42" s="120"/>
      <c r="K42" s="120"/>
      <c r="L42" s="164">
        <v>1800</v>
      </c>
      <c r="M42" s="138"/>
      <c r="N42" s="115"/>
    </row>
    <row r="43" spans="2:14" ht="15" customHeight="1" x14ac:dyDescent="0.2">
      <c r="B43" s="1324" t="s">
        <v>95</v>
      </c>
      <c r="C43" s="1325" t="s">
        <v>48</v>
      </c>
      <c r="D43" s="24" t="s">
        <v>52</v>
      </c>
      <c r="E43" s="32">
        <f t="shared" si="1"/>
        <v>594773.14</v>
      </c>
      <c r="F43" s="113"/>
      <c r="G43" s="34">
        <v>594773.14</v>
      </c>
      <c r="H43" s="113"/>
      <c r="I43" s="113"/>
      <c r="J43" s="113"/>
      <c r="K43" s="113"/>
      <c r="L43" s="120">
        <v>109948</v>
      </c>
      <c r="M43" s="113"/>
      <c r="N43" s="114"/>
    </row>
    <row r="44" spans="2:14" ht="15" customHeight="1" x14ac:dyDescent="0.2">
      <c r="B44" s="1307"/>
      <c r="C44" s="1326"/>
      <c r="D44" s="24" t="s">
        <v>53</v>
      </c>
      <c r="E44" s="32">
        <f t="shared" si="1"/>
        <v>5000</v>
      </c>
      <c r="F44" s="110"/>
      <c r="G44" s="36">
        <v>5000</v>
      </c>
      <c r="H44" s="110"/>
      <c r="I44" s="110"/>
      <c r="J44" s="110"/>
      <c r="K44" s="110"/>
      <c r="L44" s="110">
        <v>1000</v>
      </c>
      <c r="M44" s="110"/>
      <c r="N44" s="115"/>
    </row>
    <row r="45" spans="2:14" ht="15" customHeight="1" x14ac:dyDescent="0.2">
      <c r="B45" s="1307"/>
      <c r="C45" s="1326"/>
      <c r="D45" s="24" t="s">
        <v>54</v>
      </c>
      <c r="E45" s="32">
        <f t="shared" si="1"/>
        <v>6013538.1399999997</v>
      </c>
      <c r="F45" s="110">
        <v>307417.71999999997</v>
      </c>
      <c r="G45" s="36">
        <v>5706120.4199999999</v>
      </c>
      <c r="H45" s="110"/>
      <c r="I45" s="110"/>
      <c r="J45" s="110"/>
      <c r="K45" s="110">
        <v>1032.31</v>
      </c>
      <c r="L45" s="110">
        <v>636988.06999999995</v>
      </c>
      <c r="M45" s="110"/>
      <c r="N45" s="115"/>
    </row>
    <row r="46" spans="2:14" ht="15" customHeight="1" x14ac:dyDescent="0.2">
      <c r="B46" s="1307"/>
      <c r="C46" s="1326"/>
      <c r="D46" s="24" t="s">
        <v>56</v>
      </c>
      <c r="E46" s="32">
        <f t="shared" si="1"/>
        <v>35325.5</v>
      </c>
      <c r="F46" s="110">
        <v>33600</v>
      </c>
      <c r="G46" s="36">
        <v>1725.5</v>
      </c>
      <c r="H46" s="110"/>
      <c r="I46" s="110"/>
      <c r="J46" s="110"/>
      <c r="K46" s="110">
        <v>120</v>
      </c>
      <c r="L46" s="110">
        <v>203</v>
      </c>
      <c r="M46" s="110"/>
      <c r="N46" s="115"/>
    </row>
    <row r="47" spans="2:14" ht="15" customHeight="1" x14ac:dyDescent="0.2">
      <c r="B47" s="1307"/>
      <c r="C47" s="1326"/>
      <c r="D47" s="24" t="s">
        <v>58</v>
      </c>
      <c r="E47" s="32">
        <f t="shared" si="1"/>
        <v>5000</v>
      </c>
      <c r="F47" s="110"/>
      <c r="G47" s="36">
        <v>5000</v>
      </c>
      <c r="H47" s="110"/>
      <c r="I47" s="110"/>
      <c r="J47" s="110"/>
      <c r="K47" s="110"/>
      <c r="L47" s="110">
        <v>1000</v>
      </c>
      <c r="M47" s="110"/>
      <c r="N47" s="115"/>
    </row>
    <row r="48" spans="2:14" ht="15" customHeight="1" x14ac:dyDescent="0.2">
      <c r="B48" s="1307"/>
      <c r="C48" s="1326"/>
      <c r="D48" s="24" t="s">
        <v>59</v>
      </c>
      <c r="E48" s="32">
        <f t="shared" si="1"/>
        <v>3467501.71</v>
      </c>
      <c r="F48" s="110">
        <v>718734.33</v>
      </c>
      <c r="G48" s="36">
        <v>2748767.38</v>
      </c>
      <c r="H48" s="110"/>
      <c r="I48" s="110"/>
      <c r="J48" s="110"/>
      <c r="K48" s="110">
        <v>1808.3</v>
      </c>
      <c r="L48" s="110">
        <v>477850.15</v>
      </c>
      <c r="M48" s="110"/>
      <c r="N48" s="115"/>
    </row>
    <row r="49" spans="2:15" ht="15" customHeight="1" x14ac:dyDescent="0.2">
      <c r="B49" s="1307"/>
      <c r="C49" s="1327"/>
      <c r="D49" s="42" t="s">
        <v>62</v>
      </c>
      <c r="E49" s="72">
        <f t="shared" si="1"/>
        <v>45947</v>
      </c>
      <c r="F49" s="118">
        <v>29400</v>
      </c>
      <c r="G49" s="45">
        <v>16547</v>
      </c>
      <c r="H49" s="118"/>
      <c r="I49" s="118"/>
      <c r="J49" s="118"/>
      <c r="K49" s="118">
        <v>42.043999999999997</v>
      </c>
      <c r="L49" s="118">
        <v>1631</v>
      </c>
      <c r="M49" s="118"/>
      <c r="N49" s="119"/>
    </row>
    <row r="50" spans="2:15" ht="15" customHeight="1" x14ac:dyDescent="0.2">
      <c r="B50" s="1307"/>
      <c r="C50" s="165" t="s">
        <v>65</v>
      </c>
      <c r="D50" s="166" t="s">
        <v>99</v>
      </c>
      <c r="E50" s="137">
        <f t="shared" si="1"/>
        <v>168381</v>
      </c>
      <c r="F50" s="120"/>
      <c r="G50" s="36">
        <v>168381</v>
      </c>
      <c r="H50" s="120"/>
      <c r="I50" s="120"/>
      <c r="J50" s="120"/>
      <c r="K50" s="120"/>
      <c r="L50" s="120">
        <v>64762</v>
      </c>
      <c r="M50" s="120"/>
      <c r="N50" s="121"/>
    </row>
    <row r="51" spans="2:15" ht="15" customHeight="1" x14ac:dyDescent="0.2">
      <c r="B51" s="1307"/>
      <c r="C51" s="1318" t="s">
        <v>72</v>
      </c>
      <c r="D51" s="47" t="s">
        <v>73</v>
      </c>
      <c r="E51" s="32">
        <f t="shared" si="1"/>
        <v>71787</v>
      </c>
      <c r="F51" s="113"/>
      <c r="G51" s="34">
        <v>71787</v>
      </c>
      <c r="H51" s="113"/>
      <c r="I51" s="113"/>
      <c r="J51" s="113"/>
      <c r="K51" s="113"/>
      <c r="L51" s="113">
        <v>13690</v>
      </c>
      <c r="M51" s="113"/>
      <c r="N51" s="114"/>
    </row>
    <row r="52" spans="2:15" ht="15" customHeight="1" x14ac:dyDescent="0.2">
      <c r="B52" s="1307"/>
      <c r="C52" s="1317"/>
      <c r="D52" s="24" t="s">
        <v>74</v>
      </c>
      <c r="E52" s="32">
        <f t="shared" si="1"/>
        <v>292448.12</v>
      </c>
      <c r="F52" s="110"/>
      <c r="G52" s="36">
        <v>292448.12</v>
      </c>
      <c r="H52" s="110"/>
      <c r="I52" s="110"/>
      <c r="J52" s="110"/>
      <c r="K52" s="110"/>
      <c r="L52" s="110">
        <v>80257.7</v>
      </c>
      <c r="M52" s="110"/>
      <c r="N52" s="115"/>
    </row>
    <row r="53" spans="2:15" ht="15" customHeight="1" x14ac:dyDescent="0.2">
      <c r="B53" s="1307"/>
      <c r="C53" s="1317"/>
      <c r="D53" s="24" t="s">
        <v>78</v>
      </c>
      <c r="E53" s="32">
        <f t="shared" si="1"/>
        <v>3269367.5799999917</v>
      </c>
      <c r="F53" s="110"/>
      <c r="G53" s="36">
        <v>3269367.5799999917</v>
      </c>
      <c r="H53" s="110"/>
      <c r="I53" s="110"/>
      <c r="J53" s="110"/>
      <c r="K53" s="110"/>
      <c r="L53" s="110">
        <v>296656.22999999934</v>
      </c>
      <c r="M53" s="110"/>
      <c r="N53" s="115"/>
    </row>
    <row r="54" spans="2:15" ht="15" customHeight="1" x14ac:dyDescent="0.2">
      <c r="B54" s="1307"/>
      <c r="C54" s="1317"/>
      <c r="D54" s="24" t="s">
        <v>79</v>
      </c>
      <c r="E54" s="32">
        <f t="shared" si="1"/>
        <v>2581889.569999984</v>
      </c>
      <c r="F54" s="110">
        <v>2191.5</v>
      </c>
      <c r="G54" s="36">
        <v>2579698.069999984</v>
      </c>
      <c r="H54" s="110"/>
      <c r="I54" s="110"/>
      <c r="J54" s="110"/>
      <c r="K54" s="110">
        <v>58.44</v>
      </c>
      <c r="L54" s="110">
        <v>155781.56</v>
      </c>
      <c r="M54" s="110"/>
      <c r="N54" s="115"/>
    </row>
    <row r="55" spans="2:15" ht="15" customHeight="1" x14ac:dyDescent="0.2">
      <c r="B55" s="1307"/>
      <c r="C55" s="1317"/>
      <c r="D55" s="24" t="s">
        <v>80</v>
      </c>
      <c r="E55" s="32">
        <f t="shared" si="1"/>
        <v>5256189.7100000102</v>
      </c>
      <c r="F55" s="110"/>
      <c r="G55" s="36">
        <v>5256189.7100000102</v>
      </c>
      <c r="H55" s="110"/>
      <c r="I55" s="110"/>
      <c r="J55" s="110"/>
      <c r="K55" s="110"/>
      <c r="L55" s="110">
        <v>1026308.42</v>
      </c>
      <c r="M55" s="110"/>
      <c r="N55" s="115"/>
    </row>
    <row r="56" spans="2:15" ht="15" customHeight="1" x14ac:dyDescent="0.2">
      <c r="B56" s="1307"/>
      <c r="C56" s="1317"/>
      <c r="D56" s="24" t="s">
        <v>84</v>
      </c>
      <c r="E56" s="32">
        <f t="shared" si="1"/>
        <v>624661.20000000054</v>
      </c>
      <c r="F56" s="110"/>
      <c r="G56" s="36">
        <v>624661.20000000054</v>
      </c>
      <c r="H56" s="110"/>
      <c r="I56" s="110"/>
      <c r="J56" s="110"/>
      <c r="K56" s="110"/>
      <c r="L56" s="110">
        <v>199858.36999999903</v>
      </c>
      <c r="M56" s="110"/>
      <c r="N56" s="115"/>
    </row>
    <row r="57" spans="2:15" ht="15" customHeight="1" x14ac:dyDescent="0.2">
      <c r="B57" s="1312" t="s">
        <v>101</v>
      </c>
      <c r="C57" s="1313"/>
      <c r="D57" s="1314"/>
      <c r="E57" s="144">
        <f>SUM(E5:E56)</f>
        <v>429693602.4799999</v>
      </c>
      <c r="F57" s="145">
        <f>SUM(F5:F56)</f>
        <v>45519187.18</v>
      </c>
      <c r="G57" s="146">
        <f>SUM(G5:G56)</f>
        <v>384174415.29999995</v>
      </c>
      <c r="H57" s="145">
        <f>SUM(H5:H56)</f>
        <v>0</v>
      </c>
      <c r="I57" s="145">
        <f t="shared" ref="I57:N57" si="2">SUM(I5:I56)</f>
        <v>5.48</v>
      </c>
      <c r="J57" s="145">
        <f t="shared" si="2"/>
        <v>259937.55000000002</v>
      </c>
      <c r="K57" s="145">
        <f t="shared" si="2"/>
        <v>327297.47399999993</v>
      </c>
      <c r="L57" s="145">
        <f t="shared" si="2"/>
        <v>210007258.92999992</v>
      </c>
      <c r="M57" s="145">
        <f t="shared" si="2"/>
        <v>2160</v>
      </c>
      <c r="N57" s="145">
        <f t="shared" si="2"/>
        <v>0</v>
      </c>
      <c r="O57" s="147"/>
    </row>
    <row r="58" spans="2:15" ht="15" customHeight="1" x14ac:dyDescent="0.2">
      <c r="B58" s="1315" t="s">
        <v>102</v>
      </c>
      <c r="C58" s="1316" t="s">
        <v>48</v>
      </c>
      <c r="D58" s="31" t="s">
        <v>103</v>
      </c>
      <c r="E58" s="32">
        <f>F58+G58</f>
        <v>1531311.5799999998</v>
      </c>
      <c r="F58" s="113">
        <v>1216935.1599999999</v>
      </c>
      <c r="G58" s="34">
        <v>314376.42</v>
      </c>
      <c r="H58" s="148"/>
      <c r="I58" s="113">
        <v>2386.6</v>
      </c>
      <c r="J58" s="113"/>
      <c r="K58" s="113"/>
      <c r="L58" s="113">
        <v>19290</v>
      </c>
      <c r="M58" s="113"/>
      <c r="N58" s="114"/>
    </row>
    <row r="59" spans="2:15" ht="15" customHeight="1" x14ac:dyDescent="0.2">
      <c r="B59" s="1307"/>
      <c r="C59" s="1317"/>
      <c r="D59" s="23" t="s">
        <v>49</v>
      </c>
      <c r="E59" s="32">
        <f>F59+G59</f>
        <v>842885.88</v>
      </c>
      <c r="F59" s="110">
        <v>460352</v>
      </c>
      <c r="G59" s="36">
        <v>382533.88</v>
      </c>
      <c r="H59" s="110"/>
      <c r="I59" s="110">
        <v>600</v>
      </c>
      <c r="J59" s="110"/>
      <c r="K59" s="110"/>
      <c r="L59" s="110">
        <v>73400</v>
      </c>
      <c r="M59" s="110"/>
      <c r="N59" s="115"/>
    </row>
    <row r="60" spans="2:15" ht="15" customHeight="1" x14ac:dyDescent="0.2">
      <c r="B60" s="1307"/>
      <c r="C60" s="1317"/>
      <c r="D60" s="23" t="s">
        <v>50</v>
      </c>
      <c r="E60" s="32"/>
      <c r="F60" s="110"/>
      <c r="G60" s="36"/>
      <c r="H60" s="110">
        <v>86.5</v>
      </c>
      <c r="I60" s="110"/>
      <c r="J60" s="110">
        <v>134.69999999999999</v>
      </c>
      <c r="K60" s="110">
        <v>1164.3030000000001</v>
      </c>
      <c r="L60" s="110"/>
      <c r="M60" s="110"/>
      <c r="N60" s="111">
        <v>7.0000000000000001E-3</v>
      </c>
    </row>
    <row r="61" spans="2:15" ht="15" customHeight="1" x14ac:dyDescent="0.2">
      <c r="B61" s="1307"/>
      <c r="C61" s="1317"/>
      <c r="D61" s="23" t="s">
        <v>104</v>
      </c>
      <c r="E61" s="32">
        <f>F61+G61</f>
        <v>232268.85</v>
      </c>
      <c r="F61" s="110"/>
      <c r="G61" s="36">
        <v>232268.85</v>
      </c>
      <c r="H61" s="110">
        <v>3546.9</v>
      </c>
      <c r="I61" s="110"/>
      <c r="J61" s="110">
        <v>1892.76</v>
      </c>
      <c r="K61" s="110">
        <v>4319.8609999999999</v>
      </c>
      <c r="L61" s="110">
        <v>1500</v>
      </c>
      <c r="M61" s="110">
        <v>464.97700000000003</v>
      </c>
      <c r="N61" s="115">
        <v>4.4000000000000004</v>
      </c>
    </row>
    <row r="62" spans="2:15" ht="15" customHeight="1" x14ac:dyDescent="0.2">
      <c r="B62" s="1307"/>
      <c r="C62" s="1317"/>
      <c r="D62" s="23" t="s">
        <v>105</v>
      </c>
      <c r="E62" s="32">
        <f>F62+G62</f>
        <v>56898149.299999997</v>
      </c>
      <c r="F62" s="110">
        <v>13622151.489999998</v>
      </c>
      <c r="G62" s="36">
        <v>43275997.810000002</v>
      </c>
      <c r="H62" s="110">
        <v>434000</v>
      </c>
      <c r="I62" s="110">
        <v>29119.5</v>
      </c>
      <c r="J62" s="110">
        <v>16312</v>
      </c>
      <c r="K62" s="110">
        <v>21051.63</v>
      </c>
      <c r="L62" s="110">
        <v>15867880</v>
      </c>
      <c r="M62" s="110">
        <v>667.49800000000005</v>
      </c>
      <c r="N62" s="115"/>
    </row>
    <row r="63" spans="2:15" ht="15" customHeight="1" x14ac:dyDescent="0.2">
      <c r="B63" s="1307"/>
      <c r="C63" s="1317"/>
      <c r="D63" s="23" t="s">
        <v>106</v>
      </c>
      <c r="E63" s="32"/>
      <c r="F63" s="110"/>
      <c r="G63" s="36"/>
      <c r="H63" s="110"/>
      <c r="I63" s="110"/>
      <c r="J63" s="110"/>
      <c r="K63" s="110"/>
      <c r="L63" s="110"/>
      <c r="M63" s="110">
        <v>0.15</v>
      </c>
      <c r="N63" s="115">
        <v>1.1000000000000001</v>
      </c>
    </row>
    <row r="64" spans="2:15" ht="15" customHeight="1" x14ac:dyDescent="0.2">
      <c r="B64" s="1307"/>
      <c r="C64" s="1317"/>
      <c r="D64" s="23" t="s">
        <v>107</v>
      </c>
      <c r="E64" s="32">
        <f>F64+G64</f>
        <v>116389.1</v>
      </c>
      <c r="F64" s="110">
        <v>797.5</v>
      </c>
      <c r="G64" s="36">
        <v>115591.6</v>
      </c>
      <c r="H64" s="110"/>
      <c r="I64" s="110"/>
      <c r="J64" s="110"/>
      <c r="K64" s="110">
        <v>201</v>
      </c>
      <c r="L64" s="110">
        <v>4840</v>
      </c>
      <c r="M64" s="110">
        <v>5.1859999999999999</v>
      </c>
      <c r="N64" s="115"/>
    </row>
    <row r="65" spans="2:14" ht="15" customHeight="1" x14ac:dyDescent="0.2">
      <c r="B65" s="1307"/>
      <c r="C65" s="1317"/>
      <c r="D65" s="23" t="s">
        <v>108</v>
      </c>
      <c r="E65" s="32">
        <f>F65+G65</f>
        <v>353619.1</v>
      </c>
      <c r="F65" s="110">
        <v>129100</v>
      </c>
      <c r="G65" s="36">
        <v>224519.1</v>
      </c>
      <c r="H65" s="110"/>
      <c r="I65" s="110"/>
      <c r="J65" s="110"/>
      <c r="K65" s="110">
        <v>1745.7</v>
      </c>
      <c r="L65" s="110">
        <v>20304.25</v>
      </c>
      <c r="M65" s="110">
        <v>35.287999999999997</v>
      </c>
      <c r="N65" s="115"/>
    </row>
    <row r="66" spans="2:14" ht="15" customHeight="1" x14ac:dyDescent="0.2">
      <c r="B66" s="1307"/>
      <c r="C66" s="1317"/>
      <c r="D66" s="23" t="s">
        <v>109</v>
      </c>
      <c r="E66" s="32">
        <f>F66+G66</f>
        <v>90000</v>
      </c>
      <c r="F66" s="110"/>
      <c r="G66" s="36">
        <v>90000</v>
      </c>
      <c r="H66" s="110"/>
      <c r="I66" s="110"/>
      <c r="J66" s="110"/>
      <c r="K66" s="110"/>
      <c r="L66" s="110">
        <v>1600</v>
      </c>
      <c r="M66" s="110"/>
      <c r="N66" s="115"/>
    </row>
    <row r="67" spans="2:14" ht="15" customHeight="1" x14ac:dyDescent="0.2">
      <c r="B67" s="1307"/>
      <c r="C67" s="1317"/>
      <c r="D67" s="23" t="s">
        <v>110</v>
      </c>
      <c r="E67" s="32"/>
      <c r="F67" s="110"/>
      <c r="G67" s="36"/>
      <c r="H67" s="110"/>
      <c r="I67" s="110"/>
      <c r="J67" s="110"/>
      <c r="K67" s="110">
        <v>0.1</v>
      </c>
      <c r="L67" s="110"/>
      <c r="M67" s="110"/>
      <c r="N67" s="115"/>
    </row>
    <row r="68" spans="2:14" ht="15" customHeight="1" x14ac:dyDescent="0.2">
      <c r="B68" s="1307"/>
      <c r="C68" s="1317"/>
      <c r="D68" s="23" t="s">
        <v>118</v>
      </c>
      <c r="E68" s="32">
        <f>F68+G68</f>
        <v>1300</v>
      </c>
      <c r="F68" s="110"/>
      <c r="G68" s="36">
        <v>1300</v>
      </c>
      <c r="H68" s="110"/>
      <c r="I68" s="110"/>
      <c r="J68" s="110"/>
      <c r="K68" s="110"/>
      <c r="L68" s="110">
        <v>130</v>
      </c>
      <c r="M68" s="110"/>
      <c r="N68" s="115"/>
    </row>
    <row r="69" spans="2:14" ht="15" customHeight="1" x14ac:dyDescent="0.2">
      <c r="B69" s="1307"/>
      <c r="C69" s="1317"/>
      <c r="D69" s="23" t="s">
        <v>111</v>
      </c>
      <c r="E69" s="32"/>
      <c r="F69" s="110"/>
      <c r="G69" s="36"/>
      <c r="H69" s="110"/>
      <c r="I69" s="110"/>
      <c r="J69" s="110"/>
      <c r="K69" s="110">
        <v>270</v>
      </c>
      <c r="L69" s="110"/>
      <c r="M69" s="110">
        <v>1.4120000000000001</v>
      </c>
      <c r="N69" s="115"/>
    </row>
    <row r="70" spans="2:14" ht="15" customHeight="1" x14ac:dyDescent="0.2">
      <c r="B70" s="1307"/>
      <c r="C70" s="1317"/>
      <c r="D70" s="24" t="s">
        <v>112</v>
      </c>
      <c r="E70" s="32">
        <f>F70+G70</f>
        <v>3017883</v>
      </c>
      <c r="F70" s="110">
        <v>28890</v>
      </c>
      <c r="G70" s="36">
        <v>2988993</v>
      </c>
      <c r="H70" s="110"/>
      <c r="I70" s="110"/>
      <c r="J70" s="110"/>
      <c r="K70" s="110">
        <v>310</v>
      </c>
      <c r="L70" s="110">
        <v>305000</v>
      </c>
      <c r="M70" s="110">
        <v>96.774000000000001</v>
      </c>
      <c r="N70" s="115"/>
    </row>
    <row r="71" spans="2:14" ht="15" customHeight="1" x14ac:dyDescent="0.2">
      <c r="B71" s="1307"/>
      <c r="C71" s="1317"/>
      <c r="D71" s="24" t="s">
        <v>113</v>
      </c>
      <c r="E71" s="32"/>
      <c r="F71" s="110"/>
      <c r="G71" s="36"/>
      <c r="H71" s="110"/>
      <c r="I71" s="110"/>
      <c r="J71" s="110"/>
      <c r="K71" s="110"/>
      <c r="L71" s="110"/>
      <c r="M71" s="110">
        <v>7.6280000000000001</v>
      </c>
      <c r="N71" s="115"/>
    </row>
    <row r="72" spans="2:14" ht="15" customHeight="1" x14ac:dyDescent="0.2">
      <c r="B72" s="1307"/>
      <c r="C72" s="1317"/>
      <c r="D72" s="24" t="s">
        <v>114</v>
      </c>
      <c r="E72" s="32"/>
      <c r="F72" s="110"/>
      <c r="G72" s="36"/>
      <c r="H72" s="110"/>
      <c r="I72" s="110"/>
      <c r="J72" s="110"/>
      <c r="K72" s="110"/>
      <c r="L72" s="110"/>
      <c r="M72" s="110">
        <v>3.6</v>
      </c>
      <c r="N72" s="115"/>
    </row>
    <row r="73" spans="2:14" ht="15" customHeight="1" x14ac:dyDescent="0.2">
      <c r="B73" s="1307"/>
      <c r="C73" s="1317"/>
      <c r="D73" s="38" t="s">
        <v>119</v>
      </c>
      <c r="E73" s="32">
        <f>F73+G73</f>
        <v>60611</v>
      </c>
      <c r="F73" s="110"/>
      <c r="G73" s="36">
        <v>60611</v>
      </c>
      <c r="H73" s="110"/>
      <c r="I73" s="110"/>
      <c r="J73" s="110"/>
      <c r="K73" s="110"/>
      <c r="L73" s="110">
        <v>9100</v>
      </c>
      <c r="M73" s="110"/>
      <c r="N73" s="115"/>
    </row>
    <row r="74" spans="2:14" ht="15" customHeight="1" x14ac:dyDescent="0.2">
      <c r="B74" s="1307"/>
      <c r="C74" s="1317"/>
      <c r="D74" s="42" t="s">
        <v>117</v>
      </c>
      <c r="E74" s="43"/>
      <c r="F74" s="110"/>
      <c r="G74" s="36"/>
      <c r="H74" s="110"/>
      <c r="I74" s="110"/>
      <c r="J74" s="110"/>
      <c r="K74" s="110"/>
      <c r="L74" s="110"/>
      <c r="M74" s="110">
        <v>6.4249999999999998</v>
      </c>
      <c r="N74" s="115"/>
    </row>
    <row r="75" spans="2:14" ht="15" customHeight="1" x14ac:dyDescent="0.2">
      <c r="B75" s="1307"/>
      <c r="C75" s="1318" t="s">
        <v>65</v>
      </c>
      <c r="D75" s="47" t="s">
        <v>70</v>
      </c>
      <c r="E75" s="32">
        <f>F75+G75</f>
        <v>25000</v>
      </c>
      <c r="F75" s="113"/>
      <c r="G75" s="34">
        <v>25000</v>
      </c>
      <c r="H75" s="113"/>
      <c r="I75" s="113"/>
      <c r="J75" s="113"/>
      <c r="K75" s="113"/>
      <c r="L75" s="113">
        <v>1000</v>
      </c>
      <c r="M75" s="113"/>
      <c r="N75" s="114"/>
    </row>
    <row r="76" spans="2:14" ht="15" customHeight="1" x14ac:dyDescent="0.2">
      <c r="B76" s="1307"/>
      <c r="C76" s="1317"/>
      <c r="D76" s="24" t="s">
        <v>134</v>
      </c>
      <c r="E76" s="32">
        <f>F76+G76</f>
        <v>1800</v>
      </c>
      <c r="F76" s="110"/>
      <c r="G76" s="36">
        <v>1800</v>
      </c>
      <c r="H76" s="110"/>
      <c r="I76" s="110"/>
      <c r="J76" s="110"/>
      <c r="K76" s="110"/>
      <c r="L76" s="110">
        <v>100</v>
      </c>
      <c r="M76" s="110"/>
      <c r="N76" s="115"/>
    </row>
    <row r="77" spans="2:14" ht="15" customHeight="1" x14ac:dyDescent="0.2">
      <c r="B77" s="1328"/>
      <c r="C77" s="1329"/>
      <c r="D77" s="24" t="s">
        <v>120</v>
      </c>
      <c r="E77" s="118"/>
      <c r="F77" s="118"/>
      <c r="G77" s="167"/>
      <c r="H77" s="118"/>
      <c r="I77" s="118"/>
      <c r="J77" s="118">
        <v>9796</v>
      </c>
      <c r="K77" s="118">
        <v>53</v>
      </c>
      <c r="L77" s="118"/>
      <c r="M77" s="118"/>
      <c r="N77" s="119">
        <v>2</v>
      </c>
    </row>
    <row r="78" spans="2:14" ht="15" customHeight="1" thickBot="1" x14ac:dyDescent="0.25">
      <c r="B78" s="1300" t="s">
        <v>121</v>
      </c>
      <c r="C78" s="1301"/>
      <c r="D78" s="1302"/>
      <c r="E78" s="150">
        <f t="shared" ref="E78:N78" si="3">SUM(E58:E77)</f>
        <v>63171217.810000002</v>
      </c>
      <c r="F78" s="151">
        <f t="shared" si="3"/>
        <v>15458226.149999999</v>
      </c>
      <c r="G78" s="152">
        <f t="shared" si="3"/>
        <v>47712991.660000004</v>
      </c>
      <c r="H78" s="151">
        <f t="shared" si="3"/>
        <v>437633.4</v>
      </c>
      <c r="I78" s="151">
        <f t="shared" si="3"/>
        <v>32106.1</v>
      </c>
      <c r="J78" s="151">
        <f t="shared" si="3"/>
        <v>28135.46</v>
      </c>
      <c r="K78" s="151">
        <f t="shared" si="3"/>
        <v>29115.594000000001</v>
      </c>
      <c r="L78" s="151">
        <f t="shared" si="3"/>
        <v>16304144.25</v>
      </c>
      <c r="M78" s="151">
        <f t="shared" si="3"/>
        <v>1288.9380000000001</v>
      </c>
      <c r="N78" s="153">
        <f t="shared" si="3"/>
        <v>7.5069999999999997</v>
      </c>
    </row>
    <row r="79" spans="2:14" ht="15" customHeight="1" thickTop="1" thickBot="1" x14ac:dyDescent="0.25">
      <c r="B79" s="1303" t="s">
        <v>122</v>
      </c>
      <c r="C79" s="1304"/>
      <c r="D79" s="1305"/>
      <c r="E79" s="96">
        <f>E57+E78</f>
        <v>492864820.2899999</v>
      </c>
      <c r="F79" s="154">
        <f t="shared" ref="F79:N79" si="4">F57+F78</f>
        <v>60977413.329999998</v>
      </c>
      <c r="G79" s="155">
        <f t="shared" si="4"/>
        <v>431887406.95999998</v>
      </c>
      <c r="H79" s="154">
        <f t="shared" si="4"/>
        <v>437633.4</v>
      </c>
      <c r="I79" s="154">
        <f t="shared" si="4"/>
        <v>32111.579999999998</v>
      </c>
      <c r="J79" s="154">
        <f t="shared" si="4"/>
        <v>288073.01</v>
      </c>
      <c r="K79" s="154">
        <f t="shared" si="4"/>
        <v>356413.06799999991</v>
      </c>
      <c r="L79" s="154">
        <f t="shared" si="4"/>
        <v>226311403.17999992</v>
      </c>
      <c r="M79" s="154">
        <f t="shared" si="4"/>
        <v>3448.9380000000001</v>
      </c>
      <c r="N79" s="156">
        <f t="shared" si="4"/>
        <v>7.5069999999999997</v>
      </c>
    </row>
    <row r="80" spans="2:14" ht="12" thickTop="1" x14ac:dyDescent="0.2">
      <c r="B80" s="106"/>
      <c r="C80" s="106"/>
      <c r="D80" s="106"/>
      <c r="E80" s="106"/>
      <c r="F80" s="106"/>
      <c r="G80" s="106"/>
      <c r="H80" s="106"/>
      <c r="I80" s="157"/>
      <c r="J80" s="106"/>
      <c r="K80" s="106"/>
      <c r="L80" s="157"/>
      <c r="M80" s="106"/>
      <c r="N80" s="106"/>
    </row>
    <row r="81" spans="2:14" s="103" customFormat="1" ht="12.75" x14ac:dyDescent="0.2">
      <c r="B81" s="103" t="s">
        <v>123</v>
      </c>
      <c r="C81" s="100"/>
      <c r="D81" s="100"/>
      <c r="E81" s="100"/>
      <c r="F81" s="106"/>
      <c r="G81" s="157"/>
      <c r="H81" s="157"/>
      <c r="I81" s="157"/>
      <c r="J81" s="157"/>
      <c r="K81" s="157"/>
      <c r="L81" s="157"/>
      <c r="M81" s="157"/>
      <c r="N81" s="157"/>
    </row>
    <row r="82" spans="2:14" x14ac:dyDescent="0.2">
      <c r="B82" s="106"/>
      <c r="C82" s="106"/>
      <c r="D82" s="106"/>
      <c r="E82" s="106"/>
      <c r="F82" s="106"/>
      <c r="G82" s="106"/>
      <c r="H82" s="106"/>
      <c r="I82" s="157"/>
      <c r="J82" s="106"/>
      <c r="K82" s="106"/>
      <c r="L82" s="157"/>
      <c r="M82" s="106"/>
      <c r="N82" s="106"/>
    </row>
    <row r="83" spans="2:14" x14ac:dyDescent="0.2">
      <c r="B83" s="106"/>
      <c r="C83" s="106"/>
      <c r="D83" s="106"/>
      <c r="E83" s="106"/>
      <c r="F83" s="106"/>
      <c r="G83" s="106"/>
      <c r="H83" s="106"/>
      <c r="I83" s="157"/>
      <c r="J83" s="106"/>
      <c r="K83" s="106"/>
      <c r="L83" s="157"/>
      <c r="M83" s="106"/>
      <c r="N83" s="106"/>
    </row>
    <row r="84" spans="2:14" x14ac:dyDescent="0.2">
      <c r="B84" s="106"/>
      <c r="C84" s="106"/>
      <c r="D84" s="106"/>
      <c r="E84" s="106"/>
      <c r="F84" s="106"/>
      <c r="G84" s="106"/>
      <c r="H84" s="106"/>
      <c r="I84" s="157"/>
      <c r="J84" s="106"/>
      <c r="K84" s="106"/>
      <c r="L84" s="157"/>
      <c r="M84" s="106"/>
      <c r="N84" s="106"/>
    </row>
    <row r="85" spans="2:14" x14ac:dyDescent="0.2">
      <c r="B85" s="106"/>
      <c r="C85" s="106"/>
      <c r="D85" s="106"/>
      <c r="E85" s="106"/>
      <c r="F85" s="106"/>
      <c r="G85" s="106"/>
      <c r="H85" s="106"/>
      <c r="I85" s="157"/>
      <c r="J85" s="106"/>
      <c r="K85" s="106"/>
      <c r="L85" s="157"/>
      <c r="M85" s="106"/>
      <c r="N85" s="106"/>
    </row>
    <row r="86" spans="2:14" x14ac:dyDescent="0.2">
      <c r="B86" s="106"/>
      <c r="C86" s="106"/>
      <c r="D86" s="106"/>
      <c r="E86" s="106"/>
      <c r="F86" s="106"/>
      <c r="G86" s="106"/>
      <c r="H86" s="106"/>
      <c r="I86" s="157"/>
      <c r="J86" s="106"/>
      <c r="K86" s="106"/>
      <c r="L86" s="157"/>
      <c r="M86" s="106"/>
      <c r="N86" s="106"/>
    </row>
    <row r="87" spans="2:14" x14ac:dyDescent="0.2">
      <c r="B87" s="106"/>
      <c r="C87" s="106"/>
      <c r="D87" s="106"/>
      <c r="E87" s="106"/>
      <c r="F87" s="106"/>
      <c r="G87" s="106"/>
      <c r="H87" s="106"/>
      <c r="I87" s="157"/>
      <c r="J87" s="106"/>
      <c r="K87" s="106"/>
      <c r="L87" s="157"/>
      <c r="M87" s="106"/>
      <c r="N87" s="106"/>
    </row>
    <row r="88" spans="2:14" x14ac:dyDescent="0.2">
      <c r="B88" s="106"/>
      <c r="C88" s="106"/>
      <c r="D88" s="106"/>
      <c r="E88" s="106"/>
      <c r="F88" s="106"/>
      <c r="G88" s="106"/>
      <c r="H88" s="106"/>
      <c r="I88" s="157"/>
      <c r="J88" s="106"/>
      <c r="K88" s="106"/>
      <c r="L88" s="157"/>
      <c r="M88" s="106"/>
      <c r="N88" s="106"/>
    </row>
    <row r="89" spans="2:14" x14ac:dyDescent="0.2">
      <c r="B89" s="106"/>
      <c r="C89" s="106"/>
      <c r="D89" s="106"/>
      <c r="E89" s="106"/>
      <c r="F89" s="106"/>
      <c r="G89" s="106"/>
      <c r="H89" s="106"/>
      <c r="I89" s="157"/>
      <c r="J89" s="106"/>
      <c r="K89" s="106"/>
      <c r="L89" s="157"/>
      <c r="M89" s="106"/>
      <c r="N89" s="106"/>
    </row>
    <row r="90" spans="2:14" x14ac:dyDescent="0.2">
      <c r="B90" s="106"/>
      <c r="C90" s="106"/>
      <c r="D90" s="106"/>
      <c r="E90" s="106"/>
      <c r="F90" s="106"/>
      <c r="G90" s="106"/>
      <c r="H90" s="106"/>
      <c r="I90" s="157"/>
      <c r="J90" s="106"/>
      <c r="K90" s="106"/>
      <c r="L90" s="157"/>
      <c r="M90" s="106"/>
      <c r="N90" s="106"/>
    </row>
    <row r="91" spans="2:14" x14ac:dyDescent="0.2">
      <c r="B91" s="106"/>
      <c r="C91" s="106"/>
      <c r="D91" s="106"/>
      <c r="E91" s="106"/>
      <c r="F91" s="106"/>
      <c r="G91" s="106"/>
      <c r="H91" s="106"/>
      <c r="I91" s="157"/>
      <c r="J91" s="106"/>
      <c r="K91" s="106"/>
      <c r="L91" s="157"/>
      <c r="M91" s="106"/>
      <c r="N91" s="106"/>
    </row>
    <row r="92" spans="2:14" x14ac:dyDescent="0.2">
      <c r="B92" s="106"/>
      <c r="C92" s="106"/>
      <c r="D92" s="106"/>
      <c r="E92" s="106"/>
      <c r="F92" s="106"/>
      <c r="G92" s="106"/>
      <c r="H92" s="106"/>
      <c r="I92" s="157"/>
      <c r="J92" s="106"/>
      <c r="K92" s="106"/>
      <c r="L92" s="157"/>
      <c r="M92" s="106"/>
      <c r="N92" s="106"/>
    </row>
    <row r="93" spans="2:14" x14ac:dyDescent="0.2">
      <c r="B93" s="106"/>
      <c r="C93" s="106"/>
      <c r="D93" s="106"/>
      <c r="E93" s="106"/>
      <c r="F93" s="106"/>
      <c r="G93" s="106"/>
      <c r="H93" s="106"/>
      <c r="I93" s="157"/>
      <c r="J93" s="106"/>
      <c r="K93" s="106"/>
      <c r="L93" s="157"/>
      <c r="M93" s="106"/>
      <c r="N93" s="106"/>
    </row>
    <row r="94" spans="2:14" x14ac:dyDescent="0.2">
      <c r="B94" s="106"/>
      <c r="C94" s="106"/>
      <c r="D94" s="106"/>
      <c r="E94" s="106"/>
      <c r="F94" s="106"/>
      <c r="G94" s="106"/>
      <c r="H94" s="106"/>
      <c r="I94" s="157"/>
      <c r="J94" s="106"/>
      <c r="K94" s="106"/>
      <c r="L94" s="157"/>
      <c r="M94" s="106"/>
      <c r="N94" s="106"/>
    </row>
    <row r="95" spans="2:14" x14ac:dyDescent="0.2">
      <c r="B95" s="106"/>
      <c r="C95" s="106"/>
      <c r="D95" s="106"/>
      <c r="E95" s="106"/>
      <c r="F95" s="106"/>
      <c r="G95" s="106"/>
      <c r="H95" s="106"/>
      <c r="I95" s="157"/>
      <c r="J95" s="106"/>
      <c r="K95" s="106"/>
      <c r="L95" s="157"/>
      <c r="M95" s="106"/>
      <c r="N95" s="106"/>
    </row>
    <row r="96" spans="2:14" x14ac:dyDescent="0.2">
      <c r="B96" s="106"/>
      <c r="C96" s="106"/>
      <c r="D96" s="106"/>
      <c r="E96" s="106"/>
      <c r="F96" s="106"/>
      <c r="G96" s="106"/>
      <c r="H96" s="106"/>
      <c r="I96" s="157"/>
      <c r="J96" s="106"/>
      <c r="K96" s="106"/>
      <c r="L96" s="157"/>
      <c r="M96" s="106"/>
      <c r="N96" s="106"/>
    </row>
    <row r="97" spans="9:12" s="106" customFormat="1" x14ac:dyDescent="0.2">
      <c r="I97" s="157"/>
      <c r="L97" s="157"/>
    </row>
    <row r="98" spans="9:12" s="106" customFormat="1" x14ac:dyDescent="0.2">
      <c r="I98" s="157"/>
      <c r="L98" s="157"/>
    </row>
    <row r="99" spans="9:12" s="106" customFormat="1" x14ac:dyDescent="0.2">
      <c r="I99" s="157"/>
      <c r="L99" s="157"/>
    </row>
    <row r="100" spans="9:12" s="106" customFormat="1" x14ac:dyDescent="0.2">
      <c r="I100" s="157"/>
      <c r="L100" s="157"/>
    </row>
    <row r="101" spans="9:12" s="106" customFormat="1" x14ac:dyDescent="0.2">
      <c r="I101" s="157"/>
      <c r="L101" s="157"/>
    </row>
    <row r="102" spans="9:12" s="106" customFormat="1" x14ac:dyDescent="0.2">
      <c r="I102" s="157"/>
      <c r="L102" s="157"/>
    </row>
    <row r="103" spans="9:12" s="106" customFormat="1" x14ac:dyDescent="0.2">
      <c r="I103" s="157"/>
      <c r="L103" s="157"/>
    </row>
    <row r="104" spans="9:12" s="106" customFormat="1" x14ac:dyDescent="0.2">
      <c r="I104" s="157"/>
      <c r="L104" s="157"/>
    </row>
    <row r="105" spans="9:12" s="106" customFormat="1" x14ac:dyDescent="0.2">
      <c r="I105" s="157"/>
      <c r="L105" s="157"/>
    </row>
    <row r="106" spans="9:12" s="106" customFormat="1" x14ac:dyDescent="0.2">
      <c r="I106" s="157"/>
      <c r="L106" s="157"/>
    </row>
    <row r="107" spans="9:12" s="106" customFormat="1" x14ac:dyDescent="0.2">
      <c r="I107" s="157"/>
      <c r="L107" s="157"/>
    </row>
    <row r="108" spans="9:12" s="106" customFormat="1" x14ac:dyDescent="0.2">
      <c r="I108" s="157"/>
      <c r="L108" s="157"/>
    </row>
    <row r="109" spans="9:12" s="106" customFormat="1" x14ac:dyDescent="0.2">
      <c r="I109" s="157"/>
      <c r="L109" s="157"/>
    </row>
    <row r="110" spans="9:12" s="106" customFormat="1" x14ac:dyDescent="0.2">
      <c r="I110" s="157"/>
      <c r="L110" s="157"/>
    </row>
    <row r="111" spans="9:12" s="106" customFormat="1" x14ac:dyDescent="0.2">
      <c r="I111" s="157"/>
      <c r="L111" s="157"/>
    </row>
    <row r="112" spans="9:12" s="106" customFormat="1" x14ac:dyDescent="0.2">
      <c r="I112" s="157"/>
      <c r="L112" s="157"/>
    </row>
    <row r="113" spans="9:12" s="106" customFormat="1" x14ac:dyDescent="0.2">
      <c r="I113" s="157"/>
      <c r="L113" s="157"/>
    </row>
    <row r="114" spans="9:12" s="106" customFormat="1" x14ac:dyDescent="0.2">
      <c r="I114" s="157"/>
      <c r="L114" s="157"/>
    </row>
    <row r="115" spans="9:12" s="106" customFormat="1" x14ac:dyDescent="0.2">
      <c r="I115" s="157"/>
      <c r="L115" s="157"/>
    </row>
    <row r="116" spans="9:12" s="106" customFormat="1" x14ac:dyDescent="0.2">
      <c r="I116" s="157"/>
      <c r="L116" s="157"/>
    </row>
    <row r="117" spans="9:12" s="106" customFormat="1" x14ac:dyDescent="0.2">
      <c r="I117" s="157"/>
      <c r="L117" s="157"/>
    </row>
    <row r="118" spans="9:12" s="106" customFormat="1" x14ac:dyDescent="0.2">
      <c r="I118" s="157"/>
      <c r="L118" s="157"/>
    </row>
    <row r="119" spans="9:12" s="106" customFormat="1" x14ac:dyDescent="0.2">
      <c r="I119" s="157"/>
      <c r="L119" s="157"/>
    </row>
    <row r="120" spans="9:12" s="106" customFormat="1" x14ac:dyDescent="0.2">
      <c r="I120" s="157"/>
      <c r="L120" s="157"/>
    </row>
    <row r="121" spans="9:12" s="106" customFormat="1" x14ac:dyDescent="0.2">
      <c r="I121" s="157"/>
      <c r="L121" s="157"/>
    </row>
    <row r="122" spans="9:12" s="106" customFormat="1" x14ac:dyDescent="0.2">
      <c r="I122" s="157"/>
      <c r="L122" s="157"/>
    </row>
    <row r="123" spans="9:12" s="106" customFormat="1" x14ac:dyDescent="0.2">
      <c r="I123" s="157"/>
      <c r="L123" s="157"/>
    </row>
    <row r="124" spans="9:12" s="106" customFormat="1" x14ac:dyDescent="0.2">
      <c r="I124" s="157"/>
      <c r="L124" s="157"/>
    </row>
    <row r="125" spans="9:12" s="106" customFormat="1" x14ac:dyDescent="0.2">
      <c r="I125" s="157"/>
      <c r="L125" s="157"/>
    </row>
    <row r="126" spans="9:12" s="106" customFormat="1" x14ac:dyDescent="0.2">
      <c r="I126" s="157"/>
      <c r="L126" s="157"/>
    </row>
    <row r="127" spans="9:12" s="106" customFormat="1" x14ac:dyDescent="0.2">
      <c r="I127" s="157"/>
      <c r="L127" s="157"/>
    </row>
    <row r="128" spans="9:12" s="106" customFormat="1" x14ac:dyDescent="0.2">
      <c r="I128" s="157"/>
      <c r="L128" s="157"/>
    </row>
    <row r="129" spans="9:12" s="106" customFormat="1" x14ac:dyDescent="0.2">
      <c r="I129" s="157"/>
      <c r="L129" s="157"/>
    </row>
    <row r="130" spans="9:12" s="106" customFormat="1" x14ac:dyDescent="0.2">
      <c r="I130" s="157"/>
      <c r="L130" s="157"/>
    </row>
    <row r="131" spans="9:12" s="106" customFormat="1" x14ac:dyDescent="0.2">
      <c r="I131" s="157"/>
      <c r="L131" s="157"/>
    </row>
    <row r="132" spans="9:12" s="106" customFormat="1" x14ac:dyDescent="0.2">
      <c r="I132" s="157"/>
      <c r="L132" s="157"/>
    </row>
    <row r="133" spans="9:12" s="106" customFormat="1" x14ac:dyDescent="0.2">
      <c r="I133" s="157"/>
      <c r="L133" s="157"/>
    </row>
    <row r="134" spans="9:12" s="106" customFormat="1" x14ac:dyDescent="0.2">
      <c r="I134" s="157"/>
      <c r="L134" s="157"/>
    </row>
    <row r="135" spans="9:12" s="106" customFormat="1" x14ac:dyDescent="0.2">
      <c r="I135" s="157"/>
      <c r="L135" s="157"/>
    </row>
  </sheetData>
  <mergeCells count="20">
    <mergeCell ref="B79:D79"/>
    <mergeCell ref="B5:B42"/>
    <mergeCell ref="C5:C18"/>
    <mergeCell ref="C19:C24"/>
    <mergeCell ref="C25:C38"/>
    <mergeCell ref="C39:C41"/>
    <mergeCell ref="B43:B56"/>
    <mergeCell ref="C43:C49"/>
    <mergeCell ref="C51:C56"/>
    <mergeCell ref="B57:D57"/>
    <mergeCell ref="B58:B77"/>
    <mergeCell ref="C58:C74"/>
    <mergeCell ref="C75:C77"/>
    <mergeCell ref="B78:D78"/>
    <mergeCell ref="B1:N1"/>
    <mergeCell ref="B3:B4"/>
    <mergeCell ref="C3:C4"/>
    <mergeCell ref="D3:D4"/>
    <mergeCell ref="E3:G3"/>
    <mergeCell ref="H3:N3"/>
  </mergeCells>
  <printOptions horizontalCentered="1"/>
  <pageMargins left="7.874015748031496E-2" right="7.874015748031496E-2" top="0.6692913385826772" bottom="0.78740157480314965" header="0.47244094488188981" footer="0"/>
  <pageSetup paperSize="8" scale="6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1"/>
  <sheetViews>
    <sheetView zoomScale="55" zoomScaleNormal="55" zoomScaleSheetLayoutView="25" workbookViewId="0"/>
  </sheetViews>
  <sheetFormatPr baseColWidth="10" defaultRowHeight="11.25" x14ac:dyDescent="0.2"/>
  <cols>
    <col min="1" max="1" width="2.28515625" style="106" customWidth="1"/>
    <col min="2" max="2" width="12.5703125" style="107" customWidth="1"/>
    <col min="3" max="3" width="16.28515625" style="107" customWidth="1"/>
    <col min="4" max="4" width="27.42578125" style="107" customWidth="1"/>
    <col min="5" max="5" width="18" style="107" bestFit="1" customWidth="1"/>
    <col min="6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6" bestFit="1" customWidth="1"/>
    <col min="18" max="18" width="17.7109375" style="106" bestFit="1" customWidth="1"/>
    <col min="19" max="19" width="14" style="106" bestFit="1" customWidth="1"/>
    <col min="20" max="20" width="17.42578125" style="106" bestFit="1" customWidth="1"/>
    <col min="21" max="21" width="14.28515625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7109375" style="106" bestFit="1" customWidth="1"/>
    <col min="27" max="27" width="14.5703125" style="106" bestFit="1" customWidth="1"/>
    <col min="28" max="28" width="17.42578125" style="106" bestFit="1" customWidth="1"/>
    <col min="29" max="29" width="14.28515625" style="106" bestFit="1" customWidth="1"/>
    <col min="30" max="30" width="17.42578125" style="106" bestFit="1" customWidth="1"/>
    <col min="31" max="31" width="14.28515625" style="106" bestFit="1" customWidth="1"/>
    <col min="32" max="32" width="15.42578125" style="106" bestFit="1" customWidth="1"/>
    <col min="33" max="33" width="12.42578125" style="106" bestFit="1" customWidth="1"/>
    <col min="34" max="34" width="15.140625" style="106" bestFit="1" customWidth="1"/>
    <col min="35" max="35" width="12.140625" style="106" bestFit="1" customWidth="1"/>
    <col min="36" max="36" width="14.42578125" style="106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61" width="18" style="107" bestFit="1" customWidth="1"/>
    <col min="262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17" width="18" style="107" bestFit="1" customWidth="1"/>
    <col min="518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73" width="18" style="107" bestFit="1" customWidth="1"/>
    <col min="774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29" width="18" style="107" bestFit="1" customWidth="1"/>
    <col min="1030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85" width="18" style="107" bestFit="1" customWidth="1"/>
    <col min="1286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41" width="18" style="107" bestFit="1" customWidth="1"/>
    <col min="1542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797" width="18" style="107" bestFit="1" customWidth="1"/>
    <col min="1798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53" width="18" style="107" bestFit="1" customWidth="1"/>
    <col min="2054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09" width="18" style="107" bestFit="1" customWidth="1"/>
    <col min="2310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65" width="18" style="107" bestFit="1" customWidth="1"/>
    <col min="2566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21" width="18" style="107" bestFit="1" customWidth="1"/>
    <col min="2822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77" width="18" style="107" bestFit="1" customWidth="1"/>
    <col min="3078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33" width="18" style="107" bestFit="1" customWidth="1"/>
    <col min="3334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89" width="18" style="107" bestFit="1" customWidth="1"/>
    <col min="3590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45" width="18" style="107" bestFit="1" customWidth="1"/>
    <col min="3846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01" width="18" style="107" bestFit="1" customWidth="1"/>
    <col min="4102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57" width="18" style="107" bestFit="1" customWidth="1"/>
    <col min="4358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13" width="18" style="107" bestFit="1" customWidth="1"/>
    <col min="4614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69" width="18" style="107" bestFit="1" customWidth="1"/>
    <col min="4870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25" width="18" style="107" bestFit="1" customWidth="1"/>
    <col min="5126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81" width="18" style="107" bestFit="1" customWidth="1"/>
    <col min="5382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37" width="18" style="107" bestFit="1" customWidth="1"/>
    <col min="5638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893" width="18" style="107" bestFit="1" customWidth="1"/>
    <col min="5894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49" width="18" style="107" bestFit="1" customWidth="1"/>
    <col min="6150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05" width="18" style="107" bestFit="1" customWidth="1"/>
    <col min="6406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61" width="18" style="107" bestFit="1" customWidth="1"/>
    <col min="6662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17" width="18" style="107" bestFit="1" customWidth="1"/>
    <col min="6918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73" width="18" style="107" bestFit="1" customWidth="1"/>
    <col min="7174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29" width="18" style="107" bestFit="1" customWidth="1"/>
    <col min="7430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85" width="18" style="107" bestFit="1" customWidth="1"/>
    <col min="7686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41" width="18" style="107" bestFit="1" customWidth="1"/>
    <col min="7942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197" width="18" style="107" bestFit="1" customWidth="1"/>
    <col min="8198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53" width="18" style="107" bestFit="1" customWidth="1"/>
    <col min="8454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09" width="18" style="107" bestFit="1" customWidth="1"/>
    <col min="8710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65" width="18" style="107" bestFit="1" customWidth="1"/>
    <col min="8966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21" width="18" style="107" bestFit="1" customWidth="1"/>
    <col min="9222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77" width="18" style="107" bestFit="1" customWidth="1"/>
    <col min="9478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33" width="18" style="107" bestFit="1" customWidth="1"/>
    <col min="9734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89" width="18" style="107" bestFit="1" customWidth="1"/>
    <col min="9990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45" width="18" style="107" bestFit="1" customWidth="1"/>
    <col min="10246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01" width="18" style="107" bestFit="1" customWidth="1"/>
    <col min="10502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57" width="18" style="107" bestFit="1" customWidth="1"/>
    <col min="10758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13" width="18" style="107" bestFit="1" customWidth="1"/>
    <col min="11014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69" width="18" style="107" bestFit="1" customWidth="1"/>
    <col min="11270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25" width="18" style="107" bestFit="1" customWidth="1"/>
    <col min="11526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81" width="18" style="107" bestFit="1" customWidth="1"/>
    <col min="11782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37" width="18" style="107" bestFit="1" customWidth="1"/>
    <col min="12038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293" width="18" style="107" bestFit="1" customWidth="1"/>
    <col min="12294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49" width="18" style="107" bestFit="1" customWidth="1"/>
    <col min="12550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05" width="18" style="107" bestFit="1" customWidth="1"/>
    <col min="12806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61" width="18" style="107" bestFit="1" customWidth="1"/>
    <col min="13062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17" width="18" style="107" bestFit="1" customWidth="1"/>
    <col min="13318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73" width="18" style="107" bestFit="1" customWidth="1"/>
    <col min="13574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29" width="18" style="107" bestFit="1" customWidth="1"/>
    <col min="13830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85" width="18" style="107" bestFit="1" customWidth="1"/>
    <col min="14086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41" width="18" style="107" bestFit="1" customWidth="1"/>
    <col min="14342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597" width="18" style="107" bestFit="1" customWidth="1"/>
    <col min="14598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53" width="18" style="107" bestFit="1" customWidth="1"/>
    <col min="14854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09" width="18" style="107" bestFit="1" customWidth="1"/>
    <col min="15110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65" width="18" style="107" bestFit="1" customWidth="1"/>
    <col min="15366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21" width="18" style="107" bestFit="1" customWidth="1"/>
    <col min="15622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77" width="18" style="107" bestFit="1" customWidth="1"/>
    <col min="15878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33" width="18" style="107" bestFit="1" customWidth="1"/>
    <col min="16134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1:36" s="104" customFormat="1" ht="23.25" customHeight="1" x14ac:dyDescent="0.2">
      <c r="A1" s="103"/>
      <c r="B1" s="1132" t="s">
        <v>135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03" customFormat="1" ht="13.5" customHeight="1" thickBo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36" ht="16.5" customHeight="1" thickTop="1" x14ac:dyDescent="0.2">
      <c r="B3" s="1282" t="s">
        <v>32</v>
      </c>
      <c r="C3" s="1284" t="s">
        <v>33</v>
      </c>
      <c r="D3" s="1286" t="s">
        <v>34</v>
      </c>
      <c r="E3" s="1139" t="s">
        <v>35</v>
      </c>
      <c r="F3" s="1140"/>
      <c r="G3" s="1141"/>
      <c r="H3" s="1259" t="s">
        <v>36</v>
      </c>
      <c r="I3" s="1259"/>
      <c r="J3" s="1288"/>
      <c r="K3" s="1288"/>
      <c r="L3" s="1288"/>
      <c r="M3" s="1288"/>
      <c r="N3" s="1289"/>
    </row>
    <row r="4" spans="1:36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1:36" ht="15" customHeight="1" thickTop="1" x14ac:dyDescent="0.2">
      <c r="B5" s="1319" t="s">
        <v>47</v>
      </c>
      <c r="C5" s="1320" t="s">
        <v>48</v>
      </c>
      <c r="D5" s="161" t="s">
        <v>49</v>
      </c>
      <c r="E5" s="32">
        <f t="shared" ref="E5:E54" si="0">F5+G5</f>
        <v>1330</v>
      </c>
      <c r="F5" s="110"/>
      <c r="G5" s="36">
        <v>1330</v>
      </c>
      <c r="H5" s="110"/>
      <c r="I5" s="110"/>
      <c r="J5" s="110"/>
      <c r="K5" s="110"/>
      <c r="L5" s="110">
        <v>250</v>
      </c>
      <c r="M5" s="110"/>
      <c r="N5" s="115"/>
    </row>
    <row r="6" spans="1:36" ht="15" customHeight="1" x14ac:dyDescent="0.2">
      <c r="B6" s="1307"/>
      <c r="C6" s="1317"/>
      <c r="D6" s="24" t="s">
        <v>50</v>
      </c>
      <c r="E6" s="32">
        <f t="shared" si="0"/>
        <v>14862.79</v>
      </c>
      <c r="F6" s="110"/>
      <c r="G6" s="36">
        <v>14862.79</v>
      </c>
      <c r="H6" s="110"/>
      <c r="I6" s="110"/>
      <c r="J6" s="110"/>
      <c r="K6" s="110"/>
      <c r="L6" s="110">
        <v>3980</v>
      </c>
      <c r="M6" s="110"/>
      <c r="N6" s="115"/>
    </row>
    <row r="7" spans="1:36" ht="15" customHeight="1" x14ac:dyDescent="0.2">
      <c r="B7" s="1307"/>
      <c r="C7" s="1317"/>
      <c r="D7" s="24" t="s">
        <v>112</v>
      </c>
      <c r="E7" s="32">
        <f t="shared" si="0"/>
        <v>5732.88</v>
      </c>
      <c r="F7" s="110"/>
      <c r="G7" s="36">
        <v>5732.88</v>
      </c>
      <c r="H7" s="110"/>
      <c r="I7" s="110"/>
      <c r="J7" s="110"/>
      <c r="K7" s="110"/>
      <c r="L7" s="110">
        <v>859</v>
      </c>
      <c r="M7" s="110"/>
      <c r="N7" s="115"/>
    </row>
    <row r="8" spans="1:36" ht="15" customHeight="1" x14ac:dyDescent="0.2">
      <c r="B8" s="1307"/>
      <c r="C8" s="1317"/>
      <c r="D8" s="24" t="s">
        <v>51</v>
      </c>
      <c r="E8" s="32">
        <f t="shared" si="0"/>
        <v>2855</v>
      </c>
      <c r="F8" s="110"/>
      <c r="G8" s="36">
        <v>2855</v>
      </c>
      <c r="H8" s="110"/>
      <c r="I8" s="110"/>
      <c r="J8" s="110"/>
      <c r="K8" s="110"/>
      <c r="L8" s="110">
        <v>1210</v>
      </c>
      <c r="M8" s="110"/>
      <c r="N8" s="115"/>
    </row>
    <row r="9" spans="1:36" ht="15" customHeight="1" x14ac:dyDescent="0.2">
      <c r="B9" s="1307"/>
      <c r="C9" s="1317"/>
      <c r="D9" s="24" t="s">
        <v>52</v>
      </c>
      <c r="E9" s="32">
        <f t="shared" si="0"/>
        <v>44699.53</v>
      </c>
      <c r="F9" s="110"/>
      <c r="G9" s="36">
        <v>44699.53</v>
      </c>
      <c r="H9" s="110"/>
      <c r="I9" s="110"/>
      <c r="J9" s="110"/>
      <c r="K9" s="110"/>
      <c r="L9" s="110">
        <v>28847.7</v>
      </c>
      <c r="M9" s="110"/>
      <c r="N9" s="115"/>
    </row>
    <row r="10" spans="1:36" ht="15" customHeight="1" x14ac:dyDescent="0.2">
      <c r="B10" s="1307"/>
      <c r="C10" s="1317"/>
      <c r="D10" s="24" t="s">
        <v>53</v>
      </c>
      <c r="E10" s="32">
        <f t="shared" si="0"/>
        <v>577.5</v>
      </c>
      <c r="F10" s="110"/>
      <c r="G10" s="36">
        <v>577.5</v>
      </c>
      <c r="H10" s="110"/>
      <c r="I10" s="110"/>
      <c r="J10" s="110"/>
      <c r="K10" s="110"/>
      <c r="L10" s="110">
        <v>270</v>
      </c>
      <c r="M10" s="110"/>
      <c r="N10" s="115"/>
    </row>
    <row r="11" spans="1:36" ht="15" customHeight="1" x14ac:dyDescent="0.2">
      <c r="B11" s="1307"/>
      <c r="C11" s="1317"/>
      <c r="D11" s="24" t="s">
        <v>54</v>
      </c>
      <c r="E11" s="32">
        <f t="shared" si="0"/>
        <v>97845999.040000007</v>
      </c>
      <c r="F11" s="110">
        <v>14302615.689999998</v>
      </c>
      <c r="G11" s="36">
        <v>83543383.350000009</v>
      </c>
      <c r="H11" s="110"/>
      <c r="I11" s="110"/>
      <c r="J11" s="110"/>
      <c r="K11" s="110">
        <v>50810.210099999997</v>
      </c>
      <c r="L11" s="110">
        <v>13412941.390000001</v>
      </c>
      <c r="M11" s="110"/>
      <c r="N11" s="115"/>
    </row>
    <row r="12" spans="1:36" ht="15" customHeight="1" x14ac:dyDescent="0.2">
      <c r="B12" s="1307"/>
      <c r="C12" s="1317"/>
      <c r="D12" s="24" t="s">
        <v>56</v>
      </c>
      <c r="E12" s="32">
        <f t="shared" si="0"/>
        <v>3002927.83</v>
      </c>
      <c r="F12" s="110">
        <v>280191.64</v>
      </c>
      <c r="G12" s="36">
        <v>2722736.19</v>
      </c>
      <c r="H12" s="110"/>
      <c r="I12" s="110"/>
      <c r="J12" s="110"/>
      <c r="K12" s="110">
        <v>800</v>
      </c>
      <c r="L12" s="110">
        <v>645163.19999999995</v>
      </c>
      <c r="M12" s="110"/>
      <c r="N12" s="115"/>
    </row>
    <row r="13" spans="1:36" ht="15" customHeight="1" x14ac:dyDescent="0.2">
      <c r="B13" s="1307"/>
      <c r="C13" s="1317"/>
      <c r="D13" s="24" t="s">
        <v>57</v>
      </c>
      <c r="E13" s="32">
        <f t="shared" si="0"/>
        <v>2155744.33</v>
      </c>
      <c r="F13" s="110">
        <v>605170.93000000005</v>
      </c>
      <c r="G13" s="36">
        <v>1550573.4</v>
      </c>
      <c r="H13" s="110"/>
      <c r="I13" s="110">
        <v>56.89</v>
      </c>
      <c r="J13" s="110"/>
      <c r="K13" s="110">
        <v>546.47799999999995</v>
      </c>
      <c r="L13" s="110">
        <v>186539</v>
      </c>
      <c r="M13" s="110"/>
      <c r="N13" s="115"/>
    </row>
    <row r="14" spans="1:36" ht="15" customHeight="1" x14ac:dyDescent="0.2">
      <c r="B14" s="1307"/>
      <c r="C14" s="1317"/>
      <c r="D14" s="24" t="s">
        <v>58</v>
      </c>
      <c r="E14" s="32">
        <f t="shared" si="0"/>
        <v>517.38</v>
      </c>
      <c r="F14" s="110"/>
      <c r="G14" s="36">
        <v>517.38</v>
      </c>
      <c r="H14" s="110"/>
      <c r="I14" s="110"/>
      <c r="J14" s="110"/>
      <c r="K14" s="110"/>
      <c r="L14" s="110">
        <v>397</v>
      </c>
      <c r="M14" s="110"/>
      <c r="N14" s="115"/>
    </row>
    <row r="15" spans="1:36" ht="15" customHeight="1" x14ac:dyDescent="0.2">
      <c r="B15" s="1307"/>
      <c r="C15" s="1317"/>
      <c r="D15" s="24" t="s">
        <v>59</v>
      </c>
      <c r="E15" s="32">
        <f t="shared" si="0"/>
        <v>91214496.960000008</v>
      </c>
      <c r="F15" s="110">
        <v>17678537.140000001</v>
      </c>
      <c r="G15" s="36">
        <v>73535959.820000008</v>
      </c>
      <c r="H15" s="110"/>
      <c r="I15" s="110"/>
      <c r="J15" s="110"/>
      <c r="K15" s="110">
        <v>70437.078000000009</v>
      </c>
      <c r="L15" s="110">
        <v>15998427.93</v>
      </c>
      <c r="M15" s="110"/>
      <c r="N15" s="115"/>
    </row>
    <row r="16" spans="1:36" ht="15" customHeight="1" x14ac:dyDescent="0.2">
      <c r="B16" s="1307"/>
      <c r="C16" s="1317"/>
      <c r="D16" s="24" t="s">
        <v>60</v>
      </c>
      <c r="E16" s="32">
        <f t="shared" si="0"/>
        <v>58885360</v>
      </c>
      <c r="F16" s="110"/>
      <c r="G16" s="36">
        <v>58885360</v>
      </c>
      <c r="H16" s="110"/>
      <c r="I16" s="110"/>
      <c r="J16" s="110"/>
      <c r="K16" s="110"/>
      <c r="L16" s="110">
        <v>2987671</v>
      </c>
      <c r="M16" s="110"/>
      <c r="N16" s="115"/>
    </row>
    <row r="17" spans="2:14" ht="15" customHeight="1" x14ac:dyDescent="0.2">
      <c r="B17" s="1307"/>
      <c r="C17" s="1317"/>
      <c r="D17" s="24" t="s">
        <v>62</v>
      </c>
      <c r="E17" s="32">
        <f t="shared" si="0"/>
        <v>3147230.29</v>
      </c>
      <c r="F17" s="110">
        <v>2133818.7000000002</v>
      </c>
      <c r="G17" s="36">
        <v>1013411.59</v>
      </c>
      <c r="H17" s="110"/>
      <c r="I17" s="110"/>
      <c r="J17" s="110">
        <v>1337</v>
      </c>
      <c r="K17" s="110">
        <v>701.99900000000002</v>
      </c>
      <c r="L17" s="110">
        <v>92700.7</v>
      </c>
      <c r="M17" s="110"/>
      <c r="N17" s="115"/>
    </row>
    <row r="18" spans="2:14" ht="15" customHeight="1" x14ac:dyDescent="0.2">
      <c r="B18" s="1307"/>
      <c r="C18" s="1317"/>
      <c r="D18" s="29" t="s">
        <v>63</v>
      </c>
      <c r="E18" s="43">
        <f t="shared" si="0"/>
        <v>38788188.300000004</v>
      </c>
      <c r="F18" s="110">
        <v>1479357</v>
      </c>
      <c r="G18" s="36">
        <v>37308831.300000004</v>
      </c>
      <c r="H18" s="110"/>
      <c r="I18" s="110"/>
      <c r="J18" s="110"/>
      <c r="K18" s="110">
        <v>478.524</v>
      </c>
      <c r="L18" s="110">
        <v>7767795</v>
      </c>
      <c r="M18" s="110"/>
      <c r="N18" s="115"/>
    </row>
    <row r="19" spans="2:14" ht="15" customHeight="1" x14ac:dyDescent="0.2">
      <c r="B19" s="1307"/>
      <c r="C19" s="1318" t="s">
        <v>65</v>
      </c>
      <c r="D19" s="31" t="s">
        <v>66</v>
      </c>
      <c r="E19" s="32">
        <f t="shared" si="0"/>
        <v>892913.86</v>
      </c>
      <c r="F19" s="113"/>
      <c r="G19" s="34">
        <v>892913.86</v>
      </c>
      <c r="H19" s="113"/>
      <c r="I19" s="113"/>
      <c r="J19" s="113"/>
      <c r="K19" s="113"/>
      <c r="L19" s="113">
        <v>31994.06</v>
      </c>
      <c r="M19" s="113"/>
      <c r="N19" s="114"/>
    </row>
    <row r="20" spans="2:14" ht="15" customHeight="1" x14ac:dyDescent="0.2">
      <c r="B20" s="1307"/>
      <c r="C20" s="1317"/>
      <c r="D20" s="24" t="s">
        <v>67</v>
      </c>
      <c r="E20" s="32">
        <f t="shared" si="0"/>
        <v>1140</v>
      </c>
      <c r="F20" s="110"/>
      <c r="G20" s="36">
        <v>1140</v>
      </c>
      <c r="H20" s="110"/>
      <c r="I20" s="110"/>
      <c r="J20" s="110"/>
      <c r="K20" s="110"/>
      <c r="L20" s="110">
        <v>95</v>
      </c>
      <c r="M20" s="110"/>
      <c r="N20" s="115"/>
    </row>
    <row r="21" spans="2:14" ht="15" customHeight="1" x14ac:dyDescent="0.2">
      <c r="B21" s="1307"/>
      <c r="C21" s="1317"/>
      <c r="D21" s="24" t="s">
        <v>69</v>
      </c>
      <c r="E21" s="32">
        <f t="shared" si="0"/>
        <v>3290</v>
      </c>
      <c r="F21" s="110"/>
      <c r="G21" s="36">
        <v>3290</v>
      </c>
      <c r="H21" s="110"/>
      <c r="I21" s="110"/>
      <c r="J21" s="110"/>
      <c r="K21" s="110"/>
      <c r="L21" s="110">
        <v>305</v>
      </c>
      <c r="M21" s="110"/>
      <c r="N21" s="115"/>
    </row>
    <row r="22" spans="2:14" ht="15" customHeight="1" x14ac:dyDescent="0.2">
      <c r="B22" s="1307"/>
      <c r="C22" s="1317"/>
      <c r="D22" s="24" t="s">
        <v>99</v>
      </c>
      <c r="E22" s="32">
        <f t="shared" si="0"/>
        <v>4149.5</v>
      </c>
      <c r="F22" s="110"/>
      <c r="G22" s="36">
        <v>4149.5</v>
      </c>
      <c r="H22" s="110"/>
      <c r="I22" s="110"/>
      <c r="J22" s="110"/>
      <c r="K22" s="110"/>
      <c r="L22" s="110">
        <v>695.8</v>
      </c>
      <c r="M22" s="110"/>
      <c r="N22" s="115"/>
    </row>
    <row r="23" spans="2:14" ht="15" customHeight="1" x14ac:dyDescent="0.2">
      <c r="B23" s="1307"/>
      <c r="C23" s="1317"/>
      <c r="D23" s="42" t="s">
        <v>71</v>
      </c>
      <c r="E23" s="43">
        <f t="shared" si="0"/>
        <v>1311.36</v>
      </c>
      <c r="F23" s="118"/>
      <c r="G23" s="45">
        <v>1311.36</v>
      </c>
      <c r="H23" s="118"/>
      <c r="I23" s="118"/>
      <c r="J23" s="118"/>
      <c r="K23" s="118"/>
      <c r="L23" s="118">
        <v>735</v>
      </c>
      <c r="M23" s="118"/>
      <c r="N23" s="119"/>
    </row>
    <row r="24" spans="2:14" ht="15" customHeight="1" x14ac:dyDescent="0.2">
      <c r="B24" s="1307"/>
      <c r="C24" s="1317"/>
      <c r="D24" s="24" t="s">
        <v>125</v>
      </c>
      <c r="E24" s="32">
        <f t="shared" si="0"/>
        <v>2376</v>
      </c>
      <c r="F24" s="110"/>
      <c r="G24" s="36">
        <v>2376</v>
      </c>
      <c r="H24" s="110"/>
      <c r="I24" s="110"/>
      <c r="J24" s="110"/>
      <c r="K24" s="110"/>
      <c r="L24" s="110">
        <v>594</v>
      </c>
      <c r="M24" s="110"/>
      <c r="N24" s="115"/>
    </row>
    <row r="25" spans="2:14" ht="15" customHeight="1" x14ac:dyDescent="0.2">
      <c r="B25" s="1307"/>
      <c r="C25" s="1317"/>
      <c r="D25" s="24" t="s">
        <v>73</v>
      </c>
      <c r="E25" s="32">
        <f t="shared" si="0"/>
        <v>2754703.8</v>
      </c>
      <c r="F25" s="110">
        <v>11680</v>
      </c>
      <c r="G25" s="36">
        <v>2743023.8</v>
      </c>
      <c r="H25" s="110"/>
      <c r="I25" s="110"/>
      <c r="J25" s="110"/>
      <c r="K25" s="110">
        <v>546.99800000000005</v>
      </c>
      <c r="L25" s="110">
        <v>672636.12</v>
      </c>
      <c r="M25" s="110"/>
      <c r="N25" s="115"/>
    </row>
    <row r="26" spans="2:14" ht="15" customHeight="1" x14ac:dyDescent="0.2">
      <c r="B26" s="1307"/>
      <c r="C26" s="1317"/>
      <c r="D26" s="24" t="s">
        <v>74</v>
      </c>
      <c r="E26" s="32">
        <f t="shared" si="0"/>
        <v>1317451.1100000001</v>
      </c>
      <c r="F26" s="110">
        <v>21134.5</v>
      </c>
      <c r="G26" s="36">
        <v>1296316.6100000001</v>
      </c>
      <c r="H26" s="110"/>
      <c r="I26" s="110"/>
      <c r="J26" s="110">
        <v>800</v>
      </c>
      <c r="K26" s="110">
        <v>1467</v>
      </c>
      <c r="L26" s="110">
        <v>497098.77</v>
      </c>
      <c r="M26" s="110"/>
      <c r="N26" s="115"/>
    </row>
    <row r="27" spans="2:14" ht="15" customHeight="1" x14ac:dyDescent="0.2">
      <c r="B27" s="1307"/>
      <c r="C27" s="1317"/>
      <c r="D27" s="24" t="s">
        <v>75</v>
      </c>
      <c r="E27" s="32">
        <f t="shared" si="0"/>
        <v>1944.8</v>
      </c>
      <c r="F27" s="110"/>
      <c r="G27" s="36">
        <v>1944.8</v>
      </c>
      <c r="H27" s="110"/>
      <c r="I27" s="110"/>
      <c r="J27" s="110"/>
      <c r="K27" s="110"/>
      <c r="L27" s="110">
        <v>347</v>
      </c>
      <c r="M27" s="110"/>
      <c r="N27" s="115"/>
    </row>
    <row r="28" spans="2:14" ht="15" customHeight="1" x14ac:dyDescent="0.2">
      <c r="B28" s="1307"/>
      <c r="C28" s="1317"/>
      <c r="D28" s="24" t="s">
        <v>76</v>
      </c>
      <c r="E28" s="32">
        <f t="shared" si="0"/>
        <v>7452.56</v>
      </c>
      <c r="F28" s="110"/>
      <c r="G28" s="36">
        <v>7452.56</v>
      </c>
      <c r="H28" s="110"/>
      <c r="I28" s="110"/>
      <c r="J28" s="110"/>
      <c r="K28" s="110"/>
      <c r="L28" s="110">
        <v>693</v>
      </c>
      <c r="M28" s="110"/>
      <c r="N28" s="115"/>
    </row>
    <row r="29" spans="2:14" ht="15" customHeight="1" x14ac:dyDescent="0.2">
      <c r="B29" s="1307"/>
      <c r="C29" s="1317"/>
      <c r="D29" s="24" t="s">
        <v>77</v>
      </c>
      <c r="E29" s="32">
        <f t="shared" si="0"/>
        <v>100311427.47000003</v>
      </c>
      <c r="F29" s="110">
        <v>15000</v>
      </c>
      <c r="G29" s="36">
        <v>100296427.47000003</v>
      </c>
      <c r="H29" s="110"/>
      <c r="I29" s="110"/>
      <c r="J29" s="110"/>
      <c r="K29" s="110">
        <v>68750</v>
      </c>
      <c r="L29" s="110">
        <v>203663608.64999971</v>
      </c>
      <c r="M29" s="110"/>
      <c r="N29" s="115"/>
    </row>
    <row r="30" spans="2:14" ht="15" customHeight="1" x14ac:dyDescent="0.2">
      <c r="B30" s="1307"/>
      <c r="C30" s="1317"/>
      <c r="D30" s="24" t="s">
        <v>78</v>
      </c>
      <c r="E30" s="32">
        <f t="shared" si="0"/>
        <v>1074694.53</v>
      </c>
      <c r="F30" s="110">
        <v>519000.03</v>
      </c>
      <c r="G30" s="36">
        <v>555694.5</v>
      </c>
      <c r="H30" s="110"/>
      <c r="I30" s="110"/>
      <c r="J30" s="110">
        <v>24451</v>
      </c>
      <c r="K30" s="110">
        <v>40542.675000000003</v>
      </c>
      <c r="L30" s="110">
        <v>56831.65</v>
      </c>
      <c r="M30" s="110"/>
      <c r="N30" s="115"/>
    </row>
    <row r="31" spans="2:14" ht="15" customHeight="1" x14ac:dyDescent="0.2">
      <c r="B31" s="1307"/>
      <c r="C31" s="1317"/>
      <c r="D31" s="24" t="s">
        <v>79</v>
      </c>
      <c r="E31" s="32">
        <f t="shared" si="0"/>
        <v>1004522.7</v>
      </c>
      <c r="F31" s="110">
        <v>4800</v>
      </c>
      <c r="G31" s="36">
        <v>999722.7</v>
      </c>
      <c r="H31" s="110"/>
      <c r="I31" s="110"/>
      <c r="J31" s="110"/>
      <c r="K31" s="110">
        <v>1000</v>
      </c>
      <c r="L31" s="110">
        <v>56377.65</v>
      </c>
      <c r="M31" s="110"/>
      <c r="N31" s="115"/>
    </row>
    <row r="32" spans="2:14" ht="15" customHeight="1" x14ac:dyDescent="0.2">
      <c r="B32" s="1307"/>
      <c r="C32" s="1317"/>
      <c r="D32" s="24" t="s">
        <v>80</v>
      </c>
      <c r="E32" s="32">
        <f t="shared" si="0"/>
        <v>2047605.53</v>
      </c>
      <c r="F32" s="110">
        <v>836636</v>
      </c>
      <c r="G32" s="36">
        <v>1210969.53</v>
      </c>
      <c r="H32" s="110"/>
      <c r="I32" s="110"/>
      <c r="J32" s="110">
        <v>53457</v>
      </c>
      <c r="K32" s="110">
        <v>108901.81</v>
      </c>
      <c r="L32" s="110">
        <v>248595.23</v>
      </c>
      <c r="M32" s="110"/>
      <c r="N32" s="115"/>
    </row>
    <row r="33" spans="2:14" ht="15" customHeight="1" x14ac:dyDescent="0.2">
      <c r="B33" s="1307"/>
      <c r="C33" s="1317"/>
      <c r="D33" s="24" t="s">
        <v>81</v>
      </c>
      <c r="E33" s="32">
        <f t="shared" si="0"/>
        <v>14400</v>
      </c>
      <c r="F33" s="110"/>
      <c r="G33" s="36">
        <v>14400</v>
      </c>
      <c r="H33" s="110"/>
      <c r="I33" s="110"/>
      <c r="J33" s="110"/>
      <c r="K33" s="110"/>
      <c r="L33" s="110">
        <v>480</v>
      </c>
      <c r="M33" s="110"/>
      <c r="N33" s="115"/>
    </row>
    <row r="34" spans="2:14" ht="15" customHeight="1" x14ac:dyDescent="0.2">
      <c r="B34" s="1307"/>
      <c r="C34" s="1317"/>
      <c r="D34" s="24" t="s">
        <v>82</v>
      </c>
      <c r="E34" s="32">
        <f t="shared" si="0"/>
        <v>3576</v>
      </c>
      <c r="F34" s="110"/>
      <c r="G34" s="36">
        <v>3576</v>
      </c>
      <c r="H34" s="110"/>
      <c r="I34" s="110"/>
      <c r="J34" s="110"/>
      <c r="K34" s="110"/>
      <c r="L34" s="110">
        <v>298</v>
      </c>
      <c r="M34" s="110"/>
      <c r="N34" s="115"/>
    </row>
    <row r="35" spans="2:14" ht="15" customHeight="1" x14ac:dyDescent="0.2">
      <c r="B35" s="1307"/>
      <c r="C35" s="1317"/>
      <c r="D35" s="24" t="s">
        <v>84</v>
      </c>
      <c r="E35" s="32">
        <f t="shared" si="0"/>
        <v>206117.25</v>
      </c>
      <c r="F35" s="110"/>
      <c r="G35" s="36">
        <v>206117.25</v>
      </c>
      <c r="H35" s="110"/>
      <c r="I35" s="110"/>
      <c r="J35" s="110"/>
      <c r="K35" s="110"/>
      <c r="L35" s="110">
        <v>43465.57</v>
      </c>
      <c r="M35" s="110"/>
      <c r="N35" s="115"/>
    </row>
    <row r="36" spans="2:14" ht="15" customHeight="1" x14ac:dyDescent="0.2">
      <c r="B36" s="1307"/>
      <c r="C36" s="1317"/>
      <c r="D36" s="42" t="s">
        <v>86</v>
      </c>
      <c r="E36" s="72">
        <f t="shared" si="0"/>
        <v>19396.830000000002</v>
      </c>
      <c r="F36" s="110"/>
      <c r="G36" s="36">
        <v>19396.830000000002</v>
      </c>
      <c r="H36" s="110"/>
      <c r="I36" s="110"/>
      <c r="J36" s="110"/>
      <c r="K36" s="110"/>
      <c r="L36" s="110">
        <v>4503.58</v>
      </c>
      <c r="M36" s="110"/>
      <c r="N36" s="115"/>
    </row>
    <row r="37" spans="2:14" ht="24" customHeight="1" x14ac:dyDescent="0.2">
      <c r="B37" s="1307"/>
      <c r="C37" s="168" t="s">
        <v>87</v>
      </c>
      <c r="D37" s="42" t="s">
        <v>88</v>
      </c>
      <c r="E37" s="56">
        <f t="shared" si="0"/>
        <v>1000</v>
      </c>
      <c r="F37" s="113"/>
      <c r="G37" s="34">
        <v>1000</v>
      </c>
      <c r="H37" s="113"/>
      <c r="I37" s="113"/>
      <c r="J37" s="113"/>
      <c r="K37" s="113"/>
      <c r="L37" s="113">
        <v>6</v>
      </c>
      <c r="M37" s="113"/>
      <c r="N37" s="114"/>
    </row>
    <row r="38" spans="2:14" ht="15" customHeight="1" x14ac:dyDescent="0.2">
      <c r="B38" s="1307"/>
      <c r="C38" s="1318" t="s">
        <v>90</v>
      </c>
      <c r="D38" s="47" t="s">
        <v>91</v>
      </c>
      <c r="E38" s="75">
        <f t="shared" si="0"/>
        <v>600</v>
      </c>
      <c r="F38" s="113"/>
      <c r="G38" s="34">
        <v>600</v>
      </c>
      <c r="H38" s="113"/>
      <c r="I38" s="113"/>
      <c r="J38" s="113"/>
      <c r="K38" s="113"/>
      <c r="L38" s="113">
        <v>600</v>
      </c>
      <c r="M38" s="113"/>
      <c r="N38" s="114"/>
    </row>
    <row r="39" spans="2:14" ht="15" customHeight="1" x14ac:dyDescent="0.2">
      <c r="B39" s="1307"/>
      <c r="C39" s="1317"/>
      <c r="D39" s="42" t="s">
        <v>94</v>
      </c>
      <c r="E39" s="43">
        <f t="shared" si="0"/>
        <v>699356</v>
      </c>
      <c r="F39" s="110"/>
      <c r="G39" s="36">
        <v>699356</v>
      </c>
      <c r="H39" s="110"/>
      <c r="I39" s="110"/>
      <c r="J39" s="110"/>
      <c r="K39" s="110"/>
      <c r="L39" s="118">
        <v>1681</v>
      </c>
      <c r="M39" s="110"/>
      <c r="N39" s="115"/>
    </row>
    <row r="40" spans="2:14" ht="15" customHeight="1" x14ac:dyDescent="0.2">
      <c r="B40" s="1324" t="s">
        <v>95</v>
      </c>
      <c r="C40" s="1325" t="s">
        <v>48</v>
      </c>
      <c r="D40" s="24" t="s">
        <v>52</v>
      </c>
      <c r="E40" s="32">
        <f t="shared" si="0"/>
        <v>466081.89</v>
      </c>
      <c r="F40" s="113"/>
      <c r="G40" s="34">
        <v>466081.89</v>
      </c>
      <c r="H40" s="113"/>
      <c r="I40" s="113"/>
      <c r="J40" s="113"/>
      <c r="K40" s="113"/>
      <c r="L40" s="120">
        <v>120952</v>
      </c>
      <c r="M40" s="113"/>
      <c r="N40" s="114"/>
    </row>
    <row r="41" spans="2:14" ht="15" customHeight="1" x14ac:dyDescent="0.2">
      <c r="B41" s="1307"/>
      <c r="C41" s="1326"/>
      <c r="D41" s="24" t="s">
        <v>53</v>
      </c>
      <c r="E41" s="32">
        <f t="shared" si="0"/>
        <v>727.04</v>
      </c>
      <c r="F41" s="110"/>
      <c r="G41" s="36">
        <v>727.04</v>
      </c>
      <c r="H41" s="110"/>
      <c r="I41" s="110"/>
      <c r="J41" s="110"/>
      <c r="K41" s="110"/>
      <c r="L41" s="110">
        <v>395.2</v>
      </c>
      <c r="M41" s="110"/>
      <c r="N41" s="115"/>
    </row>
    <row r="42" spans="2:14" ht="15" customHeight="1" x14ac:dyDescent="0.2">
      <c r="B42" s="1307"/>
      <c r="C42" s="1326"/>
      <c r="D42" s="24" t="s">
        <v>54</v>
      </c>
      <c r="E42" s="32">
        <f t="shared" si="0"/>
        <v>9407260.8899999987</v>
      </c>
      <c r="F42" s="110">
        <v>252952.33</v>
      </c>
      <c r="G42" s="36">
        <v>9154308.5599999987</v>
      </c>
      <c r="H42" s="110"/>
      <c r="I42" s="110"/>
      <c r="J42" s="110"/>
      <c r="K42" s="110">
        <v>850.51</v>
      </c>
      <c r="L42" s="110">
        <v>1042136.7</v>
      </c>
      <c r="M42" s="110"/>
      <c r="N42" s="115"/>
    </row>
    <row r="43" spans="2:14" ht="15" customHeight="1" x14ac:dyDescent="0.2">
      <c r="B43" s="1307"/>
      <c r="C43" s="1326"/>
      <c r="D43" s="24" t="s">
        <v>56</v>
      </c>
      <c r="E43" s="32">
        <f t="shared" si="0"/>
        <v>18068.47</v>
      </c>
      <c r="F43" s="110">
        <v>16000</v>
      </c>
      <c r="G43" s="36">
        <v>2068.4699999999998</v>
      </c>
      <c r="H43" s="110"/>
      <c r="I43" s="110"/>
      <c r="J43" s="110"/>
      <c r="K43" s="110">
        <v>40</v>
      </c>
      <c r="L43" s="110">
        <v>689.5</v>
      </c>
      <c r="M43" s="110"/>
      <c r="N43" s="115"/>
    </row>
    <row r="44" spans="2:14" ht="15" customHeight="1" x14ac:dyDescent="0.2">
      <c r="B44" s="1307"/>
      <c r="C44" s="1326"/>
      <c r="D44" s="24" t="s">
        <v>59</v>
      </c>
      <c r="E44" s="32">
        <f t="shared" si="0"/>
        <v>4738035.92</v>
      </c>
      <c r="F44" s="110">
        <v>724950.93</v>
      </c>
      <c r="G44" s="36">
        <v>4013084.99</v>
      </c>
      <c r="H44" s="110"/>
      <c r="I44" s="110"/>
      <c r="J44" s="110"/>
      <c r="K44" s="110">
        <v>1993.9479999999999</v>
      </c>
      <c r="L44" s="110">
        <v>608862.30000000005</v>
      </c>
      <c r="M44" s="110"/>
      <c r="N44" s="115"/>
    </row>
    <row r="45" spans="2:14" ht="15" customHeight="1" x14ac:dyDescent="0.2">
      <c r="B45" s="1307"/>
      <c r="C45" s="1327"/>
      <c r="D45" s="42" t="s">
        <v>62</v>
      </c>
      <c r="E45" s="43">
        <f t="shared" si="0"/>
        <v>23443.8</v>
      </c>
      <c r="F45" s="118"/>
      <c r="G45" s="45">
        <v>23443.8</v>
      </c>
      <c r="H45" s="118"/>
      <c r="I45" s="118"/>
      <c r="J45" s="118"/>
      <c r="K45" s="118"/>
      <c r="L45" s="118">
        <v>2578.6999999999998</v>
      </c>
      <c r="M45" s="118"/>
      <c r="N45" s="119"/>
    </row>
    <row r="46" spans="2:14" ht="15" customHeight="1" x14ac:dyDescent="0.2">
      <c r="B46" s="1307"/>
      <c r="C46" s="169"/>
      <c r="D46" s="51" t="s">
        <v>66</v>
      </c>
      <c r="E46" s="170">
        <f t="shared" si="0"/>
        <v>7000</v>
      </c>
      <c r="F46" s="120">
        <v>7000</v>
      </c>
      <c r="G46" s="36"/>
      <c r="H46" s="171"/>
      <c r="I46" s="120"/>
      <c r="J46" s="120"/>
      <c r="K46" s="120">
        <v>200</v>
      </c>
      <c r="L46" s="120"/>
      <c r="M46" s="120"/>
      <c r="N46" s="121"/>
    </row>
    <row r="47" spans="2:14" ht="15" customHeight="1" x14ac:dyDescent="0.2">
      <c r="B47" s="1307"/>
      <c r="C47" s="165" t="s">
        <v>65</v>
      </c>
      <c r="D47" s="166" t="s">
        <v>99</v>
      </c>
      <c r="E47" s="64">
        <f t="shared" si="0"/>
        <v>338000</v>
      </c>
      <c r="F47" s="120"/>
      <c r="G47" s="36">
        <v>338000</v>
      </c>
      <c r="H47" s="120"/>
      <c r="I47" s="120"/>
      <c r="J47" s="120"/>
      <c r="K47" s="120"/>
      <c r="L47" s="120">
        <v>130000</v>
      </c>
      <c r="M47" s="120"/>
      <c r="N47" s="121"/>
    </row>
    <row r="48" spans="2:14" ht="15" customHeight="1" x14ac:dyDescent="0.2">
      <c r="B48" s="1307"/>
      <c r="C48" s="1318" t="s">
        <v>72</v>
      </c>
      <c r="D48" s="47" t="s">
        <v>73</v>
      </c>
      <c r="E48" s="32">
        <f t="shared" si="0"/>
        <v>55867</v>
      </c>
      <c r="F48" s="113"/>
      <c r="G48" s="34">
        <v>55867</v>
      </c>
      <c r="H48" s="113"/>
      <c r="I48" s="113"/>
      <c r="J48" s="113"/>
      <c r="K48" s="113"/>
      <c r="L48" s="113">
        <v>21315.91</v>
      </c>
      <c r="M48" s="113"/>
      <c r="N48" s="114"/>
    </row>
    <row r="49" spans="2:15" ht="15" customHeight="1" x14ac:dyDescent="0.2">
      <c r="B49" s="1307"/>
      <c r="C49" s="1317"/>
      <c r="D49" s="24" t="s">
        <v>74</v>
      </c>
      <c r="E49" s="32">
        <f t="shared" si="0"/>
        <v>243787.5</v>
      </c>
      <c r="F49" s="110"/>
      <c r="G49" s="36">
        <v>243787.5</v>
      </c>
      <c r="H49" s="110"/>
      <c r="I49" s="110"/>
      <c r="J49" s="110"/>
      <c r="K49" s="110"/>
      <c r="L49" s="110">
        <v>64695.5</v>
      </c>
      <c r="M49" s="110"/>
      <c r="N49" s="115"/>
    </row>
    <row r="50" spans="2:15" ht="15" customHeight="1" x14ac:dyDescent="0.2">
      <c r="B50" s="1307"/>
      <c r="C50" s="1317"/>
      <c r="D50" s="24" t="s">
        <v>77</v>
      </c>
      <c r="E50" s="32">
        <f t="shared" si="0"/>
        <v>182.32</v>
      </c>
      <c r="F50" s="110"/>
      <c r="G50" s="36">
        <v>182.32</v>
      </c>
      <c r="H50" s="110"/>
      <c r="I50" s="110"/>
      <c r="J50" s="110"/>
      <c r="K50" s="110"/>
      <c r="L50" s="110">
        <v>60.78</v>
      </c>
      <c r="M50" s="110"/>
      <c r="N50" s="115"/>
    </row>
    <row r="51" spans="2:15" ht="15" customHeight="1" x14ac:dyDescent="0.2">
      <c r="B51" s="1307"/>
      <c r="C51" s="1317"/>
      <c r="D51" s="24" t="s">
        <v>78</v>
      </c>
      <c r="E51" s="32">
        <f t="shared" si="0"/>
        <v>1060483.48</v>
      </c>
      <c r="F51" s="110"/>
      <c r="G51" s="36">
        <v>1060483.48</v>
      </c>
      <c r="H51" s="110"/>
      <c r="I51" s="110"/>
      <c r="J51" s="110"/>
      <c r="K51" s="110"/>
      <c r="L51" s="110">
        <v>152825.16</v>
      </c>
      <c r="M51" s="110"/>
      <c r="N51" s="115"/>
    </row>
    <row r="52" spans="2:15" ht="15" customHeight="1" x14ac:dyDescent="0.2">
      <c r="B52" s="1307"/>
      <c r="C52" s="1317"/>
      <c r="D52" s="24" t="s">
        <v>79</v>
      </c>
      <c r="E52" s="32">
        <f t="shared" si="0"/>
        <v>1913488.59</v>
      </c>
      <c r="F52" s="110">
        <v>70000</v>
      </c>
      <c r="G52" s="36">
        <v>1843488.59</v>
      </c>
      <c r="H52" s="110"/>
      <c r="I52" s="110"/>
      <c r="J52" s="110"/>
      <c r="K52" s="110">
        <v>87.5</v>
      </c>
      <c r="L52" s="110">
        <v>127442.21</v>
      </c>
      <c r="M52" s="110"/>
      <c r="N52" s="115"/>
    </row>
    <row r="53" spans="2:15" ht="15" customHeight="1" x14ac:dyDescent="0.2">
      <c r="B53" s="1307"/>
      <c r="C53" s="1317"/>
      <c r="D53" s="24" t="s">
        <v>80</v>
      </c>
      <c r="E53" s="32">
        <f t="shared" si="0"/>
        <v>4088981.68</v>
      </c>
      <c r="F53" s="110">
        <v>6803.93</v>
      </c>
      <c r="G53" s="36">
        <v>4082177.75</v>
      </c>
      <c r="H53" s="110"/>
      <c r="I53" s="110"/>
      <c r="J53" s="110"/>
      <c r="K53" s="110">
        <v>555</v>
      </c>
      <c r="L53" s="110">
        <v>832570.65</v>
      </c>
      <c r="M53" s="110"/>
      <c r="N53" s="115"/>
    </row>
    <row r="54" spans="2:15" ht="15" customHeight="1" x14ac:dyDescent="0.2">
      <c r="B54" s="1307"/>
      <c r="C54" s="1317"/>
      <c r="D54" s="24" t="s">
        <v>84</v>
      </c>
      <c r="E54" s="32">
        <f t="shared" si="0"/>
        <v>1393608.79</v>
      </c>
      <c r="F54" s="110"/>
      <c r="G54" s="36">
        <v>1393608.79</v>
      </c>
      <c r="H54" s="110"/>
      <c r="I54" s="110"/>
      <c r="J54" s="110"/>
      <c r="K54" s="110"/>
      <c r="L54" s="110">
        <v>318404.74</v>
      </c>
      <c r="M54" s="110"/>
      <c r="N54" s="115"/>
    </row>
    <row r="55" spans="2:15" ht="15" customHeight="1" x14ac:dyDescent="0.2">
      <c r="B55" s="1312" t="s">
        <v>101</v>
      </c>
      <c r="C55" s="1313"/>
      <c r="D55" s="1314"/>
      <c r="E55" s="144">
        <f t="shared" ref="E55:N55" si="1">SUM(E5:E54)</f>
        <v>429234968.50000006</v>
      </c>
      <c r="F55" s="145">
        <f t="shared" si="1"/>
        <v>38965648.82</v>
      </c>
      <c r="G55" s="146">
        <f t="shared" si="1"/>
        <v>390269319.68000019</v>
      </c>
      <c r="H55" s="145">
        <f t="shared" si="1"/>
        <v>0</v>
      </c>
      <c r="I55" s="145">
        <f t="shared" si="1"/>
        <v>56.89</v>
      </c>
      <c r="J55" s="145">
        <f t="shared" si="1"/>
        <v>80045</v>
      </c>
      <c r="K55" s="145">
        <f t="shared" si="1"/>
        <v>348709.73009999999</v>
      </c>
      <c r="L55" s="145">
        <f t="shared" si="1"/>
        <v>249831622.3499997</v>
      </c>
      <c r="M55" s="145">
        <f t="shared" si="1"/>
        <v>0</v>
      </c>
      <c r="N55" s="145">
        <f t="shared" si="1"/>
        <v>0</v>
      </c>
      <c r="O55" s="147"/>
    </row>
    <row r="56" spans="2:15" ht="15" customHeight="1" x14ac:dyDescent="0.2">
      <c r="B56" s="1315" t="s">
        <v>102</v>
      </c>
      <c r="C56" s="1316" t="s">
        <v>48</v>
      </c>
      <c r="D56" s="76" t="s">
        <v>103</v>
      </c>
      <c r="E56" s="32">
        <f t="shared" ref="E56:E73" si="2">F56+G56</f>
        <v>1472471</v>
      </c>
      <c r="F56" s="113">
        <v>1209142</v>
      </c>
      <c r="G56" s="34">
        <v>263329</v>
      </c>
      <c r="H56" s="148"/>
      <c r="I56" s="113">
        <v>2135</v>
      </c>
      <c r="J56" s="113"/>
      <c r="K56" s="113"/>
      <c r="L56" s="113">
        <v>13281</v>
      </c>
      <c r="M56" s="113"/>
      <c r="N56" s="114"/>
    </row>
    <row r="57" spans="2:15" ht="15" customHeight="1" x14ac:dyDescent="0.2">
      <c r="B57" s="1307"/>
      <c r="C57" s="1317"/>
      <c r="D57" s="24" t="s">
        <v>49</v>
      </c>
      <c r="E57" s="32">
        <f t="shared" si="2"/>
        <v>1117219</v>
      </c>
      <c r="F57" s="110">
        <v>716165</v>
      </c>
      <c r="G57" s="36">
        <v>401054</v>
      </c>
      <c r="H57" s="110"/>
      <c r="I57" s="110">
        <v>894.1</v>
      </c>
      <c r="J57" s="110"/>
      <c r="K57" s="110"/>
      <c r="L57" s="110">
        <v>76377.47</v>
      </c>
      <c r="M57" s="110"/>
      <c r="N57" s="115"/>
    </row>
    <row r="58" spans="2:15" ht="15" customHeight="1" x14ac:dyDescent="0.2">
      <c r="B58" s="1307"/>
      <c r="C58" s="1317"/>
      <c r="D58" s="24" t="s">
        <v>50</v>
      </c>
      <c r="E58" s="32">
        <f t="shared" si="2"/>
        <v>0</v>
      </c>
      <c r="F58" s="110"/>
      <c r="G58" s="36"/>
      <c r="H58" s="110">
        <v>40</v>
      </c>
      <c r="I58" s="110"/>
      <c r="J58" s="110">
        <v>104</v>
      </c>
      <c r="K58" s="110">
        <v>1417.798</v>
      </c>
      <c r="L58" s="110"/>
      <c r="M58" s="110"/>
      <c r="N58" s="111"/>
    </row>
    <row r="59" spans="2:15" ht="15" customHeight="1" x14ac:dyDescent="0.2">
      <c r="B59" s="1307"/>
      <c r="C59" s="1317"/>
      <c r="D59" s="24" t="s">
        <v>104</v>
      </c>
      <c r="E59" s="32">
        <f t="shared" si="2"/>
        <v>130433.14</v>
      </c>
      <c r="F59" s="110"/>
      <c r="G59" s="36">
        <f>90433.14+40000</f>
        <v>130433.14</v>
      </c>
      <c r="H59" s="110">
        <v>1591.5</v>
      </c>
      <c r="I59" s="110"/>
      <c r="J59" s="110"/>
      <c r="K59" s="110">
        <v>6977.2710000000006</v>
      </c>
      <c r="L59" s="110">
        <v>5000</v>
      </c>
      <c r="M59" s="110">
        <v>529.31500000000005</v>
      </c>
      <c r="N59" s="115">
        <v>4.1619999999999999</v>
      </c>
    </row>
    <row r="60" spans="2:15" ht="15" customHeight="1" x14ac:dyDescent="0.2">
      <c r="B60" s="1307"/>
      <c r="C60" s="1317"/>
      <c r="D60" s="24" t="s">
        <v>105</v>
      </c>
      <c r="E60" s="32">
        <f t="shared" si="2"/>
        <v>52850985.229999997</v>
      </c>
      <c r="F60" s="110">
        <v>12208686.829999998</v>
      </c>
      <c r="G60" s="36">
        <v>40642298.399999999</v>
      </c>
      <c r="H60" s="110">
        <v>216992</v>
      </c>
      <c r="I60" s="110">
        <v>15426</v>
      </c>
      <c r="J60" s="110">
        <v>16312</v>
      </c>
      <c r="K60" s="110">
        <v>22699.339</v>
      </c>
      <c r="L60" s="110">
        <v>16304760.220000001</v>
      </c>
      <c r="M60" s="110">
        <v>1291.2109</v>
      </c>
      <c r="N60" s="115">
        <v>30</v>
      </c>
    </row>
    <row r="61" spans="2:15" ht="15" customHeight="1" x14ac:dyDescent="0.2">
      <c r="B61" s="1307"/>
      <c r="C61" s="1317"/>
      <c r="D61" s="24" t="s">
        <v>106</v>
      </c>
      <c r="E61" s="32">
        <f t="shared" si="2"/>
        <v>0</v>
      </c>
      <c r="F61" s="110"/>
      <c r="G61" s="36"/>
      <c r="H61" s="110"/>
      <c r="I61" s="110"/>
      <c r="J61" s="110"/>
      <c r="K61" s="110"/>
      <c r="L61" s="110"/>
      <c r="M61" s="110">
        <v>0.54500000000000004</v>
      </c>
      <c r="N61" s="115">
        <v>2.153</v>
      </c>
    </row>
    <row r="62" spans="2:15" ht="15" customHeight="1" x14ac:dyDescent="0.2">
      <c r="B62" s="1307"/>
      <c r="C62" s="1317"/>
      <c r="D62" s="24" t="s">
        <v>107</v>
      </c>
      <c r="E62" s="32">
        <f t="shared" si="2"/>
        <v>81400</v>
      </c>
      <c r="F62" s="110">
        <v>10000</v>
      </c>
      <c r="G62" s="36">
        <v>71400</v>
      </c>
      <c r="H62" s="110"/>
      <c r="I62" s="110"/>
      <c r="J62" s="110"/>
      <c r="K62" s="110">
        <v>229</v>
      </c>
      <c r="L62" s="110">
        <v>32720</v>
      </c>
      <c r="M62" s="110">
        <v>3.1760000000000002</v>
      </c>
      <c r="N62" s="115"/>
    </row>
    <row r="63" spans="2:15" ht="15" customHeight="1" x14ac:dyDescent="0.2">
      <c r="B63" s="1307"/>
      <c r="C63" s="1317"/>
      <c r="D63" s="24" t="s">
        <v>108</v>
      </c>
      <c r="E63" s="32">
        <f t="shared" si="2"/>
        <v>203812.82</v>
      </c>
      <c r="F63" s="110">
        <v>31755.72</v>
      </c>
      <c r="G63" s="36">
        <v>172057.1</v>
      </c>
      <c r="H63" s="110"/>
      <c r="I63" s="110"/>
      <c r="J63" s="110">
        <v>4000</v>
      </c>
      <c r="K63" s="110">
        <v>2738</v>
      </c>
      <c r="L63" s="110">
        <v>16729.009999999998</v>
      </c>
      <c r="M63" s="110">
        <v>3.1219999999999999</v>
      </c>
      <c r="N63" s="115"/>
    </row>
    <row r="64" spans="2:15" ht="15" customHeight="1" x14ac:dyDescent="0.2">
      <c r="B64" s="1307"/>
      <c r="C64" s="1317"/>
      <c r="D64" s="24" t="s">
        <v>109</v>
      </c>
      <c r="E64" s="32">
        <f t="shared" si="2"/>
        <v>61000</v>
      </c>
      <c r="F64" s="110">
        <v>1000</v>
      </c>
      <c r="G64" s="36">
        <v>60000</v>
      </c>
      <c r="H64" s="110"/>
      <c r="I64" s="110"/>
      <c r="J64" s="110"/>
      <c r="K64" s="110">
        <v>1</v>
      </c>
      <c r="L64" s="110">
        <v>30000</v>
      </c>
      <c r="M64" s="110"/>
      <c r="N64" s="115"/>
    </row>
    <row r="65" spans="2:14" ht="15" customHeight="1" x14ac:dyDescent="0.2">
      <c r="B65" s="1307"/>
      <c r="C65" s="1317"/>
      <c r="D65" s="24" t="s">
        <v>118</v>
      </c>
      <c r="E65" s="32">
        <f t="shared" si="2"/>
        <v>6.21</v>
      </c>
      <c r="F65" s="110"/>
      <c r="G65" s="36">
        <v>6.21</v>
      </c>
      <c r="H65" s="110"/>
      <c r="I65" s="110"/>
      <c r="J65" s="110"/>
      <c r="K65" s="110"/>
      <c r="L65" s="110">
        <v>60</v>
      </c>
      <c r="M65" s="110"/>
      <c r="N65" s="115"/>
    </row>
    <row r="66" spans="2:14" ht="15" customHeight="1" x14ac:dyDescent="0.2">
      <c r="B66" s="1307"/>
      <c r="C66" s="1317"/>
      <c r="D66" s="24" t="s">
        <v>111</v>
      </c>
      <c r="E66" s="32">
        <f t="shared" si="2"/>
        <v>0</v>
      </c>
      <c r="F66" s="110"/>
      <c r="G66" s="36"/>
      <c r="H66" s="110"/>
      <c r="I66" s="110"/>
      <c r="J66" s="110">
        <v>444.2</v>
      </c>
      <c r="K66" s="110">
        <v>260.41500000000002</v>
      </c>
      <c r="L66" s="110"/>
      <c r="M66" s="110">
        <v>0.8</v>
      </c>
      <c r="N66" s="115"/>
    </row>
    <row r="67" spans="2:14" ht="15" customHeight="1" x14ac:dyDescent="0.2">
      <c r="B67" s="1307"/>
      <c r="C67" s="1317"/>
      <c r="D67" s="24" t="s">
        <v>112</v>
      </c>
      <c r="E67" s="32">
        <f t="shared" si="2"/>
        <v>3657840.11</v>
      </c>
      <c r="F67" s="110">
        <v>46700</v>
      </c>
      <c r="G67" s="36">
        <v>3611140.11</v>
      </c>
      <c r="H67" s="110"/>
      <c r="I67" s="110"/>
      <c r="J67" s="110"/>
      <c r="K67" s="110">
        <v>300</v>
      </c>
      <c r="L67" s="110">
        <v>373164</v>
      </c>
      <c r="M67" s="110"/>
      <c r="N67" s="115"/>
    </row>
    <row r="68" spans="2:14" ht="15" customHeight="1" x14ac:dyDescent="0.2">
      <c r="B68" s="1307"/>
      <c r="C68" s="1317"/>
      <c r="D68" s="24" t="s">
        <v>113</v>
      </c>
      <c r="E68" s="32">
        <f t="shared" si="2"/>
        <v>0</v>
      </c>
      <c r="F68" s="110"/>
      <c r="G68" s="36"/>
      <c r="H68" s="110"/>
      <c r="I68" s="110"/>
      <c r="J68" s="110"/>
      <c r="K68" s="110"/>
      <c r="L68" s="110"/>
      <c r="M68" s="110">
        <v>7.25</v>
      </c>
      <c r="N68" s="115"/>
    </row>
    <row r="69" spans="2:14" ht="15" customHeight="1" x14ac:dyDescent="0.2">
      <c r="B69" s="1307"/>
      <c r="C69" s="1317"/>
      <c r="D69" s="24" t="s">
        <v>114</v>
      </c>
      <c r="E69" s="32">
        <f t="shared" si="2"/>
        <v>0</v>
      </c>
      <c r="F69" s="110"/>
      <c r="G69" s="36"/>
      <c r="H69" s="110"/>
      <c r="I69" s="110"/>
      <c r="J69" s="110"/>
      <c r="K69" s="110"/>
      <c r="L69" s="110"/>
      <c r="M69" s="110">
        <v>5</v>
      </c>
      <c r="N69" s="115"/>
    </row>
    <row r="70" spans="2:14" ht="15" customHeight="1" x14ac:dyDescent="0.2">
      <c r="B70" s="1307"/>
      <c r="C70" s="1317"/>
      <c r="D70" s="42" t="s">
        <v>117</v>
      </c>
      <c r="E70" s="32">
        <f t="shared" si="2"/>
        <v>0</v>
      </c>
      <c r="F70" s="110"/>
      <c r="G70" s="36"/>
      <c r="H70" s="110"/>
      <c r="I70" s="110"/>
      <c r="J70" s="110"/>
      <c r="K70" s="110"/>
      <c r="L70" s="110"/>
      <c r="M70" s="110">
        <v>8.6</v>
      </c>
      <c r="N70" s="115"/>
    </row>
    <row r="71" spans="2:14" ht="15" customHeight="1" x14ac:dyDescent="0.2">
      <c r="B71" s="1307"/>
      <c r="C71" s="1318" t="s">
        <v>65</v>
      </c>
      <c r="D71" s="47" t="s">
        <v>70</v>
      </c>
      <c r="E71" s="113">
        <f t="shared" si="2"/>
        <v>10000</v>
      </c>
      <c r="F71" s="113"/>
      <c r="G71" s="34">
        <v>10000</v>
      </c>
      <c r="H71" s="113"/>
      <c r="I71" s="113"/>
      <c r="J71" s="113"/>
      <c r="K71" s="113"/>
      <c r="L71" s="113">
        <v>500</v>
      </c>
      <c r="M71" s="113"/>
      <c r="N71" s="114"/>
    </row>
    <row r="72" spans="2:14" ht="15" customHeight="1" x14ac:dyDescent="0.2">
      <c r="B72" s="1307"/>
      <c r="C72" s="1317"/>
      <c r="D72" s="24" t="s">
        <v>134</v>
      </c>
      <c r="E72" s="110">
        <f t="shared" si="2"/>
        <v>1800</v>
      </c>
      <c r="F72" s="110"/>
      <c r="G72" s="36">
        <v>1800</v>
      </c>
      <c r="H72" s="110"/>
      <c r="I72" s="110"/>
      <c r="J72" s="110"/>
      <c r="K72" s="110"/>
      <c r="L72" s="110"/>
      <c r="M72" s="110"/>
      <c r="N72" s="115"/>
    </row>
    <row r="73" spans="2:14" ht="15" customHeight="1" x14ac:dyDescent="0.2">
      <c r="B73" s="1328"/>
      <c r="C73" s="1329"/>
      <c r="D73" s="24" t="s">
        <v>120</v>
      </c>
      <c r="E73" s="118">
        <f t="shared" si="2"/>
        <v>0</v>
      </c>
      <c r="F73" s="118"/>
      <c r="G73" s="167"/>
      <c r="H73" s="118"/>
      <c r="I73" s="118"/>
      <c r="J73" s="118">
        <v>9389</v>
      </c>
      <c r="K73" s="118">
        <v>60</v>
      </c>
      <c r="L73" s="118">
        <v>100</v>
      </c>
      <c r="M73" s="118"/>
      <c r="N73" s="119">
        <v>2</v>
      </c>
    </row>
    <row r="74" spans="2:14" ht="15" customHeight="1" thickBot="1" x14ac:dyDescent="0.25">
      <c r="B74" s="1300" t="s">
        <v>121</v>
      </c>
      <c r="C74" s="1301"/>
      <c r="D74" s="1302"/>
      <c r="E74" s="150">
        <f t="shared" ref="E74:N74" si="3">SUM(E56:E73)</f>
        <v>59586967.509999998</v>
      </c>
      <c r="F74" s="151">
        <f t="shared" si="3"/>
        <v>14223449.549999999</v>
      </c>
      <c r="G74" s="152">
        <f t="shared" si="3"/>
        <v>45363517.960000001</v>
      </c>
      <c r="H74" s="151">
        <f t="shared" si="3"/>
        <v>218623.5</v>
      </c>
      <c r="I74" s="151">
        <f t="shared" si="3"/>
        <v>18455.099999999999</v>
      </c>
      <c r="J74" s="151">
        <f t="shared" si="3"/>
        <v>30249.200000000001</v>
      </c>
      <c r="K74" s="151">
        <f t="shared" si="3"/>
        <v>34682.823000000004</v>
      </c>
      <c r="L74" s="151">
        <f t="shared" si="3"/>
        <v>16852691.700000003</v>
      </c>
      <c r="M74" s="151">
        <f t="shared" si="3"/>
        <v>1849.0189</v>
      </c>
      <c r="N74" s="153">
        <f t="shared" si="3"/>
        <v>38.314999999999998</v>
      </c>
    </row>
    <row r="75" spans="2:14" ht="15" customHeight="1" thickTop="1" thickBot="1" x14ac:dyDescent="0.25">
      <c r="B75" s="1303" t="s">
        <v>122</v>
      </c>
      <c r="C75" s="1304"/>
      <c r="D75" s="1305"/>
      <c r="E75" s="96">
        <f t="shared" ref="E75:N75" si="4">E55+E74</f>
        <v>488821936.01000005</v>
      </c>
      <c r="F75" s="154">
        <f t="shared" si="4"/>
        <v>53189098.369999997</v>
      </c>
      <c r="G75" s="155">
        <f t="shared" si="4"/>
        <v>435632837.64000016</v>
      </c>
      <c r="H75" s="154">
        <f t="shared" si="4"/>
        <v>218623.5</v>
      </c>
      <c r="I75" s="154">
        <f t="shared" si="4"/>
        <v>18511.989999999998</v>
      </c>
      <c r="J75" s="154">
        <f t="shared" si="4"/>
        <v>110294.2</v>
      </c>
      <c r="K75" s="154">
        <f t="shared" si="4"/>
        <v>383392.55310000002</v>
      </c>
      <c r="L75" s="154">
        <f t="shared" si="4"/>
        <v>266684314.04999971</v>
      </c>
      <c r="M75" s="154">
        <f t="shared" si="4"/>
        <v>1849.0189</v>
      </c>
      <c r="N75" s="156">
        <f t="shared" si="4"/>
        <v>38.314999999999998</v>
      </c>
    </row>
    <row r="76" spans="2:14" ht="12" thickTop="1" x14ac:dyDescent="0.2">
      <c r="B76" s="106"/>
      <c r="C76" s="106"/>
      <c r="D76" s="106"/>
      <c r="E76" s="106"/>
      <c r="F76" s="106"/>
      <c r="G76" s="106"/>
      <c r="H76" s="106"/>
      <c r="I76" s="157"/>
      <c r="J76" s="106"/>
      <c r="K76" s="106"/>
      <c r="L76" s="157"/>
      <c r="M76" s="106"/>
      <c r="N76" s="106"/>
    </row>
    <row r="77" spans="2:14" s="103" customFormat="1" ht="12.75" x14ac:dyDescent="0.2">
      <c r="B77" s="103" t="s">
        <v>123</v>
      </c>
      <c r="C77" s="100"/>
      <c r="D77" s="100"/>
      <c r="E77" s="100"/>
      <c r="F77" s="106"/>
      <c r="G77" s="157"/>
      <c r="H77" s="157"/>
      <c r="I77" s="157"/>
      <c r="J77" s="157"/>
      <c r="K77" s="157"/>
      <c r="L77" s="157"/>
      <c r="M77" s="157"/>
      <c r="N77" s="157"/>
    </row>
    <row r="78" spans="2:14" x14ac:dyDescent="0.2">
      <c r="B78" s="106"/>
      <c r="C78" s="106"/>
      <c r="D78" s="106"/>
      <c r="E78" s="106"/>
      <c r="F78" s="106"/>
      <c r="G78" s="106"/>
      <c r="H78" s="106"/>
      <c r="I78" s="157"/>
      <c r="J78" s="106"/>
      <c r="K78" s="106"/>
      <c r="L78" s="157"/>
      <c r="M78" s="106"/>
      <c r="N78" s="106"/>
    </row>
    <row r="79" spans="2:14" x14ac:dyDescent="0.2">
      <c r="B79" s="106"/>
      <c r="C79" s="106"/>
      <c r="D79" s="106"/>
      <c r="E79" s="106"/>
      <c r="F79" s="106"/>
      <c r="G79" s="106"/>
      <c r="H79" s="106"/>
      <c r="I79" s="157"/>
      <c r="J79" s="106"/>
      <c r="K79" s="106"/>
      <c r="L79" s="157"/>
      <c r="M79" s="106"/>
      <c r="N79" s="106"/>
    </row>
    <row r="80" spans="2:14" x14ac:dyDescent="0.2">
      <c r="B80" s="106"/>
      <c r="C80" s="106"/>
      <c r="D80" s="106"/>
      <c r="E80" s="106"/>
      <c r="F80" s="106"/>
      <c r="G80" s="106"/>
      <c r="H80" s="106"/>
      <c r="I80" s="157"/>
      <c r="J80" s="106"/>
      <c r="K80" s="106"/>
      <c r="L80" s="157"/>
      <c r="M80" s="106"/>
      <c r="N80" s="106"/>
    </row>
    <row r="81" spans="9:12" s="106" customFormat="1" x14ac:dyDescent="0.2">
      <c r="I81" s="157"/>
      <c r="L81" s="157"/>
    </row>
    <row r="82" spans="9:12" s="106" customFormat="1" x14ac:dyDescent="0.2">
      <c r="I82" s="157"/>
      <c r="L82" s="157"/>
    </row>
    <row r="83" spans="9:12" s="106" customFormat="1" x14ac:dyDescent="0.2">
      <c r="I83" s="157"/>
      <c r="L83" s="157"/>
    </row>
    <row r="84" spans="9:12" s="106" customFormat="1" x14ac:dyDescent="0.2">
      <c r="I84" s="157"/>
      <c r="L84" s="157"/>
    </row>
    <row r="85" spans="9:12" s="106" customFormat="1" x14ac:dyDescent="0.2">
      <c r="I85" s="157"/>
      <c r="L85" s="157"/>
    </row>
    <row r="86" spans="9:12" s="106" customFormat="1" x14ac:dyDescent="0.2">
      <c r="I86" s="157"/>
      <c r="L86" s="157"/>
    </row>
    <row r="87" spans="9:12" s="106" customFormat="1" x14ac:dyDescent="0.2">
      <c r="I87" s="157"/>
      <c r="L87" s="157"/>
    </row>
    <row r="88" spans="9:12" s="106" customFormat="1" x14ac:dyDescent="0.2">
      <c r="I88" s="157"/>
      <c r="L88" s="157"/>
    </row>
    <row r="89" spans="9:12" s="106" customFormat="1" x14ac:dyDescent="0.2">
      <c r="I89" s="157"/>
      <c r="L89" s="157"/>
    </row>
    <row r="90" spans="9:12" s="106" customFormat="1" x14ac:dyDescent="0.2">
      <c r="I90" s="157"/>
      <c r="L90" s="157"/>
    </row>
    <row r="91" spans="9:12" s="106" customFormat="1" x14ac:dyDescent="0.2">
      <c r="I91" s="157"/>
      <c r="L91" s="157"/>
    </row>
    <row r="92" spans="9:12" s="106" customFormat="1" x14ac:dyDescent="0.2">
      <c r="I92" s="157"/>
      <c r="L92" s="157"/>
    </row>
    <row r="93" spans="9:12" s="106" customFormat="1" x14ac:dyDescent="0.2">
      <c r="I93" s="157"/>
      <c r="L93" s="157"/>
    </row>
    <row r="94" spans="9:12" s="106" customFormat="1" x14ac:dyDescent="0.2">
      <c r="I94" s="157"/>
      <c r="L94" s="157"/>
    </row>
    <row r="95" spans="9:12" s="106" customFormat="1" x14ac:dyDescent="0.2">
      <c r="I95" s="157"/>
      <c r="L95" s="157"/>
    </row>
    <row r="96" spans="9:12" s="106" customFormat="1" x14ac:dyDescent="0.2">
      <c r="I96" s="157"/>
      <c r="L96" s="157"/>
    </row>
    <row r="97" spans="9:12" s="106" customFormat="1" x14ac:dyDescent="0.2">
      <c r="I97" s="157"/>
      <c r="L97" s="157"/>
    </row>
    <row r="98" spans="9:12" s="106" customFormat="1" x14ac:dyDescent="0.2">
      <c r="I98" s="157"/>
      <c r="L98" s="157"/>
    </row>
    <row r="99" spans="9:12" s="106" customFormat="1" x14ac:dyDescent="0.2">
      <c r="I99" s="157"/>
      <c r="L99" s="157"/>
    </row>
    <row r="100" spans="9:12" s="106" customFormat="1" x14ac:dyDescent="0.2">
      <c r="I100" s="157"/>
      <c r="L100" s="157"/>
    </row>
    <row r="101" spans="9:12" s="106" customFormat="1" x14ac:dyDescent="0.2">
      <c r="I101" s="157"/>
      <c r="L101" s="157"/>
    </row>
    <row r="102" spans="9:12" s="106" customFormat="1" x14ac:dyDescent="0.2">
      <c r="I102" s="157"/>
      <c r="L102" s="157"/>
    </row>
    <row r="103" spans="9:12" s="106" customFormat="1" x14ac:dyDescent="0.2">
      <c r="I103" s="157"/>
      <c r="L103" s="157"/>
    </row>
    <row r="104" spans="9:12" s="106" customFormat="1" x14ac:dyDescent="0.2">
      <c r="I104" s="157"/>
      <c r="L104" s="157"/>
    </row>
    <row r="105" spans="9:12" s="106" customFormat="1" x14ac:dyDescent="0.2">
      <c r="I105" s="157"/>
      <c r="L105" s="157"/>
    </row>
    <row r="106" spans="9:12" s="106" customFormat="1" x14ac:dyDescent="0.2">
      <c r="I106" s="157"/>
      <c r="L106" s="157"/>
    </row>
    <row r="107" spans="9:12" s="106" customFormat="1" x14ac:dyDescent="0.2">
      <c r="I107" s="157"/>
      <c r="L107" s="157"/>
    </row>
    <row r="108" spans="9:12" s="106" customFormat="1" x14ac:dyDescent="0.2">
      <c r="I108" s="157"/>
      <c r="L108" s="157"/>
    </row>
    <row r="109" spans="9:12" s="106" customFormat="1" x14ac:dyDescent="0.2">
      <c r="I109" s="157"/>
      <c r="L109" s="157"/>
    </row>
    <row r="110" spans="9:12" s="106" customFormat="1" x14ac:dyDescent="0.2">
      <c r="I110" s="157"/>
      <c r="L110" s="157"/>
    </row>
    <row r="111" spans="9:12" s="106" customFormat="1" x14ac:dyDescent="0.2">
      <c r="I111" s="157"/>
      <c r="L111" s="157"/>
    </row>
    <row r="112" spans="9:12" s="106" customFormat="1" x14ac:dyDescent="0.2">
      <c r="I112" s="157"/>
      <c r="L112" s="157"/>
    </row>
    <row r="113" spans="9:12" s="106" customFormat="1" x14ac:dyDescent="0.2">
      <c r="I113" s="157"/>
      <c r="L113" s="157"/>
    </row>
    <row r="114" spans="9:12" s="106" customFormat="1" x14ac:dyDescent="0.2">
      <c r="I114" s="157"/>
      <c r="L114" s="157"/>
    </row>
    <row r="115" spans="9:12" s="106" customFormat="1" x14ac:dyDescent="0.2">
      <c r="I115" s="157"/>
      <c r="L115" s="157"/>
    </row>
    <row r="116" spans="9:12" s="106" customFormat="1" x14ac:dyDescent="0.2">
      <c r="I116" s="157"/>
      <c r="L116" s="157"/>
    </row>
    <row r="117" spans="9:12" s="106" customFormat="1" x14ac:dyDescent="0.2">
      <c r="I117" s="157"/>
      <c r="L117" s="157"/>
    </row>
    <row r="118" spans="9:12" s="106" customFormat="1" x14ac:dyDescent="0.2">
      <c r="I118" s="157"/>
      <c r="L118" s="157"/>
    </row>
    <row r="119" spans="9:12" s="106" customFormat="1" x14ac:dyDescent="0.2">
      <c r="I119" s="157"/>
      <c r="L119" s="157"/>
    </row>
    <row r="120" spans="9:12" s="106" customFormat="1" x14ac:dyDescent="0.2">
      <c r="I120" s="157"/>
      <c r="L120" s="157"/>
    </row>
    <row r="121" spans="9:12" s="106" customFormat="1" x14ac:dyDescent="0.2">
      <c r="I121" s="157"/>
      <c r="L121" s="157"/>
    </row>
    <row r="122" spans="9:12" s="106" customFormat="1" x14ac:dyDescent="0.2">
      <c r="I122" s="157"/>
      <c r="L122" s="157"/>
    </row>
    <row r="123" spans="9:12" s="106" customFormat="1" x14ac:dyDescent="0.2">
      <c r="I123" s="157"/>
      <c r="L123" s="157"/>
    </row>
    <row r="124" spans="9:12" s="106" customFormat="1" x14ac:dyDescent="0.2">
      <c r="I124" s="157"/>
      <c r="L124" s="157"/>
    </row>
    <row r="125" spans="9:12" s="106" customFormat="1" x14ac:dyDescent="0.2">
      <c r="I125" s="157"/>
      <c r="L125" s="157"/>
    </row>
    <row r="126" spans="9:12" s="106" customFormat="1" x14ac:dyDescent="0.2">
      <c r="I126" s="157"/>
      <c r="L126" s="157"/>
    </row>
    <row r="127" spans="9:12" s="106" customFormat="1" x14ac:dyDescent="0.2">
      <c r="I127" s="157"/>
      <c r="L127" s="157"/>
    </row>
    <row r="128" spans="9:12" s="106" customFormat="1" x14ac:dyDescent="0.2">
      <c r="I128" s="157"/>
      <c r="L128" s="157"/>
    </row>
    <row r="129" spans="9:12" s="106" customFormat="1" x14ac:dyDescent="0.2">
      <c r="I129" s="157"/>
      <c r="L129" s="157"/>
    </row>
    <row r="130" spans="9:12" s="106" customFormat="1" x14ac:dyDescent="0.2">
      <c r="I130" s="157"/>
      <c r="L130" s="157"/>
    </row>
    <row r="131" spans="9:12" s="106" customFormat="1" x14ac:dyDescent="0.2">
      <c r="I131" s="157"/>
      <c r="L131" s="157"/>
    </row>
  </sheetData>
  <mergeCells count="20">
    <mergeCell ref="B75:D75"/>
    <mergeCell ref="B5:B39"/>
    <mergeCell ref="C5:C18"/>
    <mergeCell ref="C19:C23"/>
    <mergeCell ref="C24:C36"/>
    <mergeCell ref="C38:C39"/>
    <mergeCell ref="B40:B54"/>
    <mergeCell ref="C40:C45"/>
    <mergeCell ref="C48:C54"/>
    <mergeCell ref="B55:D55"/>
    <mergeCell ref="B56:B73"/>
    <mergeCell ref="C56:C70"/>
    <mergeCell ref="C71:C73"/>
    <mergeCell ref="B74:D74"/>
    <mergeCell ref="B1:N1"/>
    <mergeCell ref="B3:B4"/>
    <mergeCell ref="C3:C4"/>
    <mergeCell ref="D3:D4"/>
    <mergeCell ref="E3:G3"/>
    <mergeCell ref="H3:N3"/>
  </mergeCells>
  <printOptions horizontalCentered="1"/>
  <pageMargins left="0" right="0" top="0.39370078740157483" bottom="0.39370078740157483" header="0.31496062992125984" footer="0.31496062992125984"/>
  <pageSetup paperSize="9" scale="4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showGridLines="0" zoomScale="55" zoomScaleNormal="55" zoomScaleSheetLayoutView="2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5" width="17" style="107" bestFit="1" customWidth="1"/>
    <col min="6" max="6" width="16.140625" style="107" customWidth="1"/>
    <col min="7" max="7" width="19.140625" style="107" bestFit="1" customWidth="1"/>
    <col min="8" max="8" width="16.140625" style="107" customWidth="1"/>
    <col min="9" max="9" width="16.140625" style="159" customWidth="1"/>
    <col min="10" max="11" width="16.140625" style="107" customWidth="1"/>
    <col min="12" max="12" width="19.85546875" style="159" bestFit="1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61" width="17" style="107" bestFit="1" customWidth="1"/>
    <col min="262" max="262" width="16.140625" style="107" customWidth="1"/>
    <col min="263" max="263" width="19.140625" style="107" bestFit="1" customWidth="1"/>
    <col min="264" max="267" width="16.140625" style="107" customWidth="1"/>
    <col min="268" max="268" width="19.85546875" style="107" bestFit="1" customWidth="1"/>
    <col min="269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17" width="17" style="107" bestFit="1" customWidth="1"/>
    <col min="518" max="518" width="16.140625" style="107" customWidth="1"/>
    <col min="519" max="519" width="19.140625" style="107" bestFit="1" customWidth="1"/>
    <col min="520" max="523" width="16.140625" style="107" customWidth="1"/>
    <col min="524" max="524" width="19.85546875" style="107" bestFit="1" customWidth="1"/>
    <col min="525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73" width="17" style="107" bestFit="1" customWidth="1"/>
    <col min="774" max="774" width="16.140625" style="107" customWidth="1"/>
    <col min="775" max="775" width="19.140625" style="107" bestFit="1" customWidth="1"/>
    <col min="776" max="779" width="16.140625" style="107" customWidth="1"/>
    <col min="780" max="780" width="19.85546875" style="107" bestFit="1" customWidth="1"/>
    <col min="781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29" width="17" style="107" bestFit="1" customWidth="1"/>
    <col min="1030" max="1030" width="16.140625" style="107" customWidth="1"/>
    <col min="1031" max="1031" width="19.140625" style="107" bestFit="1" customWidth="1"/>
    <col min="1032" max="1035" width="16.140625" style="107" customWidth="1"/>
    <col min="1036" max="1036" width="19.85546875" style="107" bestFit="1" customWidth="1"/>
    <col min="1037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85" width="17" style="107" bestFit="1" customWidth="1"/>
    <col min="1286" max="1286" width="16.140625" style="107" customWidth="1"/>
    <col min="1287" max="1287" width="19.140625" style="107" bestFit="1" customWidth="1"/>
    <col min="1288" max="1291" width="16.140625" style="107" customWidth="1"/>
    <col min="1292" max="1292" width="19.85546875" style="107" bestFit="1" customWidth="1"/>
    <col min="1293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41" width="17" style="107" bestFit="1" customWidth="1"/>
    <col min="1542" max="1542" width="16.140625" style="107" customWidth="1"/>
    <col min="1543" max="1543" width="19.140625" style="107" bestFit="1" customWidth="1"/>
    <col min="1544" max="1547" width="16.140625" style="107" customWidth="1"/>
    <col min="1548" max="1548" width="19.85546875" style="107" bestFit="1" customWidth="1"/>
    <col min="1549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797" width="17" style="107" bestFit="1" customWidth="1"/>
    <col min="1798" max="1798" width="16.140625" style="107" customWidth="1"/>
    <col min="1799" max="1799" width="19.140625" style="107" bestFit="1" customWidth="1"/>
    <col min="1800" max="1803" width="16.140625" style="107" customWidth="1"/>
    <col min="1804" max="1804" width="19.85546875" style="107" bestFit="1" customWidth="1"/>
    <col min="1805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53" width="17" style="107" bestFit="1" customWidth="1"/>
    <col min="2054" max="2054" width="16.140625" style="107" customWidth="1"/>
    <col min="2055" max="2055" width="19.140625" style="107" bestFit="1" customWidth="1"/>
    <col min="2056" max="2059" width="16.140625" style="107" customWidth="1"/>
    <col min="2060" max="2060" width="19.85546875" style="107" bestFit="1" customWidth="1"/>
    <col min="2061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09" width="17" style="107" bestFit="1" customWidth="1"/>
    <col min="2310" max="2310" width="16.140625" style="107" customWidth="1"/>
    <col min="2311" max="2311" width="19.140625" style="107" bestFit="1" customWidth="1"/>
    <col min="2312" max="2315" width="16.140625" style="107" customWidth="1"/>
    <col min="2316" max="2316" width="19.85546875" style="107" bestFit="1" customWidth="1"/>
    <col min="2317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65" width="17" style="107" bestFit="1" customWidth="1"/>
    <col min="2566" max="2566" width="16.140625" style="107" customWidth="1"/>
    <col min="2567" max="2567" width="19.140625" style="107" bestFit="1" customWidth="1"/>
    <col min="2568" max="2571" width="16.140625" style="107" customWidth="1"/>
    <col min="2572" max="2572" width="19.85546875" style="107" bestFit="1" customWidth="1"/>
    <col min="2573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21" width="17" style="107" bestFit="1" customWidth="1"/>
    <col min="2822" max="2822" width="16.140625" style="107" customWidth="1"/>
    <col min="2823" max="2823" width="19.140625" style="107" bestFit="1" customWidth="1"/>
    <col min="2824" max="2827" width="16.140625" style="107" customWidth="1"/>
    <col min="2828" max="2828" width="19.85546875" style="107" bestFit="1" customWidth="1"/>
    <col min="2829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77" width="17" style="107" bestFit="1" customWidth="1"/>
    <col min="3078" max="3078" width="16.140625" style="107" customWidth="1"/>
    <col min="3079" max="3079" width="19.140625" style="107" bestFit="1" customWidth="1"/>
    <col min="3080" max="3083" width="16.140625" style="107" customWidth="1"/>
    <col min="3084" max="3084" width="19.85546875" style="107" bestFit="1" customWidth="1"/>
    <col min="3085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33" width="17" style="107" bestFit="1" customWidth="1"/>
    <col min="3334" max="3334" width="16.140625" style="107" customWidth="1"/>
    <col min="3335" max="3335" width="19.140625" style="107" bestFit="1" customWidth="1"/>
    <col min="3336" max="3339" width="16.140625" style="107" customWidth="1"/>
    <col min="3340" max="3340" width="19.85546875" style="107" bestFit="1" customWidth="1"/>
    <col min="3341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89" width="17" style="107" bestFit="1" customWidth="1"/>
    <col min="3590" max="3590" width="16.140625" style="107" customWidth="1"/>
    <col min="3591" max="3591" width="19.140625" style="107" bestFit="1" customWidth="1"/>
    <col min="3592" max="3595" width="16.140625" style="107" customWidth="1"/>
    <col min="3596" max="3596" width="19.85546875" style="107" bestFit="1" customWidth="1"/>
    <col min="3597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45" width="17" style="107" bestFit="1" customWidth="1"/>
    <col min="3846" max="3846" width="16.140625" style="107" customWidth="1"/>
    <col min="3847" max="3847" width="19.140625" style="107" bestFit="1" customWidth="1"/>
    <col min="3848" max="3851" width="16.140625" style="107" customWidth="1"/>
    <col min="3852" max="3852" width="19.85546875" style="107" bestFit="1" customWidth="1"/>
    <col min="3853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01" width="17" style="107" bestFit="1" customWidth="1"/>
    <col min="4102" max="4102" width="16.140625" style="107" customWidth="1"/>
    <col min="4103" max="4103" width="19.140625" style="107" bestFit="1" customWidth="1"/>
    <col min="4104" max="4107" width="16.140625" style="107" customWidth="1"/>
    <col min="4108" max="4108" width="19.85546875" style="107" bestFit="1" customWidth="1"/>
    <col min="4109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57" width="17" style="107" bestFit="1" customWidth="1"/>
    <col min="4358" max="4358" width="16.140625" style="107" customWidth="1"/>
    <col min="4359" max="4359" width="19.140625" style="107" bestFit="1" customWidth="1"/>
    <col min="4360" max="4363" width="16.140625" style="107" customWidth="1"/>
    <col min="4364" max="4364" width="19.85546875" style="107" bestFit="1" customWidth="1"/>
    <col min="4365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13" width="17" style="107" bestFit="1" customWidth="1"/>
    <col min="4614" max="4614" width="16.140625" style="107" customWidth="1"/>
    <col min="4615" max="4615" width="19.140625" style="107" bestFit="1" customWidth="1"/>
    <col min="4616" max="4619" width="16.140625" style="107" customWidth="1"/>
    <col min="4620" max="4620" width="19.85546875" style="107" bestFit="1" customWidth="1"/>
    <col min="4621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69" width="17" style="107" bestFit="1" customWidth="1"/>
    <col min="4870" max="4870" width="16.140625" style="107" customWidth="1"/>
    <col min="4871" max="4871" width="19.140625" style="107" bestFit="1" customWidth="1"/>
    <col min="4872" max="4875" width="16.140625" style="107" customWidth="1"/>
    <col min="4876" max="4876" width="19.85546875" style="107" bestFit="1" customWidth="1"/>
    <col min="4877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25" width="17" style="107" bestFit="1" customWidth="1"/>
    <col min="5126" max="5126" width="16.140625" style="107" customWidth="1"/>
    <col min="5127" max="5127" width="19.140625" style="107" bestFit="1" customWidth="1"/>
    <col min="5128" max="5131" width="16.140625" style="107" customWidth="1"/>
    <col min="5132" max="5132" width="19.85546875" style="107" bestFit="1" customWidth="1"/>
    <col min="5133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81" width="17" style="107" bestFit="1" customWidth="1"/>
    <col min="5382" max="5382" width="16.140625" style="107" customWidth="1"/>
    <col min="5383" max="5383" width="19.140625" style="107" bestFit="1" customWidth="1"/>
    <col min="5384" max="5387" width="16.140625" style="107" customWidth="1"/>
    <col min="5388" max="5388" width="19.85546875" style="107" bestFit="1" customWidth="1"/>
    <col min="5389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37" width="17" style="107" bestFit="1" customWidth="1"/>
    <col min="5638" max="5638" width="16.140625" style="107" customWidth="1"/>
    <col min="5639" max="5639" width="19.140625" style="107" bestFit="1" customWidth="1"/>
    <col min="5640" max="5643" width="16.140625" style="107" customWidth="1"/>
    <col min="5644" max="5644" width="19.85546875" style="107" bestFit="1" customWidth="1"/>
    <col min="5645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893" width="17" style="107" bestFit="1" customWidth="1"/>
    <col min="5894" max="5894" width="16.140625" style="107" customWidth="1"/>
    <col min="5895" max="5895" width="19.140625" style="107" bestFit="1" customWidth="1"/>
    <col min="5896" max="5899" width="16.140625" style="107" customWidth="1"/>
    <col min="5900" max="5900" width="19.85546875" style="107" bestFit="1" customWidth="1"/>
    <col min="5901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49" width="17" style="107" bestFit="1" customWidth="1"/>
    <col min="6150" max="6150" width="16.140625" style="107" customWidth="1"/>
    <col min="6151" max="6151" width="19.140625" style="107" bestFit="1" customWidth="1"/>
    <col min="6152" max="6155" width="16.140625" style="107" customWidth="1"/>
    <col min="6156" max="6156" width="19.85546875" style="107" bestFit="1" customWidth="1"/>
    <col min="6157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05" width="17" style="107" bestFit="1" customWidth="1"/>
    <col min="6406" max="6406" width="16.140625" style="107" customWidth="1"/>
    <col min="6407" max="6407" width="19.140625" style="107" bestFit="1" customWidth="1"/>
    <col min="6408" max="6411" width="16.140625" style="107" customWidth="1"/>
    <col min="6412" max="6412" width="19.85546875" style="107" bestFit="1" customWidth="1"/>
    <col min="6413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61" width="17" style="107" bestFit="1" customWidth="1"/>
    <col min="6662" max="6662" width="16.140625" style="107" customWidth="1"/>
    <col min="6663" max="6663" width="19.140625" style="107" bestFit="1" customWidth="1"/>
    <col min="6664" max="6667" width="16.140625" style="107" customWidth="1"/>
    <col min="6668" max="6668" width="19.85546875" style="107" bestFit="1" customWidth="1"/>
    <col min="6669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17" width="17" style="107" bestFit="1" customWidth="1"/>
    <col min="6918" max="6918" width="16.140625" style="107" customWidth="1"/>
    <col min="6919" max="6919" width="19.140625" style="107" bestFit="1" customWidth="1"/>
    <col min="6920" max="6923" width="16.140625" style="107" customWidth="1"/>
    <col min="6924" max="6924" width="19.85546875" style="107" bestFit="1" customWidth="1"/>
    <col min="6925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73" width="17" style="107" bestFit="1" customWidth="1"/>
    <col min="7174" max="7174" width="16.140625" style="107" customWidth="1"/>
    <col min="7175" max="7175" width="19.140625" style="107" bestFit="1" customWidth="1"/>
    <col min="7176" max="7179" width="16.140625" style="107" customWidth="1"/>
    <col min="7180" max="7180" width="19.85546875" style="107" bestFit="1" customWidth="1"/>
    <col min="7181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29" width="17" style="107" bestFit="1" customWidth="1"/>
    <col min="7430" max="7430" width="16.140625" style="107" customWidth="1"/>
    <col min="7431" max="7431" width="19.140625" style="107" bestFit="1" customWidth="1"/>
    <col min="7432" max="7435" width="16.140625" style="107" customWidth="1"/>
    <col min="7436" max="7436" width="19.85546875" style="107" bestFit="1" customWidth="1"/>
    <col min="7437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85" width="17" style="107" bestFit="1" customWidth="1"/>
    <col min="7686" max="7686" width="16.140625" style="107" customWidth="1"/>
    <col min="7687" max="7687" width="19.140625" style="107" bestFit="1" customWidth="1"/>
    <col min="7688" max="7691" width="16.140625" style="107" customWidth="1"/>
    <col min="7692" max="7692" width="19.85546875" style="107" bestFit="1" customWidth="1"/>
    <col min="7693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41" width="17" style="107" bestFit="1" customWidth="1"/>
    <col min="7942" max="7942" width="16.140625" style="107" customWidth="1"/>
    <col min="7943" max="7943" width="19.140625" style="107" bestFit="1" customWidth="1"/>
    <col min="7944" max="7947" width="16.140625" style="107" customWidth="1"/>
    <col min="7948" max="7948" width="19.85546875" style="107" bestFit="1" customWidth="1"/>
    <col min="7949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197" width="17" style="107" bestFit="1" customWidth="1"/>
    <col min="8198" max="8198" width="16.140625" style="107" customWidth="1"/>
    <col min="8199" max="8199" width="19.140625" style="107" bestFit="1" customWidth="1"/>
    <col min="8200" max="8203" width="16.140625" style="107" customWidth="1"/>
    <col min="8204" max="8204" width="19.85546875" style="107" bestFit="1" customWidth="1"/>
    <col min="8205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53" width="17" style="107" bestFit="1" customWidth="1"/>
    <col min="8454" max="8454" width="16.140625" style="107" customWidth="1"/>
    <col min="8455" max="8455" width="19.140625" style="107" bestFit="1" customWidth="1"/>
    <col min="8456" max="8459" width="16.140625" style="107" customWidth="1"/>
    <col min="8460" max="8460" width="19.85546875" style="107" bestFit="1" customWidth="1"/>
    <col min="8461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09" width="17" style="107" bestFit="1" customWidth="1"/>
    <col min="8710" max="8710" width="16.140625" style="107" customWidth="1"/>
    <col min="8711" max="8711" width="19.140625" style="107" bestFit="1" customWidth="1"/>
    <col min="8712" max="8715" width="16.140625" style="107" customWidth="1"/>
    <col min="8716" max="8716" width="19.85546875" style="107" bestFit="1" customWidth="1"/>
    <col min="8717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65" width="17" style="107" bestFit="1" customWidth="1"/>
    <col min="8966" max="8966" width="16.140625" style="107" customWidth="1"/>
    <col min="8967" max="8967" width="19.140625" style="107" bestFit="1" customWidth="1"/>
    <col min="8968" max="8971" width="16.140625" style="107" customWidth="1"/>
    <col min="8972" max="8972" width="19.85546875" style="107" bestFit="1" customWidth="1"/>
    <col min="8973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21" width="17" style="107" bestFit="1" customWidth="1"/>
    <col min="9222" max="9222" width="16.140625" style="107" customWidth="1"/>
    <col min="9223" max="9223" width="19.140625" style="107" bestFit="1" customWidth="1"/>
    <col min="9224" max="9227" width="16.140625" style="107" customWidth="1"/>
    <col min="9228" max="9228" width="19.85546875" style="107" bestFit="1" customWidth="1"/>
    <col min="9229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77" width="17" style="107" bestFit="1" customWidth="1"/>
    <col min="9478" max="9478" width="16.140625" style="107" customWidth="1"/>
    <col min="9479" max="9479" width="19.140625" style="107" bestFit="1" customWidth="1"/>
    <col min="9480" max="9483" width="16.140625" style="107" customWidth="1"/>
    <col min="9484" max="9484" width="19.85546875" style="107" bestFit="1" customWidth="1"/>
    <col min="9485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33" width="17" style="107" bestFit="1" customWidth="1"/>
    <col min="9734" max="9734" width="16.140625" style="107" customWidth="1"/>
    <col min="9735" max="9735" width="19.140625" style="107" bestFit="1" customWidth="1"/>
    <col min="9736" max="9739" width="16.140625" style="107" customWidth="1"/>
    <col min="9740" max="9740" width="19.85546875" style="107" bestFit="1" customWidth="1"/>
    <col min="9741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89" width="17" style="107" bestFit="1" customWidth="1"/>
    <col min="9990" max="9990" width="16.140625" style="107" customWidth="1"/>
    <col min="9991" max="9991" width="19.140625" style="107" bestFit="1" customWidth="1"/>
    <col min="9992" max="9995" width="16.140625" style="107" customWidth="1"/>
    <col min="9996" max="9996" width="19.85546875" style="107" bestFit="1" customWidth="1"/>
    <col min="9997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45" width="17" style="107" bestFit="1" customWidth="1"/>
    <col min="10246" max="10246" width="16.140625" style="107" customWidth="1"/>
    <col min="10247" max="10247" width="19.140625" style="107" bestFit="1" customWidth="1"/>
    <col min="10248" max="10251" width="16.140625" style="107" customWidth="1"/>
    <col min="10252" max="10252" width="19.85546875" style="107" bestFit="1" customWidth="1"/>
    <col min="10253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01" width="17" style="107" bestFit="1" customWidth="1"/>
    <col min="10502" max="10502" width="16.140625" style="107" customWidth="1"/>
    <col min="10503" max="10503" width="19.140625" style="107" bestFit="1" customWidth="1"/>
    <col min="10504" max="10507" width="16.140625" style="107" customWidth="1"/>
    <col min="10508" max="10508" width="19.85546875" style="107" bestFit="1" customWidth="1"/>
    <col min="10509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57" width="17" style="107" bestFit="1" customWidth="1"/>
    <col min="10758" max="10758" width="16.140625" style="107" customWidth="1"/>
    <col min="10759" max="10759" width="19.140625" style="107" bestFit="1" customWidth="1"/>
    <col min="10760" max="10763" width="16.140625" style="107" customWidth="1"/>
    <col min="10764" max="10764" width="19.85546875" style="107" bestFit="1" customWidth="1"/>
    <col min="10765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13" width="17" style="107" bestFit="1" customWidth="1"/>
    <col min="11014" max="11014" width="16.140625" style="107" customWidth="1"/>
    <col min="11015" max="11015" width="19.140625" style="107" bestFit="1" customWidth="1"/>
    <col min="11016" max="11019" width="16.140625" style="107" customWidth="1"/>
    <col min="11020" max="11020" width="19.85546875" style="107" bestFit="1" customWidth="1"/>
    <col min="11021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69" width="17" style="107" bestFit="1" customWidth="1"/>
    <col min="11270" max="11270" width="16.140625" style="107" customWidth="1"/>
    <col min="11271" max="11271" width="19.140625" style="107" bestFit="1" customWidth="1"/>
    <col min="11272" max="11275" width="16.140625" style="107" customWidth="1"/>
    <col min="11276" max="11276" width="19.85546875" style="107" bestFit="1" customWidth="1"/>
    <col min="11277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25" width="17" style="107" bestFit="1" customWidth="1"/>
    <col min="11526" max="11526" width="16.140625" style="107" customWidth="1"/>
    <col min="11527" max="11527" width="19.140625" style="107" bestFit="1" customWidth="1"/>
    <col min="11528" max="11531" width="16.140625" style="107" customWidth="1"/>
    <col min="11532" max="11532" width="19.85546875" style="107" bestFit="1" customWidth="1"/>
    <col min="11533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81" width="17" style="107" bestFit="1" customWidth="1"/>
    <col min="11782" max="11782" width="16.140625" style="107" customWidth="1"/>
    <col min="11783" max="11783" width="19.140625" style="107" bestFit="1" customWidth="1"/>
    <col min="11784" max="11787" width="16.140625" style="107" customWidth="1"/>
    <col min="11788" max="11788" width="19.85546875" style="107" bestFit="1" customWidth="1"/>
    <col min="11789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37" width="17" style="107" bestFit="1" customWidth="1"/>
    <col min="12038" max="12038" width="16.140625" style="107" customWidth="1"/>
    <col min="12039" max="12039" width="19.140625" style="107" bestFit="1" customWidth="1"/>
    <col min="12040" max="12043" width="16.140625" style="107" customWidth="1"/>
    <col min="12044" max="12044" width="19.85546875" style="107" bestFit="1" customWidth="1"/>
    <col min="12045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293" width="17" style="107" bestFit="1" customWidth="1"/>
    <col min="12294" max="12294" width="16.140625" style="107" customWidth="1"/>
    <col min="12295" max="12295" width="19.140625" style="107" bestFit="1" customWidth="1"/>
    <col min="12296" max="12299" width="16.140625" style="107" customWidth="1"/>
    <col min="12300" max="12300" width="19.85546875" style="107" bestFit="1" customWidth="1"/>
    <col min="12301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49" width="17" style="107" bestFit="1" customWidth="1"/>
    <col min="12550" max="12550" width="16.140625" style="107" customWidth="1"/>
    <col min="12551" max="12551" width="19.140625" style="107" bestFit="1" customWidth="1"/>
    <col min="12552" max="12555" width="16.140625" style="107" customWidth="1"/>
    <col min="12556" max="12556" width="19.85546875" style="107" bestFit="1" customWidth="1"/>
    <col min="12557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05" width="17" style="107" bestFit="1" customWidth="1"/>
    <col min="12806" max="12806" width="16.140625" style="107" customWidth="1"/>
    <col min="12807" max="12807" width="19.140625" style="107" bestFit="1" customWidth="1"/>
    <col min="12808" max="12811" width="16.140625" style="107" customWidth="1"/>
    <col min="12812" max="12812" width="19.85546875" style="107" bestFit="1" customWidth="1"/>
    <col min="12813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61" width="17" style="107" bestFit="1" customWidth="1"/>
    <col min="13062" max="13062" width="16.140625" style="107" customWidth="1"/>
    <col min="13063" max="13063" width="19.140625" style="107" bestFit="1" customWidth="1"/>
    <col min="13064" max="13067" width="16.140625" style="107" customWidth="1"/>
    <col min="13068" max="13068" width="19.85546875" style="107" bestFit="1" customWidth="1"/>
    <col min="13069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17" width="17" style="107" bestFit="1" customWidth="1"/>
    <col min="13318" max="13318" width="16.140625" style="107" customWidth="1"/>
    <col min="13319" max="13319" width="19.140625" style="107" bestFit="1" customWidth="1"/>
    <col min="13320" max="13323" width="16.140625" style="107" customWidth="1"/>
    <col min="13324" max="13324" width="19.85546875" style="107" bestFit="1" customWidth="1"/>
    <col min="13325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73" width="17" style="107" bestFit="1" customWidth="1"/>
    <col min="13574" max="13574" width="16.140625" style="107" customWidth="1"/>
    <col min="13575" max="13575" width="19.140625" style="107" bestFit="1" customWidth="1"/>
    <col min="13576" max="13579" width="16.140625" style="107" customWidth="1"/>
    <col min="13580" max="13580" width="19.85546875" style="107" bestFit="1" customWidth="1"/>
    <col min="13581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29" width="17" style="107" bestFit="1" customWidth="1"/>
    <col min="13830" max="13830" width="16.140625" style="107" customWidth="1"/>
    <col min="13831" max="13831" width="19.140625" style="107" bestFit="1" customWidth="1"/>
    <col min="13832" max="13835" width="16.140625" style="107" customWidth="1"/>
    <col min="13836" max="13836" width="19.85546875" style="107" bestFit="1" customWidth="1"/>
    <col min="13837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85" width="17" style="107" bestFit="1" customWidth="1"/>
    <col min="14086" max="14086" width="16.140625" style="107" customWidth="1"/>
    <col min="14087" max="14087" width="19.140625" style="107" bestFit="1" customWidth="1"/>
    <col min="14088" max="14091" width="16.140625" style="107" customWidth="1"/>
    <col min="14092" max="14092" width="19.85546875" style="107" bestFit="1" customWidth="1"/>
    <col min="14093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41" width="17" style="107" bestFit="1" customWidth="1"/>
    <col min="14342" max="14342" width="16.140625" style="107" customWidth="1"/>
    <col min="14343" max="14343" width="19.140625" style="107" bestFit="1" customWidth="1"/>
    <col min="14344" max="14347" width="16.140625" style="107" customWidth="1"/>
    <col min="14348" max="14348" width="19.85546875" style="107" bestFit="1" customWidth="1"/>
    <col min="14349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597" width="17" style="107" bestFit="1" customWidth="1"/>
    <col min="14598" max="14598" width="16.140625" style="107" customWidth="1"/>
    <col min="14599" max="14599" width="19.140625" style="107" bestFit="1" customWidth="1"/>
    <col min="14600" max="14603" width="16.140625" style="107" customWidth="1"/>
    <col min="14604" max="14604" width="19.85546875" style="107" bestFit="1" customWidth="1"/>
    <col min="14605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53" width="17" style="107" bestFit="1" customWidth="1"/>
    <col min="14854" max="14854" width="16.140625" style="107" customWidth="1"/>
    <col min="14855" max="14855" width="19.140625" style="107" bestFit="1" customWidth="1"/>
    <col min="14856" max="14859" width="16.140625" style="107" customWidth="1"/>
    <col min="14860" max="14860" width="19.85546875" style="107" bestFit="1" customWidth="1"/>
    <col min="14861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09" width="17" style="107" bestFit="1" customWidth="1"/>
    <col min="15110" max="15110" width="16.140625" style="107" customWidth="1"/>
    <col min="15111" max="15111" width="19.140625" style="107" bestFit="1" customWidth="1"/>
    <col min="15112" max="15115" width="16.140625" style="107" customWidth="1"/>
    <col min="15116" max="15116" width="19.85546875" style="107" bestFit="1" customWidth="1"/>
    <col min="15117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65" width="17" style="107" bestFit="1" customWidth="1"/>
    <col min="15366" max="15366" width="16.140625" style="107" customWidth="1"/>
    <col min="15367" max="15367" width="19.140625" style="107" bestFit="1" customWidth="1"/>
    <col min="15368" max="15371" width="16.140625" style="107" customWidth="1"/>
    <col min="15372" max="15372" width="19.85546875" style="107" bestFit="1" customWidth="1"/>
    <col min="15373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21" width="17" style="107" bestFit="1" customWidth="1"/>
    <col min="15622" max="15622" width="16.140625" style="107" customWidth="1"/>
    <col min="15623" max="15623" width="19.140625" style="107" bestFit="1" customWidth="1"/>
    <col min="15624" max="15627" width="16.140625" style="107" customWidth="1"/>
    <col min="15628" max="15628" width="19.85546875" style="107" bestFit="1" customWidth="1"/>
    <col min="15629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77" width="17" style="107" bestFit="1" customWidth="1"/>
    <col min="15878" max="15878" width="16.140625" style="107" customWidth="1"/>
    <col min="15879" max="15879" width="19.140625" style="107" bestFit="1" customWidth="1"/>
    <col min="15880" max="15883" width="16.140625" style="107" customWidth="1"/>
    <col min="15884" max="15884" width="19.85546875" style="107" bestFit="1" customWidth="1"/>
    <col min="15885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33" width="17" style="107" bestFit="1" customWidth="1"/>
    <col min="16134" max="16134" width="16.140625" style="107" customWidth="1"/>
    <col min="16135" max="16135" width="19.140625" style="107" bestFit="1" customWidth="1"/>
    <col min="16136" max="16139" width="16.140625" style="107" customWidth="1"/>
    <col min="16140" max="16140" width="19.85546875" style="107" bestFit="1" customWidth="1"/>
    <col min="16141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136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139" t="s">
        <v>35</v>
      </c>
      <c r="F3" s="1140"/>
      <c r="G3" s="1141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32">
        <f>F5+G5</f>
        <v>685</v>
      </c>
      <c r="F5" s="110"/>
      <c r="G5" s="36">
        <v>685</v>
      </c>
      <c r="H5" s="110"/>
      <c r="I5" s="110"/>
      <c r="J5" s="110"/>
      <c r="K5" s="110"/>
      <c r="L5" s="110">
        <v>68.5</v>
      </c>
      <c r="M5" s="110"/>
      <c r="N5" s="115"/>
    </row>
    <row r="6" spans="2:14" ht="15" customHeight="1" x14ac:dyDescent="0.2">
      <c r="B6" s="1307"/>
      <c r="C6" s="1317"/>
      <c r="D6" s="24" t="s">
        <v>112</v>
      </c>
      <c r="E6" s="32">
        <f>F6+G6</f>
        <v>6863</v>
      </c>
      <c r="F6" s="110"/>
      <c r="G6" s="36">
        <v>6863</v>
      </c>
      <c r="H6" s="110"/>
      <c r="I6" s="110"/>
      <c r="J6" s="110"/>
      <c r="K6" s="110"/>
      <c r="L6" s="110">
        <v>961</v>
      </c>
      <c r="M6" s="110"/>
      <c r="N6" s="115"/>
    </row>
    <row r="7" spans="2:14" ht="15" customHeight="1" x14ac:dyDescent="0.2">
      <c r="B7" s="1307"/>
      <c r="C7" s="1317"/>
      <c r="D7" s="24" t="s">
        <v>51</v>
      </c>
      <c r="E7" s="32">
        <f t="shared" ref="E7:E62" si="0">F7+G7</f>
        <v>1810.8</v>
      </c>
      <c r="F7" s="110"/>
      <c r="G7" s="36">
        <v>1810.8</v>
      </c>
      <c r="H7" s="110"/>
      <c r="I7" s="110"/>
      <c r="J7" s="110"/>
      <c r="K7" s="110"/>
      <c r="L7" s="110">
        <v>1006</v>
      </c>
      <c r="M7" s="110"/>
      <c r="N7" s="115"/>
    </row>
    <row r="8" spans="2:14" ht="15" customHeight="1" x14ac:dyDescent="0.2">
      <c r="B8" s="1307"/>
      <c r="C8" s="1317"/>
      <c r="D8" s="24" t="s">
        <v>52</v>
      </c>
      <c r="E8" s="32">
        <f t="shared" si="0"/>
        <v>50838.1</v>
      </c>
      <c r="F8" s="110"/>
      <c r="G8" s="36">
        <v>50838.1</v>
      </c>
      <c r="H8" s="110"/>
      <c r="I8" s="110"/>
      <c r="J8" s="110"/>
      <c r="K8" s="110"/>
      <c r="L8" s="110">
        <v>37994</v>
      </c>
      <c r="M8" s="110"/>
      <c r="N8" s="115"/>
    </row>
    <row r="9" spans="2:14" ht="15" customHeight="1" x14ac:dyDescent="0.2">
      <c r="B9" s="1307"/>
      <c r="C9" s="1317"/>
      <c r="D9" s="24" t="s">
        <v>137</v>
      </c>
      <c r="E9" s="32">
        <f t="shared" si="0"/>
        <v>9855</v>
      </c>
      <c r="F9" s="110"/>
      <c r="G9" s="36">
        <v>9855</v>
      </c>
      <c r="H9" s="110"/>
      <c r="I9" s="110"/>
      <c r="J9" s="110"/>
      <c r="K9" s="110"/>
      <c r="L9" s="110">
        <v>1971</v>
      </c>
      <c r="M9" s="110"/>
      <c r="N9" s="115"/>
    </row>
    <row r="10" spans="2:14" ht="15" customHeight="1" x14ac:dyDescent="0.2">
      <c r="B10" s="1307"/>
      <c r="C10" s="1317"/>
      <c r="D10" s="24" t="s">
        <v>53</v>
      </c>
      <c r="E10" s="32">
        <f t="shared" si="0"/>
        <v>487</v>
      </c>
      <c r="F10" s="110"/>
      <c r="G10" s="36">
        <v>487</v>
      </c>
      <c r="H10" s="110"/>
      <c r="I10" s="110"/>
      <c r="J10" s="110"/>
      <c r="K10" s="110"/>
      <c r="L10" s="110">
        <v>235</v>
      </c>
      <c r="M10" s="110"/>
      <c r="N10" s="115"/>
    </row>
    <row r="11" spans="2:14" ht="15" customHeight="1" x14ac:dyDescent="0.2">
      <c r="B11" s="1307"/>
      <c r="C11" s="1317"/>
      <c r="D11" s="24" t="s">
        <v>54</v>
      </c>
      <c r="E11" s="32">
        <f t="shared" si="0"/>
        <v>91293942.270000011</v>
      </c>
      <c r="F11" s="110">
        <v>11961627.57</v>
      </c>
      <c r="G11" s="36">
        <v>79332314.700000003</v>
      </c>
      <c r="H11" s="110"/>
      <c r="I11" s="110"/>
      <c r="J11" s="110"/>
      <c r="K11" s="110">
        <v>45405.713000000003</v>
      </c>
      <c r="L11" s="110">
        <v>16517978.379999999</v>
      </c>
      <c r="M11" s="110"/>
      <c r="N11" s="115"/>
    </row>
    <row r="12" spans="2:14" ht="15" customHeight="1" x14ac:dyDescent="0.2">
      <c r="B12" s="1307"/>
      <c r="C12" s="1317"/>
      <c r="D12" s="24" t="s">
        <v>55</v>
      </c>
      <c r="E12" s="32">
        <f t="shared" si="0"/>
        <v>24263</v>
      </c>
      <c r="F12" s="110"/>
      <c r="G12" s="36">
        <v>24263</v>
      </c>
      <c r="H12" s="110"/>
      <c r="I12" s="110"/>
      <c r="J12" s="110"/>
      <c r="K12" s="110"/>
      <c r="L12" s="110">
        <v>2212.8000000000002</v>
      </c>
      <c r="M12" s="110"/>
      <c r="N12" s="115"/>
    </row>
    <row r="13" spans="2:14" ht="15" customHeight="1" x14ac:dyDescent="0.2">
      <c r="B13" s="1307"/>
      <c r="C13" s="1317"/>
      <c r="D13" s="24" t="s">
        <v>56</v>
      </c>
      <c r="E13" s="32">
        <f t="shared" si="0"/>
        <v>4064065.85</v>
      </c>
      <c r="F13" s="110">
        <v>353935</v>
      </c>
      <c r="G13" s="36">
        <v>3710130.85</v>
      </c>
      <c r="H13" s="110"/>
      <c r="I13" s="110"/>
      <c r="J13" s="110"/>
      <c r="K13" s="110">
        <v>1175</v>
      </c>
      <c r="L13" s="110">
        <v>989777</v>
      </c>
      <c r="M13" s="110"/>
      <c r="N13" s="115"/>
    </row>
    <row r="14" spans="2:14" ht="15" customHeight="1" x14ac:dyDescent="0.2">
      <c r="B14" s="1307"/>
      <c r="C14" s="1317"/>
      <c r="D14" s="24" t="s">
        <v>57</v>
      </c>
      <c r="E14" s="32">
        <f t="shared" si="0"/>
        <v>2352468.0300000003</v>
      </c>
      <c r="F14" s="110">
        <v>418710</v>
      </c>
      <c r="G14" s="36">
        <v>1933758.03</v>
      </c>
      <c r="H14" s="110"/>
      <c r="I14" s="110"/>
      <c r="J14" s="110"/>
      <c r="K14" s="110">
        <v>209.35499999999999</v>
      </c>
      <c r="L14" s="110">
        <v>245044</v>
      </c>
      <c r="M14" s="110"/>
      <c r="N14" s="115"/>
    </row>
    <row r="15" spans="2:14" ht="15" customHeight="1" x14ac:dyDescent="0.2">
      <c r="B15" s="1307"/>
      <c r="C15" s="1317"/>
      <c r="D15" s="24" t="s">
        <v>58</v>
      </c>
      <c r="E15" s="32">
        <f t="shared" si="0"/>
        <v>1082.3499999999999</v>
      </c>
      <c r="F15" s="110"/>
      <c r="G15" s="36">
        <v>1082.3499999999999</v>
      </c>
      <c r="H15" s="110"/>
      <c r="I15" s="110"/>
      <c r="J15" s="110"/>
      <c r="K15" s="110"/>
      <c r="L15" s="110">
        <v>575</v>
      </c>
      <c r="M15" s="110"/>
      <c r="N15" s="115"/>
    </row>
    <row r="16" spans="2:14" ht="15" customHeight="1" x14ac:dyDescent="0.2">
      <c r="B16" s="1307"/>
      <c r="C16" s="1317"/>
      <c r="D16" s="24" t="s">
        <v>138</v>
      </c>
      <c r="E16" s="32">
        <f t="shared" si="0"/>
        <v>1260</v>
      </c>
      <c r="F16" s="110"/>
      <c r="G16" s="36">
        <v>1260</v>
      </c>
      <c r="H16" s="110"/>
      <c r="I16" s="110"/>
      <c r="J16" s="110"/>
      <c r="K16" s="110"/>
      <c r="L16" s="110">
        <v>60</v>
      </c>
      <c r="M16" s="110"/>
      <c r="N16" s="115"/>
    </row>
    <row r="17" spans="2:14" ht="15" customHeight="1" x14ac:dyDescent="0.2">
      <c r="B17" s="1307"/>
      <c r="C17" s="1317"/>
      <c r="D17" s="24" t="s">
        <v>139</v>
      </c>
      <c r="E17" s="32">
        <f t="shared" si="0"/>
        <v>1050</v>
      </c>
      <c r="F17" s="110"/>
      <c r="G17" s="36">
        <v>1050</v>
      </c>
      <c r="H17" s="110"/>
      <c r="I17" s="110"/>
      <c r="J17" s="110"/>
      <c r="K17" s="110"/>
      <c r="L17" s="110">
        <v>50</v>
      </c>
      <c r="M17" s="110"/>
      <c r="N17" s="115"/>
    </row>
    <row r="18" spans="2:14" ht="15" customHeight="1" x14ac:dyDescent="0.2">
      <c r="B18" s="1307"/>
      <c r="C18" s="1317"/>
      <c r="D18" s="24" t="s">
        <v>59</v>
      </c>
      <c r="E18" s="32">
        <f t="shared" si="0"/>
        <v>90182885.579999983</v>
      </c>
      <c r="F18" s="110">
        <v>19593328.789999999</v>
      </c>
      <c r="G18" s="36">
        <v>70589556.789999992</v>
      </c>
      <c r="H18" s="110"/>
      <c r="I18" s="110"/>
      <c r="J18" s="110"/>
      <c r="K18" s="110">
        <v>85001.247999999992</v>
      </c>
      <c r="L18" s="110">
        <v>14428451.1</v>
      </c>
      <c r="M18" s="110"/>
      <c r="N18" s="115"/>
    </row>
    <row r="19" spans="2:14" ht="15" customHeight="1" x14ac:dyDescent="0.2">
      <c r="B19" s="1307"/>
      <c r="C19" s="1317"/>
      <c r="D19" s="24" t="s">
        <v>60</v>
      </c>
      <c r="E19" s="32">
        <f t="shared" si="0"/>
        <v>45464456.32</v>
      </c>
      <c r="F19" s="110"/>
      <c r="G19" s="36">
        <v>45464456.32</v>
      </c>
      <c r="H19" s="110"/>
      <c r="I19" s="110"/>
      <c r="J19" s="110"/>
      <c r="K19" s="110"/>
      <c r="L19" s="110">
        <v>2865960</v>
      </c>
      <c r="M19" s="110"/>
      <c r="N19" s="115"/>
    </row>
    <row r="20" spans="2:14" ht="15" customHeight="1" x14ac:dyDescent="0.2">
      <c r="B20" s="1307"/>
      <c r="C20" s="1317"/>
      <c r="D20" s="24" t="s">
        <v>61</v>
      </c>
      <c r="E20" s="32">
        <f t="shared" si="0"/>
        <v>725980</v>
      </c>
      <c r="F20" s="110"/>
      <c r="G20" s="36">
        <v>725980</v>
      </c>
      <c r="H20" s="110"/>
      <c r="I20" s="110"/>
      <c r="J20" s="110"/>
      <c r="K20" s="110"/>
      <c r="L20" s="110">
        <v>64951</v>
      </c>
      <c r="M20" s="110"/>
      <c r="N20" s="115"/>
    </row>
    <row r="21" spans="2:14" ht="15" customHeight="1" x14ac:dyDescent="0.2">
      <c r="B21" s="1307"/>
      <c r="C21" s="1317"/>
      <c r="D21" s="24" t="s">
        <v>62</v>
      </c>
      <c r="E21" s="32">
        <f t="shared" si="0"/>
        <v>2989297.12</v>
      </c>
      <c r="F21" s="110">
        <v>2076832.6</v>
      </c>
      <c r="G21" s="36">
        <v>912464.52</v>
      </c>
      <c r="H21" s="110"/>
      <c r="I21" s="110"/>
      <c r="J21" s="110">
        <v>1012.76</v>
      </c>
      <c r="K21" s="110">
        <v>1289.4789999999998</v>
      </c>
      <c r="L21" s="110">
        <v>82898.649999999994</v>
      </c>
      <c r="M21" s="110"/>
      <c r="N21" s="115"/>
    </row>
    <row r="22" spans="2:14" ht="15" customHeight="1" x14ac:dyDescent="0.2">
      <c r="B22" s="1307"/>
      <c r="C22" s="1317"/>
      <c r="D22" s="29" t="s">
        <v>63</v>
      </c>
      <c r="E22" s="43">
        <f t="shared" si="0"/>
        <v>50594154.930000007</v>
      </c>
      <c r="F22" s="110">
        <v>2496592.0299999998</v>
      </c>
      <c r="G22" s="36">
        <v>48097562.900000006</v>
      </c>
      <c r="H22" s="110"/>
      <c r="I22" s="110"/>
      <c r="J22" s="110">
        <v>475.02</v>
      </c>
      <c r="K22" s="110">
        <v>930.93799999999999</v>
      </c>
      <c r="L22" s="110">
        <v>7336696.8600000013</v>
      </c>
      <c r="M22" s="110"/>
      <c r="N22" s="115"/>
    </row>
    <row r="23" spans="2:14" ht="15" customHeight="1" x14ac:dyDescent="0.2">
      <c r="B23" s="1307"/>
      <c r="C23" s="1318" t="s">
        <v>65</v>
      </c>
      <c r="D23" s="31" t="s">
        <v>66</v>
      </c>
      <c r="E23" s="32">
        <f t="shared" si="0"/>
        <v>927678.85</v>
      </c>
      <c r="F23" s="113"/>
      <c r="G23" s="34">
        <v>927678.85</v>
      </c>
      <c r="H23" s="113"/>
      <c r="I23" s="113"/>
      <c r="J23" s="113"/>
      <c r="K23" s="113"/>
      <c r="L23" s="113">
        <v>36007</v>
      </c>
      <c r="M23" s="113"/>
      <c r="N23" s="114"/>
    </row>
    <row r="24" spans="2:14" ht="15" customHeight="1" x14ac:dyDescent="0.2">
      <c r="B24" s="1307"/>
      <c r="C24" s="1317"/>
      <c r="D24" s="24" t="s">
        <v>67</v>
      </c>
      <c r="E24" s="32">
        <f t="shared" si="0"/>
        <v>4885</v>
      </c>
      <c r="F24" s="110"/>
      <c r="G24" s="36">
        <v>4885</v>
      </c>
      <c r="H24" s="110"/>
      <c r="I24" s="110"/>
      <c r="J24" s="110"/>
      <c r="K24" s="110"/>
      <c r="L24" s="110">
        <v>370</v>
      </c>
      <c r="M24" s="110"/>
      <c r="N24" s="115"/>
    </row>
    <row r="25" spans="2:14" ht="15" customHeight="1" x14ac:dyDescent="0.2">
      <c r="B25" s="1307"/>
      <c r="C25" s="1317"/>
      <c r="D25" s="24" t="s">
        <v>69</v>
      </c>
      <c r="E25" s="32">
        <f t="shared" si="0"/>
        <v>3830.67</v>
      </c>
      <c r="F25" s="110"/>
      <c r="G25" s="36">
        <v>3830.67</v>
      </c>
      <c r="H25" s="110"/>
      <c r="I25" s="110"/>
      <c r="J25" s="110"/>
      <c r="K25" s="110"/>
      <c r="L25" s="110">
        <v>505</v>
      </c>
      <c r="M25" s="110"/>
      <c r="N25" s="115"/>
    </row>
    <row r="26" spans="2:14" ht="15" customHeight="1" x14ac:dyDescent="0.2">
      <c r="B26" s="1307"/>
      <c r="C26" s="1317"/>
      <c r="D26" s="42" t="s">
        <v>99</v>
      </c>
      <c r="E26" s="43">
        <f t="shared" si="0"/>
        <v>6814.59</v>
      </c>
      <c r="F26" s="118"/>
      <c r="G26" s="45">
        <v>6814.59</v>
      </c>
      <c r="H26" s="118"/>
      <c r="I26" s="118"/>
      <c r="J26" s="118"/>
      <c r="K26" s="118"/>
      <c r="L26" s="118">
        <v>1159</v>
      </c>
      <c r="M26" s="118"/>
      <c r="N26" s="119"/>
    </row>
    <row r="27" spans="2:14" ht="15" customHeight="1" x14ac:dyDescent="0.2">
      <c r="B27" s="1307"/>
      <c r="C27" s="1318" t="s">
        <v>72</v>
      </c>
      <c r="D27" s="47" t="s">
        <v>140</v>
      </c>
      <c r="E27" s="32">
        <f t="shared" si="0"/>
        <v>592</v>
      </c>
      <c r="F27" s="120"/>
      <c r="G27" s="36">
        <v>592</v>
      </c>
      <c r="H27" s="120"/>
      <c r="I27" s="120"/>
      <c r="J27" s="120"/>
      <c r="K27" s="120"/>
      <c r="L27" s="120">
        <v>205</v>
      </c>
      <c r="M27" s="120"/>
      <c r="N27" s="121"/>
    </row>
    <row r="28" spans="2:14" ht="15" customHeight="1" x14ac:dyDescent="0.2">
      <c r="B28" s="1307"/>
      <c r="C28" s="1317"/>
      <c r="D28" s="24" t="s">
        <v>125</v>
      </c>
      <c r="E28" s="32">
        <f t="shared" si="0"/>
        <v>11660</v>
      </c>
      <c r="F28" s="110"/>
      <c r="G28" s="36">
        <v>11660</v>
      </c>
      <c r="H28" s="110"/>
      <c r="I28" s="110"/>
      <c r="J28" s="110"/>
      <c r="K28" s="110"/>
      <c r="L28" s="110">
        <v>2915</v>
      </c>
      <c r="M28" s="110"/>
      <c r="N28" s="115"/>
    </row>
    <row r="29" spans="2:14" ht="15" customHeight="1" x14ac:dyDescent="0.2">
      <c r="B29" s="1307"/>
      <c r="C29" s="1317"/>
      <c r="D29" s="24" t="s">
        <v>73</v>
      </c>
      <c r="E29" s="32">
        <f t="shared" si="0"/>
        <v>3529430.57</v>
      </c>
      <c r="F29" s="110">
        <v>55420</v>
      </c>
      <c r="G29" s="36">
        <v>3474010.57</v>
      </c>
      <c r="H29" s="110"/>
      <c r="I29" s="110"/>
      <c r="J29" s="110"/>
      <c r="K29" s="110">
        <v>3873</v>
      </c>
      <c r="L29" s="110">
        <v>730900.91</v>
      </c>
      <c r="M29" s="110"/>
      <c r="N29" s="115"/>
    </row>
    <row r="30" spans="2:14" ht="15" customHeight="1" x14ac:dyDescent="0.2">
      <c r="B30" s="1307"/>
      <c r="C30" s="1317"/>
      <c r="D30" s="24" t="s">
        <v>74</v>
      </c>
      <c r="E30" s="32">
        <f t="shared" si="0"/>
        <v>2030974.6</v>
      </c>
      <c r="F30" s="110">
        <v>60125</v>
      </c>
      <c r="G30" s="36">
        <v>1970849.6</v>
      </c>
      <c r="H30" s="110"/>
      <c r="I30" s="110"/>
      <c r="J30" s="110">
        <v>50</v>
      </c>
      <c r="K30" s="110">
        <v>1675</v>
      </c>
      <c r="L30" s="110">
        <v>999916.96</v>
      </c>
      <c r="M30" s="110"/>
      <c r="N30" s="115"/>
    </row>
    <row r="31" spans="2:14" ht="15" customHeight="1" x14ac:dyDescent="0.2">
      <c r="B31" s="1307"/>
      <c r="C31" s="1317"/>
      <c r="D31" s="24" t="s">
        <v>75</v>
      </c>
      <c r="E31" s="32">
        <f t="shared" si="0"/>
        <v>2750</v>
      </c>
      <c r="F31" s="110"/>
      <c r="G31" s="36">
        <v>2750</v>
      </c>
      <c r="H31" s="110"/>
      <c r="I31" s="110"/>
      <c r="J31" s="110"/>
      <c r="K31" s="110"/>
      <c r="L31" s="110">
        <v>500</v>
      </c>
      <c r="M31" s="110"/>
      <c r="N31" s="115"/>
    </row>
    <row r="32" spans="2:14" ht="15" customHeight="1" x14ac:dyDescent="0.2">
      <c r="B32" s="1307"/>
      <c r="C32" s="1317"/>
      <c r="D32" s="24" t="s">
        <v>76</v>
      </c>
      <c r="E32" s="32">
        <f t="shared" si="0"/>
        <v>9356.7199999999993</v>
      </c>
      <c r="F32" s="110"/>
      <c r="G32" s="36">
        <v>9356.7199999999993</v>
      </c>
      <c r="H32" s="110"/>
      <c r="I32" s="110"/>
      <c r="J32" s="110"/>
      <c r="K32" s="110"/>
      <c r="L32" s="110">
        <v>632</v>
      </c>
      <c r="M32" s="110"/>
      <c r="N32" s="115"/>
    </row>
    <row r="33" spans="2:14" ht="15" customHeight="1" x14ac:dyDescent="0.2">
      <c r="B33" s="1307"/>
      <c r="C33" s="1317"/>
      <c r="D33" s="24" t="s">
        <v>77</v>
      </c>
      <c r="E33" s="32">
        <f t="shared" si="0"/>
        <v>112419687.70000008</v>
      </c>
      <c r="F33" s="110">
        <v>14370</v>
      </c>
      <c r="G33" s="36">
        <v>112405317.70000008</v>
      </c>
      <c r="H33" s="110"/>
      <c r="I33" s="110"/>
      <c r="J33" s="110"/>
      <c r="K33" s="110">
        <v>7664</v>
      </c>
      <c r="L33" s="110">
        <v>208582675.62831974</v>
      </c>
      <c r="M33" s="110"/>
      <c r="N33" s="115"/>
    </row>
    <row r="34" spans="2:14" ht="15" customHeight="1" x14ac:dyDescent="0.2">
      <c r="B34" s="1307"/>
      <c r="C34" s="1317"/>
      <c r="D34" s="24" t="s">
        <v>78</v>
      </c>
      <c r="E34" s="32">
        <f t="shared" si="0"/>
        <v>1919167.63</v>
      </c>
      <c r="F34" s="110">
        <v>945567.47</v>
      </c>
      <c r="G34" s="36">
        <v>973600.16</v>
      </c>
      <c r="H34" s="110"/>
      <c r="I34" s="110"/>
      <c r="J34" s="110"/>
      <c r="K34" s="110">
        <v>161388.07999999999</v>
      </c>
      <c r="L34" s="110">
        <v>79294.570000000007</v>
      </c>
      <c r="M34" s="110"/>
      <c r="N34" s="115"/>
    </row>
    <row r="35" spans="2:14" ht="15" customHeight="1" x14ac:dyDescent="0.2">
      <c r="B35" s="1307"/>
      <c r="C35" s="1317"/>
      <c r="D35" s="24" t="s">
        <v>131</v>
      </c>
      <c r="E35" s="32">
        <f t="shared" si="0"/>
        <v>0</v>
      </c>
      <c r="F35" s="110"/>
      <c r="G35" s="36">
        <v>0</v>
      </c>
      <c r="H35" s="110"/>
      <c r="I35" s="110"/>
      <c r="J35" s="110"/>
      <c r="K35" s="110">
        <v>0.5</v>
      </c>
      <c r="L35" s="110"/>
      <c r="M35" s="110"/>
      <c r="N35" s="115"/>
    </row>
    <row r="36" spans="2:14" ht="15" customHeight="1" x14ac:dyDescent="0.2">
      <c r="B36" s="1307"/>
      <c r="C36" s="1317"/>
      <c r="D36" s="24" t="s">
        <v>79</v>
      </c>
      <c r="E36" s="32">
        <f t="shared" si="0"/>
        <v>842212.29999999993</v>
      </c>
      <c r="F36" s="110">
        <v>25634.35</v>
      </c>
      <c r="G36" s="36">
        <v>816577.95</v>
      </c>
      <c r="H36" s="110"/>
      <c r="I36" s="110"/>
      <c r="J36" s="110"/>
      <c r="K36" s="110">
        <v>1220.8</v>
      </c>
      <c r="L36" s="110">
        <v>40574.300000000003</v>
      </c>
      <c r="M36" s="110"/>
      <c r="N36" s="115"/>
    </row>
    <row r="37" spans="2:14" ht="15" customHeight="1" x14ac:dyDescent="0.2">
      <c r="B37" s="1307"/>
      <c r="C37" s="1317"/>
      <c r="D37" s="24" t="s">
        <v>80</v>
      </c>
      <c r="E37" s="32">
        <f t="shared" si="0"/>
        <v>2662377.58</v>
      </c>
      <c r="F37" s="110">
        <v>1227027</v>
      </c>
      <c r="G37" s="36">
        <v>1435350.58</v>
      </c>
      <c r="H37" s="110"/>
      <c r="I37" s="110"/>
      <c r="J37" s="110">
        <v>2282.83</v>
      </c>
      <c r="K37" s="110">
        <v>178333.36900000001</v>
      </c>
      <c r="L37" s="110">
        <v>218159.65</v>
      </c>
      <c r="M37" s="110"/>
      <c r="N37" s="115"/>
    </row>
    <row r="38" spans="2:14" ht="15" customHeight="1" x14ac:dyDescent="0.2">
      <c r="B38" s="1307"/>
      <c r="C38" s="1317"/>
      <c r="D38" s="24" t="s">
        <v>81</v>
      </c>
      <c r="E38" s="32">
        <f t="shared" si="0"/>
        <v>22176</v>
      </c>
      <c r="F38" s="110"/>
      <c r="G38" s="36">
        <v>22176</v>
      </c>
      <c r="H38" s="110"/>
      <c r="I38" s="110"/>
      <c r="J38" s="110"/>
      <c r="K38" s="110"/>
      <c r="L38" s="110">
        <v>1113</v>
      </c>
      <c r="M38" s="110"/>
      <c r="N38" s="115"/>
    </row>
    <row r="39" spans="2:14" ht="15" customHeight="1" x14ac:dyDescent="0.2">
      <c r="B39" s="1307"/>
      <c r="C39" s="1317"/>
      <c r="D39" s="24" t="s">
        <v>141</v>
      </c>
      <c r="E39" s="32">
        <f t="shared" si="0"/>
        <v>0</v>
      </c>
      <c r="F39" s="110"/>
      <c r="G39" s="36">
        <v>0</v>
      </c>
      <c r="H39" s="110"/>
      <c r="I39" s="110"/>
      <c r="J39" s="110"/>
      <c r="K39" s="110">
        <v>2000</v>
      </c>
      <c r="L39" s="110"/>
      <c r="M39" s="110"/>
      <c r="N39" s="115"/>
    </row>
    <row r="40" spans="2:14" ht="15" customHeight="1" x14ac:dyDescent="0.2">
      <c r="B40" s="1307"/>
      <c r="C40" s="1317"/>
      <c r="D40" s="24" t="s">
        <v>82</v>
      </c>
      <c r="E40" s="32">
        <f t="shared" si="0"/>
        <v>2568</v>
      </c>
      <c r="F40" s="110"/>
      <c r="G40" s="36">
        <v>2568</v>
      </c>
      <c r="H40" s="110"/>
      <c r="I40" s="110"/>
      <c r="J40" s="110"/>
      <c r="K40" s="110"/>
      <c r="L40" s="110">
        <v>214</v>
      </c>
      <c r="M40" s="110"/>
      <c r="N40" s="115"/>
    </row>
    <row r="41" spans="2:14" ht="15" customHeight="1" x14ac:dyDescent="0.2">
      <c r="B41" s="1307"/>
      <c r="C41" s="1317"/>
      <c r="D41" s="24" t="s">
        <v>83</v>
      </c>
      <c r="E41" s="32">
        <f t="shared" si="0"/>
        <v>256413</v>
      </c>
      <c r="F41" s="110"/>
      <c r="G41" s="36">
        <v>256413</v>
      </c>
      <c r="H41" s="110"/>
      <c r="I41" s="110"/>
      <c r="J41" s="110"/>
      <c r="K41" s="110"/>
      <c r="L41" s="110">
        <v>9346</v>
      </c>
      <c r="M41" s="110"/>
      <c r="N41" s="115"/>
    </row>
    <row r="42" spans="2:14" ht="15" customHeight="1" x14ac:dyDescent="0.2">
      <c r="B42" s="1307"/>
      <c r="C42" s="1317"/>
      <c r="D42" s="24" t="s">
        <v>84</v>
      </c>
      <c r="E42" s="32">
        <f t="shared" si="0"/>
        <v>210587.68</v>
      </c>
      <c r="F42" s="110"/>
      <c r="G42" s="36">
        <v>210587.68</v>
      </c>
      <c r="H42" s="110"/>
      <c r="I42" s="110"/>
      <c r="J42" s="110"/>
      <c r="K42" s="110"/>
      <c r="L42" s="110">
        <v>68185.399999999994</v>
      </c>
      <c r="M42" s="110"/>
      <c r="N42" s="115"/>
    </row>
    <row r="43" spans="2:14" ht="15" customHeight="1" x14ac:dyDescent="0.2">
      <c r="B43" s="1307"/>
      <c r="C43" s="1317"/>
      <c r="D43" s="42" t="s">
        <v>86</v>
      </c>
      <c r="E43" s="43">
        <f t="shared" si="0"/>
        <v>16381.22</v>
      </c>
      <c r="F43" s="110"/>
      <c r="G43" s="36">
        <v>16381.22</v>
      </c>
      <c r="H43" s="110"/>
      <c r="I43" s="110"/>
      <c r="J43" s="110"/>
      <c r="K43" s="110"/>
      <c r="L43" s="110">
        <v>2937.36</v>
      </c>
      <c r="M43" s="110"/>
      <c r="N43" s="115"/>
    </row>
    <row r="44" spans="2:14" ht="15" customHeight="1" x14ac:dyDescent="0.2">
      <c r="B44" s="1307"/>
      <c r="C44" s="1321" t="s">
        <v>87</v>
      </c>
      <c r="D44" s="47" t="s">
        <v>88</v>
      </c>
      <c r="E44" s="32">
        <f t="shared" si="0"/>
        <v>1000</v>
      </c>
      <c r="F44" s="113"/>
      <c r="G44" s="34">
        <v>1000</v>
      </c>
      <c r="H44" s="113"/>
      <c r="I44" s="113"/>
      <c r="J44" s="113"/>
      <c r="K44" s="113"/>
      <c r="L44" s="113">
        <v>6</v>
      </c>
      <c r="M44" s="113"/>
      <c r="N44" s="114"/>
    </row>
    <row r="45" spans="2:14" ht="15" customHeight="1" x14ac:dyDescent="0.2">
      <c r="B45" s="1307"/>
      <c r="C45" s="1322"/>
      <c r="D45" s="42" t="s">
        <v>100</v>
      </c>
      <c r="E45" s="43">
        <f t="shared" si="0"/>
        <v>0</v>
      </c>
      <c r="F45" s="110"/>
      <c r="G45" s="36">
        <v>0</v>
      </c>
      <c r="H45" s="110"/>
      <c r="I45" s="110"/>
      <c r="J45" s="110"/>
      <c r="K45" s="110">
        <v>20</v>
      </c>
      <c r="L45" s="110"/>
      <c r="M45" s="110"/>
      <c r="N45" s="115"/>
    </row>
    <row r="46" spans="2:14" ht="15" customHeight="1" x14ac:dyDescent="0.2">
      <c r="B46" s="1307"/>
      <c r="C46" s="1318" t="s">
        <v>90</v>
      </c>
      <c r="D46" s="47" t="s">
        <v>91</v>
      </c>
      <c r="E46" s="32">
        <f t="shared" si="0"/>
        <v>141</v>
      </c>
      <c r="F46" s="113"/>
      <c r="G46" s="34">
        <v>141</v>
      </c>
      <c r="H46" s="113"/>
      <c r="I46" s="113"/>
      <c r="J46" s="113"/>
      <c r="K46" s="113"/>
      <c r="L46" s="113">
        <v>141</v>
      </c>
      <c r="M46" s="113"/>
      <c r="N46" s="114"/>
    </row>
    <row r="47" spans="2:14" ht="15" customHeight="1" x14ac:dyDescent="0.2">
      <c r="B47" s="1307"/>
      <c r="C47" s="1317"/>
      <c r="D47" s="42" t="s">
        <v>94</v>
      </c>
      <c r="E47" s="43">
        <f t="shared" si="0"/>
        <v>710380</v>
      </c>
      <c r="F47" s="110"/>
      <c r="G47" s="36">
        <v>710380</v>
      </c>
      <c r="H47" s="110"/>
      <c r="I47" s="110"/>
      <c r="J47" s="110"/>
      <c r="K47" s="110"/>
      <c r="L47" s="110">
        <v>1700</v>
      </c>
      <c r="M47" s="110"/>
      <c r="N47" s="115"/>
    </row>
    <row r="48" spans="2:14" ht="15" customHeight="1" x14ac:dyDescent="0.2">
      <c r="B48" s="1324" t="s">
        <v>95</v>
      </c>
      <c r="C48" s="1318" t="s">
        <v>48</v>
      </c>
      <c r="D48" s="47" t="s">
        <v>112</v>
      </c>
      <c r="E48" s="32">
        <f t="shared" si="0"/>
        <v>33130</v>
      </c>
      <c r="F48" s="113"/>
      <c r="G48" s="34">
        <v>33130</v>
      </c>
      <c r="H48" s="113"/>
      <c r="I48" s="113"/>
      <c r="J48" s="113"/>
      <c r="K48" s="113"/>
      <c r="L48" s="113">
        <v>6148</v>
      </c>
      <c r="M48" s="113"/>
      <c r="N48" s="114"/>
    </row>
    <row r="49" spans="2:15" ht="15" customHeight="1" x14ac:dyDescent="0.2">
      <c r="B49" s="1307"/>
      <c r="C49" s="1317"/>
      <c r="D49" s="24" t="s">
        <v>52</v>
      </c>
      <c r="E49" s="32">
        <f t="shared" si="0"/>
        <v>374955.01</v>
      </c>
      <c r="F49" s="110"/>
      <c r="G49" s="36">
        <v>374955.01</v>
      </c>
      <c r="H49" s="110"/>
      <c r="I49" s="110"/>
      <c r="J49" s="110"/>
      <c r="K49" s="110"/>
      <c r="L49" s="110">
        <v>118694</v>
      </c>
      <c r="M49" s="110"/>
      <c r="N49" s="115"/>
    </row>
    <row r="50" spans="2:15" ht="15" customHeight="1" x14ac:dyDescent="0.2">
      <c r="B50" s="1307"/>
      <c r="C50" s="1317"/>
      <c r="D50" s="24" t="s">
        <v>53</v>
      </c>
      <c r="E50" s="32">
        <f t="shared" si="0"/>
        <v>27.72</v>
      </c>
      <c r="F50" s="110"/>
      <c r="G50" s="36">
        <v>27.72</v>
      </c>
      <c r="H50" s="110"/>
      <c r="I50" s="110"/>
      <c r="J50" s="110"/>
      <c r="K50" s="110"/>
      <c r="L50" s="110">
        <v>23</v>
      </c>
      <c r="M50" s="110"/>
      <c r="N50" s="115"/>
    </row>
    <row r="51" spans="2:15" ht="15" customHeight="1" x14ac:dyDescent="0.2">
      <c r="B51" s="1307"/>
      <c r="C51" s="1317"/>
      <c r="D51" s="24" t="s">
        <v>54</v>
      </c>
      <c r="E51" s="32">
        <f t="shared" si="0"/>
        <v>7981557.4699999997</v>
      </c>
      <c r="F51" s="110">
        <v>57404.13</v>
      </c>
      <c r="G51" s="36">
        <v>7924153.3399999999</v>
      </c>
      <c r="H51" s="110"/>
      <c r="I51" s="110"/>
      <c r="J51" s="110"/>
      <c r="K51" s="110">
        <v>273.35300000000001</v>
      </c>
      <c r="L51" s="110">
        <v>1029667.36</v>
      </c>
      <c r="M51" s="110"/>
      <c r="N51" s="115"/>
    </row>
    <row r="52" spans="2:15" ht="15" customHeight="1" x14ac:dyDescent="0.2">
      <c r="B52" s="1307"/>
      <c r="C52" s="1317"/>
      <c r="D52" s="24" t="s">
        <v>56</v>
      </c>
      <c r="E52" s="32">
        <f t="shared" si="0"/>
        <v>31576.3</v>
      </c>
      <c r="F52" s="110"/>
      <c r="G52" s="36">
        <v>31576.3</v>
      </c>
      <c r="H52" s="110"/>
      <c r="I52" s="110"/>
      <c r="J52" s="110"/>
      <c r="K52" s="110"/>
      <c r="L52" s="110">
        <v>16189</v>
      </c>
      <c r="M52" s="110"/>
      <c r="N52" s="115"/>
    </row>
    <row r="53" spans="2:15" ht="15" customHeight="1" x14ac:dyDescent="0.2">
      <c r="B53" s="1307"/>
      <c r="C53" s="1317"/>
      <c r="D53" s="24" t="s">
        <v>59</v>
      </c>
      <c r="E53" s="32">
        <f t="shared" si="0"/>
        <v>4585343.7300000004</v>
      </c>
      <c r="F53" s="110">
        <v>334834.5</v>
      </c>
      <c r="G53" s="36">
        <v>4250509.2300000004</v>
      </c>
      <c r="H53" s="110"/>
      <c r="I53" s="110"/>
      <c r="J53" s="110"/>
      <c r="K53" s="110">
        <v>478.33499999999998</v>
      </c>
      <c r="L53" s="110">
        <v>689555.69</v>
      </c>
      <c r="M53" s="110"/>
      <c r="N53" s="115"/>
    </row>
    <row r="54" spans="2:15" ht="15" customHeight="1" x14ac:dyDescent="0.2">
      <c r="B54" s="1307"/>
      <c r="C54" s="1317"/>
      <c r="D54" s="42" t="s">
        <v>62</v>
      </c>
      <c r="E54" s="43">
        <f t="shared" si="0"/>
        <v>21909.15</v>
      </c>
      <c r="F54" s="110"/>
      <c r="G54" s="36">
        <v>21909.15</v>
      </c>
      <c r="H54" s="110"/>
      <c r="I54" s="110"/>
      <c r="J54" s="110"/>
      <c r="K54" s="110"/>
      <c r="L54" s="110">
        <v>1865.98</v>
      </c>
      <c r="M54" s="110"/>
      <c r="N54" s="115"/>
    </row>
    <row r="55" spans="2:15" ht="15" customHeight="1" x14ac:dyDescent="0.2">
      <c r="B55" s="1307"/>
      <c r="C55" s="173" t="s">
        <v>65</v>
      </c>
      <c r="D55" s="136" t="s">
        <v>99</v>
      </c>
      <c r="E55" s="64">
        <f t="shared" si="0"/>
        <v>265200</v>
      </c>
      <c r="F55" s="113"/>
      <c r="G55" s="34">
        <v>265200</v>
      </c>
      <c r="H55" s="113"/>
      <c r="I55" s="113"/>
      <c r="J55" s="113"/>
      <c r="K55" s="113"/>
      <c r="L55" s="113">
        <v>102000</v>
      </c>
      <c r="M55" s="113"/>
      <c r="N55" s="114"/>
    </row>
    <row r="56" spans="2:15" ht="15" customHeight="1" x14ac:dyDescent="0.2">
      <c r="B56" s="1307"/>
      <c r="C56" s="1318" t="s">
        <v>72</v>
      </c>
      <c r="D56" s="47" t="s">
        <v>73</v>
      </c>
      <c r="E56" s="32">
        <f t="shared" si="0"/>
        <v>303.2</v>
      </c>
      <c r="F56" s="113"/>
      <c r="G56" s="34">
        <v>303.2</v>
      </c>
      <c r="H56" s="113"/>
      <c r="I56" s="113"/>
      <c r="J56" s="113"/>
      <c r="K56" s="113"/>
      <c r="L56" s="113">
        <v>94.75</v>
      </c>
      <c r="M56" s="113"/>
      <c r="N56" s="114"/>
    </row>
    <row r="57" spans="2:15" ht="15" customHeight="1" x14ac:dyDescent="0.2">
      <c r="B57" s="1307"/>
      <c r="C57" s="1317"/>
      <c r="D57" s="24" t="s">
        <v>74</v>
      </c>
      <c r="E57" s="32">
        <f t="shared" si="0"/>
        <v>148767.23000000001</v>
      </c>
      <c r="F57" s="110">
        <v>7875</v>
      </c>
      <c r="G57" s="36">
        <v>140892.23000000001</v>
      </c>
      <c r="H57" s="110"/>
      <c r="I57" s="110"/>
      <c r="J57" s="110"/>
      <c r="K57" s="110">
        <v>169.42500000000001</v>
      </c>
      <c r="L57" s="110">
        <v>23967.1</v>
      </c>
      <c r="M57" s="110"/>
      <c r="N57" s="115"/>
    </row>
    <row r="58" spans="2:15" ht="15" customHeight="1" x14ac:dyDescent="0.2">
      <c r="B58" s="1307"/>
      <c r="C58" s="1317"/>
      <c r="D58" s="24" t="s">
        <v>77</v>
      </c>
      <c r="E58" s="32">
        <f t="shared" si="0"/>
        <v>373.13</v>
      </c>
      <c r="F58" s="110"/>
      <c r="G58" s="36">
        <v>373.13</v>
      </c>
      <c r="H58" s="110"/>
      <c r="I58" s="110"/>
      <c r="J58" s="110"/>
      <c r="K58" s="110"/>
      <c r="L58" s="110">
        <v>250</v>
      </c>
      <c r="M58" s="110"/>
      <c r="N58" s="115"/>
    </row>
    <row r="59" spans="2:15" ht="15" customHeight="1" x14ac:dyDescent="0.2">
      <c r="B59" s="1307"/>
      <c r="C59" s="1317"/>
      <c r="D59" s="24" t="s">
        <v>78</v>
      </c>
      <c r="E59" s="32">
        <f t="shared" si="0"/>
        <v>1687777.18</v>
      </c>
      <c r="F59" s="110"/>
      <c r="G59" s="36">
        <v>1687777.18</v>
      </c>
      <c r="H59" s="110"/>
      <c r="I59" s="110"/>
      <c r="J59" s="110"/>
      <c r="K59" s="110"/>
      <c r="L59" s="110">
        <v>167325.10999999999</v>
      </c>
      <c r="M59" s="110"/>
      <c r="N59" s="115"/>
    </row>
    <row r="60" spans="2:15" ht="15" customHeight="1" x14ac:dyDescent="0.2">
      <c r="B60" s="1307"/>
      <c r="C60" s="1317"/>
      <c r="D60" s="24" t="s">
        <v>79</v>
      </c>
      <c r="E60" s="32">
        <f t="shared" si="0"/>
        <v>2410868.92</v>
      </c>
      <c r="F60" s="110"/>
      <c r="G60" s="36">
        <v>2410868.92</v>
      </c>
      <c r="H60" s="110"/>
      <c r="I60" s="110"/>
      <c r="J60" s="110"/>
      <c r="K60" s="110"/>
      <c r="L60" s="110">
        <v>131608.29</v>
      </c>
      <c r="M60" s="110"/>
      <c r="N60" s="115"/>
    </row>
    <row r="61" spans="2:15" ht="15" customHeight="1" x14ac:dyDescent="0.2">
      <c r="B61" s="1307"/>
      <c r="C61" s="1317"/>
      <c r="D61" s="24" t="s">
        <v>80</v>
      </c>
      <c r="E61" s="32">
        <f t="shared" si="0"/>
        <v>4871974.54</v>
      </c>
      <c r="F61" s="110"/>
      <c r="G61" s="36">
        <v>4871974.54</v>
      </c>
      <c r="H61" s="110"/>
      <c r="I61" s="110"/>
      <c r="J61" s="110"/>
      <c r="K61" s="110"/>
      <c r="L61" s="110">
        <v>870713.25999999908</v>
      </c>
      <c r="M61" s="110">
        <v>40</v>
      </c>
      <c r="N61" s="115"/>
    </row>
    <row r="62" spans="2:15" ht="15" customHeight="1" x14ac:dyDescent="0.2">
      <c r="B62" s="1307"/>
      <c r="C62" s="1317"/>
      <c r="D62" s="24" t="s">
        <v>84</v>
      </c>
      <c r="E62" s="32">
        <f t="shared" si="0"/>
        <v>2948904.4399999944</v>
      </c>
      <c r="F62" s="110"/>
      <c r="G62" s="36">
        <v>2948904.4399999944</v>
      </c>
      <c r="H62" s="110"/>
      <c r="I62" s="110"/>
      <c r="J62" s="110"/>
      <c r="K62" s="110"/>
      <c r="L62" s="110">
        <v>625097.96999999858</v>
      </c>
      <c r="M62" s="110"/>
      <c r="N62" s="115"/>
    </row>
    <row r="63" spans="2:15" ht="15" customHeight="1" x14ac:dyDescent="0.2">
      <c r="B63" s="1312" t="s">
        <v>101</v>
      </c>
      <c r="C63" s="1313"/>
      <c r="D63" s="1314"/>
      <c r="E63" s="144">
        <f t="shared" ref="E63:N63" si="1">SUM(E5:E62)</f>
        <v>438719177.48000032</v>
      </c>
      <c r="F63" s="145">
        <f t="shared" si="1"/>
        <v>39629283.440000005</v>
      </c>
      <c r="G63" s="146">
        <f t="shared" si="1"/>
        <v>399089894.04000014</v>
      </c>
      <c r="H63" s="145">
        <f t="shared" si="1"/>
        <v>0</v>
      </c>
      <c r="I63" s="145">
        <f t="shared" si="1"/>
        <v>0</v>
      </c>
      <c r="J63" s="145">
        <f t="shared" si="1"/>
        <v>3820.6099999999997</v>
      </c>
      <c r="K63" s="145">
        <f t="shared" si="1"/>
        <v>491107.59499999997</v>
      </c>
      <c r="L63" s="145">
        <f t="shared" si="1"/>
        <v>257137547.57831976</v>
      </c>
      <c r="M63" s="145">
        <f t="shared" si="1"/>
        <v>40</v>
      </c>
      <c r="N63" s="145">
        <f t="shared" si="1"/>
        <v>0</v>
      </c>
      <c r="O63" s="174"/>
    </row>
    <row r="64" spans="2:15" ht="15" customHeight="1" x14ac:dyDescent="0.2">
      <c r="B64" s="1315" t="s">
        <v>102</v>
      </c>
      <c r="C64" s="1316" t="s">
        <v>48</v>
      </c>
      <c r="D64" s="76" t="s">
        <v>103</v>
      </c>
      <c r="E64" s="32">
        <f>F64+G64</f>
        <v>1403000</v>
      </c>
      <c r="F64" s="113">
        <v>1086000</v>
      </c>
      <c r="G64" s="34">
        <v>317000</v>
      </c>
      <c r="H64" s="113"/>
      <c r="I64" s="113">
        <v>2700</v>
      </c>
      <c r="J64" s="113"/>
      <c r="K64" s="113"/>
      <c r="L64" s="113">
        <v>12000</v>
      </c>
      <c r="M64" s="113"/>
      <c r="N64" s="114"/>
    </row>
    <row r="65" spans="2:14" ht="15" customHeight="1" x14ac:dyDescent="0.2">
      <c r="B65" s="1307"/>
      <c r="C65" s="1317"/>
      <c r="D65" s="24" t="s">
        <v>49</v>
      </c>
      <c r="E65" s="32">
        <f t="shared" ref="E65:E81" si="2">F65+G65</f>
        <v>762405.64999999991</v>
      </c>
      <c r="F65" s="110">
        <v>580308.72</v>
      </c>
      <c r="G65" s="36">
        <v>182096.93</v>
      </c>
      <c r="H65" s="110"/>
      <c r="I65" s="110">
        <v>800</v>
      </c>
      <c r="J65" s="110"/>
      <c r="K65" s="110"/>
      <c r="L65" s="110">
        <v>55000</v>
      </c>
      <c r="M65" s="110"/>
      <c r="N65" s="115"/>
    </row>
    <row r="66" spans="2:14" ht="15" customHeight="1" x14ac:dyDescent="0.2">
      <c r="B66" s="1307"/>
      <c r="C66" s="1317"/>
      <c r="D66" s="24" t="s">
        <v>50</v>
      </c>
      <c r="E66" s="32"/>
      <c r="F66" s="110"/>
      <c r="G66" s="36"/>
      <c r="H66" s="110">
        <v>43.59</v>
      </c>
      <c r="I66" s="110"/>
      <c r="J66" s="110">
        <v>60</v>
      </c>
      <c r="K66" s="110">
        <v>1251.2730000000001</v>
      </c>
      <c r="L66" s="110"/>
      <c r="M66" s="110"/>
      <c r="N66" s="111">
        <v>3.0000000000000001E-3</v>
      </c>
    </row>
    <row r="67" spans="2:14" ht="15" customHeight="1" x14ac:dyDescent="0.2">
      <c r="B67" s="1307"/>
      <c r="C67" s="1317"/>
      <c r="D67" s="24" t="s">
        <v>104</v>
      </c>
      <c r="E67" s="32">
        <f t="shared" si="2"/>
        <v>324600</v>
      </c>
      <c r="F67" s="110"/>
      <c r="G67" s="36">
        <v>324600</v>
      </c>
      <c r="H67" s="110">
        <v>1036.5</v>
      </c>
      <c r="I67" s="110"/>
      <c r="J67" s="110">
        <v>2408.1</v>
      </c>
      <c r="K67" s="110">
        <v>5310.35</v>
      </c>
      <c r="L67" s="110">
        <v>1000</v>
      </c>
      <c r="M67" s="110">
        <v>543.36500000000001</v>
      </c>
      <c r="N67" s="115">
        <v>52.81</v>
      </c>
    </row>
    <row r="68" spans="2:14" ht="15" customHeight="1" x14ac:dyDescent="0.2">
      <c r="B68" s="1307"/>
      <c r="C68" s="1317"/>
      <c r="D68" s="24" t="s">
        <v>105</v>
      </c>
      <c r="E68" s="32">
        <f t="shared" si="2"/>
        <v>57099545.089999996</v>
      </c>
      <c r="F68" s="110">
        <v>13197310.859999999</v>
      </c>
      <c r="G68" s="36">
        <v>43902234.229999997</v>
      </c>
      <c r="H68" s="110">
        <v>257831</v>
      </c>
      <c r="I68" s="110">
        <v>13966</v>
      </c>
      <c r="J68" s="110">
        <v>15103.2</v>
      </c>
      <c r="K68" s="110">
        <v>27876.806999999997</v>
      </c>
      <c r="L68" s="110">
        <v>16561220.420000002</v>
      </c>
      <c r="M68" s="110">
        <v>1861.9590000000003</v>
      </c>
      <c r="N68" s="115">
        <v>50.2</v>
      </c>
    </row>
    <row r="69" spans="2:14" ht="15" customHeight="1" x14ac:dyDescent="0.2">
      <c r="B69" s="1307"/>
      <c r="C69" s="1317"/>
      <c r="D69" s="24" t="s">
        <v>106</v>
      </c>
      <c r="E69" s="32"/>
      <c r="F69" s="110"/>
      <c r="G69" s="36"/>
      <c r="H69" s="110"/>
      <c r="I69" s="110"/>
      <c r="J69" s="110"/>
      <c r="K69" s="110">
        <v>11.45</v>
      </c>
      <c r="L69" s="110"/>
      <c r="M69" s="110">
        <v>0.24399999999999999</v>
      </c>
      <c r="N69" s="115"/>
    </row>
    <row r="70" spans="2:14" ht="15" customHeight="1" x14ac:dyDescent="0.2">
      <c r="B70" s="1307"/>
      <c r="C70" s="1317"/>
      <c r="D70" s="24" t="s">
        <v>107</v>
      </c>
      <c r="E70" s="32">
        <f t="shared" si="2"/>
        <v>11360</v>
      </c>
      <c r="F70" s="110">
        <v>10000</v>
      </c>
      <c r="G70" s="36">
        <v>1360</v>
      </c>
      <c r="H70" s="110"/>
      <c r="I70" s="110"/>
      <c r="J70" s="110"/>
      <c r="K70" s="110">
        <v>5</v>
      </c>
      <c r="L70" s="110">
        <v>2545</v>
      </c>
      <c r="M70" s="110">
        <v>139.25399999999999</v>
      </c>
      <c r="N70" s="115"/>
    </row>
    <row r="71" spans="2:14" ht="15" customHeight="1" x14ac:dyDescent="0.2">
      <c r="B71" s="1307"/>
      <c r="C71" s="1317"/>
      <c r="D71" s="24" t="s">
        <v>108</v>
      </c>
      <c r="E71" s="32">
        <f t="shared" si="2"/>
        <v>649622.16</v>
      </c>
      <c r="F71" s="110">
        <v>110458.01</v>
      </c>
      <c r="G71" s="36">
        <v>539164.15</v>
      </c>
      <c r="H71" s="110"/>
      <c r="I71" s="110"/>
      <c r="J71" s="110"/>
      <c r="K71" s="110">
        <v>2322</v>
      </c>
      <c r="L71" s="110">
        <v>56497</v>
      </c>
      <c r="M71" s="110">
        <v>36.9</v>
      </c>
      <c r="N71" s="115">
        <v>1.74</v>
      </c>
    </row>
    <row r="72" spans="2:14" ht="15" customHeight="1" x14ac:dyDescent="0.2">
      <c r="B72" s="1307"/>
      <c r="C72" s="1317"/>
      <c r="D72" s="24" t="s">
        <v>142</v>
      </c>
      <c r="E72" s="32"/>
      <c r="F72" s="110"/>
      <c r="G72" s="36"/>
      <c r="H72" s="110"/>
      <c r="I72" s="110"/>
      <c r="J72" s="110"/>
      <c r="K72" s="110"/>
      <c r="L72" s="110"/>
      <c r="M72" s="110">
        <v>0.32</v>
      </c>
      <c r="N72" s="115"/>
    </row>
    <row r="73" spans="2:14" ht="15" customHeight="1" x14ac:dyDescent="0.2">
      <c r="B73" s="1307"/>
      <c r="C73" s="1317"/>
      <c r="D73" s="24" t="s">
        <v>109</v>
      </c>
      <c r="E73" s="32">
        <f t="shared" si="2"/>
        <v>20000</v>
      </c>
      <c r="F73" s="110">
        <v>20000</v>
      </c>
      <c r="G73" s="36"/>
      <c r="H73" s="110"/>
      <c r="I73" s="110"/>
      <c r="J73" s="110"/>
      <c r="K73" s="110">
        <v>1</v>
      </c>
      <c r="L73" s="110"/>
      <c r="M73" s="110"/>
      <c r="N73" s="115"/>
    </row>
    <row r="74" spans="2:14" ht="15" customHeight="1" x14ac:dyDescent="0.2">
      <c r="B74" s="1307"/>
      <c r="C74" s="1317"/>
      <c r="D74" s="24" t="s">
        <v>110</v>
      </c>
      <c r="E74" s="32"/>
      <c r="F74" s="110"/>
      <c r="G74" s="36"/>
      <c r="H74" s="110"/>
      <c r="I74" s="110"/>
      <c r="J74" s="110"/>
      <c r="K74" s="110"/>
      <c r="L74" s="110"/>
      <c r="M74" s="110"/>
      <c r="N74" s="115">
        <v>0.33</v>
      </c>
    </row>
    <row r="75" spans="2:14" ht="15" customHeight="1" x14ac:dyDescent="0.2">
      <c r="B75" s="1307"/>
      <c r="C75" s="1317"/>
      <c r="D75" s="24" t="s">
        <v>111</v>
      </c>
      <c r="E75" s="32"/>
      <c r="F75" s="110"/>
      <c r="G75" s="36"/>
      <c r="H75" s="110"/>
      <c r="I75" s="110"/>
      <c r="J75" s="110"/>
      <c r="K75" s="110"/>
      <c r="L75" s="110"/>
      <c r="M75" s="110">
        <v>166.92</v>
      </c>
      <c r="N75" s="115"/>
    </row>
    <row r="76" spans="2:14" ht="15" customHeight="1" x14ac:dyDescent="0.2">
      <c r="B76" s="1307"/>
      <c r="C76" s="1317"/>
      <c r="D76" s="24" t="s">
        <v>112</v>
      </c>
      <c r="E76" s="32">
        <f t="shared" si="2"/>
        <v>4191665</v>
      </c>
      <c r="F76" s="110">
        <v>74000</v>
      </c>
      <c r="G76" s="36">
        <v>4117665</v>
      </c>
      <c r="H76" s="110"/>
      <c r="I76" s="110"/>
      <c r="J76" s="110"/>
      <c r="K76" s="110">
        <v>250</v>
      </c>
      <c r="L76" s="110">
        <v>427000</v>
      </c>
      <c r="M76" s="110">
        <v>13.516999999999999</v>
      </c>
      <c r="N76" s="115"/>
    </row>
    <row r="77" spans="2:14" ht="15" customHeight="1" x14ac:dyDescent="0.2">
      <c r="B77" s="1307"/>
      <c r="C77" s="1317"/>
      <c r="D77" s="24" t="s">
        <v>113</v>
      </c>
      <c r="E77" s="32"/>
      <c r="F77" s="110"/>
      <c r="G77" s="36"/>
      <c r="H77" s="110"/>
      <c r="I77" s="110"/>
      <c r="J77" s="110"/>
      <c r="K77" s="110"/>
      <c r="L77" s="110"/>
      <c r="M77" s="110">
        <v>8.0950000000000006</v>
      </c>
      <c r="N77" s="115"/>
    </row>
    <row r="78" spans="2:14" ht="15" customHeight="1" x14ac:dyDescent="0.2">
      <c r="B78" s="1307"/>
      <c r="C78" s="1317"/>
      <c r="D78" s="24" t="s">
        <v>114</v>
      </c>
      <c r="E78" s="32"/>
      <c r="F78" s="110"/>
      <c r="G78" s="36"/>
      <c r="H78" s="110"/>
      <c r="I78" s="110"/>
      <c r="J78" s="110"/>
      <c r="K78" s="110"/>
      <c r="L78" s="110"/>
      <c r="M78" s="110">
        <v>6</v>
      </c>
      <c r="N78" s="115"/>
    </row>
    <row r="79" spans="2:14" ht="15" customHeight="1" x14ac:dyDescent="0.2">
      <c r="B79" s="1307"/>
      <c r="C79" s="1317"/>
      <c r="D79" s="42" t="s">
        <v>117</v>
      </c>
      <c r="E79" s="43"/>
      <c r="F79" s="110"/>
      <c r="G79" s="36"/>
      <c r="H79" s="110"/>
      <c r="I79" s="110"/>
      <c r="J79" s="110"/>
      <c r="K79" s="110"/>
      <c r="L79" s="110"/>
      <c r="M79" s="110">
        <v>16.748000000000001</v>
      </c>
      <c r="N79" s="115"/>
    </row>
    <row r="80" spans="2:14" ht="15" customHeight="1" x14ac:dyDescent="0.2">
      <c r="B80" s="1307"/>
      <c r="C80" s="1318" t="s">
        <v>65</v>
      </c>
      <c r="D80" s="47" t="s">
        <v>70</v>
      </c>
      <c r="E80" s="32">
        <f t="shared" si="2"/>
        <v>266.16000000000003</v>
      </c>
      <c r="F80" s="113"/>
      <c r="G80" s="34">
        <v>266.16000000000003</v>
      </c>
      <c r="H80" s="113"/>
      <c r="I80" s="113"/>
      <c r="J80" s="113"/>
      <c r="K80" s="113"/>
      <c r="L80" s="113">
        <v>40</v>
      </c>
      <c r="M80" s="113"/>
      <c r="N80" s="114"/>
    </row>
    <row r="81" spans="1:15" ht="15" customHeight="1" x14ac:dyDescent="0.2">
      <c r="B81" s="1307"/>
      <c r="C81" s="1317"/>
      <c r="D81" s="24" t="s">
        <v>134</v>
      </c>
      <c r="E81" s="32">
        <f t="shared" si="2"/>
        <v>1800</v>
      </c>
      <c r="F81" s="110"/>
      <c r="G81" s="36">
        <v>1800</v>
      </c>
      <c r="H81" s="110"/>
      <c r="I81" s="110"/>
      <c r="J81" s="110"/>
      <c r="K81" s="110"/>
      <c r="L81" s="110">
        <v>100</v>
      </c>
      <c r="M81" s="110"/>
      <c r="N81" s="115"/>
    </row>
    <row r="82" spans="1:15" ht="15" customHeight="1" x14ac:dyDescent="0.2">
      <c r="B82" s="1328"/>
      <c r="C82" s="1329"/>
      <c r="D82" s="24" t="s">
        <v>120</v>
      </c>
      <c r="E82" s="32"/>
      <c r="F82" s="118"/>
      <c r="G82" s="167"/>
      <c r="H82" s="118"/>
      <c r="I82" s="118"/>
      <c r="J82" s="118">
        <v>10583</v>
      </c>
      <c r="K82" s="118">
        <v>65</v>
      </c>
      <c r="L82" s="118"/>
      <c r="M82" s="118"/>
      <c r="N82" s="119">
        <v>4.2</v>
      </c>
    </row>
    <row r="83" spans="1:15" ht="15" customHeight="1" thickBot="1" x14ac:dyDescent="0.25">
      <c r="B83" s="1300" t="s">
        <v>121</v>
      </c>
      <c r="C83" s="1301"/>
      <c r="D83" s="1302"/>
      <c r="E83" s="150">
        <f t="shared" ref="E83:N83" si="3">SUM(E64:E82)</f>
        <v>64464264.059999987</v>
      </c>
      <c r="F83" s="151">
        <f t="shared" si="3"/>
        <v>15078077.59</v>
      </c>
      <c r="G83" s="152">
        <f t="shared" si="3"/>
        <v>49386186.469999991</v>
      </c>
      <c r="H83" s="151">
        <f t="shared" si="3"/>
        <v>258911.09</v>
      </c>
      <c r="I83" s="151">
        <f t="shared" si="3"/>
        <v>17466</v>
      </c>
      <c r="J83" s="151">
        <f t="shared" si="3"/>
        <v>28154.3</v>
      </c>
      <c r="K83" s="151">
        <f t="shared" si="3"/>
        <v>37092.879999999997</v>
      </c>
      <c r="L83" s="151">
        <f t="shared" si="3"/>
        <v>17115402.420000002</v>
      </c>
      <c r="M83" s="151">
        <f t="shared" si="3"/>
        <v>2793.3220000000006</v>
      </c>
      <c r="N83" s="153">
        <f t="shared" si="3"/>
        <v>109.283</v>
      </c>
    </row>
    <row r="84" spans="1:15" ht="15" customHeight="1" thickTop="1" thickBot="1" x14ac:dyDescent="0.25">
      <c r="B84" s="1303" t="s">
        <v>122</v>
      </c>
      <c r="C84" s="1304"/>
      <c r="D84" s="1305"/>
      <c r="E84" s="96">
        <f>E63+E83</f>
        <v>503183441.54000032</v>
      </c>
      <c r="F84" s="154">
        <f>F83+F63</f>
        <v>54707361.030000001</v>
      </c>
      <c r="G84" s="155">
        <f>G83+G63</f>
        <v>448476080.51000011</v>
      </c>
      <c r="H84" s="154">
        <f>H63+H83</f>
        <v>258911.09</v>
      </c>
      <c r="I84" s="154">
        <f t="shared" ref="I84:N84" si="4">I63+I83</f>
        <v>17466</v>
      </c>
      <c r="J84" s="154">
        <f t="shared" si="4"/>
        <v>31974.91</v>
      </c>
      <c r="K84" s="154">
        <f t="shared" si="4"/>
        <v>528200.47499999998</v>
      </c>
      <c r="L84" s="154">
        <f t="shared" si="4"/>
        <v>274252949.99831975</v>
      </c>
      <c r="M84" s="154">
        <f t="shared" si="4"/>
        <v>2833.3220000000006</v>
      </c>
      <c r="N84" s="156">
        <f t="shared" si="4"/>
        <v>109.283</v>
      </c>
    </row>
    <row r="85" spans="1:15" ht="12" thickTop="1" x14ac:dyDescent="0.2"/>
    <row r="86" spans="1:15" s="176" customFormat="1" ht="12.75" x14ac:dyDescent="0.2">
      <c r="A86" s="104"/>
      <c r="B86" s="103" t="s">
        <v>123</v>
      </c>
      <c r="C86" s="175"/>
      <c r="D86" s="175"/>
      <c r="E86" s="175"/>
      <c r="F86" s="107"/>
      <c r="G86" s="159"/>
      <c r="H86" s="159"/>
      <c r="I86" s="159"/>
      <c r="J86" s="159"/>
      <c r="K86" s="159"/>
      <c r="L86" s="159"/>
      <c r="M86" s="159"/>
      <c r="N86" s="159"/>
      <c r="O86" s="104"/>
    </row>
  </sheetData>
  <mergeCells count="21">
    <mergeCell ref="B83:D83"/>
    <mergeCell ref="B84:D84"/>
    <mergeCell ref="B48:B62"/>
    <mergeCell ref="C48:C54"/>
    <mergeCell ref="C56:C62"/>
    <mergeCell ref="B63:D63"/>
    <mergeCell ref="B64:B82"/>
    <mergeCell ref="C64:C79"/>
    <mergeCell ref="C80:C82"/>
    <mergeCell ref="B5:B47"/>
    <mergeCell ref="C5:C22"/>
    <mergeCell ref="C23:C26"/>
    <mergeCell ref="C27:C43"/>
    <mergeCell ref="C44:C45"/>
    <mergeCell ref="C46:C47"/>
    <mergeCell ref="B1:N1"/>
    <mergeCell ref="B3:B4"/>
    <mergeCell ref="C3:C4"/>
    <mergeCell ref="D3:D4"/>
    <mergeCell ref="E3:G3"/>
    <mergeCell ref="H3:N3"/>
  </mergeCells>
  <printOptions horizontalCentered="1"/>
  <pageMargins left="0" right="0" top="0.39370078740157483" bottom="0.39370078740157483" header="0.31496062992125984" footer="0.31496062992125984"/>
  <pageSetup paperSize="9" scale="44" orientation="portrait" horizontalDpi="1200" verticalDpi="1200" r:id="rId1"/>
  <headerFooter alignWithMargins="0"/>
  <rowBreaks count="2" manualBreakCount="2">
    <brk id="47" max="13" man="1"/>
    <brk id="63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zoomScaleSheetLayoutView="8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143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139" t="s">
        <v>35</v>
      </c>
      <c r="F3" s="1140"/>
      <c r="G3" s="1141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>
        <v>1179.5999999999999</v>
      </c>
      <c r="F5" s="178" t="s">
        <v>144</v>
      </c>
      <c r="G5" s="179">
        <v>1179.5999999999999</v>
      </c>
      <c r="H5" s="110"/>
      <c r="I5" s="178"/>
      <c r="J5" s="110"/>
      <c r="K5" s="110"/>
      <c r="L5" s="178">
        <v>196.6</v>
      </c>
      <c r="M5" s="110"/>
      <c r="N5" s="115"/>
    </row>
    <row r="6" spans="2:14" ht="15" customHeight="1" x14ac:dyDescent="0.2">
      <c r="B6" s="1307"/>
      <c r="C6" s="1317"/>
      <c r="D6" s="24" t="s">
        <v>50</v>
      </c>
      <c r="E6" s="177">
        <v>356623.69</v>
      </c>
      <c r="F6" s="178" t="s">
        <v>144</v>
      </c>
      <c r="G6" s="179">
        <v>356623.69</v>
      </c>
      <c r="H6" s="110"/>
      <c r="I6" s="178"/>
      <c r="J6" s="110"/>
      <c r="K6" s="110"/>
      <c r="L6" s="178">
        <v>79237.460000000006</v>
      </c>
      <c r="M6" s="110"/>
      <c r="N6" s="115"/>
    </row>
    <row r="7" spans="2:14" ht="15" customHeight="1" x14ac:dyDescent="0.2">
      <c r="B7" s="1307"/>
      <c r="C7" s="1317"/>
      <c r="D7" s="24" t="s">
        <v>105</v>
      </c>
      <c r="E7" s="177">
        <v>8510</v>
      </c>
      <c r="F7" s="178" t="s">
        <v>144</v>
      </c>
      <c r="G7" s="179">
        <v>8510</v>
      </c>
      <c r="H7" s="110"/>
      <c r="I7" s="178"/>
      <c r="J7" s="110"/>
      <c r="K7" s="110"/>
      <c r="L7" s="178">
        <v>1850</v>
      </c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14442.58</v>
      </c>
      <c r="F8" s="178" t="s">
        <v>144</v>
      </c>
      <c r="G8" s="179">
        <v>14442.58</v>
      </c>
      <c r="H8" s="110"/>
      <c r="I8" s="178"/>
      <c r="J8" s="110"/>
      <c r="K8" s="110"/>
      <c r="L8" s="178">
        <v>2104.5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/>
      <c r="F9" s="178" t="s">
        <v>144</v>
      </c>
      <c r="G9" s="179"/>
      <c r="H9" s="110"/>
      <c r="I9" s="178"/>
      <c r="J9" s="110"/>
      <c r="K9" s="110"/>
      <c r="L9" s="178"/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>
        <v>1880</v>
      </c>
      <c r="F10" s="178" t="s">
        <v>144</v>
      </c>
      <c r="G10" s="179">
        <v>1880</v>
      </c>
      <c r="H10" s="110"/>
      <c r="I10" s="178"/>
      <c r="J10" s="110"/>
      <c r="K10" s="110"/>
      <c r="L10" s="178">
        <v>1000</v>
      </c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>
        <v>59121.259999999995</v>
      </c>
      <c r="F12" s="178" t="s">
        <v>144</v>
      </c>
      <c r="G12" s="179">
        <v>59121.259999999995</v>
      </c>
      <c r="H12" s="110"/>
      <c r="I12" s="178"/>
      <c r="J12" s="110"/>
      <c r="K12" s="110"/>
      <c r="L12" s="178">
        <v>41041.100000000006</v>
      </c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/>
      <c r="F13" s="178" t="s">
        <v>144</v>
      </c>
      <c r="G13" s="179"/>
      <c r="H13" s="110"/>
      <c r="I13" s="178"/>
      <c r="J13" s="110"/>
      <c r="K13" s="110"/>
      <c r="L13" s="178"/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>
        <v>10012</v>
      </c>
      <c r="F14" s="178" t="s">
        <v>144</v>
      </c>
      <c r="G14" s="179">
        <v>10012</v>
      </c>
      <c r="H14" s="110"/>
      <c r="I14" s="178"/>
      <c r="J14" s="110"/>
      <c r="K14" s="110"/>
      <c r="L14" s="178">
        <v>2503</v>
      </c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>
        <v>114.6</v>
      </c>
      <c r="F15" s="178" t="s">
        <v>144</v>
      </c>
      <c r="G15" s="179">
        <v>114.6</v>
      </c>
      <c r="H15" s="110"/>
      <c r="I15" s="178"/>
      <c r="J15" s="110"/>
      <c r="K15" s="110"/>
      <c r="L15" s="178">
        <v>47</v>
      </c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66670692.249999985</v>
      </c>
      <c r="F16" s="178">
        <v>9580216.2999999821</v>
      </c>
      <c r="G16" s="179">
        <v>57090475.950000003</v>
      </c>
      <c r="H16" s="110"/>
      <c r="I16" s="178"/>
      <c r="J16" s="110"/>
      <c r="K16" s="110">
        <v>45475.626999999993</v>
      </c>
      <c r="L16" s="178">
        <v>10306970.570000002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>
        <v>30623.27</v>
      </c>
      <c r="F18" s="178" t="s">
        <v>144</v>
      </c>
      <c r="G18" s="179">
        <v>30623.27</v>
      </c>
      <c r="H18" s="110"/>
      <c r="I18" s="178"/>
      <c r="J18" s="110"/>
      <c r="K18" s="110"/>
      <c r="L18" s="178">
        <v>2106.9</v>
      </c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6834204.0700000003</v>
      </c>
      <c r="F19" s="178">
        <v>231760</v>
      </c>
      <c r="G19" s="179">
        <v>6602444.0700000003</v>
      </c>
      <c r="H19" s="110"/>
      <c r="I19" s="178"/>
      <c r="J19" s="110"/>
      <c r="K19" s="110">
        <v>547</v>
      </c>
      <c r="L19" s="178">
        <v>1838696.8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2319465.1800000002</v>
      </c>
      <c r="F20" s="178">
        <v>456298.18000000017</v>
      </c>
      <c r="G20" s="179">
        <v>1863167</v>
      </c>
      <c r="H20" s="110"/>
      <c r="I20" s="178"/>
      <c r="J20" s="110"/>
      <c r="K20" s="110">
        <v>312.53300000000002</v>
      </c>
      <c r="L20" s="178">
        <v>214182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>
        <v>1583.7</v>
      </c>
      <c r="F21" s="178" t="s">
        <v>144</v>
      </c>
      <c r="G21" s="179">
        <v>1583.7</v>
      </c>
      <c r="H21" s="110"/>
      <c r="I21" s="178"/>
      <c r="J21" s="110"/>
      <c r="K21" s="110"/>
      <c r="L21" s="178">
        <v>912</v>
      </c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102677021.84999999</v>
      </c>
      <c r="F23" s="178">
        <v>17949936.980000004</v>
      </c>
      <c r="G23" s="179">
        <v>84727084.86999999</v>
      </c>
      <c r="H23" s="110"/>
      <c r="I23" s="178"/>
      <c r="J23" s="110"/>
      <c r="K23" s="110">
        <v>68477.796999999991</v>
      </c>
      <c r="L23" s="178">
        <v>19432343.269999996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24965014</v>
      </c>
      <c r="F24" s="178" t="s">
        <v>144</v>
      </c>
      <c r="G24" s="179">
        <v>24965014</v>
      </c>
      <c r="H24" s="110"/>
      <c r="I24" s="178"/>
      <c r="J24" s="110"/>
      <c r="K24" s="110"/>
      <c r="L24" s="178">
        <v>1793449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1047600</v>
      </c>
      <c r="F27" s="178" t="s">
        <v>144</v>
      </c>
      <c r="G27" s="179">
        <v>1047600</v>
      </c>
      <c r="H27" s="110"/>
      <c r="I27" s="178"/>
      <c r="J27" s="110"/>
      <c r="K27" s="110"/>
      <c r="L27" s="178">
        <v>96700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975254.45</v>
      </c>
      <c r="F28" s="178">
        <v>315445.29999999993</v>
      </c>
      <c r="G28" s="179">
        <v>659809.15</v>
      </c>
      <c r="H28" s="110"/>
      <c r="I28" s="178"/>
      <c r="J28" s="110">
        <v>58.27</v>
      </c>
      <c r="K28" s="110">
        <v>223.19899999999998</v>
      </c>
      <c r="L28" s="178">
        <v>68578.099999999991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/>
      <c r="F29" s="178" t="s">
        <v>144</v>
      </c>
      <c r="G29" s="179"/>
      <c r="H29" s="110"/>
      <c r="I29" s="178"/>
      <c r="J29" s="110"/>
      <c r="K29" s="110"/>
      <c r="L29" s="178"/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56664961.640000001</v>
      </c>
      <c r="F30" s="178">
        <v>8974937.4299999997</v>
      </c>
      <c r="G30" s="179">
        <v>47690024.210000001</v>
      </c>
      <c r="H30" s="110"/>
      <c r="I30" s="178"/>
      <c r="J30" s="110">
        <v>509.97</v>
      </c>
      <c r="K30" s="110">
        <v>7668.3040000000001</v>
      </c>
      <c r="L30" s="178">
        <v>6882428.71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1165950.02</v>
      </c>
      <c r="F32" s="184">
        <v>52500</v>
      </c>
      <c r="G32" s="185">
        <v>1113450.02</v>
      </c>
      <c r="H32" s="113"/>
      <c r="I32" s="184"/>
      <c r="J32" s="113"/>
      <c r="K32" s="113">
        <v>1500</v>
      </c>
      <c r="L32" s="184">
        <v>40802.000000000007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>
        <v>5785</v>
      </c>
      <c r="F33" s="178" t="s">
        <v>144</v>
      </c>
      <c r="G33" s="179">
        <v>5785</v>
      </c>
      <c r="H33" s="110"/>
      <c r="I33" s="178"/>
      <c r="J33" s="110"/>
      <c r="K33" s="110"/>
      <c r="L33" s="178">
        <v>390</v>
      </c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>
        <v>30000</v>
      </c>
      <c r="F34" s="178" t="s">
        <v>144</v>
      </c>
      <c r="G34" s="179">
        <v>30000</v>
      </c>
      <c r="H34" s="110"/>
      <c r="I34" s="178"/>
      <c r="J34" s="110"/>
      <c r="K34" s="110"/>
      <c r="L34" s="178">
        <v>1000</v>
      </c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>
        <v>3440</v>
      </c>
      <c r="F35" s="178" t="s">
        <v>144</v>
      </c>
      <c r="G35" s="179">
        <v>3440</v>
      </c>
      <c r="H35" s="110"/>
      <c r="I35" s="178"/>
      <c r="J35" s="110"/>
      <c r="K35" s="110"/>
      <c r="L35" s="178">
        <v>244</v>
      </c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>
        <v>57</v>
      </c>
      <c r="F37" s="189" t="s">
        <v>144</v>
      </c>
      <c r="G37" s="179">
        <v>57</v>
      </c>
      <c r="H37" s="120"/>
      <c r="I37" s="189"/>
      <c r="J37" s="120"/>
      <c r="K37" s="120"/>
      <c r="L37" s="189">
        <v>19</v>
      </c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>
        <v>9677.5</v>
      </c>
      <c r="F38" s="178" t="s">
        <v>144</v>
      </c>
      <c r="G38" s="179">
        <v>9677.5</v>
      </c>
      <c r="H38" s="110"/>
      <c r="I38" s="178"/>
      <c r="J38" s="110"/>
      <c r="K38" s="110"/>
      <c r="L38" s="178">
        <v>2765</v>
      </c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4157468.74</v>
      </c>
      <c r="F39" s="178">
        <v>17500</v>
      </c>
      <c r="G39" s="179">
        <v>4139968.74</v>
      </c>
      <c r="H39" s="110"/>
      <c r="I39" s="178"/>
      <c r="J39" s="110"/>
      <c r="K39" s="110">
        <v>3295</v>
      </c>
      <c r="L39" s="178">
        <v>935141.53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828861.73</v>
      </c>
      <c r="F40" s="178">
        <v>84772.219999999972</v>
      </c>
      <c r="G40" s="179">
        <v>744089.51</v>
      </c>
      <c r="H40" s="110"/>
      <c r="I40" s="178"/>
      <c r="J40" s="110"/>
      <c r="K40" s="110">
        <v>3913.1929999999998</v>
      </c>
      <c r="L40" s="178">
        <v>382810.87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/>
      <c r="F41" s="178" t="s">
        <v>144</v>
      </c>
      <c r="G41" s="179"/>
      <c r="H41" s="110"/>
      <c r="I41" s="178"/>
      <c r="J41" s="110"/>
      <c r="K41" s="110"/>
      <c r="L41" s="178"/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>
        <v>3245</v>
      </c>
      <c r="F42" s="178" t="s">
        <v>144</v>
      </c>
      <c r="G42" s="179">
        <v>3245</v>
      </c>
      <c r="H42" s="110"/>
      <c r="I42" s="178"/>
      <c r="J42" s="110"/>
      <c r="K42" s="110"/>
      <c r="L42" s="178">
        <v>590</v>
      </c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>
        <v>6538</v>
      </c>
      <c r="F43" s="178" t="s">
        <v>144</v>
      </c>
      <c r="G43" s="179">
        <v>6538</v>
      </c>
      <c r="H43" s="110"/>
      <c r="I43" s="178"/>
      <c r="J43" s="110"/>
      <c r="K43" s="110"/>
      <c r="L43" s="178">
        <v>444</v>
      </c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94953272.64843601</v>
      </c>
      <c r="F45" s="178">
        <v>4471</v>
      </c>
      <c r="G45" s="179">
        <v>94948801.64843601</v>
      </c>
      <c r="H45" s="110"/>
      <c r="I45" s="178"/>
      <c r="J45" s="110"/>
      <c r="K45" s="110">
        <v>297800</v>
      </c>
      <c r="L45" s="178">
        <v>189089420.35000008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2540449.8000000003</v>
      </c>
      <c r="F46" s="178">
        <v>820709.92000000039</v>
      </c>
      <c r="G46" s="179">
        <v>1719739.88</v>
      </c>
      <c r="H46" s="110"/>
      <c r="I46" s="178"/>
      <c r="J46" s="110"/>
      <c r="K46" s="110">
        <v>54687.213000000003</v>
      </c>
      <c r="L46" s="178">
        <v>125027.29999999999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480135.22</v>
      </c>
      <c r="F49" s="178" t="s">
        <v>144</v>
      </c>
      <c r="G49" s="179">
        <v>480135.22</v>
      </c>
      <c r="H49" s="110"/>
      <c r="I49" s="178"/>
      <c r="J49" s="110"/>
      <c r="K49" s="110">
        <v>116.252</v>
      </c>
      <c r="L49" s="178">
        <v>30012.65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2734437.5999999996</v>
      </c>
      <c r="F50" s="178">
        <v>1370644.9999999998</v>
      </c>
      <c r="G50" s="179">
        <v>1363792.5999999999</v>
      </c>
      <c r="H50" s="110"/>
      <c r="I50" s="178"/>
      <c r="J50" s="110"/>
      <c r="K50" s="110">
        <v>135622.59700000001</v>
      </c>
      <c r="L50" s="178">
        <v>210747.72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18420</v>
      </c>
      <c r="F51" s="178" t="s">
        <v>144</v>
      </c>
      <c r="G51" s="179">
        <v>18420</v>
      </c>
      <c r="H51" s="110"/>
      <c r="I51" s="178"/>
      <c r="J51" s="110"/>
      <c r="K51" s="110"/>
      <c r="L51" s="178">
        <v>921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>
        <v>1932</v>
      </c>
      <c r="F53" s="178" t="s">
        <v>144</v>
      </c>
      <c r="G53" s="179">
        <v>1932</v>
      </c>
      <c r="H53" s="110"/>
      <c r="I53" s="178"/>
      <c r="J53" s="110"/>
      <c r="K53" s="110"/>
      <c r="L53" s="178">
        <v>161</v>
      </c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>
        <v>76818</v>
      </c>
      <c r="F54" s="178" t="s">
        <v>144</v>
      </c>
      <c r="G54" s="179">
        <v>76818</v>
      </c>
      <c r="H54" s="110"/>
      <c r="I54" s="178"/>
      <c r="J54" s="110"/>
      <c r="K54" s="110">
        <v>0.7</v>
      </c>
      <c r="L54" s="178">
        <v>3540</v>
      </c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180445.81</v>
      </c>
      <c r="F55" s="178" t="s">
        <v>144</v>
      </c>
      <c r="G55" s="179">
        <v>180445.81</v>
      </c>
      <c r="H55" s="110"/>
      <c r="I55" s="178"/>
      <c r="J55" s="110"/>
      <c r="K55" s="110"/>
      <c r="L55" s="178">
        <v>54736.75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46177.120000000003</v>
      </c>
      <c r="F56" s="181" t="s">
        <v>144</v>
      </c>
      <c r="G56" s="182">
        <v>46177.120000000003</v>
      </c>
      <c r="H56" s="116"/>
      <c r="I56" s="181"/>
      <c r="J56" s="116"/>
      <c r="K56" s="116"/>
      <c r="L56" s="181">
        <v>10172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>
        <v>1000</v>
      </c>
      <c r="F57" s="184" t="s">
        <v>144</v>
      </c>
      <c r="G57" s="185">
        <v>1000</v>
      </c>
      <c r="H57" s="113"/>
      <c r="I57" s="184"/>
      <c r="J57" s="113"/>
      <c r="K57" s="113"/>
      <c r="L57" s="184">
        <v>6</v>
      </c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>
        <v>500</v>
      </c>
      <c r="F58" s="178" t="s">
        <v>144</v>
      </c>
      <c r="G58" s="179">
        <v>500</v>
      </c>
      <c r="H58" s="110"/>
      <c r="I58" s="178"/>
      <c r="J58" s="110"/>
      <c r="K58" s="110"/>
      <c r="L58" s="178">
        <v>5</v>
      </c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>
        <v>6.181</v>
      </c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562500</v>
      </c>
      <c r="F62" s="187" t="s">
        <v>144</v>
      </c>
      <c r="G62" s="188">
        <v>562500</v>
      </c>
      <c r="H62" s="118"/>
      <c r="I62" s="187"/>
      <c r="J62" s="118"/>
      <c r="K62" s="118"/>
      <c r="L62" s="187">
        <v>1250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54285.94</v>
      </c>
      <c r="F64" s="178" t="s">
        <v>144</v>
      </c>
      <c r="G64" s="179">
        <v>54285.94</v>
      </c>
      <c r="H64" s="110"/>
      <c r="I64" s="178"/>
      <c r="J64" s="110"/>
      <c r="K64" s="110"/>
      <c r="L64" s="178">
        <v>8482.18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>
        <v>382389.34</v>
      </c>
      <c r="F66" s="178" t="s">
        <v>144</v>
      </c>
      <c r="G66" s="179">
        <v>382389.34</v>
      </c>
      <c r="H66" s="110"/>
      <c r="I66" s="178"/>
      <c r="J66" s="110"/>
      <c r="K66" s="110"/>
      <c r="L66" s="178">
        <v>88940.93</v>
      </c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/>
      <c r="F67" s="178" t="s">
        <v>144</v>
      </c>
      <c r="G67" s="179"/>
      <c r="H67" s="110"/>
      <c r="I67" s="178"/>
      <c r="J67" s="110"/>
      <c r="K67" s="110"/>
      <c r="L67" s="178"/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9792182.8500000015</v>
      </c>
      <c r="F69" s="178" t="s">
        <v>144</v>
      </c>
      <c r="G69" s="179">
        <v>9792182.8500000015</v>
      </c>
      <c r="H69" s="110"/>
      <c r="I69" s="178"/>
      <c r="J69" s="110">
        <v>15</v>
      </c>
      <c r="K69" s="110"/>
      <c r="L69" s="178">
        <v>1183629.05</v>
      </c>
      <c r="M69" s="110"/>
      <c r="N69" s="115">
        <v>0.09</v>
      </c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95772.93</v>
      </c>
      <c r="F71" s="178" t="s">
        <v>144</v>
      </c>
      <c r="G71" s="179">
        <v>95772.93</v>
      </c>
      <c r="H71" s="110"/>
      <c r="I71" s="178"/>
      <c r="J71" s="110"/>
      <c r="K71" s="110"/>
      <c r="L71" s="178">
        <v>14235.27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4769725.93</v>
      </c>
      <c r="F73" s="178">
        <v>31725.550000000745</v>
      </c>
      <c r="G73" s="179">
        <v>4738000.379999999</v>
      </c>
      <c r="H73" s="110"/>
      <c r="I73" s="178"/>
      <c r="J73" s="110"/>
      <c r="K73" s="110">
        <v>449.77001999999999</v>
      </c>
      <c r="L73" s="178">
        <v>925859.09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>
        <v>76995.81</v>
      </c>
      <c r="F76" s="178" t="s">
        <v>144</v>
      </c>
      <c r="G76" s="179">
        <v>76995.81</v>
      </c>
      <c r="H76" s="110"/>
      <c r="I76" s="178"/>
      <c r="J76" s="110">
        <v>80</v>
      </c>
      <c r="K76" s="110"/>
      <c r="L76" s="178">
        <v>5166.32</v>
      </c>
      <c r="M76" s="110"/>
      <c r="N76" s="115">
        <v>2.5000000000000001E-2</v>
      </c>
    </row>
    <row r="77" spans="2:14" ht="15" customHeight="1" x14ac:dyDescent="0.2">
      <c r="B77" s="1307"/>
      <c r="C77" s="1317"/>
      <c r="D77" s="24" t="s">
        <v>151</v>
      </c>
      <c r="E77" s="177"/>
      <c r="F77" s="178" t="s">
        <v>144</v>
      </c>
      <c r="G77" s="179"/>
      <c r="H77" s="110"/>
      <c r="I77" s="178"/>
      <c r="J77" s="110"/>
      <c r="K77" s="110"/>
      <c r="L77" s="178"/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/>
      <c r="F79" s="184" t="s">
        <v>144</v>
      </c>
      <c r="G79" s="185"/>
      <c r="H79" s="113"/>
      <c r="I79" s="184"/>
      <c r="J79" s="113"/>
      <c r="K79" s="113"/>
      <c r="L79" s="184"/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/>
      <c r="F80" s="178" t="s">
        <v>144</v>
      </c>
      <c r="G80" s="179"/>
      <c r="H80" s="110"/>
      <c r="I80" s="178"/>
      <c r="J80" s="110"/>
      <c r="K80" s="110"/>
      <c r="L80" s="178"/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162159.28</v>
      </c>
      <c r="F81" s="187" t="s">
        <v>144</v>
      </c>
      <c r="G81" s="188">
        <v>162159.28</v>
      </c>
      <c r="H81" s="118"/>
      <c r="I81" s="187"/>
      <c r="J81" s="118"/>
      <c r="K81" s="118"/>
      <c r="L81" s="187">
        <v>62368.95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/>
      <c r="F83" s="178" t="s">
        <v>144</v>
      </c>
      <c r="G83" s="179"/>
      <c r="H83" s="110"/>
      <c r="I83" s="178"/>
      <c r="J83" s="110"/>
      <c r="K83" s="110"/>
      <c r="L83" s="178"/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421572.1</v>
      </c>
      <c r="F84" s="178" t="s">
        <v>144</v>
      </c>
      <c r="G84" s="179">
        <v>421572.1</v>
      </c>
      <c r="H84" s="110"/>
      <c r="I84" s="178"/>
      <c r="J84" s="110"/>
      <c r="K84" s="110"/>
      <c r="L84" s="178">
        <v>217490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/>
      <c r="F85" s="178" t="s">
        <v>144</v>
      </c>
      <c r="G85" s="179"/>
      <c r="H85" s="110"/>
      <c r="I85" s="178"/>
      <c r="J85" s="110"/>
      <c r="K85" s="110"/>
      <c r="L85" s="178"/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>
        <v>300</v>
      </c>
      <c r="F86" s="178" t="s">
        <v>144</v>
      </c>
      <c r="G86" s="179">
        <v>300</v>
      </c>
      <c r="H86" s="110"/>
      <c r="I86" s="178"/>
      <c r="J86" s="110"/>
      <c r="K86" s="110"/>
      <c r="L86" s="178">
        <v>200</v>
      </c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2828777.17</v>
      </c>
      <c r="F87" s="178" t="s">
        <v>144</v>
      </c>
      <c r="G87" s="179">
        <v>2828777.17</v>
      </c>
      <c r="H87" s="110"/>
      <c r="I87" s="178"/>
      <c r="J87" s="110"/>
      <c r="K87" s="110"/>
      <c r="L87" s="178">
        <v>165131.53000000012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4381451.5200000051</v>
      </c>
      <c r="F89" s="178" t="s">
        <v>144</v>
      </c>
      <c r="G89" s="179">
        <v>4381451.5200000051</v>
      </c>
      <c r="H89" s="110"/>
      <c r="I89" s="178"/>
      <c r="J89" s="110"/>
      <c r="K89" s="110"/>
      <c r="L89" s="178">
        <v>186412.92000000013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5412145.8699999917</v>
      </c>
      <c r="F90" s="178" t="s">
        <v>144</v>
      </c>
      <c r="G90" s="179">
        <v>5412145.8699999917</v>
      </c>
      <c r="H90" s="110"/>
      <c r="I90" s="178"/>
      <c r="J90" s="110"/>
      <c r="K90" s="110"/>
      <c r="L90" s="178">
        <v>890293.30000000237</v>
      </c>
      <c r="M90" s="110">
        <v>323.84300000000002</v>
      </c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>
        <v>2579186.1799999913</v>
      </c>
      <c r="F92" s="187" t="s">
        <v>144</v>
      </c>
      <c r="G92" s="188">
        <v>2579186.1799999913</v>
      </c>
      <c r="H92" s="118"/>
      <c r="I92" s="187"/>
      <c r="J92" s="118"/>
      <c r="K92" s="118"/>
      <c r="L92" s="187">
        <v>457637.11000000051</v>
      </c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401402360.24843603</v>
      </c>
      <c r="F93" s="191">
        <v>39890917.880000047</v>
      </c>
      <c r="G93" s="192">
        <v>361511442.36843598</v>
      </c>
      <c r="H93" s="145"/>
      <c r="I93" s="191"/>
      <c r="J93" s="145">
        <v>663.24</v>
      </c>
      <c r="K93" s="145">
        <v>620095.36602000007</v>
      </c>
      <c r="L93" s="191">
        <v>235860399.83000007</v>
      </c>
      <c r="M93" s="145">
        <v>323.84300000000002</v>
      </c>
      <c r="N93" s="193">
        <v>0.11499999999999999</v>
      </c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2053320.66</v>
      </c>
      <c r="F94" s="184">
        <v>1728366.72</v>
      </c>
      <c r="G94" s="185">
        <v>324953.94</v>
      </c>
      <c r="H94" s="113"/>
      <c r="I94" s="184">
        <v>2100</v>
      </c>
      <c r="J94" s="113"/>
      <c r="K94" s="113"/>
      <c r="L94" s="184">
        <v>21100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950658.1100000001</v>
      </c>
      <c r="F95" s="178">
        <v>600658.1100000001</v>
      </c>
      <c r="G95" s="179">
        <v>350000</v>
      </c>
      <c r="H95" s="110"/>
      <c r="I95" s="178">
        <v>602</v>
      </c>
      <c r="J95" s="110"/>
      <c r="K95" s="110"/>
      <c r="L95" s="178">
        <v>70000</v>
      </c>
      <c r="M95" s="110"/>
      <c r="N95" s="115">
        <v>4.827</v>
      </c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>
        <v>625.26</v>
      </c>
      <c r="I96" s="178"/>
      <c r="J96" s="110">
        <v>369</v>
      </c>
      <c r="K96" s="110">
        <v>599.26599999999996</v>
      </c>
      <c r="L96" s="178"/>
      <c r="M96" s="110"/>
      <c r="N96" s="115">
        <v>8.0000000000000002E-3</v>
      </c>
    </row>
    <row r="97" spans="2:14" ht="15" customHeight="1" x14ac:dyDescent="0.2">
      <c r="B97" s="1307"/>
      <c r="C97" s="1317"/>
      <c r="D97" s="24" t="s">
        <v>104</v>
      </c>
      <c r="E97" s="177">
        <v>102500</v>
      </c>
      <c r="F97" s="178" t="s">
        <v>144</v>
      </c>
      <c r="G97" s="179">
        <v>102500</v>
      </c>
      <c r="H97" s="110">
        <v>474</v>
      </c>
      <c r="I97" s="178"/>
      <c r="J97" s="110">
        <v>1057</v>
      </c>
      <c r="K97" s="110">
        <v>5655.2009999999991</v>
      </c>
      <c r="L97" s="178">
        <v>750</v>
      </c>
      <c r="M97" s="110">
        <v>1476.5129999999999</v>
      </c>
      <c r="N97" s="115">
        <v>1.5640000000000001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61223005.25999999</v>
      </c>
      <c r="F99" s="178">
        <v>13410625.819999993</v>
      </c>
      <c r="G99" s="179">
        <v>47812379.439999998</v>
      </c>
      <c r="H99" s="110">
        <v>212102.02999999997</v>
      </c>
      <c r="I99" s="178">
        <v>15179.08</v>
      </c>
      <c r="J99" s="110">
        <v>15003</v>
      </c>
      <c r="K99" s="110">
        <v>26175.167001999998</v>
      </c>
      <c r="L99" s="178">
        <v>17396659.890000001</v>
      </c>
      <c r="M99" s="110">
        <v>1540.836</v>
      </c>
      <c r="N99" s="115">
        <v>10.01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13.5</v>
      </c>
      <c r="L100" s="178"/>
      <c r="M100" s="110">
        <v>1.01</v>
      </c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67935</v>
      </c>
      <c r="F102" s="178">
        <v>47575</v>
      </c>
      <c r="G102" s="179">
        <v>20360</v>
      </c>
      <c r="H102" s="110"/>
      <c r="I102" s="178"/>
      <c r="J102" s="110"/>
      <c r="K102" s="110">
        <v>372</v>
      </c>
      <c r="L102" s="178">
        <v>2545</v>
      </c>
      <c r="M102" s="110">
        <v>8.0300000000000011</v>
      </c>
      <c r="N102" s="115"/>
    </row>
    <row r="103" spans="2:14" ht="15" customHeight="1" x14ac:dyDescent="0.2">
      <c r="B103" s="1307"/>
      <c r="C103" s="1317"/>
      <c r="D103" s="24" t="s">
        <v>108</v>
      </c>
      <c r="E103" s="177">
        <v>976684.05</v>
      </c>
      <c r="F103" s="178">
        <v>233381.67000000016</v>
      </c>
      <c r="G103" s="179">
        <v>743302.37999999989</v>
      </c>
      <c r="H103" s="110"/>
      <c r="I103" s="178"/>
      <c r="J103" s="110"/>
      <c r="K103" s="110">
        <v>2883.9929999999999</v>
      </c>
      <c r="L103" s="178">
        <v>78000</v>
      </c>
      <c r="M103" s="110">
        <v>37</v>
      </c>
      <c r="N103" s="115"/>
    </row>
    <row r="104" spans="2:14" ht="15" customHeight="1" x14ac:dyDescent="0.2">
      <c r="B104" s="1307"/>
      <c r="C104" s="1317"/>
      <c r="D104" s="24" t="s">
        <v>109</v>
      </c>
      <c r="E104" s="177">
        <v>1000</v>
      </c>
      <c r="F104" s="178">
        <v>1000</v>
      </c>
      <c r="G104" s="179"/>
      <c r="H104" s="110"/>
      <c r="I104" s="178"/>
      <c r="J104" s="110"/>
      <c r="K104" s="110">
        <v>1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>
        <v>1.37</v>
      </c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149.19999999999999</v>
      </c>
      <c r="L108" s="178"/>
      <c r="M108" s="110">
        <v>3.5190000000000001</v>
      </c>
      <c r="N108" s="115"/>
    </row>
    <row r="109" spans="2:14" ht="15" customHeight="1" x14ac:dyDescent="0.2">
      <c r="B109" s="1307"/>
      <c r="C109" s="1317"/>
      <c r="D109" s="24" t="s">
        <v>112</v>
      </c>
      <c r="E109" s="177">
        <v>3620000</v>
      </c>
      <c r="F109" s="178" t="s">
        <v>144</v>
      </c>
      <c r="G109" s="179">
        <v>3620000</v>
      </c>
      <c r="H109" s="110"/>
      <c r="I109" s="178"/>
      <c r="J109" s="110"/>
      <c r="K109" s="110"/>
      <c r="L109" s="178">
        <v>412000</v>
      </c>
      <c r="M109" s="110">
        <v>7.0839999999999996</v>
      </c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>
        <v>7</v>
      </c>
      <c r="L110" s="178"/>
      <c r="M110" s="110">
        <v>7.1719999999999997</v>
      </c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>
        <v>9.0649999999999995</v>
      </c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/>
      <c r="F112" s="178" t="s">
        <v>144</v>
      </c>
      <c r="G112" s="179"/>
      <c r="H112" s="110"/>
      <c r="I112" s="178"/>
      <c r="J112" s="110"/>
      <c r="K112" s="110"/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>
        <v>19.257999999999999</v>
      </c>
      <c r="L113" s="178"/>
      <c r="M113" s="110">
        <v>8.0009999999999994</v>
      </c>
      <c r="N113" s="115"/>
    </row>
    <row r="114" spans="1:15" ht="15" customHeight="1" x14ac:dyDescent="0.2">
      <c r="B114" s="1307"/>
      <c r="C114" s="1317"/>
      <c r="D114" s="24" t="s">
        <v>116</v>
      </c>
      <c r="E114" s="177"/>
      <c r="F114" s="178" t="s">
        <v>144</v>
      </c>
      <c r="G114" s="179"/>
      <c r="H114" s="110"/>
      <c r="I114" s="178"/>
      <c r="J114" s="110"/>
      <c r="K114" s="110"/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/>
      <c r="F117" s="178" t="s">
        <v>144</v>
      </c>
      <c r="G117" s="179"/>
      <c r="H117" s="110"/>
      <c r="I117" s="178"/>
      <c r="J117" s="110"/>
      <c r="K117" s="110"/>
      <c r="L117" s="178"/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1800</v>
      </c>
      <c r="F119" s="184" t="s">
        <v>144</v>
      </c>
      <c r="G119" s="185">
        <v>1800</v>
      </c>
      <c r="H119" s="113"/>
      <c r="I119" s="184"/>
      <c r="J119" s="113"/>
      <c r="K119" s="113"/>
      <c r="L119" s="184">
        <v>100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>
        <v>20.54</v>
      </c>
      <c r="K120" s="110">
        <v>75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68996903.079999983</v>
      </c>
      <c r="F122" s="195">
        <v>16021607.319999978</v>
      </c>
      <c r="G122" s="196">
        <v>52975295.760000005</v>
      </c>
      <c r="H122" s="151">
        <v>213201.28999999998</v>
      </c>
      <c r="I122" s="195">
        <v>17881.080000000002</v>
      </c>
      <c r="J122" s="151">
        <v>16449.54</v>
      </c>
      <c r="K122" s="151">
        <v>35961.020002000005</v>
      </c>
      <c r="L122" s="195">
        <v>17981154.890000001</v>
      </c>
      <c r="M122" s="151">
        <v>3089.165</v>
      </c>
      <c r="N122" s="153">
        <v>16.408999999999999</v>
      </c>
    </row>
    <row r="123" spans="1:15" ht="15" customHeight="1" thickTop="1" thickBot="1" x14ac:dyDescent="0.25">
      <c r="B123" s="1303" t="s">
        <v>122</v>
      </c>
      <c r="C123" s="1304"/>
      <c r="D123" s="1305"/>
      <c r="E123" s="197">
        <v>470399263.32843608</v>
      </c>
      <c r="F123" s="198">
        <v>55912525.200000048</v>
      </c>
      <c r="G123" s="199">
        <v>414486738.12843603</v>
      </c>
      <c r="H123" s="154">
        <v>213201.28999999998</v>
      </c>
      <c r="I123" s="198">
        <v>17881.079999999998</v>
      </c>
      <c r="J123" s="154">
        <v>17112.780000000002</v>
      </c>
      <c r="K123" s="154">
        <v>656056.38602199999</v>
      </c>
      <c r="L123" s="198">
        <v>253841554.72000009</v>
      </c>
      <c r="M123" s="154">
        <v>3413.0079999999998</v>
      </c>
      <c r="N123" s="200">
        <v>16.524000000000001</v>
      </c>
    </row>
    <row r="124" spans="1:15" ht="12" thickTop="1" x14ac:dyDescent="0.2"/>
    <row r="125" spans="1:15" s="176" customFormat="1" ht="12.75" x14ac:dyDescent="0.2">
      <c r="A125" s="104"/>
      <c r="B125" s="201" t="s">
        <v>168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  <rowBreaks count="2" manualBreakCount="2">
    <brk id="62" max="13" man="1"/>
    <brk id="93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169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142" t="s">
        <v>35</v>
      </c>
      <c r="F3" s="1142"/>
      <c r="G3" s="1331"/>
      <c r="H3" s="1142" t="s">
        <v>36</v>
      </c>
      <c r="I3" s="1142"/>
      <c r="J3" s="1223"/>
      <c r="K3" s="1223"/>
      <c r="L3" s="1223"/>
      <c r="M3" s="1223"/>
      <c r="N3" s="1224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>
        <v>3242.6</v>
      </c>
      <c r="F6" s="178" t="s">
        <v>144</v>
      </c>
      <c r="G6" s="179">
        <v>3242.6</v>
      </c>
      <c r="H6" s="110"/>
      <c r="I6" s="178"/>
      <c r="J6" s="110"/>
      <c r="K6" s="110"/>
      <c r="L6" s="178">
        <v>1628.1299999999999</v>
      </c>
      <c r="M6" s="110"/>
      <c r="N6" s="115"/>
    </row>
    <row r="7" spans="2:14" ht="15" customHeight="1" x14ac:dyDescent="0.2">
      <c r="B7" s="1307"/>
      <c r="C7" s="1317"/>
      <c r="D7" s="24" t="s">
        <v>105</v>
      </c>
      <c r="E7" s="177">
        <v>35340</v>
      </c>
      <c r="F7" s="178" t="s">
        <v>144</v>
      </c>
      <c r="G7" s="179">
        <v>35340</v>
      </c>
      <c r="H7" s="110"/>
      <c r="I7" s="178"/>
      <c r="J7" s="110"/>
      <c r="K7" s="110"/>
      <c r="L7" s="178">
        <v>29450</v>
      </c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11353.449999999999</v>
      </c>
      <c r="F8" s="178" t="s">
        <v>144</v>
      </c>
      <c r="G8" s="179">
        <v>11353.449999999999</v>
      </c>
      <c r="H8" s="110"/>
      <c r="I8" s="178"/>
      <c r="J8" s="110"/>
      <c r="K8" s="110"/>
      <c r="L8" s="178">
        <v>1574.5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>
        <v>735.2</v>
      </c>
      <c r="F9" s="178" t="s">
        <v>144</v>
      </c>
      <c r="G9" s="179">
        <v>735.2</v>
      </c>
      <c r="H9" s="110"/>
      <c r="I9" s="178"/>
      <c r="J9" s="110"/>
      <c r="K9" s="110"/>
      <c r="L9" s="178">
        <v>418</v>
      </c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>
        <v>42906.57</v>
      </c>
      <c r="F12" s="178" t="s">
        <v>144</v>
      </c>
      <c r="G12" s="179">
        <v>42906.57</v>
      </c>
      <c r="H12" s="110"/>
      <c r="I12" s="178"/>
      <c r="J12" s="110"/>
      <c r="K12" s="110"/>
      <c r="L12" s="178">
        <v>26945.800000000003</v>
      </c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/>
      <c r="F13" s="178" t="s">
        <v>144</v>
      </c>
      <c r="G13" s="179"/>
      <c r="H13" s="110"/>
      <c r="I13" s="178"/>
      <c r="J13" s="110"/>
      <c r="K13" s="110"/>
      <c r="L13" s="178"/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>
        <v>10993.460000000001</v>
      </c>
      <c r="F14" s="178" t="s">
        <v>144</v>
      </c>
      <c r="G14" s="179">
        <v>10993.460000000001</v>
      </c>
      <c r="H14" s="110"/>
      <c r="I14" s="178"/>
      <c r="J14" s="110"/>
      <c r="K14" s="110"/>
      <c r="L14" s="178">
        <v>2577.02</v>
      </c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>
        <v>50.42</v>
      </c>
      <c r="F15" s="178" t="s">
        <v>144</v>
      </c>
      <c r="G15" s="179">
        <v>50.42</v>
      </c>
      <c r="H15" s="110"/>
      <c r="I15" s="178"/>
      <c r="J15" s="110"/>
      <c r="K15" s="110"/>
      <c r="L15" s="178">
        <v>22</v>
      </c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68034159.25999999</v>
      </c>
      <c r="F16" s="178">
        <v>11000982.079999983</v>
      </c>
      <c r="G16" s="179">
        <v>57033177.180000007</v>
      </c>
      <c r="H16" s="110"/>
      <c r="I16" s="178"/>
      <c r="J16" s="110"/>
      <c r="K16" s="110">
        <v>40584.402000000002</v>
      </c>
      <c r="L16" s="178">
        <v>11796667.91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>
        <v>32274</v>
      </c>
      <c r="F18" s="178">
        <v>22320</v>
      </c>
      <c r="G18" s="179">
        <v>9954</v>
      </c>
      <c r="H18" s="110"/>
      <c r="I18" s="178"/>
      <c r="J18" s="110"/>
      <c r="K18" s="110">
        <v>18.599</v>
      </c>
      <c r="L18" s="178">
        <v>711</v>
      </c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4567775.0500000007</v>
      </c>
      <c r="F19" s="178">
        <v>166194</v>
      </c>
      <c r="G19" s="179">
        <v>4401581.0500000007</v>
      </c>
      <c r="H19" s="110"/>
      <c r="I19" s="178"/>
      <c r="J19" s="110"/>
      <c r="K19" s="110">
        <v>470</v>
      </c>
      <c r="L19" s="178">
        <v>1320969.96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2018226.2799999998</v>
      </c>
      <c r="F20" s="178">
        <v>604884.37999999989</v>
      </c>
      <c r="G20" s="179">
        <v>1413341.9</v>
      </c>
      <c r="H20" s="110"/>
      <c r="I20" s="178"/>
      <c r="J20" s="110">
        <v>184.96</v>
      </c>
      <c r="K20" s="110">
        <v>437.94</v>
      </c>
      <c r="L20" s="178">
        <v>183350.87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>
        <v>475.7</v>
      </c>
      <c r="F21" s="178" t="s">
        <v>144</v>
      </c>
      <c r="G21" s="179">
        <v>475.7</v>
      </c>
      <c r="H21" s="110"/>
      <c r="I21" s="178"/>
      <c r="J21" s="110"/>
      <c r="K21" s="110"/>
      <c r="L21" s="178">
        <v>215</v>
      </c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94963899.870000005</v>
      </c>
      <c r="F23" s="178">
        <v>13014660.069999993</v>
      </c>
      <c r="G23" s="179">
        <v>81949239.800000012</v>
      </c>
      <c r="H23" s="110"/>
      <c r="I23" s="178"/>
      <c r="J23" s="110"/>
      <c r="K23" s="110">
        <v>43749.741000000002</v>
      </c>
      <c r="L23" s="178">
        <v>22277775.190000001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28652861.469999999</v>
      </c>
      <c r="F24" s="178" t="s">
        <v>144</v>
      </c>
      <c r="G24" s="179">
        <v>28652861.469999999</v>
      </c>
      <c r="H24" s="110"/>
      <c r="I24" s="178"/>
      <c r="J24" s="110"/>
      <c r="K24" s="110"/>
      <c r="L24" s="178">
        <v>2378555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21450</v>
      </c>
      <c r="F27" s="178" t="s">
        <v>144</v>
      </c>
      <c r="G27" s="179">
        <v>21450</v>
      </c>
      <c r="H27" s="110"/>
      <c r="I27" s="178"/>
      <c r="J27" s="110"/>
      <c r="K27" s="110"/>
      <c r="L27" s="178">
        <v>1530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1457217.88</v>
      </c>
      <c r="F28" s="178">
        <v>901989.27999999991</v>
      </c>
      <c r="G28" s="179">
        <v>555228.6</v>
      </c>
      <c r="H28" s="110"/>
      <c r="I28" s="178"/>
      <c r="J28" s="110">
        <v>311.2</v>
      </c>
      <c r="K28" s="110">
        <v>456.79700000000003</v>
      </c>
      <c r="L28" s="178">
        <v>58379.5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/>
      <c r="F29" s="178" t="s">
        <v>144</v>
      </c>
      <c r="G29" s="179"/>
      <c r="H29" s="110"/>
      <c r="I29" s="178"/>
      <c r="J29" s="110"/>
      <c r="K29" s="110"/>
      <c r="L29" s="178"/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53832359.379999995</v>
      </c>
      <c r="F30" s="178">
        <v>5460646.3800000027</v>
      </c>
      <c r="G30" s="179">
        <v>48371712.999999993</v>
      </c>
      <c r="H30" s="110"/>
      <c r="I30" s="178"/>
      <c r="J30" s="110">
        <v>700</v>
      </c>
      <c r="K30" s="110">
        <v>4317.1859999999997</v>
      </c>
      <c r="L30" s="178">
        <v>7188155.7400000002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1237808.72</v>
      </c>
      <c r="F32" s="184">
        <v>25000</v>
      </c>
      <c r="G32" s="185">
        <v>1212808.72</v>
      </c>
      <c r="H32" s="113"/>
      <c r="I32" s="184"/>
      <c r="J32" s="113"/>
      <c r="K32" s="113">
        <v>800</v>
      </c>
      <c r="L32" s="184">
        <v>51953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>
        <v>2200</v>
      </c>
      <c r="F34" s="178" t="s">
        <v>144</v>
      </c>
      <c r="G34" s="179">
        <v>2200</v>
      </c>
      <c r="H34" s="110"/>
      <c r="I34" s="178"/>
      <c r="J34" s="110"/>
      <c r="K34" s="110"/>
      <c r="L34" s="178">
        <v>100</v>
      </c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>
        <v>20180.02</v>
      </c>
      <c r="F35" s="178" t="s">
        <v>144</v>
      </c>
      <c r="G35" s="179">
        <v>20180.02</v>
      </c>
      <c r="H35" s="110"/>
      <c r="I35" s="178"/>
      <c r="J35" s="110"/>
      <c r="K35" s="110"/>
      <c r="L35" s="178">
        <v>4994</v>
      </c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>
        <v>21</v>
      </c>
      <c r="F37" s="189" t="s">
        <v>144</v>
      </c>
      <c r="G37" s="179">
        <v>21</v>
      </c>
      <c r="H37" s="120"/>
      <c r="I37" s="189"/>
      <c r="J37" s="120"/>
      <c r="K37" s="120"/>
      <c r="L37" s="189">
        <v>8</v>
      </c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>
        <v>22208</v>
      </c>
      <c r="F38" s="178" t="s">
        <v>144</v>
      </c>
      <c r="G38" s="179">
        <v>22208</v>
      </c>
      <c r="H38" s="110"/>
      <c r="I38" s="178"/>
      <c r="J38" s="110"/>
      <c r="K38" s="110"/>
      <c r="L38" s="178">
        <v>2896</v>
      </c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4175843.4299999997</v>
      </c>
      <c r="F39" s="178">
        <v>22818</v>
      </c>
      <c r="G39" s="179">
        <v>4153025.4299999997</v>
      </c>
      <c r="H39" s="110"/>
      <c r="I39" s="178"/>
      <c r="J39" s="110"/>
      <c r="K39" s="110">
        <v>456.36</v>
      </c>
      <c r="L39" s="178">
        <v>1002333.1000000002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2173410.3200000003</v>
      </c>
      <c r="F40" s="178">
        <v>670721.00000000047</v>
      </c>
      <c r="G40" s="179">
        <v>1502689.3199999998</v>
      </c>
      <c r="H40" s="110"/>
      <c r="I40" s="178"/>
      <c r="J40" s="110"/>
      <c r="K40" s="110">
        <v>22574.7</v>
      </c>
      <c r="L40" s="178">
        <v>913818.24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/>
      <c r="F41" s="178" t="s">
        <v>144</v>
      </c>
      <c r="G41" s="179"/>
      <c r="H41" s="110"/>
      <c r="I41" s="178"/>
      <c r="J41" s="110"/>
      <c r="K41" s="110"/>
      <c r="L41" s="178"/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>
        <v>2238</v>
      </c>
      <c r="F42" s="178" t="s">
        <v>144</v>
      </c>
      <c r="G42" s="179">
        <v>2238</v>
      </c>
      <c r="H42" s="110"/>
      <c r="I42" s="178"/>
      <c r="J42" s="110"/>
      <c r="K42" s="110"/>
      <c r="L42" s="178">
        <v>373</v>
      </c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>
        <v>11676</v>
      </c>
      <c r="F43" s="178" t="s">
        <v>144</v>
      </c>
      <c r="G43" s="179">
        <v>11676</v>
      </c>
      <c r="H43" s="110"/>
      <c r="I43" s="178"/>
      <c r="J43" s="110"/>
      <c r="K43" s="110"/>
      <c r="L43" s="178">
        <v>732</v>
      </c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95821083.294146061</v>
      </c>
      <c r="F45" s="178">
        <v>9000</v>
      </c>
      <c r="G45" s="179">
        <v>95812083.294146061</v>
      </c>
      <c r="H45" s="110"/>
      <c r="I45" s="178"/>
      <c r="J45" s="110"/>
      <c r="K45" s="110">
        <v>4800</v>
      </c>
      <c r="L45" s="178">
        <v>198563220.30000007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1113236.55</v>
      </c>
      <c r="F46" s="178">
        <v>732306.18</v>
      </c>
      <c r="G46" s="179">
        <v>380930.37</v>
      </c>
      <c r="H46" s="110"/>
      <c r="I46" s="178"/>
      <c r="J46" s="110"/>
      <c r="K46" s="110">
        <v>127179.17</v>
      </c>
      <c r="L46" s="178">
        <v>32287.3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699935.58000000007</v>
      </c>
      <c r="F49" s="178">
        <v>15720</v>
      </c>
      <c r="G49" s="179">
        <v>684215.58000000007</v>
      </c>
      <c r="H49" s="110"/>
      <c r="I49" s="178"/>
      <c r="J49" s="110"/>
      <c r="K49" s="110">
        <v>2750</v>
      </c>
      <c r="L49" s="178">
        <v>42048.59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2239162.7999999998</v>
      </c>
      <c r="F50" s="178">
        <v>856003.36999999988</v>
      </c>
      <c r="G50" s="179">
        <v>1383159.43</v>
      </c>
      <c r="H50" s="110"/>
      <c r="I50" s="178"/>
      <c r="J50" s="110">
        <v>3023.88</v>
      </c>
      <c r="K50" s="110">
        <v>140291.85</v>
      </c>
      <c r="L50" s="178">
        <v>205936.3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10002</v>
      </c>
      <c r="F51" s="178" t="s">
        <v>144</v>
      </c>
      <c r="G51" s="179">
        <v>10002</v>
      </c>
      <c r="H51" s="110"/>
      <c r="I51" s="178"/>
      <c r="J51" s="110"/>
      <c r="K51" s="110"/>
      <c r="L51" s="178">
        <v>501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>
        <v>40759.5</v>
      </c>
      <c r="F53" s="178" t="s">
        <v>144</v>
      </c>
      <c r="G53" s="179">
        <v>40759.5</v>
      </c>
      <c r="H53" s="110"/>
      <c r="I53" s="178"/>
      <c r="J53" s="110"/>
      <c r="K53" s="110"/>
      <c r="L53" s="178">
        <v>1469</v>
      </c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171126.24</v>
      </c>
      <c r="F55" s="178" t="s">
        <v>144</v>
      </c>
      <c r="G55" s="179">
        <v>171126.24</v>
      </c>
      <c r="H55" s="110"/>
      <c r="I55" s="178"/>
      <c r="J55" s="110"/>
      <c r="K55" s="110"/>
      <c r="L55" s="178">
        <v>59550.990000000005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60214.880000000005</v>
      </c>
      <c r="F56" s="181" t="s">
        <v>144</v>
      </c>
      <c r="G56" s="182">
        <v>60214.880000000005</v>
      </c>
      <c r="H56" s="116"/>
      <c r="I56" s="181"/>
      <c r="J56" s="116"/>
      <c r="K56" s="116"/>
      <c r="L56" s="181">
        <v>29212.45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>
        <v>0.15</v>
      </c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>
        <v>2240</v>
      </c>
      <c r="F60" s="184" t="s">
        <v>144</v>
      </c>
      <c r="G60" s="185">
        <v>2240</v>
      </c>
      <c r="H60" s="113"/>
      <c r="I60" s="184"/>
      <c r="J60" s="113"/>
      <c r="K60" s="113"/>
      <c r="L60" s="184">
        <v>3200</v>
      </c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675000</v>
      </c>
      <c r="F62" s="187" t="s">
        <v>144</v>
      </c>
      <c r="G62" s="188">
        <v>675000</v>
      </c>
      <c r="H62" s="118"/>
      <c r="I62" s="187"/>
      <c r="J62" s="118"/>
      <c r="K62" s="118"/>
      <c r="L62" s="187">
        <v>1500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75520</v>
      </c>
      <c r="F64" s="178" t="s">
        <v>144</v>
      </c>
      <c r="G64" s="179">
        <v>75520</v>
      </c>
      <c r="H64" s="110"/>
      <c r="I64" s="178"/>
      <c r="J64" s="110"/>
      <c r="K64" s="110"/>
      <c r="L64" s="178">
        <v>11800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>
        <v>472528.63</v>
      </c>
      <c r="F66" s="178" t="s">
        <v>144</v>
      </c>
      <c r="G66" s="179">
        <v>472528.63</v>
      </c>
      <c r="H66" s="110"/>
      <c r="I66" s="178"/>
      <c r="J66" s="110"/>
      <c r="K66" s="110"/>
      <c r="L66" s="178">
        <v>106592.37</v>
      </c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/>
      <c r="F67" s="178" t="s">
        <v>144</v>
      </c>
      <c r="G67" s="179"/>
      <c r="H67" s="110"/>
      <c r="I67" s="178"/>
      <c r="J67" s="110"/>
      <c r="K67" s="110"/>
      <c r="L67" s="178"/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7757381.4299999997</v>
      </c>
      <c r="F69" s="178" t="s">
        <v>144</v>
      </c>
      <c r="G69" s="179">
        <v>7757381.4299999997</v>
      </c>
      <c r="H69" s="110"/>
      <c r="I69" s="178"/>
      <c r="J69" s="110"/>
      <c r="K69" s="110"/>
      <c r="L69" s="178">
        <v>858107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202355.58</v>
      </c>
      <c r="F71" s="178" t="s">
        <v>144</v>
      </c>
      <c r="G71" s="179">
        <v>202355.58</v>
      </c>
      <c r="H71" s="110"/>
      <c r="I71" s="178"/>
      <c r="J71" s="110"/>
      <c r="K71" s="110"/>
      <c r="L71" s="178">
        <v>27399.17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4897725.4600000009</v>
      </c>
      <c r="F73" s="178">
        <v>514806.86000000127</v>
      </c>
      <c r="G73" s="179">
        <v>4382918.5999999996</v>
      </c>
      <c r="H73" s="110"/>
      <c r="I73" s="178"/>
      <c r="J73" s="110"/>
      <c r="K73" s="110">
        <v>881.90200000000004</v>
      </c>
      <c r="L73" s="178">
        <v>940635.62999999989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>
        <v>79322.600000000006</v>
      </c>
      <c r="F76" s="178" t="s">
        <v>144</v>
      </c>
      <c r="G76" s="179">
        <v>79322.600000000006</v>
      </c>
      <c r="H76" s="110"/>
      <c r="I76" s="178"/>
      <c r="J76" s="110"/>
      <c r="K76" s="110"/>
      <c r="L76" s="178">
        <v>4997.01</v>
      </c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/>
      <c r="F77" s="178" t="s">
        <v>144</v>
      </c>
      <c r="G77" s="179"/>
      <c r="H77" s="110"/>
      <c r="I77" s="178"/>
      <c r="J77" s="110"/>
      <c r="K77" s="110"/>
      <c r="L77" s="178"/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375</v>
      </c>
      <c r="F79" s="184" t="s">
        <v>144</v>
      </c>
      <c r="G79" s="185">
        <v>375</v>
      </c>
      <c r="H79" s="113"/>
      <c r="I79" s="184"/>
      <c r="J79" s="113"/>
      <c r="K79" s="113"/>
      <c r="L79" s="184">
        <v>20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/>
      <c r="F80" s="178" t="s">
        <v>144</v>
      </c>
      <c r="G80" s="179"/>
      <c r="H80" s="110"/>
      <c r="I80" s="178"/>
      <c r="J80" s="110"/>
      <c r="K80" s="110"/>
      <c r="L80" s="178"/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228800</v>
      </c>
      <c r="F81" s="187" t="s">
        <v>144</v>
      </c>
      <c r="G81" s="188">
        <v>228800</v>
      </c>
      <c r="H81" s="118"/>
      <c r="I81" s="187"/>
      <c r="J81" s="118"/>
      <c r="K81" s="118"/>
      <c r="L81" s="187">
        <v>88000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>
        <v>353.43000000000114</v>
      </c>
      <c r="F82" s="184" t="s">
        <v>144</v>
      </c>
      <c r="G82" s="185">
        <v>353.43000000000114</v>
      </c>
      <c r="H82" s="113"/>
      <c r="I82" s="184"/>
      <c r="J82" s="113"/>
      <c r="K82" s="113"/>
      <c r="L82" s="184">
        <v>182.06999999999965</v>
      </c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/>
      <c r="F83" s="178" t="s">
        <v>144</v>
      </c>
      <c r="G83" s="179"/>
      <c r="H83" s="110"/>
      <c r="I83" s="178"/>
      <c r="J83" s="110"/>
      <c r="K83" s="110"/>
      <c r="L83" s="178"/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429985</v>
      </c>
      <c r="F84" s="178" t="s">
        <v>144</v>
      </c>
      <c r="G84" s="179">
        <v>429985</v>
      </c>
      <c r="H84" s="110"/>
      <c r="I84" s="178"/>
      <c r="J84" s="110"/>
      <c r="K84" s="110"/>
      <c r="L84" s="178">
        <v>232740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/>
      <c r="F85" s="178" t="s">
        <v>144</v>
      </c>
      <c r="G85" s="179"/>
      <c r="H85" s="110"/>
      <c r="I85" s="178"/>
      <c r="J85" s="110"/>
      <c r="K85" s="110"/>
      <c r="L85" s="178"/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>
        <v>75.599999999999994</v>
      </c>
      <c r="F86" s="178" t="s">
        <v>144</v>
      </c>
      <c r="G86" s="179">
        <v>75.599999999999994</v>
      </c>
      <c r="H86" s="110"/>
      <c r="I86" s="178"/>
      <c r="J86" s="110"/>
      <c r="K86" s="110"/>
      <c r="L86" s="178">
        <v>150</v>
      </c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1403653.1900000023</v>
      </c>
      <c r="F87" s="178" t="s">
        <v>144</v>
      </c>
      <c r="G87" s="179">
        <v>1403653.1900000023</v>
      </c>
      <c r="H87" s="110"/>
      <c r="I87" s="178"/>
      <c r="J87" s="110"/>
      <c r="K87" s="110"/>
      <c r="L87" s="178">
        <v>127978.54999999978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1533182.0000000019</v>
      </c>
      <c r="F89" s="178" t="s">
        <v>144</v>
      </c>
      <c r="G89" s="179">
        <v>1533182.0000000019</v>
      </c>
      <c r="H89" s="110"/>
      <c r="I89" s="178"/>
      <c r="J89" s="110"/>
      <c r="K89" s="110"/>
      <c r="L89" s="178">
        <v>85226.829999999885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4258852.5100000072</v>
      </c>
      <c r="F90" s="178" t="s">
        <v>144</v>
      </c>
      <c r="G90" s="179">
        <v>4258852.5100000072</v>
      </c>
      <c r="H90" s="110"/>
      <c r="I90" s="178"/>
      <c r="J90" s="110"/>
      <c r="K90" s="110"/>
      <c r="L90" s="178">
        <v>637450.81000000064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>
        <v>981575.08999999962</v>
      </c>
      <c r="F92" s="187" t="s">
        <v>144</v>
      </c>
      <c r="G92" s="188">
        <v>981575.08999999962</v>
      </c>
      <c r="H92" s="118"/>
      <c r="I92" s="187"/>
      <c r="J92" s="118"/>
      <c r="K92" s="118"/>
      <c r="L92" s="187">
        <v>239963.5500000001</v>
      </c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384485352.44414616</v>
      </c>
      <c r="F93" s="191">
        <v>34018051.600000009</v>
      </c>
      <c r="G93" s="192">
        <v>350467300.84414613</v>
      </c>
      <c r="H93" s="145"/>
      <c r="I93" s="191"/>
      <c r="J93" s="145">
        <v>4220.1899999999996</v>
      </c>
      <c r="K93" s="145">
        <v>389768.647</v>
      </c>
      <c r="L93" s="191">
        <v>249546301.88000005</v>
      </c>
      <c r="M93" s="145"/>
      <c r="N93" s="193"/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1241263.4699999997</v>
      </c>
      <c r="F94" s="184">
        <v>1079899.2199999997</v>
      </c>
      <c r="G94" s="185">
        <v>161364.25</v>
      </c>
      <c r="H94" s="113"/>
      <c r="I94" s="184">
        <v>1140</v>
      </c>
      <c r="J94" s="113"/>
      <c r="K94" s="113"/>
      <c r="L94" s="184">
        <v>16400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517640</v>
      </c>
      <c r="F95" s="178">
        <v>400000</v>
      </c>
      <c r="G95" s="179">
        <v>117640</v>
      </c>
      <c r="H95" s="110"/>
      <c r="I95" s="178">
        <v>498.03</v>
      </c>
      <c r="J95" s="110"/>
      <c r="K95" s="110"/>
      <c r="L95" s="178">
        <v>17608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>
        <v>230</v>
      </c>
      <c r="I96" s="178"/>
      <c r="J96" s="110">
        <v>843.03</v>
      </c>
      <c r="K96" s="110">
        <v>248.46299999999997</v>
      </c>
      <c r="L96" s="178"/>
      <c r="M96" s="110"/>
      <c r="N96" s="115"/>
    </row>
    <row r="97" spans="2:14" ht="15" customHeight="1" x14ac:dyDescent="0.2">
      <c r="B97" s="1307"/>
      <c r="C97" s="1317"/>
      <c r="D97" s="24" t="s">
        <v>104</v>
      </c>
      <c r="E97" s="177">
        <v>78018.01999999999</v>
      </c>
      <c r="F97" s="178">
        <v>4010.2399999999907</v>
      </c>
      <c r="G97" s="179">
        <v>74007.78</v>
      </c>
      <c r="H97" s="110">
        <v>428.03</v>
      </c>
      <c r="I97" s="178"/>
      <c r="J97" s="110">
        <v>331239.40000000002</v>
      </c>
      <c r="K97" s="110">
        <v>5210.9639999999999</v>
      </c>
      <c r="L97" s="178">
        <v>1500</v>
      </c>
      <c r="M97" s="110">
        <v>477.84700000000004</v>
      </c>
      <c r="N97" s="115"/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49258095.719999999</v>
      </c>
      <c r="F99" s="178">
        <v>5304780.5799999982</v>
      </c>
      <c r="G99" s="179">
        <v>43953315.140000001</v>
      </c>
      <c r="H99" s="110">
        <v>204367.52</v>
      </c>
      <c r="I99" s="178">
        <v>14444.56</v>
      </c>
      <c r="J99" s="110">
        <v>22500</v>
      </c>
      <c r="K99" s="110">
        <v>21864.196</v>
      </c>
      <c r="L99" s="178">
        <v>18473611.030000001</v>
      </c>
      <c r="M99" s="110">
        <v>2479.0393709999998</v>
      </c>
      <c r="N99" s="115">
        <v>8.048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11.67</v>
      </c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43036.67</v>
      </c>
      <c r="F102" s="178">
        <v>11890</v>
      </c>
      <c r="G102" s="179">
        <v>31146.67</v>
      </c>
      <c r="H102" s="110"/>
      <c r="I102" s="178"/>
      <c r="J102" s="110"/>
      <c r="K102" s="110">
        <v>114</v>
      </c>
      <c r="L102" s="178">
        <v>3893.33</v>
      </c>
      <c r="M102" s="110">
        <v>5.149</v>
      </c>
      <c r="N102" s="115"/>
    </row>
    <row r="103" spans="2:14" ht="15" customHeight="1" x14ac:dyDescent="0.2">
      <c r="B103" s="1307"/>
      <c r="C103" s="1317"/>
      <c r="D103" s="24" t="s">
        <v>108</v>
      </c>
      <c r="E103" s="177">
        <v>481698.38</v>
      </c>
      <c r="F103" s="178">
        <v>225555.03999999998</v>
      </c>
      <c r="G103" s="179">
        <v>256143.34000000003</v>
      </c>
      <c r="H103" s="110"/>
      <c r="I103" s="178"/>
      <c r="J103" s="110">
        <v>6</v>
      </c>
      <c r="K103" s="110">
        <v>2795.3</v>
      </c>
      <c r="L103" s="178">
        <v>22725.29</v>
      </c>
      <c r="M103" s="110">
        <v>49.5</v>
      </c>
      <c r="N103" s="115"/>
    </row>
    <row r="104" spans="2:14" ht="15" customHeight="1" x14ac:dyDescent="0.2">
      <c r="B104" s="1307"/>
      <c r="C104" s="1317"/>
      <c r="D104" s="24" t="s">
        <v>109</v>
      </c>
      <c r="E104" s="177">
        <v>1000</v>
      </c>
      <c r="F104" s="178">
        <v>1000</v>
      </c>
      <c r="G104" s="179"/>
      <c r="H104" s="110"/>
      <c r="I104" s="178"/>
      <c r="J104" s="110"/>
      <c r="K104" s="110">
        <v>1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/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178.1</v>
      </c>
      <c r="L108" s="178"/>
      <c r="M108" s="110">
        <v>2.7269999999999999</v>
      </c>
      <c r="N108" s="115"/>
    </row>
    <row r="109" spans="2:14" ht="15" customHeight="1" x14ac:dyDescent="0.2">
      <c r="B109" s="1307"/>
      <c r="C109" s="1317"/>
      <c r="D109" s="24" t="s">
        <v>112</v>
      </c>
      <c r="E109" s="177">
        <v>3845212.63</v>
      </c>
      <c r="F109" s="178" t="s">
        <v>144</v>
      </c>
      <c r="G109" s="179">
        <v>3845212.63</v>
      </c>
      <c r="H109" s="110"/>
      <c r="I109" s="178"/>
      <c r="J109" s="110"/>
      <c r="K109" s="110"/>
      <c r="L109" s="178">
        <v>475000</v>
      </c>
      <c r="M109" s="110">
        <v>15.061999999999999</v>
      </c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/>
      <c r="L110" s="178"/>
      <c r="M110" s="110">
        <v>14.556000000000001</v>
      </c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>
        <v>8.1</v>
      </c>
      <c r="N111" s="115"/>
    </row>
    <row r="112" spans="2:14" ht="15" customHeight="1" x14ac:dyDescent="0.2">
      <c r="B112" s="1307"/>
      <c r="C112" s="1317"/>
      <c r="D112" s="24" t="s">
        <v>163</v>
      </c>
      <c r="E112" s="177"/>
      <c r="F112" s="178" t="s">
        <v>144</v>
      </c>
      <c r="G112" s="179"/>
      <c r="H112" s="110"/>
      <c r="I112" s="178"/>
      <c r="J112" s="110"/>
      <c r="K112" s="110"/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/>
      <c r="L113" s="178"/>
      <c r="M113" s="110">
        <v>15.368</v>
      </c>
      <c r="N113" s="115"/>
    </row>
    <row r="114" spans="1:15" ht="15" customHeight="1" x14ac:dyDescent="0.2">
      <c r="B114" s="1307"/>
      <c r="C114" s="1317"/>
      <c r="D114" s="24" t="s">
        <v>116</v>
      </c>
      <c r="E114" s="177">
        <v>58386</v>
      </c>
      <c r="F114" s="178">
        <v>58386</v>
      </c>
      <c r="G114" s="179"/>
      <c r="H114" s="110"/>
      <c r="I114" s="178"/>
      <c r="J114" s="110"/>
      <c r="K114" s="110">
        <v>884.08500000000004</v>
      </c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>
        <v>85.51</v>
      </c>
      <c r="F116" s="178" t="s">
        <v>144</v>
      </c>
      <c r="G116" s="179">
        <v>85.51</v>
      </c>
      <c r="H116" s="110"/>
      <c r="I116" s="178"/>
      <c r="J116" s="110"/>
      <c r="K116" s="110"/>
      <c r="L116" s="178">
        <v>10</v>
      </c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/>
      <c r="F117" s="178" t="s">
        <v>144</v>
      </c>
      <c r="G117" s="179"/>
      <c r="H117" s="110"/>
      <c r="I117" s="178"/>
      <c r="J117" s="110"/>
      <c r="K117" s="110"/>
      <c r="L117" s="178"/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5400</v>
      </c>
      <c r="F119" s="184" t="s">
        <v>144</v>
      </c>
      <c r="G119" s="185">
        <v>5400</v>
      </c>
      <c r="H119" s="113"/>
      <c r="I119" s="184"/>
      <c r="J119" s="113"/>
      <c r="K119" s="113"/>
      <c r="L119" s="184">
        <v>300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>
        <v>14.28</v>
      </c>
      <c r="K120" s="110">
        <v>93.543999999999997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55529836.400000006</v>
      </c>
      <c r="F122" s="195">
        <v>7085521.0800000131</v>
      </c>
      <c r="G122" s="196">
        <v>48444315.319999993</v>
      </c>
      <c r="H122" s="151">
        <v>205025.55</v>
      </c>
      <c r="I122" s="195">
        <v>16082.59</v>
      </c>
      <c r="J122" s="151">
        <v>354602.71</v>
      </c>
      <c r="K122" s="151">
        <v>31401.322000000007</v>
      </c>
      <c r="L122" s="195">
        <v>19011047.649999999</v>
      </c>
      <c r="M122" s="151">
        <v>3067.348371</v>
      </c>
      <c r="N122" s="153">
        <v>8.048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440015188.84414613</v>
      </c>
      <c r="F123" s="198">
        <v>41103572.680000007</v>
      </c>
      <c r="G123" s="199">
        <v>398911616.16414613</v>
      </c>
      <c r="H123" s="154">
        <v>205025.55</v>
      </c>
      <c r="I123" s="198">
        <v>16082.59</v>
      </c>
      <c r="J123" s="154">
        <v>358822.90000000008</v>
      </c>
      <c r="K123" s="154">
        <v>421169.96900000004</v>
      </c>
      <c r="L123" s="198">
        <v>268557349.53000003</v>
      </c>
      <c r="M123" s="154">
        <v>3067.348371</v>
      </c>
      <c r="N123" s="200">
        <v>8.048</v>
      </c>
    </row>
    <row r="124" spans="1:15" ht="12" thickTop="1" x14ac:dyDescent="0.2"/>
    <row r="125" spans="1:15" s="176" customFormat="1" ht="12.75" x14ac:dyDescent="0.2">
      <c r="A125" s="104"/>
      <c r="B125" s="201" t="s">
        <v>168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170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/>
      <c r="F6" s="178" t="s">
        <v>144</v>
      </c>
      <c r="G6" s="179"/>
      <c r="H6" s="110"/>
      <c r="I6" s="178"/>
      <c r="J6" s="110"/>
      <c r="K6" s="110"/>
      <c r="L6" s="178"/>
      <c r="M6" s="110"/>
      <c r="N6" s="115"/>
    </row>
    <row r="7" spans="2:14" ht="15" customHeight="1" x14ac:dyDescent="0.2">
      <c r="B7" s="1307"/>
      <c r="C7" s="1317"/>
      <c r="D7" s="24" t="s">
        <v>105</v>
      </c>
      <c r="E7" s="177"/>
      <c r="F7" s="178" t="s">
        <v>144</v>
      </c>
      <c r="G7" s="179"/>
      <c r="H7" s="110"/>
      <c r="I7" s="178"/>
      <c r="J7" s="110"/>
      <c r="K7" s="110"/>
      <c r="L7" s="178"/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15589.68</v>
      </c>
      <c r="F8" s="178" t="s">
        <v>144</v>
      </c>
      <c r="G8" s="179">
        <v>15589.68</v>
      </c>
      <c r="H8" s="110"/>
      <c r="I8" s="178"/>
      <c r="J8" s="110"/>
      <c r="K8" s="110"/>
      <c r="L8" s="178">
        <v>2073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>
        <v>23959</v>
      </c>
      <c r="F9" s="178" t="s">
        <v>144</v>
      </c>
      <c r="G9" s="179">
        <v>23959</v>
      </c>
      <c r="H9" s="110"/>
      <c r="I9" s="178"/>
      <c r="J9" s="110"/>
      <c r="K9" s="110"/>
      <c r="L9" s="178">
        <v>6414.36</v>
      </c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>
        <v>31325.160000000003</v>
      </c>
      <c r="F12" s="178" t="s">
        <v>144</v>
      </c>
      <c r="G12" s="179">
        <v>31325.160000000003</v>
      </c>
      <c r="H12" s="110"/>
      <c r="I12" s="178"/>
      <c r="J12" s="110"/>
      <c r="K12" s="110"/>
      <c r="L12" s="178">
        <v>20542</v>
      </c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/>
      <c r="F13" s="178" t="s">
        <v>144</v>
      </c>
      <c r="G13" s="179"/>
      <c r="H13" s="110"/>
      <c r="I13" s="178"/>
      <c r="J13" s="110"/>
      <c r="K13" s="110"/>
      <c r="L13" s="178"/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58295559.57</v>
      </c>
      <c r="F16" s="178">
        <v>14182380.089999996</v>
      </c>
      <c r="G16" s="179">
        <v>44113179.480000004</v>
      </c>
      <c r="H16" s="110"/>
      <c r="I16" s="178"/>
      <c r="J16" s="110"/>
      <c r="K16" s="110">
        <v>40004.656999999999</v>
      </c>
      <c r="L16" s="178">
        <v>8693156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>
        <v>14304</v>
      </c>
      <c r="F18" s="178">
        <v>11200</v>
      </c>
      <c r="G18" s="179">
        <v>3104</v>
      </c>
      <c r="H18" s="110"/>
      <c r="I18" s="178"/>
      <c r="J18" s="110"/>
      <c r="K18" s="110">
        <v>11.291</v>
      </c>
      <c r="L18" s="178">
        <v>388</v>
      </c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5010642.7300000004</v>
      </c>
      <c r="F19" s="178">
        <v>547432.73000000045</v>
      </c>
      <c r="G19" s="179">
        <v>4463210</v>
      </c>
      <c r="H19" s="110"/>
      <c r="I19" s="178"/>
      <c r="J19" s="110"/>
      <c r="K19" s="110">
        <v>1590.7890000000002</v>
      </c>
      <c r="L19" s="178">
        <v>1117000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2176968.2000000002</v>
      </c>
      <c r="F20" s="178">
        <v>679473.20000000019</v>
      </c>
      <c r="G20" s="179">
        <v>1497495</v>
      </c>
      <c r="H20" s="110"/>
      <c r="I20" s="178"/>
      <c r="J20" s="110">
        <v>493.34000000000003</v>
      </c>
      <c r="K20" s="110"/>
      <c r="L20" s="178">
        <v>199950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>
        <v>410</v>
      </c>
      <c r="F21" s="178" t="s">
        <v>144</v>
      </c>
      <c r="G21" s="179">
        <v>410</v>
      </c>
      <c r="H21" s="110"/>
      <c r="I21" s="178"/>
      <c r="J21" s="110"/>
      <c r="K21" s="110"/>
      <c r="L21" s="178">
        <v>128</v>
      </c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96486398.309999987</v>
      </c>
      <c r="F23" s="178">
        <v>17680681.679999992</v>
      </c>
      <c r="G23" s="179">
        <v>78805716.629999995</v>
      </c>
      <c r="H23" s="110"/>
      <c r="I23" s="178"/>
      <c r="J23" s="110"/>
      <c r="K23" s="110">
        <v>52459.906999999999</v>
      </c>
      <c r="L23" s="178">
        <v>22020000.380000003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43008535.259999998</v>
      </c>
      <c r="F24" s="178" t="s">
        <v>144</v>
      </c>
      <c r="G24" s="179">
        <v>43008535.259999998</v>
      </c>
      <c r="H24" s="110"/>
      <c r="I24" s="178"/>
      <c r="J24" s="110"/>
      <c r="K24" s="110"/>
      <c r="L24" s="178">
        <v>3216740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/>
      <c r="F27" s="178" t="s">
        <v>144</v>
      </c>
      <c r="G27" s="179"/>
      <c r="H27" s="110"/>
      <c r="I27" s="178"/>
      <c r="J27" s="110"/>
      <c r="K27" s="110"/>
      <c r="L27" s="178"/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807429.65</v>
      </c>
      <c r="F28" s="178">
        <v>275857.59999999998</v>
      </c>
      <c r="G28" s="179">
        <v>531572.05000000005</v>
      </c>
      <c r="H28" s="110"/>
      <c r="I28" s="178"/>
      <c r="J28" s="110">
        <v>157.5</v>
      </c>
      <c r="K28" s="110">
        <v>56.072000000000003</v>
      </c>
      <c r="L28" s="178">
        <v>59206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/>
      <c r="F29" s="178" t="s">
        <v>144</v>
      </c>
      <c r="G29" s="179"/>
      <c r="H29" s="110"/>
      <c r="I29" s="178"/>
      <c r="J29" s="110"/>
      <c r="K29" s="110"/>
      <c r="L29" s="178"/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58630615.919999972</v>
      </c>
      <c r="F30" s="178">
        <v>3394764.3900000006</v>
      </c>
      <c r="G30" s="179">
        <v>55235851.529999971</v>
      </c>
      <c r="H30" s="110"/>
      <c r="I30" s="178"/>
      <c r="J30" s="110">
        <v>529.4</v>
      </c>
      <c r="K30" s="110">
        <v>1628.028</v>
      </c>
      <c r="L30" s="178">
        <v>7932236.4800000023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6000</v>
      </c>
      <c r="F32" s="184" t="s">
        <v>144</v>
      </c>
      <c r="G32" s="185">
        <v>6000</v>
      </c>
      <c r="H32" s="113"/>
      <c r="I32" s="184"/>
      <c r="J32" s="113"/>
      <c r="K32" s="113"/>
      <c r="L32" s="184">
        <v>212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/>
      <c r="F34" s="178" t="s">
        <v>144</v>
      </c>
      <c r="G34" s="179"/>
      <c r="H34" s="110"/>
      <c r="I34" s="178"/>
      <c r="J34" s="110"/>
      <c r="K34" s="110"/>
      <c r="L34" s="178"/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>
        <v>5541.11</v>
      </c>
      <c r="F35" s="178" t="s">
        <v>144</v>
      </c>
      <c r="G35" s="179">
        <v>5541.11</v>
      </c>
      <c r="H35" s="110"/>
      <c r="I35" s="178"/>
      <c r="J35" s="110"/>
      <c r="K35" s="110"/>
      <c r="L35" s="178">
        <v>590</v>
      </c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>
        <v>32210</v>
      </c>
      <c r="F38" s="178" t="s">
        <v>144</v>
      </c>
      <c r="G38" s="179">
        <v>32210</v>
      </c>
      <c r="H38" s="110"/>
      <c r="I38" s="178"/>
      <c r="J38" s="110"/>
      <c r="K38" s="110"/>
      <c r="L38" s="178">
        <v>2886</v>
      </c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5100698.5299999993</v>
      </c>
      <c r="F39" s="178" t="s">
        <v>144</v>
      </c>
      <c r="G39" s="179">
        <v>5100698.5299999993</v>
      </c>
      <c r="H39" s="110"/>
      <c r="I39" s="178"/>
      <c r="J39" s="110"/>
      <c r="K39" s="110"/>
      <c r="L39" s="178">
        <v>1280348.31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1437799.17</v>
      </c>
      <c r="F40" s="178">
        <v>122426</v>
      </c>
      <c r="G40" s="179">
        <v>1315373.17</v>
      </c>
      <c r="H40" s="110"/>
      <c r="I40" s="178"/>
      <c r="J40" s="110"/>
      <c r="K40" s="110">
        <v>4340.2</v>
      </c>
      <c r="L40" s="178">
        <v>707257.7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/>
      <c r="F41" s="178" t="s">
        <v>144</v>
      </c>
      <c r="G41" s="179"/>
      <c r="H41" s="110"/>
      <c r="I41" s="178"/>
      <c r="J41" s="110"/>
      <c r="K41" s="110"/>
      <c r="L41" s="178"/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>
        <v>125</v>
      </c>
      <c r="F42" s="178" t="s">
        <v>144</v>
      </c>
      <c r="G42" s="179">
        <v>125</v>
      </c>
      <c r="H42" s="110"/>
      <c r="I42" s="178"/>
      <c r="J42" s="110"/>
      <c r="K42" s="110"/>
      <c r="L42" s="178">
        <v>50</v>
      </c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>
        <v>3000</v>
      </c>
      <c r="F43" s="178" t="s">
        <v>144</v>
      </c>
      <c r="G43" s="179">
        <v>3000</v>
      </c>
      <c r="H43" s="110"/>
      <c r="I43" s="178"/>
      <c r="J43" s="110"/>
      <c r="K43" s="110"/>
      <c r="L43" s="178">
        <v>200</v>
      </c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90162584.660000026</v>
      </c>
      <c r="F45" s="178">
        <v>66100</v>
      </c>
      <c r="G45" s="179">
        <v>90096484.660000026</v>
      </c>
      <c r="H45" s="110"/>
      <c r="I45" s="178"/>
      <c r="J45" s="110"/>
      <c r="K45" s="110">
        <v>11200</v>
      </c>
      <c r="L45" s="178">
        <v>180262504.91000015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1134953.28</v>
      </c>
      <c r="F46" s="178">
        <v>351944.43999999994</v>
      </c>
      <c r="G46" s="179">
        <v>783008.84000000008</v>
      </c>
      <c r="H46" s="110"/>
      <c r="I46" s="178"/>
      <c r="J46" s="110"/>
      <c r="K46" s="110">
        <v>58727.519999999997</v>
      </c>
      <c r="L46" s="178">
        <v>61415.76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>
        <v>6062</v>
      </c>
      <c r="F47" s="178" t="s">
        <v>144</v>
      </c>
      <c r="G47" s="179">
        <v>6062</v>
      </c>
      <c r="H47" s="110"/>
      <c r="I47" s="178"/>
      <c r="J47" s="110"/>
      <c r="K47" s="110"/>
      <c r="L47" s="178">
        <v>866</v>
      </c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>
        <v>975</v>
      </c>
      <c r="F48" s="178" t="s">
        <v>144</v>
      </c>
      <c r="G48" s="179">
        <v>975</v>
      </c>
      <c r="H48" s="110"/>
      <c r="I48" s="178"/>
      <c r="J48" s="110"/>
      <c r="K48" s="110"/>
      <c r="L48" s="178">
        <v>150</v>
      </c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249099.09000000003</v>
      </c>
      <c r="F49" s="178">
        <v>25124.600000000006</v>
      </c>
      <c r="G49" s="179">
        <v>223974.49000000002</v>
      </c>
      <c r="H49" s="110"/>
      <c r="I49" s="178"/>
      <c r="J49" s="110"/>
      <c r="K49" s="110">
        <v>3054.92</v>
      </c>
      <c r="L49" s="178">
        <v>12568.699999999999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2387765.3600000003</v>
      </c>
      <c r="F50" s="178">
        <v>837114.20000000019</v>
      </c>
      <c r="G50" s="179">
        <v>1550651.1600000001</v>
      </c>
      <c r="H50" s="110"/>
      <c r="I50" s="178"/>
      <c r="J50" s="110"/>
      <c r="K50" s="110">
        <v>140871.73300000001</v>
      </c>
      <c r="L50" s="178">
        <v>204007.2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12000</v>
      </c>
      <c r="F51" s="178" t="s">
        <v>144</v>
      </c>
      <c r="G51" s="179">
        <v>12000</v>
      </c>
      <c r="H51" s="110"/>
      <c r="I51" s="178"/>
      <c r="J51" s="110"/>
      <c r="K51" s="110"/>
      <c r="L51" s="178">
        <v>600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>
        <v>2030</v>
      </c>
      <c r="F53" s="178" t="s">
        <v>144</v>
      </c>
      <c r="G53" s="179">
        <v>2030</v>
      </c>
      <c r="H53" s="110"/>
      <c r="I53" s="178"/>
      <c r="J53" s="110"/>
      <c r="K53" s="110"/>
      <c r="L53" s="178">
        <v>145</v>
      </c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59858.499999999993</v>
      </c>
      <c r="F55" s="178" t="s">
        <v>144</v>
      </c>
      <c r="G55" s="179">
        <v>59858.499999999993</v>
      </c>
      <c r="H55" s="110"/>
      <c r="I55" s="178"/>
      <c r="J55" s="110"/>
      <c r="K55" s="110"/>
      <c r="L55" s="178">
        <v>16431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171478.75</v>
      </c>
      <c r="F56" s="181" t="s">
        <v>144</v>
      </c>
      <c r="G56" s="182">
        <v>171478.75</v>
      </c>
      <c r="H56" s="116"/>
      <c r="I56" s="181"/>
      <c r="J56" s="116"/>
      <c r="K56" s="116"/>
      <c r="L56" s="181">
        <v>29786.89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>
        <v>9600</v>
      </c>
      <c r="F60" s="184" t="s">
        <v>144</v>
      </c>
      <c r="G60" s="185">
        <v>9600</v>
      </c>
      <c r="H60" s="113"/>
      <c r="I60" s="184"/>
      <c r="J60" s="113"/>
      <c r="K60" s="113"/>
      <c r="L60" s="184">
        <v>10200</v>
      </c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>
        <v>1260</v>
      </c>
      <c r="F61" s="178" t="s">
        <v>144</v>
      </c>
      <c r="G61" s="179">
        <v>1260</v>
      </c>
      <c r="H61" s="110"/>
      <c r="I61" s="178"/>
      <c r="J61" s="110"/>
      <c r="K61" s="110"/>
      <c r="L61" s="178">
        <v>1800</v>
      </c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675000</v>
      </c>
      <c r="F62" s="187" t="s">
        <v>144</v>
      </c>
      <c r="G62" s="188">
        <v>675000</v>
      </c>
      <c r="H62" s="118"/>
      <c r="I62" s="187"/>
      <c r="J62" s="118"/>
      <c r="K62" s="118"/>
      <c r="L62" s="187">
        <v>1500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76800</v>
      </c>
      <c r="F64" s="178" t="s">
        <v>144</v>
      </c>
      <c r="G64" s="179">
        <v>76800</v>
      </c>
      <c r="H64" s="110"/>
      <c r="I64" s="178"/>
      <c r="J64" s="110"/>
      <c r="K64" s="110"/>
      <c r="L64" s="178">
        <v>12000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>
        <v>455700</v>
      </c>
      <c r="F66" s="178" t="s">
        <v>144</v>
      </c>
      <c r="G66" s="179">
        <v>455700</v>
      </c>
      <c r="H66" s="110"/>
      <c r="I66" s="178"/>
      <c r="J66" s="110"/>
      <c r="K66" s="110"/>
      <c r="L66" s="178">
        <v>98000</v>
      </c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/>
      <c r="F67" s="178" t="s">
        <v>144</v>
      </c>
      <c r="G67" s="179"/>
      <c r="H67" s="110"/>
      <c r="I67" s="178"/>
      <c r="J67" s="110"/>
      <c r="K67" s="110"/>
      <c r="L67" s="178"/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9228840.25</v>
      </c>
      <c r="F69" s="178">
        <v>430000</v>
      </c>
      <c r="G69" s="179">
        <v>8798840.25</v>
      </c>
      <c r="H69" s="110"/>
      <c r="I69" s="178"/>
      <c r="J69" s="110"/>
      <c r="K69" s="110">
        <v>1260</v>
      </c>
      <c r="L69" s="178">
        <v>1046096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135679</v>
      </c>
      <c r="F71" s="178">
        <v>90000</v>
      </c>
      <c r="G71" s="179">
        <v>45679</v>
      </c>
      <c r="H71" s="110"/>
      <c r="I71" s="178"/>
      <c r="J71" s="110"/>
      <c r="K71" s="110">
        <v>100</v>
      </c>
      <c r="L71" s="178">
        <v>6176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2527547.9</v>
      </c>
      <c r="F73" s="178">
        <v>1220400</v>
      </c>
      <c r="G73" s="179">
        <v>1307147.8999999999</v>
      </c>
      <c r="H73" s="110"/>
      <c r="I73" s="178"/>
      <c r="J73" s="110"/>
      <c r="K73" s="110">
        <v>2735.63</v>
      </c>
      <c r="L73" s="178">
        <v>266225.09999999998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>
        <v>72000</v>
      </c>
      <c r="F76" s="178">
        <v>70000</v>
      </c>
      <c r="G76" s="179">
        <v>2000</v>
      </c>
      <c r="H76" s="110"/>
      <c r="I76" s="178"/>
      <c r="J76" s="110"/>
      <c r="K76" s="110"/>
      <c r="L76" s="178">
        <v>200</v>
      </c>
      <c r="M76" s="110"/>
      <c r="N76" s="115">
        <v>0.58799999999999997</v>
      </c>
    </row>
    <row r="77" spans="2:14" ht="15" customHeight="1" x14ac:dyDescent="0.2">
      <c r="B77" s="1307"/>
      <c r="C77" s="1317"/>
      <c r="D77" s="24" t="s">
        <v>151</v>
      </c>
      <c r="E77" s="177"/>
      <c r="F77" s="178" t="s">
        <v>144</v>
      </c>
      <c r="G77" s="179"/>
      <c r="H77" s="110"/>
      <c r="I77" s="178"/>
      <c r="J77" s="110"/>
      <c r="K77" s="110"/>
      <c r="L77" s="178"/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1067283</v>
      </c>
      <c r="F79" s="184">
        <v>23000</v>
      </c>
      <c r="G79" s="185">
        <v>1044283</v>
      </c>
      <c r="H79" s="113"/>
      <c r="I79" s="184"/>
      <c r="J79" s="113"/>
      <c r="K79" s="113">
        <v>700</v>
      </c>
      <c r="L79" s="184">
        <v>43884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/>
      <c r="F80" s="178" t="s">
        <v>144</v>
      </c>
      <c r="G80" s="179"/>
      <c r="H80" s="110"/>
      <c r="I80" s="178"/>
      <c r="J80" s="110"/>
      <c r="K80" s="110"/>
      <c r="L80" s="178"/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176800</v>
      </c>
      <c r="F81" s="187" t="s">
        <v>144</v>
      </c>
      <c r="G81" s="188">
        <v>176800</v>
      </c>
      <c r="H81" s="118"/>
      <c r="I81" s="187"/>
      <c r="J81" s="118"/>
      <c r="K81" s="118"/>
      <c r="L81" s="187">
        <v>68000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360</v>
      </c>
      <c r="F83" s="178" t="s">
        <v>144</v>
      </c>
      <c r="G83" s="179">
        <v>360</v>
      </c>
      <c r="H83" s="110"/>
      <c r="I83" s="178"/>
      <c r="J83" s="110"/>
      <c r="K83" s="110"/>
      <c r="L83" s="178">
        <v>36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343383.69</v>
      </c>
      <c r="F84" s="178" t="s">
        <v>144</v>
      </c>
      <c r="G84" s="179">
        <v>343383.69</v>
      </c>
      <c r="H84" s="110"/>
      <c r="I84" s="178"/>
      <c r="J84" s="110"/>
      <c r="K84" s="110"/>
      <c r="L84" s="178">
        <v>210910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/>
      <c r="F85" s="178" t="s">
        <v>144</v>
      </c>
      <c r="G85" s="179"/>
      <c r="H85" s="110"/>
      <c r="I85" s="178"/>
      <c r="J85" s="110"/>
      <c r="K85" s="110"/>
      <c r="L85" s="178"/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>
        <v>1079</v>
      </c>
      <c r="F86" s="178" t="s">
        <v>144</v>
      </c>
      <c r="G86" s="179">
        <v>1079</v>
      </c>
      <c r="H86" s="110"/>
      <c r="I86" s="178"/>
      <c r="J86" s="110"/>
      <c r="K86" s="110"/>
      <c r="L86" s="178">
        <v>1770</v>
      </c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1320377.1199999955</v>
      </c>
      <c r="F87" s="178" t="s">
        <v>144</v>
      </c>
      <c r="G87" s="179">
        <v>1320377.1199999955</v>
      </c>
      <c r="H87" s="110"/>
      <c r="I87" s="178"/>
      <c r="J87" s="110"/>
      <c r="K87" s="110"/>
      <c r="L87" s="178">
        <v>155212.14999999967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>
        <v>1981.350000000002</v>
      </c>
      <c r="F88" s="178" t="s">
        <v>144</v>
      </c>
      <c r="G88" s="179">
        <v>1981.350000000002</v>
      </c>
      <c r="H88" s="110"/>
      <c r="I88" s="178"/>
      <c r="J88" s="110"/>
      <c r="K88" s="110"/>
      <c r="L88" s="178">
        <v>514.07999999999993</v>
      </c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2133010.3099999945</v>
      </c>
      <c r="F89" s="178" t="s">
        <v>144</v>
      </c>
      <c r="G89" s="179">
        <v>2133010.3099999945</v>
      </c>
      <c r="H89" s="110"/>
      <c r="I89" s="178"/>
      <c r="J89" s="110"/>
      <c r="K89" s="110"/>
      <c r="L89" s="178">
        <v>115622.70999999976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7001427.2399999881</v>
      </c>
      <c r="F90" s="178">
        <v>10084.859999999404</v>
      </c>
      <c r="G90" s="179">
        <v>6991342.3799999887</v>
      </c>
      <c r="H90" s="110"/>
      <c r="I90" s="178"/>
      <c r="J90" s="110"/>
      <c r="K90" s="110">
        <v>1500</v>
      </c>
      <c r="L90" s="178">
        <v>942846.03999999759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>
        <v>3363605.1400000062</v>
      </c>
      <c r="F92" s="187" t="s">
        <v>144</v>
      </c>
      <c r="G92" s="188">
        <v>3363605.1400000062</v>
      </c>
      <c r="H92" s="118"/>
      <c r="I92" s="187"/>
      <c r="J92" s="118"/>
      <c r="K92" s="118"/>
      <c r="L92" s="187">
        <v>1178332.6200000041</v>
      </c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393865651.93000001</v>
      </c>
      <c r="F93" s="191">
        <v>40017983.790000007</v>
      </c>
      <c r="G93" s="192">
        <v>353847668.13999999</v>
      </c>
      <c r="H93" s="145"/>
      <c r="I93" s="191"/>
      <c r="J93" s="145">
        <v>1180.24</v>
      </c>
      <c r="K93" s="145">
        <v>320240.74699999997</v>
      </c>
      <c r="L93" s="191">
        <v>230007178.39000008</v>
      </c>
      <c r="M93" s="145"/>
      <c r="N93" s="193">
        <v>0.58799999999999997</v>
      </c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4640000</v>
      </c>
      <c r="F94" s="184">
        <v>2000000</v>
      </c>
      <c r="G94" s="185">
        <v>2640000</v>
      </c>
      <c r="H94" s="113">
        <v>180000</v>
      </c>
      <c r="I94" s="184"/>
      <c r="J94" s="113"/>
      <c r="K94" s="113"/>
      <c r="L94" s="184">
        <v>220000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572729.99999999988</v>
      </c>
      <c r="F95" s="178">
        <v>260609.99999999994</v>
      </c>
      <c r="G95" s="179">
        <v>312119.99999999994</v>
      </c>
      <c r="H95" s="110">
        <v>45984.6</v>
      </c>
      <c r="I95" s="178"/>
      <c r="J95" s="110"/>
      <c r="K95" s="110"/>
      <c r="L95" s="178">
        <v>30600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>
        <v>209482.76</v>
      </c>
      <c r="F96" s="178">
        <v>209482.76</v>
      </c>
      <c r="G96" s="179"/>
      <c r="H96" s="110">
        <v>291</v>
      </c>
      <c r="I96" s="178"/>
      <c r="J96" s="110">
        <v>474</v>
      </c>
      <c r="K96" s="110">
        <v>1145.99</v>
      </c>
      <c r="L96" s="178"/>
      <c r="M96" s="110"/>
      <c r="N96" s="115">
        <v>0.223</v>
      </c>
    </row>
    <row r="97" spans="2:14" ht="15" customHeight="1" x14ac:dyDescent="0.2">
      <c r="B97" s="1307"/>
      <c r="C97" s="1317"/>
      <c r="D97" s="24" t="s">
        <v>104</v>
      </c>
      <c r="E97" s="177">
        <v>144508</v>
      </c>
      <c r="F97" s="178">
        <v>25508</v>
      </c>
      <c r="G97" s="179">
        <v>119000</v>
      </c>
      <c r="H97" s="110">
        <v>213.69</v>
      </c>
      <c r="I97" s="178"/>
      <c r="J97" s="110">
        <v>903</v>
      </c>
      <c r="K97" s="110">
        <v>5441.4639999999999</v>
      </c>
      <c r="L97" s="178">
        <v>137572.9</v>
      </c>
      <c r="M97" s="110"/>
      <c r="N97" s="115">
        <v>12.15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58340792.160000004</v>
      </c>
      <c r="F99" s="178">
        <v>6281214.0299999937</v>
      </c>
      <c r="G99" s="179">
        <v>52059578.13000001</v>
      </c>
      <c r="H99" s="110">
        <v>545896.26000400004</v>
      </c>
      <c r="I99" s="178"/>
      <c r="J99" s="110">
        <v>22500</v>
      </c>
      <c r="K99" s="110">
        <v>23530.303</v>
      </c>
      <c r="L99" s="178">
        <v>22198949.609999999</v>
      </c>
      <c r="M99" s="110"/>
      <c r="N99" s="115">
        <v>7.1369999999999996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7.02</v>
      </c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91566.180000000008</v>
      </c>
      <c r="F102" s="178">
        <v>90600.000000000015</v>
      </c>
      <c r="G102" s="179">
        <v>966.18000000000006</v>
      </c>
      <c r="H102" s="110"/>
      <c r="I102" s="178"/>
      <c r="J102" s="110"/>
      <c r="K102" s="110">
        <v>279.375</v>
      </c>
      <c r="L102" s="178">
        <v>150</v>
      </c>
      <c r="M102" s="110"/>
      <c r="N102" s="115">
        <v>0.02</v>
      </c>
    </row>
    <row r="103" spans="2:14" ht="15" customHeight="1" x14ac:dyDescent="0.2">
      <c r="B103" s="1307"/>
      <c r="C103" s="1317"/>
      <c r="D103" s="24" t="s">
        <v>108</v>
      </c>
      <c r="E103" s="177">
        <v>530838.52</v>
      </c>
      <c r="F103" s="178">
        <v>182653.33000000002</v>
      </c>
      <c r="G103" s="179">
        <v>348185.19</v>
      </c>
      <c r="H103" s="110"/>
      <c r="I103" s="178"/>
      <c r="J103" s="110"/>
      <c r="K103" s="110">
        <v>2549.8560000000002</v>
      </c>
      <c r="L103" s="178">
        <v>38280.720000000001</v>
      </c>
      <c r="M103" s="110"/>
      <c r="N103" s="115">
        <v>4</v>
      </c>
    </row>
    <row r="104" spans="2:14" ht="15" customHeight="1" x14ac:dyDescent="0.2">
      <c r="B104" s="1307"/>
      <c r="C104" s="1317"/>
      <c r="D104" s="24" t="s">
        <v>109</v>
      </c>
      <c r="E104" s="177">
        <v>8000</v>
      </c>
      <c r="F104" s="178">
        <v>5000</v>
      </c>
      <c r="G104" s="179">
        <v>3000</v>
      </c>
      <c r="H104" s="110"/>
      <c r="I104" s="178"/>
      <c r="J104" s="110"/>
      <c r="K104" s="110">
        <v>5</v>
      </c>
      <c r="L104" s="178">
        <v>100</v>
      </c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/>
      <c r="L105" s="178">
        <v>20</v>
      </c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119.995</v>
      </c>
      <c r="L108" s="178">
        <v>9</v>
      </c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4212139.99</v>
      </c>
      <c r="F109" s="178" t="s">
        <v>144</v>
      </c>
      <c r="G109" s="179">
        <v>4212139.99</v>
      </c>
      <c r="H109" s="110"/>
      <c r="I109" s="178"/>
      <c r="J109" s="110"/>
      <c r="K109" s="110">
        <v>45</v>
      </c>
      <c r="L109" s="178">
        <v>520000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>
        <v>4.6619999999999999</v>
      </c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/>
      <c r="F112" s="178" t="s">
        <v>144</v>
      </c>
      <c r="G112" s="179"/>
      <c r="H112" s="110"/>
      <c r="I112" s="178"/>
      <c r="J112" s="110"/>
      <c r="K112" s="110"/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>
        <v>2.9969999999999999</v>
      </c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>
        <v>44000</v>
      </c>
      <c r="F114" s="178">
        <v>44000</v>
      </c>
      <c r="G114" s="179"/>
      <c r="H114" s="110"/>
      <c r="I114" s="178"/>
      <c r="J114" s="110"/>
      <c r="K114" s="110">
        <v>500</v>
      </c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/>
      <c r="F117" s="178" t="s">
        <v>144</v>
      </c>
      <c r="G117" s="179"/>
      <c r="H117" s="110"/>
      <c r="I117" s="178"/>
      <c r="J117" s="110"/>
      <c r="K117" s="110"/>
      <c r="L117" s="178"/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5400</v>
      </c>
      <c r="F119" s="184" t="s">
        <v>144</v>
      </c>
      <c r="G119" s="185">
        <v>5400</v>
      </c>
      <c r="H119" s="113"/>
      <c r="I119" s="184"/>
      <c r="J119" s="113"/>
      <c r="K119" s="113"/>
      <c r="L119" s="184">
        <v>300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80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68799457.610000014</v>
      </c>
      <c r="F122" s="195">
        <v>9099068.1200000048</v>
      </c>
      <c r="G122" s="196">
        <v>59700389.49000001</v>
      </c>
      <c r="H122" s="151">
        <v>772385.55000400008</v>
      </c>
      <c r="I122" s="195"/>
      <c r="J122" s="151">
        <v>23877</v>
      </c>
      <c r="K122" s="151">
        <v>33711.661999999997</v>
      </c>
      <c r="L122" s="195">
        <v>23145982.229999997</v>
      </c>
      <c r="M122" s="151"/>
      <c r="N122" s="153">
        <v>23.53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462665109.54000002</v>
      </c>
      <c r="F123" s="198">
        <v>49117051.910000026</v>
      </c>
      <c r="G123" s="199">
        <v>413548057.63</v>
      </c>
      <c r="H123" s="154">
        <v>772385.55000399996</v>
      </c>
      <c r="I123" s="198"/>
      <c r="J123" s="154">
        <v>25057.239999999998</v>
      </c>
      <c r="K123" s="154">
        <v>353952.40899999999</v>
      </c>
      <c r="L123" s="198">
        <v>253153160.62000012</v>
      </c>
      <c r="M123" s="154"/>
      <c r="N123" s="200">
        <v>24.118000000000002</v>
      </c>
    </row>
    <row r="124" spans="1:15" ht="12" thickTop="1" x14ac:dyDescent="0.2"/>
    <row r="125" spans="1:15" s="176" customFormat="1" ht="12.75" x14ac:dyDescent="0.2">
      <c r="A125" s="104"/>
      <c r="B125" s="201" t="s">
        <v>168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171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/>
      <c r="F6" s="178" t="s">
        <v>144</v>
      </c>
      <c r="G6" s="179"/>
      <c r="H6" s="110"/>
      <c r="I6" s="178"/>
      <c r="J6" s="110"/>
      <c r="K6" s="110"/>
      <c r="L6" s="178"/>
      <c r="M6" s="110"/>
      <c r="N6" s="115"/>
    </row>
    <row r="7" spans="2:14" ht="15" customHeight="1" x14ac:dyDescent="0.2">
      <c r="B7" s="1307"/>
      <c r="C7" s="1317"/>
      <c r="D7" s="24" t="s">
        <v>105</v>
      </c>
      <c r="E7" s="177"/>
      <c r="F7" s="178" t="s">
        <v>144</v>
      </c>
      <c r="G7" s="179"/>
      <c r="H7" s="110"/>
      <c r="I7" s="178"/>
      <c r="J7" s="110"/>
      <c r="K7" s="110"/>
      <c r="L7" s="178"/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4764.5599999999995</v>
      </c>
      <c r="F8" s="178" t="s">
        <v>144</v>
      </c>
      <c r="G8" s="179">
        <v>4764.5599999999995</v>
      </c>
      <c r="H8" s="110"/>
      <c r="I8" s="178"/>
      <c r="J8" s="110"/>
      <c r="K8" s="110"/>
      <c r="L8" s="178">
        <v>1485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>
        <v>124765.96</v>
      </c>
      <c r="F9" s="178" t="s">
        <v>144</v>
      </c>
      <c r="G9" s="179">
        <v>124765.96</v>
      </c>
      <c r="H9" s="110"/>
      <c r="I9" s="178"/>
      <c r="J9" s="110"/>
      <c r="K9" s="110"/>
      <c r="L9" s="178">
        <v>39660.300000000003</v>
      </c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10131.08</v>
      </c>
      <c r="F13" s="178" t="s">
        <v>144</v>
      </c>
      <c r="G13" s="179">
        <v>10131.08</v>
      </c>
      <c r="H13" s="110"/>
      <c r="I13" s="178"/>
      <c r="J13" s="110"/>
      <c r="K13" s="110"/>
      <c r="L13" s="178">
        <v>6990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47726778.580000013</v>
      </c>
      <c r="F16" s="178">
        <v>8253491.0000000075</v>
      </c>
      <c r="G16" s="179">
        <v>39473287.580000006</v>
      </c>
      <c r="H16" s="110"/>
      <c r="I16" s="178"/>
      <c r="J16" s="110"/>
      <c r="K16" s="110">
        <v>31015.532999999999</v>
      </c>
      <c r="L16" s="178">
        <v>7430546.0000000009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1113418.4000000001</v>
      </c>
      <c r="F19" s="178" t="s">
        <v>144</v>
      </c>
      <c r="G19" s="179">
        <v>1113418.4000000001</v>
      </c>
      <c r="H19" s="110"/>
      <c r="I19" s="178"/>
      <c r="J19" s="110"/>
      <c r="K19" s="110"/>
      <c r="L19" s="178">
        <v>248902.2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2429356.5499999998</v>
      </c>
      <c r="F20" s="178">
        <v>667944.54999999981</v>
      </c>
      <c r="G20" s="179">
        <v>1761412</v>
      </c>
      <c r="H20" s="110"/>
      <c r="I20" s="178"/>
      <c r="J20" s="110">
        <v>517.13</v>
      </c>
      <c r="K20" s="110"/>
      <c r="L20" s="178">
        <v>194125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/>
      <c r="F21" s="178" t="s">
        <v>144</v>
      </c>
      <c r="G21" s="179"/>
      <c r="H21" s="110"/>
      <c r="I21" s="178"/>
      <c r="J21" s="110"/>
      <c r="K21" s="110"/>
      <c r="L21" s="178"/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100309408.52000003</v>
      </c>
      <c r="F23" s="178">
        <v>27818832.00000003</v>
      </c>
      <c r="G23" s="179">
        <v>72490576.519999996</v>
      </c>
      <c r="H23" s="110"/>
      <c r="I23" s="178"/>
      <c r="J23" s="110"/>
      <c r="K23" s="110">
        <v>90620.475000000006</v>
      </c>
      <c r="L23" s="178">
        <v>17919150.920000002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41654394.5</v>
      </c>
      <c r="F24" s="178" t="s">
        <v>144</v>
      </c>
      <c r="G24" s="179">
        <v>41654394.5</v>
      </c>
      <c r="H24" s="110"/>
      <c r="I24" s="178"/>
      <c r="J24" s="110"/>
      <c r="K24" s="110"/>
      <c r="L24" s="178">
        <v>4075845.2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483938.36</v>
      </c>
      <c r="F27" s="178">
        <v>480000</v>
      </c>
      <c r="G27" s="179">
        <v>3938.3599999999997</v>
      </c>
      <c r="H27" s="110"/>
      <c r="I27" s="178"/>
      <c r="J27" s="110"/>
      <c r="K27" s="110">
        <v>800</v>
      </c>
      <c r="L27" s="178">
        <v>333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477400</v>
      </c>
      <c r="F28" s="178">
        <v>44800</v>
      </c>
      <c r="G28" s="179">
        <v>432600</v>
      </c>
      <c r="H28" s="110"/>
      <c r="I28" s="178"/>
      <c r="J28" s="110"/>
      <c r="K28" s="110">
        <v>56</v>
      </c>
      <c r="L28" s="178">
        <v>36000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216002.52000000002</v>
      </c>
      <c r="F29" s="178">
        <v>100000.00000000001</v>
      </c>
      <c r="G29" s="179">
        <v>116002.52</v>
      </c>
      <c r="H29" s="110"/>
      <c r="I29" s="178"/>
      <c r="J29" s="110"/>
      <c r="K29" s="110">
        <v>88</v>
      </c>
      <c r="L29" s="178">
        <v>11384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53318332.240000002</v>
      </c>
      <c r="F30" s="178">
        <v>2513434.6000000015</v>
      </c>
      <c r="G30" s="179">
        <v>50804897.640000001</v>
      </c>
      <c r="H30" s="110"/>
      <c r="I30" s="178"/>
      <c r="J30" s="110">
        <v>347.85</v>
      </c>
      <c r="K30" s="110">
        <v>1438.3709999999999</v>
      </c>
      <c r="L30" s="178">
        <v>6838255.0999999996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/>
      <c r="F32" s="184" t="s">
        <v>144</v>
      </c>
      <c r="G32" s="185"/>
      <c r="H32" s="113"/>
      <c r="I32" s="184"/>
      <c r="J32" s="113"/>
      <c r="K32" s="113"/>
      <c r="L32" s="184"/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>
        <v>600</v>
      </c>
      <c r="F34" s="178" t="s">
        <v>144</v>
      </c>
      <c r="G34" s="179">
        <v>600</v>
      </c>
      <c r="H34" s="110"/>
      <c r="I34" s="178"/>
      <c r="J34" s="110"/>
      <c r="K34" s="110"/>
      <c r="L34" s="178">
        <v>100</v>
      </c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>
        <v>2.988</v>
      </c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12812206.209999999</v>
      </c>
      <c r="F39" s="178" t="s">
        <v>144</v>
      </c>
      <c r="G39" s="179">
        <v>12812206.209999999</v>
      </c>
      <c r="H39" s="110"/>
      <c r="I39" s="178"/>
      <c r="J39" s="110"/>
      <c r="K39" s="110"/>
      <c r="L39" s="178">
        <v>3214563.4099999992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3541106.74</v>
      </c>
      <c r="F40" s="178">
        <v>1008000.0000000005</v>
      </c>
      <c r="G40" s="179">
        <v>2533106.7399999998</v>
      </c>
      <c r="H40" s="110"/>
      <c r="I40" s="178"/>
      <c r="J40" s="110"/>
      <c r="K40" s="110">
        <v>28800</v>
      </c>
      <c r="L40" s="178">
        <v>1393678.4900000002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>
        <v>7175.75</v>
      </c>
      <c r="F41" s="178" t="s">
        <v>144</v>
      </c>
      <c r="G41" s="179">
        <v>7175.75</v>
      </c>
      <c r="H41" s="110"/>
      <c r="I41" s="178"/>
      <c r="J41" s="110"/>
      <c r="K41" s="110"/>
      <c r="L41" s="178">
        <v>2700</v>
      </c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>
        <v>8000</v>
      </c>
      <c r="F43" s="178" t="s">
        <v>144</v>
      </c>
      <c r="G43" s="179">
        <v>8000</v>
      </c>
      <c r="H43" s="110"/>
      <c r="I43" s="178"/>
      <c r="J43" s="110"/>
      <c r="K43" s="110"/>
      <c r="L43" s="178">
        <v>300</v>
      </c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109836509.59000015</v>
      </c>
      <c r="F45" s="178">
        <v>48922.230000004172</v>
      </c>
      <c r="G45" s="179">
        <v>109787587.36000015</v>
      </c>
      <c r="H45" s="110"/>
      <c r="I45" s="178"/>
      <c r="J45" s="110"/>
      <c r="K45" s="110">
        <v>25160</v>
      </c>
      <c r="L45" s="178">
        <v>209632181.48000026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1687982.68</v>
      </c>
      <c r="F46" s="178">
        <v>107699.18999999994</v>
      </c>
      <c r="G46" s="179">
        <v>1580283.49</v>
      </c>
      <c r="H46" s="110"/>
      <c r="I46" s="178"/>
      <c r="J46" s="110"/>
      <c r="K46" s="110">
        <v>19614.401000000002</v>
      </c>
      <c r="L46" s="178">
        <v>94924.72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>
        <v>2295</v>
      </c>
      <c r="F48" s="178" t="s">
        <v>144</v>
      </c>
      <c r="G48" s="179">
        <v>2295</v>
      </c>
      <c r="H48" s="110"/>
      <c r="I48" s="178"/>
      <c r="J48" s="110"/>
      <c r="K48" s="110"/>
      <c r="L48" s="178">
        <v>255</v>
      </c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1059962.9300000002</v>
      </c>
      <c r="F49" s="178">
        <v>41954.170000000158</v>
      </c>
      <c r="G49" s="179">
        <v>1018008.76</v>
      </c>
      <c r="H49" s="110"/>
      <c r="I49" s="178"/>
      <c r="J49" s="110"/>
      <c r="K49" s="110">
        <v>5249.3010000000004</v>
      </c>
      <c r="L49" s="178">
        <v>67596.31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2593759.9299999997</v>
      </c>
      <c r="F50" s="178">
        <v>845195.0299999998</v>
      </c>
      <c r="G50" s="179">
        <v>1748564.9</v>
      </c>
      <c r="H50" s="110"/>
      <c r="I50" s="178"/>
      <c r="J50" s="110"/>
      <c r="K50" s="110">
        <v>128419.402</v>
      </c>
      <c r="L50" s="178">
        <v>259088.96000000002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20900</v>
      </c>
      <c r="F51" s="178" t="s">
        <v>144</v>
      </c>
      <c r="G51" s="179">
        <v>20900</v>
      </c>
      <c r="H51" s="110"/>
      <c r="I51" s="178"/>
      <c r="J51" s="110"/>
      <c r="K51" s="110"/>
      <c r="L51" s="178">
        <v>1030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24586.97</v>
      </c>
      <c r="F55" s="178" t="s">
        <v>144</v>
      </c>
      <c r="G55" s="179">
        <v>24586.97</v>
      </c>
      <c r="H55" s="110"/>
      <c r="I55" s="178"/>
      <c r="J55" s="110"/>
      <c r="K55" s="110"/>
      <c r="L55" s="178">
        <v>6297.3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145265.79999999999</v>
      </c>
      <c r="F56" s="181" t="s">
        <v>144</v>
      </c>
      <c r="G56" s="182">
        <v>145265.79999999999</v>
      </c>
      <c r="H56" s="116"/>
      <c r="I56" s="181"/>
      <c r="J56" s="116"/>
      <c r="K56" s="116"/>
      <c r="L56" s="181">
        <v>27127.200000000001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>
        <v>16710</v>
      </c>
      <c r="F60" s="184" t="s">
        <v>144</v>
      </c>
      <c r="G60" s="185">
        <v>16710</v>
      </c>
      <c r="H60" s="113"/>
      <c r="I60" s="184"/>
      <c r="J60" s="113"/>
      <c r="K60" s="113"/>
      <c r="L60" s="184">
        <v>21000</v>
      </c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>
        <v>2300</v>
      </c>
      <c r="F61" s="178" t="s">
        <v>144</v>
      </c>
      <c r="G61" s="179">
        <v>2300</v>
      </c>
      <c r="H61" s="110"/>
      <c r="I61" s="178"/>
      <c r="J61" s="110"/>
      <c r="K61" s="110"/>
      <c r="L61" s="178">
        <v>2900</v>
      </c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675000</v>
      </c>
      <c r="F62" s="187" t="s">
        <v>144</v>
      </c>
      <c r="G62" s="188">
        <v>675000</v>
      </c>
      <c r="H62" s="118"/>
      <c r="I62" s="187"/>
      <c r="J62" s="118"/>
      <c r="K62" s="118"/>
      <c r="L62" s="187">
        <v>1500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97047.34</v>
      </c>
      <c r="F64" s="178" t="s">
        <v>144</v>
      </c>
      <c r="G64" s="179">
        <v>97047.34</v>
      </c>
      <c r="H64" s="110"/>
      <c r="I64" s="178"/>
      <c r="J64" s="110"/>
      <c r="K64" s="110"/>
      <c r="L64" s="178">
        <v>15477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519845.31000000006</v>
      </c>
      <c r="F67" s="178" t="s">
        <v>144</v>
      </c>
      <c r="G67" s="179">
        <v>519845.31000000006</v>
      </c>
      <c r="H67" s="110"/>
      <c r="I67" s="178"/>
      <c r="J67" s="110"/>
      <c r="K67" s="110"/>
      <c r="L67" s="178">
        <v>121514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12099955.59</v>
      </c>
      <c r="F69" s="178">
        <v>300000</v>
      </c>
      <c r="G69" s="179">
        <v>11799955.59</v>
      </c>
      <c r="H69" s="110"/>
      <c r="I69" s="178"/>
      <c r="J69" s="110"/>
      <c r="K69" s="110">
        <v>994</v>
      </c>
      <c r="L69" s="178">
        <v>1504931.06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16875</v>
      </c>
      <c r="F71" s="178" t="s">
        <v>144</v>
      </c>
      <c r="G71" s="179">
        <v>16875</v>
      </c>
      <c r="H71" s="110"/>
      <c r="I71" s="178"/>
      <c r="J71" s="110"/>
      <c r="K71" s="110"/>
      <c r="L71" s="178">
        <v>2250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>
        <v>1534.5</v>
      </c>
      <c r="F72" s="178" t="s">
        <v>144</v>
      </c>
      <c r="G72" s="179">
        <v>1534.5</v>
      </c>
      <c r="H72" s="110"/>
      <c r="I72" s="178"/>
      <c r="J72" s="110"/>
      <c r="K72" s="110"/>
      <c r="L72" s="178">
        <v>273</v>
      </c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13090572.09</v>
      </c>
      <c r="F73" s="178">
        <v>1204877.3900000006</v>
      </c>
      <c r="G73" s="179">
        <v>11885694.699999999</v>
      </c>
      <c r="H73" s="110"/>
      <c r="I73" s="178"/>
      <c r="J73" s="110"/>
      <c r="K73" s="110">
        <v>2871</v>
      </c>
      <c r="L73" s="178">
        <v>2367533.29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>
        <v>46602.400000000001</v>
      </c>
      <c r="F75" s="178" t="s">
        <v>144</v>
      </c>
      <c r="G75" s="179">
        <v>46602.400000000001</v>
      </c>
      <c r="H75" s="110"/>
      <c r="I75" s="178"/>
      <c r="J75" s="110"/>
      <c r="K75" s="110"/>
      <c r="L75" s="178">
        <v>4225</v>
      </c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49341</v>
      </c>
      <c r="F77" s="178" t="s">
        <v>144</v>
      </c>
      <c r="G77" s="179">
        <v>49341</v>
      </c>
      <c r="H77" s="110"/>
      <c r="I77" s="178"/>
      <c r="J77" s="110"/>
      <c r="K77" s="110"/>
      <c r="L77" s="178">
        <v>4949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1080412.02</v>
      </c>
      <c r="F79" s="184">
        <v>9000</v>
      </c>
      <c r="G79" s="185">
        <v>1071412.02</v>
      </c>
      <c r="H79" s="113"/>
      <c r="I79" s="184"/>
      <c r="J79" s="113">
        <v>300</v>
      </c>
      <c r="K79" s="113"/>
      <c r="L79" s="184">
        <v>39552.5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>
        <v>214160</v>
      </c>
      <c r="F80" s="178" t="s">
        <v>144</v>
      </c>
      <c r="G80" s="179">
        <v>214160</v>
      </c>
      <c r="H80" s="110"/>
      <c r="I80" s="178"/>
      <c r="J80" s="110"/>
      <c r="K80" s="110"/>
      <c r="L80" s="178">
        <v>82080</v>
      </c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146.19999999999999</v>
      </c>
      <c r="F81" s="187" t="s">
        <v>144</v>
      </c>
      <c r="G81" s="188">
        <v>146.19999999999999</v>
      </c>
      <c r="H81" s="118"/>
      <c r="I81" s="187"/>
      <c r="J81" s="118"/>
      <c r="K81" s="118"/>
      <c r="L81" s="187">
        <v>86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>
        <v>14</v>
      </c>
      <c r="F82" s="184" t="s">
        <v>144</v>
      </c>
      <c r="G82" s="185">
        <v>14</v>
      </c>
      <c r="H82" s="113"/>
      <c r="I82" s="184"/>
      <c r="J82" s="113"/>
      <c r="K82" s="113"/>
      <c r="L82" s="184">
        <v>7</v>
      </c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1856</v>
      </c>
      <c r="F83" s="178" t="s">
        <v>144</v>
      </c>
      <c r="G83" s="179">
        <v>1856</v>
      </c>
      <c r="H83" s="110"/>
      <c r="I83" s="178"/>
      <c r="J83" s="110"/>
      <c r="K83" s="110"/>
      <c r="L83" s="178">
        <v>387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568846</v>
      </c>
      <c r="F84" s="178" t="s">
        <v>144</v>
      </c>
      <c r="G84" s="179">
        <v>568846</v>
      </c>
      <c r="H84" s="110"/>
      <c r="I84" s="178"/>
      <c r="J84" s="110"/>
      <c r="K84" s="110"/>
      <c r="L84" s="178">
        <v>323890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64213.280000000006</v>
      </c>
      <c r="F85" s="178" t="s">
        <v>144</v>
      </c>
      <c r="G85" s="179">
        <v>64213.280000000006</v>
      </c>
      <c r="H85" s="110"/>
      <c r="I85" s="178"/>
      <c r="J85" s="110"/>
      <c r="K85" s="110"/>
      <c r="L85" s="178">
        <v>20744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>
        <v>967</v>
      </c>
      <c r="F86" s="178" t="s">
        <v>144</v>
      </c>
      <c r="G86" s="179">
        <v>967</v>
      </c>
      <c r="H86" s="110"/>
      <c r="I86" s="178"/>
      <c r="J86" s="110"/>
      <c r="K86" s="110"/>
      <c r="L86" s="178">
        <v>1209</v>
      </c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700330.83999999962</v>
      </c>
      <c r="F87" s="178" t="s">
        <v>144</v>
      </c>
      <c r="G87" s="179">
        <v>700330.83999999962</v>
      </c>
      <c r="H87" s="110"/>
      <c r="I87" s="178"/>
      <c r="J87" s="110"/>
      <c r="K87" s="110"/>
      <c r="L87" s="178">
        <v>52557.290000000052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2156065.3300000015</v>
      </c>
      <c r="F89" s="178" t="s">
        <v>144</v>
      </c>
      <c r="G89" s="179">
        <v>2156065.3300000015</v>
      </c>
      <c r="H89" s="110"/>
      <c r="I89" s="178"/>
      <c r="J89" s="110"/>
      <c r="K89" s="110"/>
      <c r="L89" s="178">
        <v>106985.0799999999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7112620.6199999917</v>
      </c>
      <c r="F90" s="178">
        <v>100000</v>
      </c>
      <c r="G90" s="179">
        <v>7012620.6199999917</v>
      </c>
      <c r="H90" s="110"/>
      <c r="I90" s="178"/>
      <c r="J90" s="110"/>
      <c r="K90" s="110">
        <v>10000</v>
      </c>
      <c r="L90" s="178">
        <v>990470.61999999941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>
        <v>4081570.1399999983</v>
      </c>
      <c r="F92" s="187" t="s">
        <v>144</v>
      </c>
      <c r="G92" s="188">
        <v>4081570.1399999983</v>
      </c>
      <c r="H92" s="118"/>
      <c r="I92" s="187"/>
      <c r="J92" s="118"/>
      <c r="K92" s="118"/>
      <c r="L92" s="187">
        <v>1578655.4899999993</v>
      </c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422206027.53000015</v>
      </c>
      <c r="F93" s="191">
        <v>43544150.160000041</v>
      </c>
      <c r="G93" s="192">
        <v>378661877.37000012</v>
      </c>
      <c r="H93" s="145"/>
      <c r="I93" s="191"/>
      <c r="J93" s="145">
        <v>1164.98</v>
      </c>
      <c r="K93" s="145">
        <v>345129.47100000002</v>
      </c>
      <c r="L93" s="191">
        <v>258745695.92000031</v>
      </c>
      <c r="M93" s="145"/>
      <c r="N93" s="193"/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3422000</v>
      </c>
      <c r="F94" s="184">
        <v>2465000</v>
      </c>
      <c r="G94" s="185">
        <v>957000</v>
      </c>
      <c r="H94" s="113">
        <v>153050</v>
      </c>
      <c r="I94" s="184"/>
      <c r="J94" s="113"/>
      <c r="K94" s="113"/>
      <c r="L94" s="184">
        <v>33000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684022</v>
      </c>
      <c r="F95" s="178">
        <v>319372</v>
      </c>
      <c r="G95" s="179">
        <v>364650</v>
      </c>
      <c r="H95" s="110">
        <v>35550</v>
      </c>
      <c r="I95" s="178"/>
      <c r="J95" s="110"/>
      <c r="K95" s="110"/>
      <c r="L95" s="178">
        <v>60775</v>
      </c>
      <c r="M95" s="110"/>
      <c r="N95" s="115">
        <v>0.56200000000000006</v>
      </c>
    </row>
    <row r="96" spans="2:14" ht="15" customHeight="1" x14ac:dyDescent="0.2">
      <c r="B96" s="1307"/>
      <c r="C96" s="1317"/>
      <c r="D96" s="24" t="s">
        <v>50</v>
      </c>
      <c r="E96" s="177">
        <v>262230.77</v>
      </c>
      <c r="F96" s="178">
        <v>262230.77</v>
      </c>
      <c r="G96" s="179"/>
      <c r="H96" s="110">
        <v>355</v>
      </c>
      <c r="I96" s="178"/>
      <c r="J96" s="110">
        <v>380.7</v>
      </c>
      <c r="K96" s="110">
        <v>1494.6290000000001</v>
      </c>
      <c r="L96" s="178"/>
      <c r="M96" s="110"/>
      <c r="N96" s="115">
        <v>0.28000000000000003</v>
      </c>
    </row>
    <row r="97" spans="2:14" ht="15" customHeight="1" x14ac:dyDescent="0.2">
      <c r="B97" s="1307"/>
      <c r="C97" s="1317"/>
      <c r="D97" s="24" t="s">
        <v>104</v>
      </c>
      <c r="E97" s="177">
        <v>122913.24999999999</v>
      </c>
      <c r="F97" s="178">
        <v>3814.9999999999854</v>
      </c>
      <c r="G97" s="179">
        <v>119098.25</v>
      </c>
      <c r="H97" s="110">
        <v>193</v>
      </c>
      <c r="I97" s="178"/>
      <c r="J97" s="110">
        <v>502.75000000000006</v>
      </c>
      <c r="K97" s="110">
        <v>5404.3529999999992</v>
      </c>
      <c r="L97" s="178">
        <v>158045.4</v>
      </c>
      <c r="M97" s="110"/>
      <c r="N97" s="115">
        <v>20.75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65480621.290004</v>
      </c>
      <c r="F99" s="178">
        <v>6508189.240004003</v>
      </c>
      <c r="G99" s="179">
        <v>58972432.049999997</v>
      </c>
      <c r="H99" s="110">
        <v>526858.48999999987</v>
      </c>
      <c r="I99" s="178"/>
      <c r="J99" s="110">
        <v>22740</v>
      </c>
      <c r="K99" s="110">
        <v>27101.611000000004</v>
      </c>
      <c r="L99" s="178">
        <v>25486414.210000001</v>
      </c>
      <c r="M99" s="110"/>
      <c r="N99" s="115">
        <v>22.03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2.73</v>
      </c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67723.91</v>
      </c>
      <c r="F102" s="178">
        <v>6300.0000000000073</v>
      </c>
      <c r="G102" s="179">
        <v>61423.909999999996</v>
      </c>
      <c r="H102" s="110"/>
      <c r="I102" s="178"/>
      <c r="J102" s="110"/>
      <c r="K102" s="110">
        <v>332.8</v>
      </c>
      <c r="L102" s="178">
        <v>7690</v>
      </c>
      <c r="M102" s="110"/>
      <c r="N102" s="115"/>
    </row>
    <row r="103" spans="2:14" ht="15" customHeight="1" x14ac:dyDescent="0.2">
      <c r="B103" s="1307"/>
      <c r="C103" s="1317"/>
      <c r="D103" s="24" t="s">
        <v>108</v>
      </c>
      <c r="E103" s="177">
        <v>535811.1</v>
      </c>
      <c r="F103" s="178">
        <v>232725.5</v>
      </c>
      <c r="G103" s="179">
        <v>303085.59999999998</v>
      </c>
      <c r="H103" s="110"/>
      <c r="I103" s="178"/>
      <c r="J103" s="110">
        <v>1572</v>
      </c>
      <c r="K103" s="110">
        <v>449.15000000000003</v>
      </c>
      <c r="L103" s="178">
        <v>38287.5</v>
      </c>
      <c r="M103" s="110"/>
      <c r="N103" s="115">
        <v>4.0000000000000001E-3</v>
      </c>
    </row>
    <row r="104" spans="2:14" ht="15" customHeight="1" x14ac:dyDescent="0.2">
      <c r="B104" s="1307"/>
      <c r="C104" s="1317"/>
      <c r="D104" s="24" t="s">
        <v>109</v>
      </c>
      <c r="E104" s="177">
        <v>4000</v>
      </c>
      <c r="F104" s="178">
        <v>4000</v>
      </c>
      <c r="G104" s="179"/>
      <c r="H104" s="110"/>
      <c r="I104" s="178"/>
      <c r="J104" s="110"/>
      <c r="K104" s="110">
        <v>10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>
        <v>0.2</v>
      </c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41.2</v>
      </c>
      <c r="L108" s="178">
        <v>9</v>
      </c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3717944</v>
      </c>
      <c r="F109" s="178" t="s">
        <v>144</v>
      </c>
      <c r="G109" s="179">
        <v>3717944</v>
      </c>
      <c r="H109" s="110"/>
      <c r="I109" s="178"/>
      <c r="J109" s="110"/>
      <c r="K109" s="110">
        <v>57.5</v>
      </c>
      <c r="L109" s="178">
        <v>461000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>
        <v>1</v>
      </c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/>
      <c r="F112" s="178" t="s">
        <v>144</v>
      </c>
      <c r="G112" s="179"/>
      <c r="H112" s="110"/>
      <c r="I112" s="178"/>
      <c r="J112" s="110"/>
      <c r="K112" s="110"/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>
        <v>2.5</v>
      </c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/>
      <c r="F114" s="178" t="s">
        <v>144</v>
      </c>
      <c r="G114" s="179"/>
      <c r="H114" s="110"/>
      <c r="I114" s="178"/>
      <c r="J114" s="110"/>
      <c r="K114" s="110"/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/>
      <c r="F117" s="178" t="s">
        <v>144</v>
      </c>
      <c r="G117" s="179"/>
      <c r="H117" s="110"/>
      <c r="I117" s="178"/>
      <c r="J117" s="110"/>
      <c r="K117" s="110"/>
      <c r="L117" s="178"/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5400</v>
      </c>
      <c r="F119" s="184" t="s">
        <v>144</v>
      </c>
      <c r="G119" s="185">
        <v>5400</v>
      </c>
      <c r="H119" s="113"/>
      <c r="I119" s="184"/>
      <c r="J119" s="113"/>
      <c r="K119" s="113"/>
      <c r="L119" s="184">
        <v>300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65.289999999999992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74302666.320003971</v>
      </c>
      <c r="F122" s="195">
        <v>9801632.5100039765</v>
      </c>
      <c r="G122" s="196">
        <v>64501033.809999995</v>
      </c>
      <c r="H122" s="151">
        <v>716006.49</v>
      </c>
      <c r="I122" s="195"/>
      <c r="J122" s="151">
        <v>25195.449999999997</v>
      </c>
      <c r="K122" s="151">
        <v>34962.963000000003</v>
      </c>
      <c r="L122" s="195">
        <v>26245521.109999999</v>
      </c>
      <c r="M122" s="151"/>
      <c r="N122" s="153">
        <v>43.625999999999998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496508693.8500042</v>
      </c>
      <c r="F123" s="198">
        <v>53345782.67000401</v>
      </c>
      <c r="G123" s="199">
        <v>443162911.18000019</v>
      </c>
      <c r="H123" s="154">
        <v>716006.48999999987</v>
      </c>
      <c r="I123" s="198"/>
      <c r="J123" s="154">
        <v>26360.43</v>
      </c>
      <c r="K123" s="154">
        <v>380092.43399999995</v>
      </c>
      <c r="L123" s="198">
        <v>284991217.03000027</v>
      </c>
      <c r="M123" s="154"/>
      <c r="N123" s="200">
        <v>43.626000000000005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173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/>
      <c r="F6" s="178" t="s">
        <v>144</v>
      </c>
      <c r="G6" s="179"/>
      <c r="H6" s="110"/>
      <c r="I6" s="178"/>
      <c r="J6" s="110"/>
      <c r="K6" s="110"/>
      <c r="L6" s="178"/>
      <c r="M6" s="110"/>
      <c r="N6" s="115"/>
    </row>
    <row r="7" spans="2:14" ht="15" customHeight="1" x14ac:dyDescent="0.2">
      <c r="B7" s="1307"/>
      <c r="C7" s="1317"/>
      <c r="D7" s="24" t="s">
        <v>105</v>
      </c>
      <c r="E7" s="177"/>
      <c r="F7" s="178" t="s">
        <v>144</v>
      </c>
      <c r="G7" s="179"/>
      <c r="H7" s="110"/>
      <c r="I7" s="178"/>
      <c r="J7" s="110"/>
      <c r="K7" s="110"/>
      <c r="L7" s="178"/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20454.41</v>
      </c>
      <c r="F8" s="178" t="s">
        <v>144</v>
      </c>
      <c r="G8" s="179">
        <v>20454.41</v>
      </c>
      <c r="H8" s="110"/>
      <c r="I8" s="178"/>
      <c r="J8" s="110"/>
      <c r="K8" s="110"/>
      <c r="L8" s="178">
        <v>2282.5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>
        <v>26356</v>
      </c>
      <c r="F9" s="178" t="s">
        <v>144</v>
      </c>
      <c r="G9" s="179">
        <v>26356</v>
      </c>
      <c r="H9" s="110"/>
      <c r="I9" s="178"/>
      <c r="J9" s="110"/>
      <c r="K9" s="110"/>
      <c r="L9" s="178">
        <v>9851</v>
      </c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16766.47</v>
      </c>
      <c r="F13" s="178" t="s">
        <v>144</v>
      </c>
      <c r="G13" s="179">
        <v>16766.47</v>
      </c>
      <c r="H13" s="110"/>
      <c r="I13" s="178"/>
      <c r="J13" s="110"/>
      <c r="K13" s="110"/>
      <c r="L13" s="178">
        <v>10322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47885181.640000001</v>
      </c>
      <c r="F16" s="178">
        <v>7931355.0000000075</v>
      </c>
      <c r="G16" s="179">
        <v>39953826.639999993</v>
      </c>
      <c r="H16" s="110"/>
      <c r="I16" s="178"/>
      <c r="J16" s="110"/>
      <c r="K16" s="110">
        <v>28365</v>
      </c>
      <c r="L16" s="178">
        <v>6690484.5200000005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2185172.9</v>
      </c>
      <c r="F19" s="178" t="s">
        <v>144</v>
      </c>
      <c r="G19" s="179">
        <v>2185172.9</v>
      </c>
      <c r="H19" s="110"/>
      <c r="I19" s="178"/>
      <c r="J19" s="110"/>
      <c r="K19" s="110"/>
      <c r="L19" s="178">
        <v>484379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1900652</v>
      </c>
      <c r="F20" s="178">
        <v>660728</v>
      </c>
      <c r="G20" s="179">
        <v>1239924</v>
      </c>
      <c r="H20" s="110"/>
      <c r="I20" s="178"/>
      <c r="J20" s="110"/>
      <c r="K20" s="110">
        <v>380.20600000000002</v>
      </c>
      <c r="L20" s="178">
        <v>134443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>
        <v>991.88</v>
      </c>
      <c r="F21" s="178" t="s">
        <v>144</v>
      </c>
      <c r="G21" s="179">
        <v>991.88</v>
      </c>
      <c r="H21" s="110"/>
      <c r="I21" s="178"/>
      <c r="J21" s="110"/>
      <c r="K21" s="110"/>
      <c r="L21" s="178">
        <v>480.75</v>
      </c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>
        <v>2000</v>
      </c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84624623.250000015</v>
      </c>
      <c r="F23" s="178">
        <v>18042416.550000012</v>
      </c>
      <c r="G23" s="179">
        <v>66582206.700000003</v>
      </c>
      <c r="H23" s="110"/>
      <c r="I23" s="178"/>
      <c r="J23" s="110"/>
      <c r="K23" s="110">
        <v>74105.817999999999</v>
      </c>
      <c r="L23" s="178">
        <v>15334592.99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36534767</v>
      </c>
      <c r="F24" s="178" t="s">
        <v>144</v>
      </c>
      <c r="G24" s="179">
        <v>36534767</v>
      </c>
      <c r="H24" s="110"/>
      <c r="I24" s="178"/>
      <c r="J24" s="110"/>
      <c r="K24" s="110"/>
      <c r="L24" s="178">
        <v>2571616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/>
      <c r="F27" s="178" t="s">
        <v>144</v>
      </c>
      <c r="G27" s="179"/>
      <c r="H27" s="110"/>
      <c r="I27" s="178"/>
      <c r="J27" s="110"/>
      <c r="K27" s="110"/>
      <c r="L27" s="178"/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434372.4</v>
      </c>
      <c r="F28" s="178">
        <v>70933</v>
      </c>
      <c r="G28" s="179">
        <v>363439.4</v>
      </c>
      <c r="H28" s="110"/>
      <c r="I28" s="178"/>
      <c r="J28" s="110">
        <v>84.16</v>
      </c>
      <c r="K28" s="110"/>
      <c r="L28" s="178">
        <v>32255.3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6045516.3799999999</v>
      </c>
      <c r="F29" s="178">
        <v>6000000</v>
      </c>
      <c r="G29" s="179">
        <v>45516.37999999999</v>
      </c>
      <c r="H29" s="110"/>
      <c r="I29" s="178"/>
      <c r="J29" s="110"/>
      <c r="K29" s="110">
        <v>8000</v>
      </c>
      <c r="L29" s="178">
        <v>3926.5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53229108.240000002</v>
      </c>
      <c r="F30" s="178">
        <v>4660477.7399999946</v>
      </c>
      <c r="G30" s="179">
        <v>48568630.500000007</v>
      </c>
      <c r="H30" s="110"/>
      <c r="I30" s="178"/>
      <c r="J30" s="110">
        <v>2521.66</v>
      </c>
      <c r="K30" s="110">
        <v>1606.2240000000002</v>
      </c>
      <c r="L30" s="178">
        <v>6419092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/>
      <c r="F32" s="184" t="s">
        <v>144</v>
      </c>
      <c r="G32" s="185"/>
      <c r="H32" s="113"/>
      <c r="I32" s="184"/>
      <c r="J32" s="113"/>
      <c r="K32" s="113"/>
      <c r="L32" s="184"/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/>
      <c r="F34" s="178" t="s">
        <v>144</v>
      </c>
      <c r="G34" s="179"/>
      <c r="H34" s="110"/>
      <c r="I34" s="178"/>
      <c r="J34" s="110"/>
      <c r="K34" s="110"/>
      <c r="L34" s="178"/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12257373.620000001</v>
      </c>
      <c r="F39" s="178" t="s">
        <v>144</v>
      </c>
      <c r="G39" s="179">
        <v>12257373.620000001</v>
      </c>
      <c r="H39" s="110"/>
      <c r="I39" s="178"/>
      <c r="J39" s="110"/>
      <c r="K39" s="110"/>
      <c r="L39" s="178">
        <v>3233047.96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1561149.19</v>
      </c>
      <c r="F40" s="178">
        <v>241756.83000000007</v>
      </c>
      <c r="G40" s="179">
        <v>1319392.3599999999</v>
      </c>
      <c r="H40" s="110"/>
      <c r="I40" s="178"/>
      <c r="J40" s="110"/>
      <c r="K40" s="110">
        <v>8058.5609999999997</v>
      </c>
      <c r="L40" s="178">
        <v>949595.7699999999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/>
      <c r="F41" s="178" t="s">
        <v>144</v>
      </c>
      <c r="G41" s="179"/>
      <c r="H41" s="110"/>
      <c r="I41" s="178"/>
      <c r="J41" s="110"/>
      <c r="K41" s="110"/>
      <c r="L41" s="178"/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>
        <v>2000</v>
      </c>
      <c r="F43" s="178" t="s">
        <v>144</v>
      </c>
      <c r="G43" s="179">
        <v>2000</v>
      </c>
      <c r="H43" s="110"/>
      <c r="I43" s="178"/>
      <c r="J43" s="110"/>
      <c r="K43" s="110"/>
      <c r="L43" s="178">
        <v>100</v>
      </c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120590378.52999997</v>
      </c>
      <c r="F45" s="178">
        <v>18168.889999985695</v>
      </c>
      <c r="G45" s="179">
        <v>120572209.63999999</v>
      </c>
      <c r="H45" s="110"/>
      <c r="I45" s="178"/>
      <c r="J45" s="110"/>
      <c r="K45" s="110">
        <v>9344</v>
      </c>
      <c r="L45" s="178">
        <v>228884683.00102204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2240144.46</v>
      </c>
      <c r="F46" s="178">
        <v>475234.38000000012</v>
      </c>
      <c r="G46" s="179">
        <v>1764910.0799999998</v>
      </c>
      <c r="H46" s="110"/>
      <c r="I46" s="178"/>
      <c r="J46" s="110"/>
      <c r="K46" s="110">
        <v>49879.672999999995</v>
      </c>
      <c r="L46" s="178">
        <v>96958.720000000001</v>
      </c>
      <c r="M46" s="110"/>
      <c r="N46" s="115">
        <v>1.946</v>
      </c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1618032.73</v>
      </c>
      <c r="F49" s="178">
        <v>37704.540000000037</v>
      </c>
      <c r="G49" s="179">
        <v>1580328.19</v>
      </c>
      <c r="H49" s="110"/>
      <c r="I49" s="178"/>
      <c r="J49" s="110"/>
      <c r="K49" s="110">
        <v>5726.357</v>
      </c>
      <c r="L49" s="178">
        <v>56975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2877695.33</v>
      </c>
      <c r="F50" s="178">
        <v>874692.69</v>
      </c>
      <c r="G50" s="179">
        <v>2003002.6400000001</v>
      </c>
      <c r="H50" s="110"/>
      <c r="I50" s="178"/>
      <c r="J50" s="110"/>
      <c r="K50" s="110">
        <v>150571.1</v>
      </c>
      <c r="L50" s="178">
        <v>263101.12</v>
      </c>
      <c r="M50" s="110"/>
      <c r="N50" s="115">
        <v>1.306</v>
      </c>
    </row>
    <row r="51" spans="2:14" ht="15" customHeight="1" x14ac:dyDescent="0.2">
      <c r="B51" s="1307"/>
      <c r="C51" s="1317"/>
      <c r="D51" s="24" t="s">
        <v>81</v>
      </c>
      <c r="E51" s="177">
        <v>24840</v>
      </c>
      <c r="F51" s="178" t="s">
        <v>144</v>
      </c>
      <c r="G51" s="179">
        <v>24840</v>
      </c>
      <c r="H51" s="110"/>
      <c r="I51" s="178"/>
      <c r="J51" s="110"/>
      <c r="K51" s="110"/>
      <c r="L51" s="178">
        <v>1380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>
        <v>95</v>
      </c>
      <c r="K52" s="110"/>
      <c r="L52" s="178"/>
      <c r="M52" s="110"/>
      <c r="N52" s="115">
        <v>3.5619999999999998</v>
      </c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5267</v>
      </c>
      <c r="F55" s="178" t="s">
        <v>144</v>
      </c>
      <c r="G55" s="179">
        <v>5267</v>
      </c>
      <c r="H55" s="110"/>
      <c r="I55" s="178"/>
      <c r="J55" s="110"/>
      <c r="K55" s="110"/>
      <c r="L55" s="178">
        <v>1827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60363.89</v>
      </c>
      <c r="F56" s="181" t="s">
        <v>144</v>
      </c>
      <c r="G56" s="182">
        <v>60363.89</v>
      </c>
      <c r="H56" s="116"/>
      <c r="I56" s="181"/>
      <c r="J56" s="116"/>
      <c r="K56" s="116"/>
      <c r="L56" s="181">
        <v>10707.68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540000</v>
      </c>
      <c r="F62" s="187" t="s">
        <v>144</v>
      </c>
      <c r="G62" s="188">
        <v>540000</v>
      </c>
      <c r="H62" s="118"/>
      <c r="I62" s="187"/>
      <c r="J62" s="118"/>
      <c r="K62" s="118"/>
      <c r="L62" s="187">
        <v>1200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116247.5</v>
      </c>
      <c r="F64" s="178" t="s">
        <v>144</v>
      </c>
      <c r="G64" s="179">
        <v>116247.5</v>
      </c>
      <c r="H64" s="110"/>
      <c r="I64" s="178"/>
      <c r="J64" s="110"/>
      <c r="K64" s="110"/>
      <c r="L64" s="178">
        <v>18772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506886.99</v>
      </c>
      <c r="F67" s="178" t="s">
        <v>144</v>
      </c>
      <c r="G67" s="179">
        <v>506886.99</v>
      </c>
      <c r="H67" s="110"/>
      <c r="I67" s="178"/>
      <c r="J67" s="110"/>
      <c r="K67" s="110"/>
      <c r="L67" s="178">
        <v>121784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>
        <v>316.79000000000002</v>
      </c>
      <c r="F68" s="178" t="s">
        <v>144</v>
      </c>
      <c r="G68" s="179">
        <v>316.79000000000002</v>
      </c>
      <c r="H68" s="110"/>
      <c r="I68" s="178"/>
      <c r="J68" s="110"/>
      <c r="K68" s="110"/>
      <c r="L68" s="178">
        <v>401</v>
      </c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10251781.27</v>
      </c>
      <c r="F69" s="178">
        <v>276000</v>
      </c>
      <c r="G69" s="179">
        <v>9975781.2699999996</v>
      </c>
      <c r="H69" s="110"/>
      <c r="I69" s="178"/>
      <c r="J69" s="110"/>
      <c r="K69" s="110">
        <v>1300</v>
      </c>
      <c r="L69" s="178">
        <v>1073293.5</v>
      </c>
      <c r="M69" s="110"/>
      <c r="N69" s="115">
        <v>0.75</v>
      </c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33825.89</v>
      </c>
      <c r="F71" s="178" t="s">
        <v>144</v>
      </c>
      <c r="G71" s="179">
        <v>33825.89</v>
      </c>
      <c r="H71" s="110"/>
      <c r="I71" s="178"/>
      <c r="J71" s="110"/>
      <c r="K71" s="110"/>
      <c r="L71" s="178">
        <v>4801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>
        <v>300</v>
      </c>
      <c r="F72" s="178" t="s">
        <v>144</v>
      </c>
      <c r="G72" s="179">
        <v>300</v>
      </c>
      <c r="H72" s="110"/>
      <c r="I72" s="178"/>
      <c r="J72" s="110"/>
      <c r="K72" s="110"/>
      <c r="L72" s="178">
        <v>50</v>
      </c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12693650.1</v>
      </c>
      <c r="F73" s="178">
        <v>1093309.9500000011</v>
      </c>
      <c r="G73" s="179">
        <v>11600340.149999999</v>
      </c>
      <c r="H73" s="110"/>
      <c r="I73" s="178"/>
      <c r="J73" s="110"/>
      <c r="K73" s="110">
        <v>2601.6080000000002</v>
      </c>
      <c r="L73" s="178">
        <v>2048298.5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>
        <v>250</v>
      </c>
      <c r="F74" s="178" t="s">
        <v>144</v>
      </c>
      <c r="G74" s="179">
        <v>250</v>
      </c>
      <c r="H74" s="110"/>
      <c r="I74" s="178"/>
      <c r="J74" s="110"/>
      <c r="K74" s="110"/>
      <c r="L74" s="178">
        <v>100</v>
      </c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81718.92</v>
      </c>
      <c r="F77" s="178" t="s">
        <v>144</v>
      </c>
      <c r="G77" s="179">
        <v>81718.92</v>
      </c>
      <c r="H77" s="110"/>
      <c r="I77" s="178"/>
      <c r="J77" s="110"/>
      <c r="K77" s="110"/>
      <c r="L77" s="178">
        <v>6853.5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>
        <v>254.8</v>
      </c>
      <c r="F78" s="187" t="s">
        <v>144</v>
      </c>
      <c r="G78" s="188">
        <v>254.8</v>
      </c>
      <c r="H78" s="118"/>
      <c r="I78" s="187"/>
      <c r="J78" s="118"/>
      <c r="K78" s="118"/>
      <c r="L78" s="187">
        <v>98</v>
      </c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2189323.13</v>
      </c>
      <c r="F79" s="184">
        <v>29910</v>
      </c>
      <c r="G79" s="185">
        <v>2159413.13</v>
      </c>
      <c r="H79" s="113"/>
      <c r="I79" s="184"/>
      <c r="J79" s="113"/>
      <c r="K79" s="113">
        <v>1000</v>
      </c>
      <c r="L79" s="184">
        <v>76641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>
        <v>330000</v>
      </c>
      <c r="F80" s="178" t="s">
        <v>144</v>
      </c>
      <c r="G80" s="179">
        <v>330000</v>
      </c>
      <c r="H80" s="110"/>
      <c r="I80" s="178"/>
      <c r="J80" s="110"/>
      <c r="K80" s="110"/>
      <c r="L80" s="178">
        <v>132000</v>
      </c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2314</v>
      </c>
      <c r="F81" s="187" t="s">
        <v>144</v>
      </c>
      <c r="G81" s="188">
        <v>2314</v>
      </c>
      <c r="H81" s="118"/>
      <c r="I81" s="187"/>
      <c r="J81" s="118"/>
      <c r="K81" s="118"/>
      <c r="L81" s="187">
        <v>890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7075</v>
      </c>
      <c r="F83" s="178" t="s">
        <v>144</v>
      </c>
      <c r="G83" s="179">
        <v>7075</v>
      </c>
      <c r="H83" s="110"/>
      <c r="I83" s="178"/>
      <c r="J83" s="110"/>
      <c r="K83" s="110"/>
      <c r="L83" s="178">
        <v>1686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519985</v>
      </c>
      <c r="F84" s="178" t="s">
        <v>144</v>
      </c>
      <c r="G84" s="179">
        <v>519985</v>
      </c>
      <c r="H84" s="110"/>
      <c r="I84" s="178"/>
      <c r="J84" s="110"/>
      <c r="K84" s="110"/>
      <c r="L84" s="178">
        <v>301520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38872.800000000003</v>
      </c>
      <c r="F85" s="178" t="s">
        <v>144</v>
      </c>
      <c r="G85" s="179">
        <v>38872.800000000003</v>
      </c>
      <c r="H85" s="110"/>
      <c r="I85" s="178"/>
      <c r="J85" s="110"/>
      <c r="K85" s="110"/>
      <c r="L85" s="178">
        <v>12068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/>
      <c r="F86" s="178" t="s">
        <v>144</v>
      </c>
      <c r="G86" s="179"/>
      <c r="H86" s="110"/>
      <c r="I86" s="178"/>
      <c r="J86" s="110"/>
      <c r="K86" s="110"/>
      <c r="L86" s="178"/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1480411.5099999977</v>
      </c>
      <c r="F87" s="178" t="s">
        <v>144</v>
      </c>
      <c r="G87" s="179">
        <v>1480411.5099999977</v>
      </c>
      <c r="H87" s="110"/>
      <c r="I87" s="178"/>
      <c r="J87" s="110"/>
      <c r="K87" s="110"/>
      <c r="L87" s="178">
        <v>108938.59999999979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2637944.5099999933</v>
      </c>
      <c r="F89" s="178" t="s">
        <v>144</v>
      </c>
      <c r="G89" s="179">
        <v>2637944.5099999933</v>
      </c>
      <c r="H89" s="110"/>
      <c r="I89" s="178"/>
      <c r="J89" s="110"/>
      <c r="K89" s="110"/>
      <c r="L89" s="178">
        <v>101619.40999999983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3670868.7399999998</v>
      </c>
      <c r="F90" s="178" t="s">
        <v>144</v>
      </c>
      <c r="G90" s="179">
        <v>3670868.7399999998</v>
      </c>
      <c r="H90" s="110"/>
      <c r="I90" s="178"/>
      <c r="J90" s="110"/>
      <c r="K90" s="110"/>
      <c r="L90" s="178">
        <v>454115.52999999892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/>
      <c r="F92" s="187" t="s">
        <v>144</v>
      </c>
      <c r="G92" s="188"/>
      <c r="H92" s="118"/>
      <c r="I92" s="187"/>
      <c r="J92" s="118"/>
      <c r="K92" s="118"/>
      <c r="L92" s="187"/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409243234.26999992</v>
      </c>
      <c r="F93" s="191">
        <v>40412687.569999948</v>
      </c>
      <c r="G93" s="192">
        <v>368830546.69999999</v>
      </c>
      <c r="H93" s="145"/>
      <c r="I93" s="191"/>
      <c r="J93" s="145">
        <v>2700.82</v>
      </c>
      <c r="K93" s="145">
        <v>340938.54700000002</v>
      </c>
      <c r="L93" s="191">
        <v>269659231.85102206</v>
      </c>
      <c r="M93" s="145"/>
      <c r="N93" s="193">
        <v>7.5640000000000001</v>
      </c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6351955.3300000001</v>
      </c>
      <c r="F94" s="184">
        <v>1851955.33</v>
      </c>
      <c r="G94" s="185">
        <v>4500000</v>
      </c>
      <c r="H94" s="113">
        <v>111117.32</v>
      </c>
      <c r="I94" s="184"/>
      <c r="J94" s="113"/>
      <c r="K94" s="113"/>
      <c r="L94" s="184">
        <v>100000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431344.67</v>
      </c>
      <c r="F95" s="178">
        <v>251344.66999999998</v>
      </c>
      <c r="G95" s="179">
        <v>180000</v>
      </c>
      <c r="H95" s="110">
        <v>25592.68</v>
      </c>
      <c r="I95" s="178"/>
      <c r="J95" s="110"/>
      <c r="K95" s="110"/>
      <c r="L95" s="178">
        <v>22000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/>
      <c r="I96" s="178"/>
      <c r="J96" s="110">
        <v>207.87</v>
      </c>
      <c r="K96" s="110">
        <v>1724.7809999999999</v>
      </c>
      <c r="L96" s="178">
        <v>2360</v>
      </c>
      <c r="M96" s="110"/>
      <c r="N96" s="115">
        <v>0.30599999999999999</v>
      </c>
    </row>
    <row r="97" spans="2:14" ht="15" customHeight="1" x14ac:dyDescent="0.2">
      <c r="B97" s="1307"/>
      <c r="C97" s="1317"/>
      <c r="D97" s="24" t="s">
        <v>104</v>
      </c>
      <c r="E97" s="177">
        <v>156627.79</v>
      </c>
      <c r="F97" s="178">
        <v>7125.6000000000058</v>
      </c>
      <c r="G97" s="179">
        <v>149502.19</v>
      </c>
      <c r="H97" s="110">
        <v>3005</v>
      </c>
      <c r="I97" s="178"/>
      <c r="J97" s="110">
        <v>1743</v>
      </c>
      <c r="K97" s="110">
        <v>6810.3130000000001</v>
      </c>
      <c r="L97" s="178">
        <v>131479.38</v>
      </c>
      <c r="M97" s="110"/>
      <c r="N97" s="115">
        <v>12.370000000000001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65020940.719999999</v>
      </c>
      <c r="F99" s="178">
        <v>6927329.3400000036</v>
      </c>
      <c r="G99" s="179">
        <v>58093611.379999995</v>
      </c>
      <c r="H99" s="110">
        <v>520501.24</v>
      </c>
      <c r="I99" s="178"/>
      <c r="J99" s="110">
        <v>26300</v>
      </c>
      <c r="K99" s="110">
        <v>33621.4</v>
      </c>
      <c r="L99" s="178">
        <v>24737330.999999993</v>
      </c>
      <c r="M99" s="110"/>
      <c r="N99" s="115">
        <v>37.5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7.5</v>
      </c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9425</v>
      </c>
      <c r="F102" s="178" t="s">
        <v>144</v>
      </c>
      <c r="G102" s="179">
        <v>9425</v>
      </c>
      <c r="H102" s="110"/>
      <c r="I102" s="178"/>
      <c r="J102" s="110"/>
      <c r="K102" s="110">
        <v>306.35000000000002</v>
      </c>
      <c r="L102" s="178">
        <v>2035</v>
      </c>
      <c r="M102" s="110"/>
      <c r="N102" s="115"/>
    </row>
    <row r="103" spans="2:14" ht="15" customHeight="1" x14ac:dyDescent="0.2">
      <c r="B103" s="1307"/>
      <c r="C103" s="1317"/>
      <c r="D103" s="24" t="s">
        <v>108</v>
      </c>
      <c r="E103" s="177">
        <v>968293.27</v>
      </c>
      <c r="F103" s="178">
        <v>387842</v>
      </c>
      <c r="G103" s="179">
        <v>580451.27</v>
      </c>
      <c r="H103" s="110"/>
      <c r="I103" s="178"/>
      <c r="J103" s="110">
        <v>2210</v>
      </c>
      <c r="K103" s="110">
        <v>413.65</v>
      </c>
      <c r="L103" s="178">
        <v>65908.3</v>
      </c>
      <c r="M103" s="110"/>
      <c r="N103" s="115"/>
    </row>
    <row r="104" spans="2:14" ht="15" customHeight="1" x14ac:dyDescent="0.2">
      <c r="B104" s="1307"/>
      <c r="C104" s="1317"/>
      <c r="D104" s="24" t="s">
        <v>109</v>
      </c>
      <c r="E104" s="177">
        <v>53100</v>
      </c>
      <c r="F104" s="178">
        <v>53100</v>
      </c>
      <c r="G104" s="179"/>
      <c r="H104" s="110"/>
      <c r="I104" s="178"/>
      <c r="J104" s="110"/>
      <c r="K104" s="110">
        <v>59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/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>
        <v>27000</v>
      </c>
      <c r="F107" s="178" t="s">
        <v>144</v>
      </c>
      <c r="G107" s="179">
        <v>27000</v>
      </c>
      <c r="H107" s="110"/>
      <c r="I107" s="178"/>
      <c r="J107" s="110"/>
      <c r="K107" s="110"/>
      <c r="L107" s="178">
        <v>3800</v>
      </c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48.5</v>
      </c>
      <c r="L108" s="178"/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3453200</v>
      </c>
      <c r="F109" s="178">
        <v>186200</v>
      </c>
      <c r="G109" s="179">
        <v>3267000</v>
      </c>
      <c r="H109" s="110"/>
      <c r="I109" s="178"/>
      <c r="J109" s="110"/>
      <c r="K109" s="110">
        <v>792.8</v>
      </c>
      <c r="L109" s="178">
        <v>381750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>
        <v>0.3</v>
      </c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/>
      <c r="F112" s="178" t="s">
        <v>144</v>
      </c>
      <c r="G112" s="179"/>
      <c r="H112" s="110"/>
      <c r="I112" s="178"/>
      <c r="J112" s="110"/>
      <c r="K112" s="110"/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>
        <v>0.45</v>
      </c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>
        <v>3000</v>
      </c>
      <c r="F114" s="178" t="s">
        <v>144</v>
      </c>
      <c r="G114" s="179">
        <v>3000</v>
      </c>
      <c r="H114" s="110"/>
      <c r="I114" s="178"/>
      <c r="J114" s="110"/>
      <c r="K114" s="110"/>
      <c r="L114" s="178">
        <v>200</v>
      </c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>
        <v>1200</v>
      </c>
      <c r="F115" s="178" t="s">
        <v>144</v>
      </c>
      <c r="G115" s="179">
        <v>1200</v>
      </c>
      <c r="H115" s="110"/>
      <c r="I115" s="178"/>
      <c r="J115" s="110"/>
      <c r="K115" s="110"/>
      <c r="L115" s="178">
        <v>120</v>
      </c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>
        <v>900</v>
      </c>
      <c r="F116" s="178" t="s">
        <v>144</v>
      </c>
      <c r="G116" s="179">
        <v>900</v>
      </c>
      <c r="H116" s="110"/>
      <c r="I116" s="178"/>
      <c r="J116" s="110"/>
      <c r="K116" s="110"/>
      <c r="L116" s="178">
        <v>300</v>
      </c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>
        <v>3000</v>
      </c>
      <c r="F117" s="178">
        <v>3000</v>
      </c>
      <c r="G117" s="179"/>
      <c r="H117" s="110"/>
      <c r="I117" s="178"/>
      <c r="J117" s="110"/>
      <c r="K117" s="110">
        <v>33</v>
      </c>
      <c r="L117" s="178"/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57000</v>
      </c>
      <c r="F119" s="184">
        <v>57000</v>
      </c>
      <c r="G119" s="185"/>
      <c r="H119" s="113"/>
      <c r="I119" s="184"/>
      <c r="J119" s="113"/>
      <c r="K119" s="113">
        <v>290</v>
      </c>
      <c r="L119" s="184"/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113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76536986.780000001</v>
      </c>
      <c r="F122" s="195">
        <v>9724896.9399999976</v>
      </c>
      <c r="G122" s="196">
        <v>66812089.840000004</v>
      </c>
      <c r="H122" s="151">
        <v>660216.24000000011</v>
      </c>
      <c r="I122" s="195"/>
      <c r="J122" s="151">
        <v>30460.87</v>
      </c>
      <c r="K122" s="151">
        <v>44221.043999999994</v>
      </c>
      <c r="L122" s="195">
        <v>25447283.679999992</v>
      </c>
      <c r="M122" s="151"/>
      <c r="N122" s="153">
        <v>50.176000000000002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485780221.04999995</v>
      </c>
      <c r="F123" s="198">
        <v>50137584.50999999</v>
      </c>
      <c r="G123" s="199">
        <v>435642636.53999996</v>
      </c>
      <c r="H123" s="154">
        <v>660216.24</v>
      </c>
      <c r="I123" s="198"/>
      <c r="J123" s="154">
        <v>33161.689999999995</v>
      </c>
      <c r="K123" s="154">
        <v>385159.59099999996</v>
      </c>
      <c r="L123" s="198">
        <v>295106515.53102213</v>
      </c>
      <c r="M123" s="154"/>
      <c r="N123" s="200">
        <v>57.739999999999995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174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/>
      <c r="F6" s="178" t="s">
        <v>144</v>
      </c>
      <c r="G6" s="179"/>
      <c r="H6" s="110"/>
      <c r="I6" s="178"/>
      <c r="J6" s="110"/>
      <c r="K6" s="110"/>
      <c r="L6" s="178"/>
      <c r="M6" s="110"/>
      <c r="N6" s="115"/>
    </row>
    <row r="7" spans="2:14" ht="15" customHeight="1" x14ac:dyDescent="0.2">
      <c r="B7" s="1307"/>
      <c r="C7" s="1317"/>
      <c r="D7" s="24" t="s">
        <v>105</v>
      </c>
      <c r="E7" s="177"/>
      <c r="F7" s="178" t="s">
        <v>144</v>
      </c>
      <c r="G7" s="179"/>
      <c r="H7" s="110"/>
      <c r="I7" s="178"/>
      <c r="J7" s="110"/>
      <c r="K7" s="110"/>
      <c r="L7" s="178"/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13317.6</v>
      </c>
      <c r="F8" s="178" t="s">
        <v>144</v>
      </c>
      <c r="G8" s="179">
        <v>13317.6</v>
      </c>
      <c r="H8" s="110"/>
      <c r="I8" s="178"/>
      <c r="J8" s="110"/>
      <c r="K8" s="110"/>
      <c r="L8" s="178">
        <v>3396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>
        <v>456.64</v>
      </c>
      <c r="F9" s="178">
        <v>156.19</v>
      </c>
      <c r="G9" s="179">
        <v>300.45</v>
      </c>
      <c r="H9" s="110"/>
      <c r="I9" s="178"/>
      <c r="J9" s="110"/>
      <c r="K9" s="110">
        <v>0.34699999999999998</v>
      </c>
      <c r="L9" s="178">
        <v>152</v>
      </c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7172.6</v>
      </c>
      <c r="F13" s="178" t="s">
        <v>144</v>
      </c>
      <c r="G13" s="179">
        <v>7172.6</v>
      </c>
      <c r="H13" s="110"/>
      <c r="I13" s="178"/>
      <c r="J13" s="110"/>
      <c r="K13" s="110"/>
      <c r="L13" s="178">
        <v>2103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36347173.310000002</v>
      </c>
      <c r="F16" s="178">
        <v>7817970.070000004</v>
      </c>
      <c r="G16" s="179">
        <v>28529203.239999998</v>
      </c>
      <c r="H16" s="110"/>
      <c r="I16" s="178"/>
      <c r="J16" s="110"/>
      <c r="K16" s="110">
        <v>33157.411</v>
      </c>
      <c r="L16" s="178">
        <v>5076141.5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1523619</v>
      </c>
      <c r="F19" s="178" t="s">
        <v>144</v>
      </c>
      <c r="G19" s="179">
        <v>1523619</v>
      </c>
      <c r="H19" s="110"/>
      <c r="I19" s="178"/>
      <c r="J19" s="110"/>
      <c r="K19" s="110"/>
      <c r="L19" s="178">
        <v>345879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1720306.81</v>
      </c>
      <c r="F20" s="178">
        <v>11626.810000000056</v>
      </c>
      <c r="G20" s="179">
        <v>1708680</v>
      </c>
      <c r="H20" s="110"/>
      <c r="I20" s="178"/>
      <c r="J20" s="110"/>
      <c r="K20" s="110">
        <v>33.607999999999997</v>
      </c>
      <c r="L20" s="178">
        <v>117840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>
        <v>1257.5</v>
      </c>
      <c r="F21" s="178" t="s">
        <v>144</v>
      </c>
      <c r="G21" s="179">
        <v>1257.5</v>
      </c>
      <c r="H21" s="110"/>
      <c r="I21" s="178"/>
      <c r="J21" s="110"/>
      <c r="K21" s="110"/>
      <c r="L21" s="178">
        <v>503</v>
      </c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68359244.199999988</v>
      </c>
      <c r="F23" s="178">
        <v>16262530.809999995</v>
      </c>
      <c r="G23" s="179">
        <v>52096713.389999993</v>
      </c>
      <c r="H23" s="110"/>
      <c r="I23" s="178"/>
      <c r="J23" s="110"/>
      <c r="K23" s="110">
        <v>73091.830999999991</v>
      </c>
      <c r="L23" s="178">
        <v>12907758.35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58502826.420000002</v>
      </c>
      <c r="F24" s="178" t="s">
        <v>144</v>
      </c>
      <c r="G24" s="179">
        <v>58502826.420000002</v>
      </c>
      <c r="H24" s="110"/>
      <c r="I24" s="178"/>
      <c r="J24" s="110"/>
      <c r="K24" s="110"/>
      <c r="L24" s="178">
        <v>3363929.2199999997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/>
      <c r="F27" s="178" t="s">
        <v>144</v>
      </c>
      <c r="G27" s="179"/>
      <c r="H27" s="110"/>
      <c r="I27" s="178"/>
      <c r="J27" s="110"/>
      <c r="K27" s="110"/>
      <c r="L27" s="178"/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>
        <v>78000</v>
      </c>
      <c r="F28" s="178">
        <v>3000</v>
      </c>
      <c r="G28" s="179">
        <v>75000</v>
      </c>
      <c r="H28" s="110"/>
      <c r="I28" s="178"/>
      <c r="J28" s="110">
        <v>3</v>
      </c>
      <c r="K28" s="110"/>
      <c r="L28" s="178">
        <v>7500</v>
      </c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458553.7</v>
      </c>
      <c r="F29" s="178">
        <v>218500</v>
      </c>
      <c r="G29" s="179">
        <v>240053.7</v>
      </c>
      <c r="H29" s="110"/>
      <c r="I29" s="178"/>
      <c r="J29" s="110"/>
      <c r="K29" s="110">
        <v>669.96</v>
      </c>
      <c r="L29" s="178">
        <v>19077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44353410.129999995</v>
      </c>
      <c r="F30" s="178">
        <v>2916559.3699999899</v>
      </c>
      <c r="G30" s="179">
        <v>41436850.760000005</v>
      </c>
      <c r="H30" s="110"/>
      <c r="I30" s="178"/>
      <c r="J30" s="110">
        <v>1914.0700000000002</v>
      </c>
      <c r="K30" s="110">
        <v>757.63</v>
      </c>
      <c r="L30" s="178">
        <v>5571823.5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/>
      <c r="F32" s="184" t="s">
        <v>144</v>
      </c>
      <c r="G32" s="185"/>
      <c r="H32" s="113"/>
      <c r="I32" s="184"/>
      <c r="J32" s="113"/>
      <c r="K32" s="113"/>
      <c r="L32" s="184"/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>
        <v>84</v>
      </c>
      <c r="F34" s="178" t="s">
        <v>144</v>
      </c>
      <c r="G34" s="179">
        <v>84</v>
      </c>
      <c r="H34" s="110"/>
      <c r="I34" s="178"/>
      <c r="J34" s="110"/>
      <c r="K34" s="110"/>
      <c r="L34" s="178">
        <v>14</v>
      </c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11031897.48</v>
      </c>
      <c r="F39" s="178" t="s">
        <v>144</v>
      </c>
      <c r="G39" s="179">
        <v>11031897.48</v>
      </c>
      <c r="H39" s="110"/>
      <c r="I39" s="178"/>
      <c r="J39" s="110"/>
      <c r="K39" s="110"/>
      <c r="L39" s="178">
        <v>2980126.48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1994747.74</v>
      </c>
      <c r="F40" s="178">
        <v>1750</v>
      </c>
      <c r="G40" s="179">
        <v>1992997.74</v>
      </c>
      <c r="H40" s="110"/>
      <c r="I40" s="178"/>
      <c r="J40" s="110"/>
      <c r="K40" s="110">
        <v>250</v>
      </c>
      <c r="L40" s="178">
        <v>1576525.32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/>
      <c r="F41" s="178" t="s">
        <v>144</v>
      </c>
      <c r="G41" s="179"/>
      <c r="H41" s="110"/>
      <c r="I41" s="178"/>
      <c r="J41" s="110"/>
      <c r="K41" s="110"/>
      <c r="L41" s="178"/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/>
      <c r="F43" s="178" t="s">
        <v>144</v>
      </c>
      <c r="G43" s="179"/>
      <c r="H43" s="110"/>
      <c r="I43" s="178"/>
      <c r="J43" s="110"/>
      <c r="K43" s="110"/>
      <c r="L43" s="178"/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/>
      <c r="F44" s="178" t="s">
        <v>144</v>
      </c>
      <c r="G44" s="179"/>
      <c r="H44" s="110"/>
      <c r="I44" s="178"/>
      <c r="J44" s="110"/>
      <c r="K44" s="110"/>
      <c r="L44" s="178"/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85941235.820000067</v>
      </c>
      <c r="F45" s="178">
        <v>86727.670000001788</v>
      </c>
      <c r="G45" s="179">
        <v>85854508.150000066</v>
      </c>
      <c r="H45" s="110"/>
      <c r="I45" s="178"/>
      <c r="J45" s="110"/>
      <c r="K45" s="110">
        <v>44602.8</v>
      </c>
      <c r="L45" s="178">
        <v>158166072.77999985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964295.8600000001</v>
      </c>
      <c r="F46" s="178">
        <v>385415.06000000006</v>
      </c>
      <c r="G46" s="179">
        <v>578880.80000000005</v>
      </c>
      <c r="H46" s="110"/>
      <c r="I46" s="178"/>
      <c r="J46" s="110"/>
      <c r="K46" s="110">
        <v>47266.152000000002</v>
      </c>
      <c r="L46" s="178">
        <v>34957.449999999997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389744.01</v>
      </c>
      <c r="F49" s="178">
        <v>34426.700000000012</v>
      </c>
      <c r="G49" s="179">
        <v>355317.31</v>
      </c>
      <c r="H49" s="110"/>
      <c r="I49" s="178"/>
      <c r="J49" s="110"/>
      <c r="K49" s="110">
        <v>5721.2150000000001</v>
      </c>
      <c r="L49" s="178">
        <v>18815.78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2574469.8199999998</v>
      </c>
      <c r="F50" s="178">
        <v>835563.82999999984</v>
      </c>
      <c r="G50" s="179">
        <v>1738905.99</v>
      </c>
      <c r="H50" s="110"/>
      <c r="I50" s="178"/>
      <c r="J50" s="110">
        <v>32200</v>
      </c>
      <c r="K50" s="110">
        <v>125127.478</v>
      </c>
      <c r="L50" s="178">
        <v>252835.53</v>
      </c>
      <c r="M50" s="110"/>
      <c r="N50" s="115">
        <v>0.7</v>
      </c>
    </row>
    <row r="51" spans="2:14" ht="15" customHeight="1" x14ac:dyDescent="0.2">
      <c r="B51" s="1307"/>
      <c r="C51" s="1317"/>
      <c r="D51" s="24" t="s">
        <v>81</v>
      </c>
      <c r="E51" s="177">
        <v>21200</v>
      </c>
      <c r="F51" s="178" t="s">
        <v>144</v>
      </c>
      <c r="G51" s="179">
        <v>21200</v>
      </c>
      <c r="H51" s="110"/>
      <c r="I51" s="178"/>
      <c r="J51" s="110"/>
      <c r="K51" s="110"/>
      <c r="L51" s="178">
        <v>1190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>
        <v>13497.1</v>
      </c>
      <c r="F52" s="178" t="s">
        <v>144</v>
      </c>
      <c r="G52" s="179">
        <v>13497.1</v>
      </c>
      <c r="H52" s="110"/>
      <c r="I52" s="178"/>
      <c r="J52" s="110"/>
      <c r="K52" s="110">
        <v>453.2</v>
      </c>
      <c r="L52" s="178">
        <v>456.36</v>
      </c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>
        <v>34000</v>
      </c>
      <c r="F55" s="178" t="s">
        <v>144</v>
      </c>
      <c r="G55" s="179">
        <v>34000</v>
      </c>
      <c r="H55" s="110"/>
      <c r="I55" s="178"/>
      <c r="J55" s="110"/>
      <c r="K55" s="110"/>
      <c r="L55" s="178">
        <v>11500</v>
      </c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104465.42000000001</v>
      </c>
      <c r="F56" s="181" t="s">
        <v>144</v>
      </c>
      <c r="G56" s="182">
        <v>104465.42000000001</v>
      </c>
      <c r="H56" s="116"/>
      <c r="I56" s="181"/>
      <c r="J56" s="116"/>
      <c r="K56" s="116"/>
      <c r="L56" s="181">
        <v>15798.8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>
        <v>225000</v>
      </c>
      <c r="F62" s="187" t="s">
        <v>144</v>
      </c>
      <c r="G62" s="188">
        <v>225000</v>
      </c>
      <c r="H62" s="118"/>
      <c r="I62" s="187"/>
      <c r="J62" s="118"/>
      <c r="K62" s="118"/>
      <c r="L62" s="187">
        <v>500</v>
      </c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142477.6</v>
      </c>
      <c r="F64" s="178" t="s">
        <v>144</v>
      </c>
      <c r="G64" s="179">
        <v>142477.6</v>
      </c>
      <c r="H64" s="110"/>
      <c r="I64" s="178"/>
      <c r="J64" s="110"/>
      <c r="K64" s="110"/>
      <c r="L64" s="178">
        <v>38459.399999999994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396864.52</v>
      </c>
      <c r="F67" s="178" t="s">
        <v>144</v>
      </c>
      <c r="G67" s="179">
        <v>396864.52</v>
      </c>
      <c r="H67" s="110"/>
      <c r="I67" s="178"/>
      <c r="J67" s="110"/>
      <c r="K67" s="110"/>
      <c r="L67" s="178">
        <v>104879.8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5761509.2200000007</v>
      </c>
      <c r="F69" s="178">
        <v>146055.00000000093</v>
      </c>
      <c r="G69" s="179">
        <v>5615454.2199999997</v>
      </c>
      <c r="H69" s="110"/>
      <c r="I69" s="178"/>
      <c r="J69" s="110"/>
      <c r="K69" s="110">
        <v>380.65</v>
      </c>
      <c r="L69" s="178">
        <v>637016.5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6500</v>
      </c>
      <c r="F71" s="178" t="s">
        <v>144</v>
      </c>
      <c r="G71" s="179">
        <v>6500</v>
      </c>
      <c r="H71" s="110"/>
      <c r="I71" s="178"/>
      <c r="J71" s="110"/>
      <c r="K71" s="110"/>
      <c r="L71" s="178">
        <v>1000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>
        <v>60</v>
      </c>
      <c r="F72" s="178" t="s">
        <v>144</v>
      </c>
      <c r="G72" s="179">
        <v>60</v>
      </c>
      <c r="H72" s="110"/>
      <c r="I72" s="178"/>
      <c r="J72" s="110"/>
      <c r="K72" s="110"/>
      <c r="L72" s="178">
        <v>20</v>
      </c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13969896.700000001</v>
      </c>
      <c r="F73" s="178">
        <v>829629.40000000037</v>
      </c>
      <c r="G73" s="179">
        <v>13140267.300000001</v>
      </c>
      <c r="H73" s="110"/>
      <c r="I73" s="178"/>
      <c r="J73" s="110"/>
      <c r="K73" s="110">
        <v>1385.1569999999999</v>
      </c>
      <c r="L73" s="178">
        <v>2525330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114953.76</v>
      </c>
      <c r="F77" s="178">
        <v>22000</v>
      </c>
      <c r="G77" s="179">
        <v>92953.76</v>
      </c>
      <c r="H77" s="110"/>
      <c r="I77" s="178"/>
      <c r="J77" s="110"/>
      <c r="K77" s="110">
        <v>44</v>
      </c>
      <c r="L77" s="178">
        <v>9103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>
        <v>291.2</v>
      </c>
      <c r="F78" s="187" t="s">
        <v>144</v>
      </c>
      <c r="G78" s="188">
        <v>291.2</v>
      </c>
      <c r="H78" s="118"/>
      <c r="I78" s="187"/>
      <c r="J78" s="118"/>
      <c r="K78" s="118"/>
      <c r="L78" s="187">
        <v>112</v>
      </c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1558270.1600000001</v>
      </c>
      <c r="F79" s="184">
        <v>25500</v>
      </c>
      <c r="G79" s="185">
        <v>1532770.1600000001</v>
      </c>
      <c r="H79" s="113"/>
      <c r="I79" s="184"/>
      <c r="J79" s="113"/>
      <c r="K79" s="113">
        <v>850</v>
      </c>
      <c r="L79" s="184">
        <v>54968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>
        <v>243040</v>
      </c>
      <c r="F80" s="178" t="s">
        <v>144</v>
      </c>
      <c r="G80" s="179">
        <v>243040</v>
      </c>
      <c r="H80" s="110"/>
      <c r="I80" s="178"/>
      <c r="J80" s="110"/>
      <c r="K80" s="110"/>
      <c r="L80" s="178">
        <v>98000</v>
      </c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1976.4</v>
      </c>
      <c r="F81" s="187" t="s">
        <v>144</v>
      </c>
      <c r="G81" s="188">
        <v>1976.4</v>
      </c>
      <c r="H81" s="118"/>
      <c r="I81" s="187"/>
      <c r="J81" s="118"/>
      <c r="K81" s="118"/>
      <c r="L81" s="187">
        <v>738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855</v>
      </c>
      <c r="F83" s="178" t="s">
        <v>144</v>
      </c>
      <c r="G83" s="179">
        <v>855</v>
      </c>
      <c r="H83" s="110"/>
      <c r="I83" s="178"/>
      <c r="J83" s="110"/>
      <c r="K83" s="110"/>
      <c r="L83" s="178">
        <v>142.5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530655</v>
      </c>
      <c r="F84" s="178" t="s">
        <v>144</v>
      </c>
      <c r="G84" s="179">
        <v>530655</v>
      </c>
      <c r="H84" s="110"/>
      <c r="I84" s="178"/>
      <c r="J84" s="110"/>
      <c r="K84" s="110"/>
      <c r="L84" s="178">
        <v>303950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108222</v>
      </c>
      <c r="F85" s="178">
        <v>4350</v>
      </c>
      <c r="G85" s="179">
        <v>103872</v>
      </c>
      <c r="H85" s="110"/>
      <c r="I85" s="178"/>
      <c r="J85" s="110"/>
      <c r="K85" s="110">
        <v>2000</v>
      </c>
      <c r="L85" s="178">
        <v>31214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/>
      <c r="F86" s="178" t="s">
        <v>144</v>
      </c>
      <c r="G86" s="179"/>
      <c r="H86" s="110"/>
      <c r="I86" s="178"/>
      <c r="J86" s="110"/>
      <c r="K86" s="110"/>
      <c r="L86" s="178"/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2661489.97000001</v>
      </c>
      <c r="F87" s="178" t="s">
        <v>144</v>
      </c>
      <c r="G87" s="179">
        <v>2661489.97000001</v>
      </c>
      <c r="H87" s="110"/>
      <c r="I87" s="178"/>
      <c r="J87" s="110"/>
      <c r="K87" s="110"/>
      <c r="L87" s="178">
        <v>264783.19000000029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2298559.5499999966</v>
      </c>
      <c r="F89" s="178" t="s">
        <v>144</v>
      </c>
      <c r="G89" s="179">
        <v>2298559.5499999966</v>
      </c>
      <c r="H89" s="110"/>
      <c r="I89" s="178"/>
      <c r="J89" s="110"/>
      <c r="K89" s="110"/>
      <c r="L89" s="178">
        <v>81952.739999999932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5119366.4100000178</v>
      </c>
      <c r="F90" s="178">
        <v>111525</v>
      </c>
      <c r="G90" s="179">
        <v>5007841.4100000178</v>
      </c>
      <c r="H90" s="110"/>
      <c r="I90" s="178"/>
      <c r="J90" s="110"/>
      <c r="K90" s="110">
        <v>9000</v>
      </c>
      <c r="L90" s="178">
        <v>789248.58000000205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>
        <v>12791</v>
      </c>
      <c r="F92" s="187" t="s">
        <v>144</v>
      </c>
      <c r="G92" s="188">
        <v>12791</v>
      </c>
      <c r="H92" s="118"/>
      <c r="I92" s="187"/>
      <c r="J92" s="118"/>
      <c r="K92" s="118"/>
      <c r="L92" s="187">
        <v>2672</v>
      </c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347587753.6500001</v>
      </c>
      <c r="F93" s="191">
        <v>29713285.909999993</v>
      </c>
      <c r="G93" s="192">
        <v>317874467.74000013</v>
      </c>
      <c r="H93" s="145"/>
      <c r="I93" s="191"/>
      <c r="J93" s="145">
        <v>34117.07</v>
      </c>
      <c r="K93" s="145">
        <v>344791.43900000001</v>
      </c>
      <c r="L93" s="191">
        <v>195418484.77999982</v>
      </c>
      <c r="M93" s="145"/>
      <c r="N93" s="193">
        <v>0.7</v>
      </c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1344000</v>
      </c>
      <c r="F94" s="184">
        <v>1344000</v>
      </c>
      <c r="G94" s="185"/>
      <c r="H94" s="113">
        <v>85000</v>
      </c>
      <c r="I94" s="184"/>
      <c r="J94" s="113"/>
      <c r="K94" s="113"/>
      <c r="L94" s="184"/>
      <c r="M94" s="113"/>
      <c r="N94" s="114">
        <v>0.79200000000000004</v>
      </c>
    </row>
    <row r="95" spans="2:14" ht="15" customHeight="1" x14ac:dyDescent="0.2">
      <c r="B95" s="1307"/>
      <c r="C95" s="1317"/>
      <c r="D95" s="24" t="s">
        <v>49</v>
      </c>
      <c r="E95" s="177">
        <v>257500</v>
      </c>
      <c r="F95" s="178">
        <v>193500</v>
      </c>
      <c r="G95" s="179">
        <v>64000</v>
      </c>
      <c r="H95" s="110">
        <v>31500</v>
      </c>
      <c r="I95" s="178"/>
      <c r="J95" s="110"/>
      <c r="K95" s="110"/>
      <c r="L95" s="178">
        <v>8000</v>
      </c>
      <c r="M95" s="110"/>
      <c r="N95" s="115">
        <v>8.0000000000000002E-3</v>
      </c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>
        <v>17.43</v>
      </c>
      <c r="I96" s="178"/>
      <c r="J96" s="110">
        <v>1430</v>
      </c>
      <c r="K96" s="110">
        <v>626.11599999999999</v>
      </c>
      <c r="L96" s="178"/>
      <c r="M96" s="110"/>
      <c r="N96" s="115">
        <v>0.3</v>
      </c>
    </row>
    <row r="97" spans="2:14" ht="15" customHeight="1" x14ac:dyDescent="0.2">
      <c r="B97" s="1307"/>
      <c r="C97" s="1317"/>
      <c r="D97" s="24" t="s">
        <v>104</v>
      </c>
      <c r="E97" s="177">
        <v>322716.64</v>
      </c>
      <c r="F97" s="178">
        <v>137397.5</v>
      </c>
      <c r="G97" s="179">
        <v>185319.14</v>
      </c>
      <c r="H97" s="110">
        <v>550</v>
      </c>
      <c r="I97" s="178"/>
      <c r="J97" s="110">
        <v>3778.27</v>
      </c>
      <c r="K97" s="110">
        <v>2963.2869999999998</v>
      </c>
      <c r="L97" s="178">
        <v>172468.2</v>
      </c>
      <c r="M97" s="110"/>
      <c r="N97" s="115">
        <v>38.92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65431674.979999997</v>
      </c>
      <c r="F99" s="178">
        <v>5085589.1600000039</v>
      </c>
      <c r="G99" s="179">
        <v>60346085.819999993</v>
      </c>
      <c r="H99" s="110">
        <v>432100</v>
      </c>
      <c r="I99" s="178"/>
      <c r="J99" s="110">
        <v>400</v>
      </c>
      <c r="K99" s="110">
        <v>42232.149999999994</v>
      </c>
      <c r="L99" s="178">
        <v>25957027</v>
      </c>
      <c r="M99" s="110"/>
      <c r="N99" s="115">
        <v>31.5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0.52</v>
      </c>
      <c r="L100" s="178"/>
      <c r="M100" s="110"/>
      <c r="N100" s="115">
        <v>1.8</v>
      </c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26650</v>
      </c>
      <c r="F102" s="178">
        <v>18000</v>
      </c>
      <c r="G102" s="179">
        <v>8650</v>
      </c>
      <c r="H102" s="110"/>
      <c r="I102" s="178"/>
      <c r="J102" s="110">
        <v>175</v>
      </c>
      <c r="K102" s="110">
        <v>352.1</v>
      </c>
      <c r="L102" s="178">
        <v>1730</v>
      </c>
      <c r="M102" s="110"/>
      <c r="N102" s="115">
        <v>0.1</v>
      </c>
    </row>
    <row r="103" spans="2:14" ht="15" customHeight="1" x14ac:dyDescent="0.2">
      <c r="B103" s="1307"/>
      <c r="C103" s="1317"/>
      <c r="D103" s="24" t="s">
        <v>108</v>
      </c>
      <c r="E103" s="177">
        <v>975487.97</v>
      </c>
      <c r="F103" s="178">
        <v>441166</v>
      </c>
      <c r="G103" s="179">
        <v>534321.97</v>
      </c>
      <c r="H103" s="110"/>
      <c r="I103" s="178"/>
      <c r="J103" s="110">
        <v>2545</v>
      </c>
      <c r="K103" s="110">
        <v>1359.55</v>
      </c>
      <c r="L103" s="178">
        <v>72611.049999999988</v>
      </c>
      <c r="M103" s="110"/>
      <c r="N103" s="115">
        <v>2.5700000000000003</v>
      </c>
    </row>
    <row r="104" spans="2:14" ht="15" customHeight="1" x14ac:dyDescent="0.2">
      <c r="B104" s="1307"/>
      <c r="C104" s="1317"/>
      <c r="D104" s="24" t="s">
        <v>109</v>
      </c>
      <c r="E104" s="177">
        <v>53100</v>
      </c>
      <c r="F104" s="178">
        <v>53100</v>
      </c>
      <c r="G104" s="179"/>
      <c r="H104" s="110"/>
      <c r="I104" s="178"/>
      <c r="J104" s="110"/>
      <c r="K104" s="110">
        <v>59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>
        <v>0.68700000000000006</v>
      </c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>
        <v>27000</v>
      </c>
      <c r="F107" s="178" t="s">
        <v>144</v>
      </c>
      <c r="G107" s="179">
        <v>27000</v>
      </c>
      <c r="H107" s="110"/>
      <c r="I107" s="178"/>
      <c r="J107" s="110"/>
      <c r="K107" s="110"/>
      <c r="L107" s="178">
        <v>3800</v>
      </c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>
        <v>69.05</v>
      </c>
      <c r="L108" s="178"/>
      <c r="M108" s="110"/>
      <c r="N108" s="115">
        <v>0.2</v>
      </c>
    </row>
    <row r="109" spans="2:14" ht="15" customHeight="1" x14ac:dyDescent="0.2">
      <c r="B109" s="1307"/>
      <c r="C109" s="1317"/>
      <c r="D109" s="24" t="s">
        <v>112</v>
      </c>
      <c r="E109" s="177">
        <v>3416035</v>
      </c>
      <c r="F109" s="178">
        <v>246260</v>
      </c>
      <c r="G109" s="179">
        <v>3169775</v>
      </c>
      <c r="H109" s="110"/>
      <c r="I109" s="178"/>
      <c r="J109" s="110"/>
      <c r="K109" s="110">
        <v>1326.6999999999998</v>
      </c>
      <c r="L109" s="178">
        <v>385070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>
        <v>2</v>
      </c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>
        <v>15</v>
      </c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>
        <v>4500</v>
      </c>
      <c r="F112" s="178">
        <v>4500</v>
      </c>
      <c r="G112" s="179"/>
      <c r="H112" s="110"/>
      <c r="I112" s="178"/>
      <c r="J112" s="110"/>
      <c r="K112" s="110">
        <v>9</v>
      </c>
      <c r="L112" s="178"/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>
        <v>12</v>
      </c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>
        <v>3000</v>
      </c>
      <c r="F114" s="178" t="s">
        <v>144</v>
      </c>
      <c r="G114" s="179">
        <v>3000</v>
      </c>
      <c r="H114" s="110"/>
      <c r="I114" s="178"/>
      <c r="J114" s="110"/>
      <c r="K114" s="110"/>
      <c r="L114" s="178">
        <v>200</v>
      </c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>
        <v>1200</v>
      </c>
      <c r="F115" s="178" t="s">
        <v>144</v>
      </c>
      <c r="G115" s="179">
        <v>1200</v>
      </c>
      <c r="H115" s="110"/>
      <c r="I115" s="178"/>
      <c r="J115" s="110"/>
      <c r="K115" s="110"/>
      <c r="L115" s="178">
        <v>120</v>
      </c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>
        <v>2045</v>
      </c>
      <c r="F117" s="178" t="s">
        <v>144</v>
      </c>
      <c r="G117" s="179">
        <v>2045</v>
      </c>
      <c r="H117" s="110"/>
      <c r="I117" s="178"/>
      <c r="J117" s="110"/>
      <c r="K117" s="110"/>
      <c r="L117" s="178">
        <v>1200</v>
      </c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6000</v>
      </c>
      <c r="F119" s="184" t="s">
        <v>144</v>
      </c>
      <c r="G119" s="185">
        <v>6000</v>
      </c>
      <c r="H119" s="113"/>
      <c r="I119" s="184"/>
      <c r="J119" s="113"/>
      <c r="K119" s="113"/>
      <c r="L119" s="184">
        <v>300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56.673000000000002</v>
      </c>
      <c r="L120" s="178"/>
      <c r="M120" s="110"/>
      <c r="N120" s="115">
        <v>6.0179999999999998</v>
      </c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71870909.590000004</v>
      </c>
      <c r="F122" s="195">
        <v>7523512.6600000113</v>
      </c>
      <c r="G122" s="196">
        <v>64347396.929999992</v>
      </c>
      <c r="H122" s="151">
        <v>549167.42999999993</v>
      </c>
      <c r="I122" s="195"/>
      <c r="J122" s="151">
        <v>8328.27</v>
      </c>
      <c r="K122" s="151">
        <v>49083.833000000006</v>
      </c>
      <c r="L122" s="195">
        <v>26602526.25</v>
      </c>
      <c r="M122" s="151"/>
      <c r="N122" s="153">
        <v>82.208000000000013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419458663.24000013</v>
      </c>
      <c r="F123" s="198">
        <v>37236798.569999993</v>
      </c>
      <c r="G123" s="199">
        <v>382221864.67000014</v>
      </c>
      <c r="H123" s="154">
        <v>549167.42999999993</v>
      </c>
      <c r="I123" s="198"/>
      <c r="J123" s="154">
        <v>42445.34</v>
      </c>
      <c r="K123" s="154">
        <v>393875.272</v>
      </c>
      <c r="L123" s="198">
        <v>222021011.02999985</v>
      </c>
      <c r="M123" s="154"/>
      <c r="N123" s="200">
        <v>82.908000000000001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showGridLines="0" zoomScale="70" zoomScaleNormal="70" zoomScaleSheetLayoutView="55" workbookViewId="0"/>
  </sheetViews>
  <sheetFormatPr baseColWidth="10" defaultRowHeight="12.75" x14ac:dyDescent="0.2"/>
  <cols>
    <col min="1" max="1" width="1.5703125" style="729" customWidth="1"/>
    <col min="2" max="2" width="12.5703125" style="730" customWidth="1"/>
    <col min="3" max="3" width="28.140625" style="730" bestFit="1" customWidth="1"/>
    <col min="4" max="4" width="38.85546875" style="730" customWidth="1"/>
    <col min="5" max="5" width="19" style="730" customWidth="1"/>
    <col min="6" max="6" width="18" style="730" customWidth="1"/>
    <col min="7" max="7" width="18.28515625" style="730" customWidth="1"/>
    <col min="8" max="8" width="16.140625" style="730" customWidth="1"/>
    <col min="9" max="9" width="16.140625" style="926" customWidth="1"/>
    <col min="10" max="10" width="17.7109375" style="730" customWidth="1"/>
    <col min="11" max="11" width="16.140625" style="730" customWidth="1"/>
    <col min="12" max="12" width="22.28515625" style="926" customWidth="1"/>
    <col min="13" max="13" width="16.140625" style="726" customWidth="1"/>
    <col min="14" max="14" width="18" style="726" customWidth="1"/>
    <col min="15" max="16" width="16.140625" style="730" customWidth="1"/>
    <col min="17" max="18" width="15.140625" style="729" bestFit="1" customWidth="1"/>
    <col min="19" max="19" width="12.140625" style="729" bestFit="1" customWidth="1"/>
    <col min="20" max="20" width="14.42578125" style="729" bestFit="1" customWidth="1"/>
    <col min="21" max="256" width="11.42578125" style="730"/>
    <col min="257" max="257" width="1.5703125" style="730" customWidth="1"/>
    <col min="258" max="258" width="12.5703125" style="730" customWidth="1"/>
    <col min="259" max="259" width="28.140625" style="730" bestFit="1" customWidth="1"/>
    <col min="260" max="260" width="38.85546875" style="730" customWidth="1"/>
    <col min="261" max="261" width="19" style="730" customWidth="1"/>
    <col min="262" max="262" width="18" style="730" customWidth="1"/>
    <col min="263" max="263" width="18.28515625" style="730" customWidth="1"/>
    <col min="264" max="265" width="16.140625" style="730" customWidth="1"/>
    <col min="266" max="266" width="17.7109375" style="730" customWidth="1"/>
    <col min="267" max="267" width="16.140625" style="730" customWidth="1"/>
    <col min="268" max="268" width="22.28515625" style="730" customWidth="1"/>
    <col min="269" max="269" width="16.140625" style="730" customWidth="1"/>
    <col min="270" max="270" width="18" style="730" customWidth="1"/>
    <col min="271" max="272" width="16.140625" style="730" customWidth="1"/>
    <col min="273" max="274" width="15.140625" style="730" bestFit="1" customWidth="1"/>
    <col min="275" max="275" width="12.140625" style="730" bestFit="1" customWidth="1"/>
    <col min="276" max="276" width="14.42578125" style="730" bestFit="1" customWidth="1"/>
    <col min="277" max="512" width="11.42578125" style="730"/>
    <col min="513" max="513" width="1.5703125" style="730" customWidth="1"/>
    <col min="514" max="514" width="12.5703125" style="730" customWidth="1"/>
    <col min="515" max="515" width="28.140625" style="730" bestFit="1" customWidth="1"/>
    <col min="516" max="516" width="38.85546875" style="730" customWidth="1"/>
    <col min="517" max="517" width="19" style="730" customWidth="1"/>
    <col min="518" max="518" width="18" style="730" customWidth="1"/>
    <col min="519" max="519" width="18.28515625" style="730" customWidth="1"/>
    <col min="520" max="521" width="16.140625" style="730" customWidth="1"/>
    <col min="522" max="522" width="17.7109375" style="730" customWidth="1"/>
    <col min="523" max="523" width="16.140625" style="730" customWidth="1"/>
    <col min="524" max="524" width="22.28515625" style="730" customWidth="1"/>
    <col min="525" max="525" width="16.140625" style="730" customWidth="1"/>
    <col min="526" max="526" width="18" style="730" customWidth="1"/>
    <col min="527" max="528" width="16.140625" style="730" customWidth="1"/>
    <col min="529" max="530" width="15.140625" style="730" bestFit="1" customWidth="1"/>
    <col min="531" max="531" width="12.140625" style="730" bestFit="1" customWidth="1"/>
    <col min="532" max="532" width="14.42578125" style="730" bestFit="1" customWidth="1"/>
    <col min="533" max="768" width="11.42578125" style="730"/>
    <col min="769" max="769" width="1.5703125" style="730" customWidth="1"/>
    <col min="770" max="770" width="12.5703125" style="730" customWidth="1"/>
    <col min="771" max="771" width="28.140625" style="730" bestFit="1" customWidth="1"/>
    <col min="772" max="772" width="38.85546875" style="730" customWidth="1"/>
    <col min="773" max="773" width="19" style="730" customWidth="1"/>
    <col min="774" max="774" width="18" style="730" customWidth="1"/>
    <col min="775" max="775" width="18.28515625" style="730" customWidth="1"/>
    <col min="776" max="777" width="16.140625" style="730" customWidth="1"/>
    <col min="778" max="778" width="17.7109375" style="730" customWidth="1"/>
    <col min="779" max="779" width="16.140625" style="730" customWidth="1"/>
    <col min="780" max="780" width="22.28515625" style="730" customWidth="1"/>
    <col min="781" max="781" width="16.140625" style="730" customWidth="1"/>
    <col min="782" max="782" width="18" style="730" customWidth="1"/>
    <col min="783" max="784" width="16.140625" style="730" customWidth="1"/>
    <col min="785" max="786" width="15.140625" style="730" bestFit="1" customWidth="1"/>
    <col min="787" max="787" width="12.140625" style="730" bestFit="1" customWidth="1"/>
    <col min="788" max="788" width="14.42578125" style="730" bestFit="1" customWidth="1"/>
    <col min="789" max="1024" width="11.42578125" style="730"/>
    <col min="1025" max="1025" width="1.5703125" style="730" customWidth="1"/>
    <col min="1026" max="1026" width="12.5703125" style="730" customWidth="1"/>
    <col min="1027" max="1027" width="28.140625" style="730" bestFit="1" customWidth="1"/>
    <col min="1028" max="1028" width="38.85546875" style="730" customWidth="1"/>
    <col min="1029" max="1029" width="19" style="730" customWidth="1"/>
    <col min="1030" max="1030" width="18" style="730" customWidth="1"/>
    <col min="1031" max="1031" width="18.28515625" style="730" customWidth="1"/>
    <col min="1032" max="1033" width="16.140625" style="730" customWidth="1"/>
    <col min="1034" max="1034" width="17.7109375" style="730" customWidth="1"/>
    <col min="1035" max="1035" width="16.140625" style="730" customWidth="1"/>
    <col min="1036" max="1036" width="22.28515625" style="730" customWidth="1"/>
    <col min="1037" max="1037" width="16.140625" style="730" customWidth="1"/>
    <col min="1038" max="1038" width="18" style="730" customWidth="1"/>
    <col min="1039" max="1040" width="16.140625" style="730" customWidth="1"/>
    <col min="1041" max="1042" width="15.140625" style="730" bestFit="1" customWidth="1"/>
    <col min="1043" max="1043" width="12.140625" style="730" bestFit="1" customWidth="1"/>
    <col min="1044" max="1044" width="14.42578125" style="730" bestFit="1" customWidth="1"/>
    <col min="1045" max="1280" width="11.42578125" style="730"/>
    <col min="1281" max="1281" width="1.5703125" style="730" customWidth="1"/>
    <col min="1282" max="1282" width="12.5703125" style="730" customWidth="1"/>
    <col min="1283" max="1283" width="28.140625" style="730" bestFit="1" customWidth="1"/>
    <col min="1284" max="1284" width="38.85546875" style="730" customWidth="1"/>
    <col min="1285" max="1285" width="19" style="730" customWidth="1"/>
    <col min="1286" max="1286" width="18" style="730" customWidth="1"/>
    <col min="1287" max="1287" width="18.28515625" style="730" customWidth="1"/>
    <col min="1288" max="1289" width="16.140625" style="730" customWidth="1"/>
    <col min="1290" max="1290" width="17.7109375" style="730" customWidth="1"/>
    <col min="1291" max="1291" width="16.140625" style="730" customWidth="1"/>
    <col min="1292" max="1292" width="22.28515625" style="730" customWidth="1"/>
    <col min="1293" max="1293" width="16.140625" style="730" customWidth="1"/>
    <col min="1294" max="1294" width="18" style="730" customWidth="1"/>
    <col min="1295" max="1296" width="16.140625" style="730" customWidth="1"/>
    <col min="1297" max="1298" width="15.140625" style="730" bestFit="1" customWidth="1"/>
    <col min="1299" max="1299" width="12.140625" style="730" bestFit="1" customWidth="1"/>
    <col min="1300" max="1300" width="14.42578125" style="730" bestFit="1" customWidth="1"/>
    <col min="1301" max="1536" width="11.42578125" style="730"/>
    <col min="1537" max="1537" width="1.5703125" style="730" customWidth="1"/>
    <col min="1538" max="1538" width="12.5703125" style="730" customWidth="1"/>
    <col min="1539" max="1539" width="28.140625" style="730" bestFit="1" customWidth="1"/>
    <col min="1540" max="1540" width="38.85546875" style="730" customWidth="1"/>
    <col min="1541" max="1541" width="19" style="730" customWidth="1"/>
    <col min="1542" max="1542" width="18" style="730" customWidth="1"/>
    <col min="1543" max="1543" width="18.28515625" style="730" customWidth="1"/>
    <col min="1544" max="1545" width="16.140625" style="730" customWidth="1"/>
    <col min="1546" max="1546" width="17.7109375" style="730" customWidth="1"/>
    <col min="1547" max="1547" width="16.140625" style="730" customWidth="1"/>
    <col min="1548" max="1548" width="22.28515625" style="730" customWidth="1"/>
    <col min="1549" max="1549" width="16.140625" style="730" customWidth="1"/>
    <col min="1550" max="1550" width="18" style="730" customWidth="1"/>
    <col min="1551" max="1552" width="16.140625" style="730" customWidth="1"/>
    <col min="1553" max="1554" width="15.140625" style="730" bestFit="1" customWidth="1"/>
    <col min="1555" max="1555" width="12.140625" style="730" bestFit="1" customWidth="1"/>
    <col min="1556" max="1556" width="14.42578125" style="730" bestFit="1" customWidth="1"/>
    <col min="1557" max="1792" width="11.42578125" style="730"/>
    <col min="1793" max="1793" width="1.5703125" style="730" customWidth="1"/>
    <col min="1794" max="1794" width="12.5703125" style="730" customWidth="1"/>
    <col min="1795" max="1795" width="28.140625" style="730" bestFit="1" customWidth="1"/>
    <col min="1796" max="1796" width="38.85546875" style="730" customWidth="1"/>
    <col min="1797" max="1797" width="19" style="730" customWidth="1"/>
    <col min="1798" max="1798" width="18" style="730" customWidth="1"/>
    <col min="1799" max="1799" width="18.28515625" style="730" customWidth="1"/>
    <col min="1800" max="1801" width="16.140625" style="730" customWidth="1"/>
    <col min="1802" max="1802" width="17.7109375" style="730" customWidth="1"/>
    <col min="1803" max="1803" width="16.140625" style="730" customWidth="1"/>
    <col min="1804" max="1804" width="22.28515625" style="730" customWidth="1"/>
    <col min="1805" max="1805" width="16.140625" style="730" customWidth="1"/>
    <col min="1806" max="1806" width="18" style="730" customWidth="1"/>
    <col min="1807" max="1808" width="16.140625" style="730" customWidth="1"/>
    <col min="1809" max="1810" width="15.140625" style="730" bestFit="1" customWidth="1"/>
    <col min="1811" max="1811" width="12.140625" style="730" bestFit="1" customWidth="1"/>
    <col min="1812" max="1812" width="14.42578125" style="730" bestFit="1" customWidth="1"/>
    <col min="1813" max="2048" width="11.42578125" style="730"/>
    <col min="2049" max="2049" width="1.5703125" style="730" customWidth="1"/>
    <col min="2050" max="2050" width="12.5703125" style="730" customWidth="1"/>
    <col min="2051" max="2051" width="28.140625" style="730" bestFit="1" customWidth="1"/>
    <col min="2052" max="2052" width="38.85546875" style="730" customWidth="1"/>
    <col min="2053" max="2053" width="19" style="730" customWidth="1"/>
    <col min="2054" max="2054" width="18" style="730" customWidth="1"/>
    <col min="2055" max="2055" width="18.28515625" style="730" customWidth="1"/>
    <col min="2056" max="2057" width="16.140625" style="730" customWidth="1"/>
    <col min="2058" max="2058" width="17.7109375" style="730" customWidth="1"/>
    <col min="2059" max="2059" width="16.140625" style="730" customWidth="1"/>
    <col min="2060" max="2060" width="22.28515625" style="730" customWidth="1"/>
    <col min="2061" max="2061" width="16.140625" style="730" customWidth="1"/>
    <col min="2062" max="2062" width="18" style="730" customWidth="1"/>
    <col min="2063" max="2064" width="16.140625" style="730" customWidth="1"/>
    <col min="2065" max="2066" width="15.140625" style="730" bestFit="1" customWidth="1"/>
    <col min="2067" max="2067" width="12.140625" style="730" bestFit="1" customWidth="1"/>
    <col min="2068" max="2068" width="14.42578125" style="730" bestFit="1" customWidth="1"/>
    <col min="2069" max="2304" width="11.42578125" style="730"/>
    <col min="2305" max="2305" width="1.5703125" style="730" customWidth="1"/>
    <col min="2306" max="2306" width="12.5703125" style="730" customWidth="1"/>
    <col min="2307" max="2307" width="28.140625" style="730" bestFit="1" customWidth="1"/>
    <col min="2308" max="2308" width="38.85546875" style="730" customWidth="1"/>
    <col min="2309" max="2309" width="19" style="730" customWidth="1"/>
    <col min="2310" max="2310" width="18" style="730" customWidth="1"/>
    <col min="2311" max="2311" width="18.28515625" style="730" customWidth="1"/>
    <col min="2312" max="2313" width="16.140625" style="730" customWidth="1"/>
    <col min="2314" max="2314" width="17.7109375" style="730" customWidth="1"/>
    <col min="2315" max="2315" width="16.140625" style="730" customWidth="1"/>
    <col min="2316" max="2316" width="22.28515625" style="730" customWidth="1"/>
    <col min="2317" max="2317" width="16.140625" style="730" customWidth="1"/>
    <col min="2318" max="2318" width="18" style="730" customWidth="1"/>
    <col min="2319" max="2320" width="16.140625" style="730" customWidth="1"/>
    <col min="2321" max="2322" width="15.140625" style="730" bestFit="1" customWidth="1"/>
    <col min="2323" max="2323" width="12.140625" style="730" bestFit="1" customWidth="1"/>
    <col min="2324" max="2324" width="14.42578125" style="730" bestFit="1" customWidth="1"/>
    <col min="2325" max="2560" width="11.42578125" style="730"/>
    <col min="2561" max="2561" width="1.5703125" style="730" customWidth="1"/>
    <col min="2562" max="2562" width="12.5703125" style="730" customWidth="1"/>
    <col min="2563" max="2563" width="28.140625" style="730" bestFit="1" customWidth="1"/>
    <col min="2564" max="2564" width="38.85546875" style="730" customWidth="1"/>
    <col min="2565" max="2565" width="19" style="730" customWidth="1"/>
    <col min="2566" max="2566" width="18" style="730" customWidth="1"/>
    <col min="2567" max="2567" width="18.28515625" style="730" customWidth="1"/>
    <col min="2568" max="2569" width="16.140625" style="730" customWidth="1"/>
    <col min="2570" max="2570" width="17.7109375" style="730" customWidth="1"/>
    <col min="2571" max="2571" width="16.140625" style="730" customWidth="1"/>
    <col min="2572" max="2572" width="22.28515625" style="730" customWidth="1"/>
    <col min="2573" max="2573" width="16.140625" style="730" customWidth="1"/>
    <col min="2574" max="2574" width="18" style="730" customWidth="1"/>
    <col min="2575" max="2576" width="16.140625" style="730" customWidth="1"/>
    <col min="2577" max="2578" width="15.140625" style="730" bestFit="1" customWidth="1"/>
    <col min="2579" max="2579" width="12.140625" style="730" bestFit="1" customWidth="1"/>
    <col min="2580" max="2580" width="14.42578125" style="730" bestFit="1" customWidth="1"/>
    <col min="2581" max="2816" width="11.42578125" style="730"/>
    <col min="2817" max="2817" width="1.5703125" style="730" customWidth="1"/>
    <col min="2818" max="2818" width="12.5703125" style="730" customWidth="1"/>
    <col min="2819" max="2819" width="28.140625" style="730" bestFit="1" customWidth="1"/>
    <col min="2820" max="2820" width="38.85546875" style="730" customWidth="1"/>
    <col min="2821" max="2821" width="19" style="730" customWidth="1"/>
    <col min="2822" max="2822" width="18" style="730" customWidth="1"/>
    <col min="2823" max="2823" width="18.28515625" style="730" customWidth="1"/>
    <col min="2824" max="2825" width="16.140625" style="730" customWidth="1"/>
    <col min="2826" max="2826" width="17.7109375" style="730" customWidth="1"/>
    <col min="2827" max="2827" width="16.140625" style="730" customWidth="1"/>
    <col min="2828" max="2828" width="22.28515625" style="730" customWidth="1"/>
    <col min="2829" max="2829" width="16.140625" style="730" customWidth="1"/>
    <col min="2830" max="2830" width="18" style="730" customWidth="1"/>
    <col min="2831" max="2832" width="16.140625" style="730" customWidth="1"/>
    <col min="2833" max="2834" width="15.140625" style="730" bestFit="1" customWidth="1"/>
    <col min="2835" max="2835" width="12.140625" style="730" bestFit="1" customWidth="1"/>
    <col min="2836" max="2836" width="14.42578125" style="730" bestFit="1" customWidth="1"/>
    <col min="2837" max="3072" width="11.42578125" style="730"/>
    <col min="3073" max="3073" width="1.5703125" style="730" customWidth="1"/>
    <col min="3074" max="3074" width="12.5703125" style="730" customWidth="1"/>
    <col min="3075" max="3075" width="28.140625" style="730" bestFit="1" customWidth="1"/>
    <col min="3076" max="3076" width="38.85546875" style="730" customWidth="1"/>
    <col min="3077" max="3077" width="19" style="730" customWidth="1"/>
    <col min="3078" max="3078" width="18" style="730" customWidth="1"/>
    <col min="3079" max="3079" width="18.28515625" style="730" customWidth="1"/>
    <col min="3080" max="3081" width="16.140625" style="730" customWidth="1"/>
    <col min="3082" max="3082" width="17.7109375" style="730" customWidth="1"/>
    <col min="3083" max="3083" width="16.140625" style="730" customWidth="1"/>
    <col min="3084" max="3084" width="22.28515625" style="730" customWidth="1"/>
    <col min="3085" max="3085" width="16.140625" style="730" customWidth="1"/>
    <col min="3086" max="3086" width="18" style="730" customWidth="1"/>
    <col min="3087" max="3088" width="16.140625" style="730" customWidth="1"/>
    <col min="3089" max="3090" width="15.140625" style="730" bestFit="1" customWidth="1"/>
    <col min="3091" max="3091" width="12.140625" style="730" bestFit="1" customWidth="1"/>
    <col min="3092" max="3092" width="14.42578125" style="730" bestFit="1" customWidth="1"/>
    <col min="3093" max="3328" width="11.42578125" style="730"/>
    <col min="3329" max="3329" width="1.5703125" style="730" customWidth="1"/>
    <col min="3330" max="3330" width="12.5703125" style="730" customWidth="1"/>
    <col min="3331" max="3331" width="28.140625" style="730" bestFit="1" customWidth="1"/>
    <col min="3332" max="3332" width="38.85546875" style="730" customWidth="1"/>
    <col min="3333" max="3333" width="19" style="730" customWidth="1"/>
    <col min="3334" max="3334" width="18" style="730" customWidth="1"/>
    <col min="3335" max="3335" width="18.28515625" style="730" customWidth="1"/>
    <col min="3336" max="3337" width="16.140625" style="730" customWidth="1"/>
    <col min="3338" max="3338" width="17.7109375" style="730" customWidth="1"/>
    <col min="3339" max="3339" width="16.140625" style="730" customWidth="1"/>
    <col min="3340" max="3340" width="22.28515625" style="730" customWidth="1"/>
    <col min="3341" max="3341" width="16.140625" style="730" customWidth="1"/>
    <col min="3342" max="3342" width="18" style="730" customWidth="1"/>
    <col min="3343" max="3344" width="16.140625" style="730" customWidth="1"/>
    <col min="3345" max="3346" width="15.140625" style="730" bestFit="1" customWidth="1"/>
    <col min="3347" max="3347" width="12.140625" style="730" bestFit="1" customWidth="1"/>
    <col min="3348" max="3348" width="14.42578125" style="730" bestFit="1" customWidth="1"/>
    <col min="3349" max="3584" width="11.42578125" style="730"/>
    <col min="3585" max="3585" width="1.5703125" style="730" customWidth="1"/>
    <col min="3586" max="3586" width="12.5703125" style="730" customWidth="1"/>
    <col min="3587" max="3587" width="28.140625" style="730" bestFit="1" customWidth="1"/>
    <col min="3588" max="3588" width="38.85546875" style="730" customWidth="1"/>
    <col min="3589" max="3589" width="19" style="730" customWidth="1"/>
    <col min="3590" max="3590" width="18" style="730" customWidth="1"/>
    <col min="3591" max="3591" width="18.28515625" style="730" customWidth="1"/>
    <col min="3592" max="3593" width="16.140625" style="730" customWidth="1"/>
    <col min="3594" max="3594" width="17.7109375" style="730" customWidth="1"/>
    <col min="3595" max="3595" width="16.140625" style="730" customWidth="1"/>
    <col min="3596" max="3596" width="22.28515625" style="730" customWidth="1"/>
    <col min="3597" max="3597" width="16.140625" style="730" customWidth="1"/>
    <col min="3598" max="3598" width="18" style="730" customWidth="1"/>
    <col min="3599" max="3600" width="16.140625" style="730" customWidth="1"/>
    <col min="3601" max="3602" width="15.140625" style="730" bestFit="1" customWidth="1"/>
    <col min="3603" max="3603" width="12.140625" style="730" bestFit="1" customWidth="1"/>
    <col min="3604" max="3604" width="14.42578125" style="730" bestFit="1" customWidth="1"/>
    <col min="3605" max="3840" width="11.42578125" style="730"/>
    <col min="3841" max="3841" width="1.5703125" style="730" customWidth="1"/>
    <col min="3842" max="3842" width="12.5703125" style="730" customWidth="1"/>
    <col min="3843" max="3843" width="28.140625" style="730" bestFit="1" customWidth="1"/>
    <col min="3844" max="3844" width="38.85546875" style="730" customWidth="1"/>
    <col min="3845" max="3845" width="19" style="730" customWidth="1"/>
    <col min="3846" max="3846" width="18" style="730" customWidth="1"/>
    <col min="3847" max="3847" width="18.28515625" style="730" customWidth="1"/>
    <col min="3848" max="3849" width="16.140625" style="730" customWidth="1"/>
    <col min="3850" max="3850" width="17.7109375" style="730" customWidth="1"/>
    <col min="3851" max="3851" width="16.140625" style="730" customWidth="1"/>
    <col min="3852" max="3852" width="22.28515625" style="730" customWidth="1"/>
    <col min="3853" max="3853" width="16.140625" style="730" customWidth="1"/>
    <col min="3854" max="3854" width="18" style="730" customWidth="1"/>
    <col min="3855" max="3856" width="16.140625" style="730" customWidth="1"/>
    <col min="3857" max="3858" width="15.140625" style="730" bestFit="1" customWidth="1"/>
    <col min="3859" max="3859" width="12.140625" style="730" bestFit="1" customWidth="1"/>
    <col min="3860" max="3860" width="14.42578125" style="730" bestFit="1" customWidth="1"/>
    <col min="3861" max="4096" width="11.42578125" style="730"/>
    <col min="4097" max="4097" width="1.5703125" style="730" customWidth="1"/>
    <col min="4098" max="4098" width="12.5703125" style="730" customWidth="1"/>
    <col min="4099" max="4099" width="28.140625" style="730" bestFit="1" customWidth="1"/>
    <col min="4100" max="4100" width="38.85546875" style="730" customWidth="1"/>
    <col min="4101" max="4101" width="19" style="730" customWidth="1"/>
    <col min="4102" max="4102" width="18" style="730" customWidth="1"/>
    <col min="4103" max="4103" width="18.28515625" style="730" customWidth="1"/>
    <col min="4104" max="4105" width="16.140625" style="730" customWidth="1"/>
    <col min="4106" max="4106" width="17.7109375" style="730" customWidth="1"/>
    <col min="4107" max="4107" width="16.140625" style="730" customWidth="1"/>
    <col min="4108" max="4108" width="22.28515625" style="730" customWidth="1"/>
    <col min="4109" max="4109" width="16.140625" style="730" customWidth="1"/>
    <col min="4110" max="4110" width="18" style="730" customWidth="1"/>
    <col min="4111" max="4112" width="16.140625" style="730" customWidth="1"/>
    <col min="4113" max="4114" width="15.140625" style="730" bestFit="1" customWidth="1"/>
    <col min="4115" max="4115" width="12.140625" style="730" bestFit="1" customWidth="1"/>
    <col min="4116" max="4116" width="14.42578125" style="730" bestFit="1" customWidth="1"/>
    <col min="4117" max="4352" width="11.42578125" style="730"/>
    <col min="4353" max="4353" width="1.5703125" style="730" customWidth="1"/>
    <col min="4354" max="4354" width="12.5703125" style="730" customWidth="1"/>
    <col min="4355" max="4355" width="28.140625" style="730" bestFit="1" customWidth="1"/>
    <col min="4356" max="4356" width="38.85546875" style="730" customWidth="1"/>
    <col min="4357" max="4357" width="19" style="730" customWidth="1"/>
    <col min="4358" max="4358" width="18" style="730" customWidth="1"/>
    <col min="4359" max="4359" width="18.28515625" style="730" customWidth="1"/>
    <col min="4360" max="4361" width="16.140625" style="730" customWidth="1"/>
    <col min="4362" max="4362" width="17.7109375" style="730" customWidth="1"/>
    <col min="4363" max="4363" width="16.140625" style="730" customWidth="1"/>
    <col min="4364" max="4364" width="22.28515625" style="730" customWidth="1"/>
    <col min="4365" max="4365" width="16.140625" style="730" customWidth="1"/>
    <col min="4366" max="4366" width="18" style="730" customWidth="1"/>
    <col min="4367" max="4368" width="16.140625" style="730" customWidth="1"/>
    <col min="4369" max="4370" width="15.140625" style="730" bestFit="1" customWidth="1"/>
    <col min="4371" max="4371" width="12.140625" style="730" bestFit="1" customWidth="1"/>
    <col min="4372" max="4372" width="14.42578125" style="730" bestFit="1" customWidth="1"/>
    <col min="4373" max="4608" width="11.42578125" style="730"/>
    <col min="4609" max="4609" width="1.5703125" style="730" customWidth="1"/>
    <col min="4610" max="4610" width="12.5703125" style="730" customWidth="1"/>
    <col min="4611" max="4611" width="28.140625" style="730" bestFit="1" customWidth="1"/>
    <col min="4612" max="4612" width="38.85546875" style="730" customWidth="1"/>
    <col min="4613" max="4613" width="19" style="730" customWidth="1"/>
    <col min="4614" max="4614" width="18" style="730" customWidth="1"/>
    <col min="4615" max="4615" width="18.28515625" style="730" customWidth="1"/>
    <col min="4616" max="4617" width="16.140625" style="730" customWidth="1"/>
    <col min="4618" max="4618" width="17.7109375" style="730" customWidth="1"/>
    <col min="4619" max="4619" width="16.140625" style="730" customWidth="1"/>
    <col min="4620" max="4620" width="22.28515625" style="730" customWidth="1"/>
    <col min="4621" max="4621" width="16.140625" style="730" customWidth="1"/>
    <col min="4622" max="4622" width="18" style="730" customWidth="1"/>
    <col min="4623" max="4624" width="16.140625" style="730" customWidth="1"/>
    <col min="4625" max="4626" width="15.140625" style="730" bestFit="1" customWidth="1"/>
    <col min="4627" max="4627" width="12.140625" style="730" bestFit="1" customWidth="1"/>
    <col min="4628" max="4628" width="14.42578125" style="730" bestFit="1" customWidth="1"/>
    <col min="4629" max="4864" width="11.42578125" style="730"/>
    <col min="4865" max="4865" width="1.5703125" style="730" customWidth="1"/>
    <col min="4866" max="4866" width="12.5703125" style="730" customWidth="1"/>
    <col min="4867" max="4867" width="28.140625" style="730" bestFit="1" customWidth="1"/>
    <col min="4868" max="4868" width="38.85546875" style="730" customWidth="1"/>
    <col min="4869" max="4869" width="19" style="730" customWidth="1"/>
    <col min="4870" max="4870" width="18" style="730" customWidth="1"/>
    <col min="4871" max="4871" width="18.28515625" style="730" customWidth="1"/>
    <col min="4872" max="4873" width="16.140625" style="730" customWidth="1"/>
    <col min="4874" max="4874" width="17.7109375" style="730" customWidth="1"/>
    <col min="4875" max="4875" width="16.140625" style="730" customWidth="1"/>
    <col min="4876" max="4876" width="22.28515625" style="730" customWidth="1"/>
    <col min="4877" max="4877" width="16.140625" style="730" customWidth="1"/>
    <col min="4878" max="4878" width="18" style="730" customWidth="1"/>
    <col min="4879" max="4880" width="16.140625" style="730" customWidth="1"/>
    <col min="4881" max="4882" width="15.140625" style="730" bestFit="1" customWidth="1"/>
    <col min="4883" max="4883" width="12.140625" style="730" bestFit="1" customWidth="1"/>
    <col min="4884" max="4884" width="14.42578125" style="730" bestFit="1" customWidth="1"/>
    <col min="4885" max="5120" width="11.42578125" style="730"/>
    <col min="5121" max="5121" width="1.5703125" style="730" customWidth="1"/>
    <col min="5122" max="5122" width="12.5703125" style="730" customWidth="1"/>
    <col min="5123" max="5123" width="28.140625" style="730" bestFit="1" customWidth="1"/>
    <col min="5124" max="5124" width="38.85546875" style="730" customWidth="1"/>
    <col min="5125" max="5125" width="19" style="730" customWidth="1"/>
    <col min="5126" max="5126" width="18" style="730" customWidth="1"/>
    <col min="5127" max="5127" width="18.28515625" style="730" customWidth="1"/>
    <col min="5128" max="5129" width="16.140625" style="730" customWidth="1"/>
    <col min="5130" max="5130" width="17.7109375" style="730" customWidth="1"/>
    <col min="5131" max="5131" width="16.140625" style="730" customWidth="1"/>
    <col min="5132" max="5132" width="22.28515625" style="730" customWidth="1"/>
    <col min="5133" max="5133" width="16.140625" style="730" customWidth="1"/>
    <col min="5134" max="5134" width="18" style="730" customWidth="1"/>
    <col min="5135" max="5136" width="16.140625" style="730" customWidth="1"/>
    <col min="5137" max="5138" width="15.140625" style="730" bestFit="1" customWidth="1"/>
    <col min="5139" max="5139" width="12.140625" style="730" bestFit="1" customWidth="1"/>
    <col min="5140" max="5140" width="14.42578125" style="730" bestFit="1" customWidth="1"/>
    <col min="5141" max="5376" width="11.42578125" style="730"/>
    <col min="5377" max="5377" width="1.5703125" style="730" customWidth="1"/>
    <col min="5378" max="5378" width="12.5703125" style="730" customWidth="1"/>
    <col min="5379" max="5379" width="28.140625" style="730" bestFit="1" customWidth="1"/>
    <col min="5380" max="5380" width="38.85546875" style="730" customWidth="1"/>
    <col min="5381" max="5381" width="19" style="730" customWidth="1"/>
    <col min="5382" max="5382" width="18" style="730" customWidth="1"/>
    <col min="5383" max="5383" width="18.28515625" style="730" customWidth="1"/>
    <col min="5384" max="5385" width="16.140625" style="730" customWidth="1"/>
    <col min="5386" max="5386" width="17.7109375" style="730" customWidth="1"/>
    <col min="5387" max="5387" width="16.140625" style="730" customWidth="1"/>
    <col min="5388" max="5388" width="22.28515625" style="730" customWidth="1"/>
    <col min="5389" max="5389" width="16.140625" style="730" customWidth="1"/>
    <col min="5390" max="5390" width="18" style="730" customWidth="1"/>
    <col min="5391" max="5392" width="16.140625" style="730" customWidth="1"/>
    <col min="5393" max="5394" width="15.140625" style="730" bestFit="1" customWidth="1"/>
    <col min="5395" max="5395" width="12.140625" style="730" bestFit="1" customWidth="1"/>
    <col min="5396" max="5396" width="14.42578125" style="730" bestFit="1" customWidth="1"/>
    <col min="5397" max="5632" width="11.42578125" style="730"/>
    <col min="5633" max="5633" width="1.5703125" style="730" customWidth="1"/>
    <col min="5634" max="5634" width="12.5703125" style="730" customWidth="1"/>
    <col min="5635" max="5635" width="28.140625" style="730" bestFit="1" customWidth="1"/>
    <col min="5636" max="5636" width="38.85546875" style="730" customWidth="1"/>
    <col min="5637" max="5637" width="19" style="730" customWidth="1"/>
    <col min="5638" max="5638" width="18" style="730" customWidth="1"/>
    <col min="5639" max="5639" width="18.28515625" style="730" customWidth="1"/>
    <col min="5640" max="5641" width="16.140625" style="730" customWidth="1"/>
    <col min="5642" max="5642" width="17.7109375" style="730" customWidth="1"/>
    <col min="5643" max="5643" width="16.140625" style="730" customWidth="1"/>
    <col min="5644" max="5644" width="22.28515625" style="730" customWidth="1"/>
    <col min="5645" max="5645" width="16.140625" style="730" customWidth="1"/>
    <col min="5646" max="5646" width="18" style="730" customWidth="1"/>
    <col min="5647" max="5648" width="16.140625" style="730" customWidth="1"/>
    <col min="5649" max="5650" width="15.140625" style="730" bestFit="1" customWidth="1"/>
    <col min="5651" max="5651" width="12.140625" style="730" bestFit="1" customWidth="1"/>
    <col min="5652" max="5652" width="14.42578125" style="730" bestFit="1" customWidth="1"/>
    <col min="5653" max="5888" width="11.42578125" style="730"/>
    <col min="5889" max="5889" width="1.5703125" style="730" customWidth="1"/>
    <col min="5890" max="5890" width="12.5703125" style="730" customWidth="1"/>
    <col min="5891" max="5891" width="28.140625" style="730" bestFit="1" customWidth="1"/>
    <col min="5892" max="5892" width="38.85546875" style="730" customWidth="1"/>
    <col min="5893" max="5893" width="19" style="730" customWidth="1"/>
    <col min="5894" max="5894" width="18" style="730" customWidth="1"/>
    <col min="5895" max="5895" width="18.28515625" style="730" customWidth="1"/>
    <col min="5896" max="5897" width="16.140625" style="730" customWidth="1"/>
    <col min="5898" max="5898" width="17.7109375" style="730" customWidth="1"/>
    <col min="5899" max="5899" width="16.140625" style="730" customWidth="1"/>
    <col min="5900" max="5900" width="22.28515625" style="730" customWidth="1"/>
    <col min="5901" max="5901" width="16.140625" style="730" customWidth="1"/>
    <col min="5902" max="5902" width="18" style="730" customWidth="1"/>
    <col min="5903" max="5904" width="16.140625" style="730" customWidth="1"/>
    <col min="5905" max="5906" width="15.140625" style="730" bestFit="1" customWidth="1"/>
    <col min="5907" max="5907" width="12.140625" style="730" bestFit="1" customWidth="1"/>
    <col min="5908" max="5908" width="14.42578125" style="730" bestFit="1" customWidth="1"/>
    <col min="5909" max="6144" width="11.42578125" style="730"/>
    <col min="6145" max="6145" width="1.5703125" style="730" customWidth="1"/>
    <col min="6146" max="6146" width="12.5703125" style="730" customWidth="1"/>
    <col min="6147" max="6147" width="28.140625" style="730" bestFit="1" customWidth="1"/>
    <col min="6148" max="6148" width="38.85546875" style="730" customWidth="1"/>
    <col min="6149" max="6149" width="19" style="730" customWidth="1"/>
    <col min="6150" max="6150" width="18" style="730" customWidth="1"/>
    <col min="6151" max="6151" width="18.28515625" style="730" customWidth="1"/>
    <col min="6152" max="6153" width="16.140625" style="730" customWidth="1"/>
    <col min="6154" max="6154" width="17.7109375" style="730" customWidth="1"/>
    <col min="6155" max="6155" width="16.140625" style="730" customWidth="1"/>
    <col min="6156" max="6156" width="22.28515625" style="730" customWidth="1"/>
    <col min="6157" max="6157" width="16.140625" style="730" customWidth="1"/>
    <col min="6158" max="6158" width="18" style="730" customWidth="1"/>
    <col min="6159" max="6160" width="16.140625" style="730" customWidth="1"/>
    <col min="6161" max="6162" width="15.140625" style="730" bestFit="1" customWidth="1"/>
    <col min="6163" max="6163" width="12.140625" style="730" bestFit="1" customWidth="1"/>
    <col min="6164" max="6164" width="14.42578125" style="730" bestFit="1" customWidth="1"/>
    <col min="6165" max="6400" width="11.42578125" style="730"/>
    <col min="6401" max="6401" width="1.5703125" style="730" customWidth="1"/>
    <col min="6402" max="6402" width="12.5703125" style="730" customWidth="1"/>
    <col min="6403" max="6403" width="28.140625" style="730" bestFit="1" customWidth="1"/>
    <col min="6404" max="6404" width="38.85546875" style="730" customWidth="1"/>
    <col min="6405" max="6405" width="19" style="730" customWidth="1"/>
    <col min="6406" max="6406" width="18" style="730" customWidth="1"/>
    <col min="6407" max="6407" width="18.28515625" style="730" customWidth="1"/>
    <col min="6408" max="6409" width="16.140625" style="730" customWidth="1"/>
    <col min="6410" max="6410" width="17.7109375" style="730" customWidth="1"/>
    <col min="6411" max="6411" width="16.140625" style="730" customWidth="1"/>
    <col min="6412" max="6412" width="22.28515625" style="730" customWidth="1"/>
    <col min="6413" max="6413" width="16.140625" style="730" customWidth="1"/>
    <col min="6414" max="6414" width="18" style="730" customWidth="1"/>
    <col min="6415" max="6416" width="16.140625" style="730" customWidth="1"/>
    <col min="6417" max="6418" width="15.140625" style="730" bestFit="1" customWidth="1"/>
    <col min="6419" max="6419" width="12.140625" style="730" bestFit="1" customWidth="1"/>
    <col min="6420" max="6420" width="14.42578125" style="730" bestFit="1" customWidth="1"/>
    <col min="6421" max="6656" width="11.42578125" style="730"/>
    <col min="6657" max="6657" width="1.5703125" style="730" customWidth="1"/>
    <col min="6658" max="6658" width="12.5703125" style="730" customWidth="1"/>
    <col min="6659" max="6659" width="28.140625" style="730" bestFit="1" customWidth="1"/>
    <col min="6660" max="6660" width="38.85546875" style="730" customWidth="1"/>
    <col min="6661" max="6661" width="19" style="730" customWidth="1"/>
    <col min="6662" max="6662" width="18" style="730" customWidth="1"/>
    <col min="6663" max="6663" width="18.28515625" style="730" customWidth="1"/>
    <col min="6664" max="6665" width="16.140625" style="730" customWidth="1"/>
    <col min="6666" max="6666" width="17.7109375" style="730" customWidth="1"/>
    <col min="6667" max="6667" width="16.140625" style="730" customWidth="1"/>
    <col min="6668" max="6668" width="22.28515625" style="730" customWidth="1"/>
    <col min="6669" max="6669" width="16.140625" style="730" customWidth="1"/>
    <col min="6670" max="6670" width="18" style="730" customWidth="1"/>
    <col min="6671" max="6672" width="16.140625" style="730" customWidth="1"/>
    <col min="6673" max="6674" width="15.140625" style="730" bestFit="1" customWidth="1"/>
    <col min="6675" max="6675" width="12.140625" style="730" bestFit="1" customWidth="1"/>
    <col min="6676" max="6676" width="14.42578125" style="730" bestFit="1" customWidth="1"/>
    <col min="6677" max="6912" width="11.42578125" style="730"/>
    <col min="6913" max="6913" width="1.5703125" style="730" customWidth="1"/>
    <col min="6914" max="6914" width="12.5703125" style="730" customWidth="1"/>
    <col min="6915" max="6915" width="28.140625" style="730" bestFit="1" customWidth="1"/>
    <col min="6916" max="6916" width="38.85546875" style="730" customWidth="1"/>
    <col min="6917" max="6917" width="19" style="730" customWidth="1"/>
    <col min="6918" max="6918" width="18" style="730" customWidth="1"/>
    <col min="6919" max="6919" width="18.28515625" style="730" customWidth="1"/>
    <col min="6920" max="6921" width="16.140625" style="730" customWidth="1"/>
    <col min="6922" max="6922" width="17.7109375" style="730" customWidth="1"/>
    <col min="6923" max="6923" width="16.140625" style="730" customWidth="1"/>
    <col min="6924" max="6924" width="22.28515625" style="730" customWidth="1"/>
    <col min="6925" max="6925" width="16.140625" style="730" customWidth="1"/>
    <col min="6926" max="6926" width="18" style="730" customWidth="1"/>
    <col min="6927" max="6928" width="16.140625" style="730" customWidth="1"/>
    <col min="6929" max="6930" width="15.140625" style="730" bestFit="1" customWidth="1"/>
    <col min="6931" max="6931" width="12.140625" style="730" bestFit="1" customWidth="1"/>
    <col min="6932" max="6932" width="14.42578125" style="730" bestFit="1" customWidth="1"/>
    <col min="6933" max="7168" width="11.42578125" style="730"/>
    <col min="7169" max="7169" width="1.5703125" style="730" customWidth="1"/>
    <col min="7170" max="7170" width="12.5703125" style="730" customWidth="1"/>
    <col min="7171" max="7171" width="28.140625" style="730" bestFit="1" customWidth="1"/>
    <col min="7172" max="7172" width="38.85546875" style="730" customWidth="1"/>
    <col min="7173" max="7173" width="19" style="730" customWidth="1"/>
    <col min="7174" max="7174" width="18" style="730" customWidth="1"/>
    <col min="7175" max="7175" width="18.28515625" style="730" customWidth="1"/>
    <col min="7176" max="7177" width="16.140625" style="730" customWidth="1"/>
    <col min="7178" max="7178" width="17.7109375" style="730" customWidth="1"/>
    <col min="7179" max="7179" width="16.140625" style="730" customWidth="1"/>
    <col min="7180" max="7180" width="22.28515625" style="730" customWidth="1"/>
    <col min="7181" max="7181" width="16.140625" style="730" customWidth="1"/>
    <col min="7182" max="7182" width="18" style="730" customWidth="1"/>
    <col min="7183" max="7184" width="16.140625" style="730" customWidth="1"/>
    <col min="7185" max="7186" width="15.140625" style="730" bestFit="1" customWidth="1"/>
    <col min="7187" max="7187" width="12.140625" style="730" bestFit="1" customWidth="1"/>
    <col min="7188" max="7188" width="14.42578125" style="730" bestFit="1" customWidth="1"/>
    <col min="7189" max="7424" width="11.42578125" style="730"/>
    <col min="7425" max="7425" width="1.5703125" style="730" customWidth="1"/>
    <col min="7426" max="7426" width="12.5703125" style="730" customWidth="1"/>
    <col min="7427" max="7427" width="28.140625" style="730" bestFit="1" customWidth="1"/>
    <col min="7428" max="7428" width="38.85546875" style="730" customWidth="1"/>
    <col min="7429" max="7429" width="19" style="730" customWidth="1"/>
    <col min="7430" max="7430" width="18" style="730" customWidth="1"/>
    <col min="7431" max="7431" width="18.28515625" style="730" customWidth="1"/>
    <col min="7432" max="7433" width="16.140625" style="730" customWidth="1"/>
    <col min="7434" max="7434" width="17.7109375" style="730" customWidth="1"/>
    <col min="7435" max="7435" width="16.140625" style="730" customWidth="1"/>
    <col min="7436" max="7436" width="22.28515625" style="730" customWidth="1"/>
    <col min="7437" max="7437" width="16.140625" style="730" customWidth="1"/>
    <col min="7438" max="7438" width="18" style="730" customWidth="1"/>
    <col min="7439" max="7440" width="16.140625" style="730" customWidth="1"/>
    <col min="7441" max="7442" width="15.140625" style="730" bestFit="1" customWidth="1"/>
    <col min="7443" max="7443" width="12.140625" style="730" bestFit="1" customWidth="1"/>
    <col min="7444" max="7444" width="14.42578125" style="730" bestFit="1" customWidth="1"/>
    <col min="7445" max="7680" width="11.42578125" style="730"/>
    <col min="7681" max="7681" width="1.5703125" style="730" customWidth="1"/>
    <col min="7682" max="7682" width="12.5703125" style="730" customWidth="1"/>
    <col min="7683" max="7683" width="28.140625" style="730" bestFit="1" customWidth="1"/>
    <col min="7684" max="7684" width="38.85546875" style="730" customWidth="1"/>
    <col min="7685" max="7685" width="19" style="730" customWidth="1"/>
    <col min="7686" max="7686" width="18" style="730" customWidth="1"/>
    <col min="7687" max="7687" width="18.28515625" style="730" customWidth="1"/>
    <col min="7688" max="7689" width="16.140625" style="730" customWidth="1"/>
    <col min="7690" max="7690" width="17.7109375" style="730" customWidth="1"/>
    <col min="7691" max="7691" width="16.140625" style="730" customWidth="1"/>
    <col min="7692" max="7692" width="22.28515625" style="730" customWidth="1"/>
    <col min="7693" max="7693" width="16.140625" style="730" customWidth="1"/>
    <col min="7694" max="7694" width="18" style="730" customWidth="1"/>
    <col min="7695" max="7696" width="16.140625" style="730" customWidth="1"/>
    <col min="7697" max="7698" width="15.140625" style="730" bestFit="1" customWidth="1"/>
    <col min="7699" max="7699" width="12.140625" style="730" bestFit="1" customWidth="1"/>
    <col min="7700" max="7700" width="14.42578125" style="730" bestFit="1" customWidth="1"/>
    <col min="7701" max="7936" width="11.42578125" style="730"/>
    <col min="7937" max="7937" width="1.5703125" style="730" customWidth="1"/>
    <col min="7938" max="7938" width="12.5703125" style="730" customWidth="1"/>
    <col min="7939" max="7939" width="28.140625" style="730" bestFit="1" customWidth="1"/>
    <col min="7940" max="7940" width="38.85546875" style="730" customWidth="1"/>
    <col min="7941" max="7941" width="19" style="730" customWidth="1"/>
    <col min="7942" max="7942" width="18" style="730" customWidth="1"/>
    <col min="7943" max="7943" width="18.28515625" style="730" customWidth="1"/>
    <col min="7944" max="7945" width="16.140625" style="730" customWidth="1"/>
    <col min="7946" max="7946" width="17.7109375" style="730" customWidth="1"/>
    <col min="7947" max="7947" width="16.140625" style="730" customWidth="1"/>
    <col min="7948" max="7948" width="22.28515625" style="730" customWidth="1"/>
    <col min="7949" max="7949" width="16.140625" style="730" customWidth="1"/>
    <col min="7950" max="7950" width="18" style="730" customWidth="1"/>
    <col min="7951" max="7952" width="16.140625" style="730" customWidth="1"/>
    <col min="7953" max="7954" width="15.140625" style="730" bestFit="1" customWidth="1"/>
    <col min="7955" max="7955" width="12.140625" style="730" bestFit="1" customWidth="1"/>
    <col min="7956" max="7956" width="14.42578125" style="730" bestFit="1" customWidth="1"/>
    <col min="7957" max="8192" width="11.42578125" style="730"/>
    <col min="8193" max="8193" width="1.5703125" style="730" customWidth="1"/>
    <col min="8194" max="8194" width="12.5703125" style="730" customWidth="1"/>
    <col min="8195" max="8195" width="28.140625" style="730" bestFit="1" customWidth="1"/>
    <col min="8196" max="8196" width="38.85546875" style="730" customWidth="1"/>
    <col min="8197" max="8197" width="19" style="730" customWidth="1"/>
    <col min="8198" max="8198" width="18" style="730" customWidth="1"/>
    <col min="8199" max="8199" width="18.28515625" style="730" customWidth="1"/>
    <col min="8200" max="8201" width="16.140625" style="730" customWidth="1"/>
    <col min="8202" max="8202" width="17.7109375" style="730" customWidth="1"/>
    <col min="8203" max="8203" width="16.140625" style="730" customWidth="1"/>
    <col min="8204" max="8204" width="22.28515625" style="730" customWidth="1"/>
    <col min="8205" max="8205" width="16.140625" style="730" customWidth="1"/>
    <col min="8206" max="8206" width="18" style="730" customWidth="1"/>
    <col min="8207" max="8208" width="16.140625" style="730" customWidth="1"/>
    <col min="8209" max="8210" width="15.140625" style="730" bestFit="1" customWidth="1"/>
    <col min="8211" max="8211" width="12.140625" style="730" bestFit="1" customWidth="1"/>
    <col min="8212" max="8212" width="14.42578125" style="730" bestFit="1" customWidth="1"/>
    <col min="8213" max="8448" width="11.42578125" style="730"/>
    <col min="8449" max="8449" width="1.5703125" style="730" customWidth="1"/>
    <col min="8450" max="8450" width="12.5703125" style="730" customWidth="1"/>
    <col min="8451" max="8451" width="28.140625" style="730" bestFit="1" customWidth="1"/>
    <col min="8452" max="8452" width="38.85546875" style="730" customWidth="1"/>
    <col min="8453" max="8453" width="19" style="730" customWidth="1"/>
    <col min="8454" max="8454" width="18" style="730" customWidth="1"/>
    <col min="8455" max="8455" width="18.28515625" style="730" customWidth="1"/>
    <col min="8456" max="8457" width="16.140625" style="730" customWidth="1"/>
    <col min="8458" max="8458" width="17.7109375" style="730" customWidth="1"/>
    <col min="8459" max="8459" width="16.140625" style="730" customWidth="1"/>
    <col min="8460" max="8460" width="22.28515625" style="730" customWidth="1"/>
    <col min="8461" max="8461" width="16.140625" style="730" customWidth="1"/>
    <col min="8462" max="8462" width="18" style="730" customWidth="1"/>
    <col min="8463" max="8464" width="16.140625" style="730" customWidth="1"/>
    <col min="8465" max="8466" width="15.140625" style="730" bestFit="1" customWidth="1"/>
    <col min="8467" max="8467" width="12.140625" style="730" bestFit="1" customWidth="1"/>
    <col min="8468" max="8468" width="14.42578125" style="730" bestFit="1" customWidth="1"/>
    <col min="8469" max="8704" width="11.42578125" style="730"/>
    <col min="8705" max="8705" width="1.5703125" style="730" customWidth="1"/>
    <col min="8706" max="8706" width="12.5703125" style="730" customWidth="1"/>
    <col min="8707" max="8707" width="28.140625" style="730" bestFit="1" customWidth="1"/>
    <col min="8708" max="8708" width="38.85546875" style="730" customWidth="1"/>
    <col min="8709" max="8709" width="19" style="730" customWidth="1"/>
    <col min="8710" max="8710" width="18" style="730" customWidth="1"/>
    <col min="8711" max="8711" width="18.28515625" style="730" customWidth="1"/>
    <col min="8712" max="8713" width="16.140625" style="730" customWidth="1"/>
    <col min="8714" max="8714" width="17.7109375" style="730" customWidth="1"/>
    <col min="8715" max="8715" width="16.140625" style="730" customWidth="1"/>
    <col min="8716" max="8716" width="22.28515625" style="730" customWidth="1"/>
    <col min="8717" max="8717" width="16.140625" style="730" customWidth="1"/>
    <col min="8718" max="8718" width="18" style="730" customWidth="1"/>
    <col min="8719" max="8720" width="16.140625" style="730" customWidth="1"/>
    <col min="8721" max="8722" width="15.140625" style="730" bestFit="1" customWidth="1"/>
    <col min="8723" max="8723" width="12.140625" style="730" bestFit="1" customWidth="1"/>
    <col min="8724" max="8724" width="14.42578125" style="730" bestFit="1" customWidth="1"/>
    <col min="8725" max="8960" width="11.42578125" style="730"/>
    <col min="8961" max="8961" width="1.5703125" style="730" customWidth="1"/>
    <col min="8962" max="8962" width="12.5703125" style="730" customWidth="1"/>
    <col min="8963" max="8963" width="28.140625" style="730" bestFit="1" customWidth="1"/>
    <col min="8964" max="8964" width="38.85546875" style="730" customWidth="1"/>
    <col min="8965" max="8965" width="19" style="730" customWidth="1"/>
    <col min="8966" max="8966" width="18" style="730" customWidth="1"/>
    <col min="8967" max="8967" width="18.28515625" style="730" customWidth="1"/>
    <col min="8968" max="8969" width="16.140625" style="730" customWidth="1"/>
    <col min="8970" max="8970" width="17.7109375" style="730" customWidth="1"/>
    <col min="8971" max="8971" width="16.140625" style="730" customWidth="1"/>
    <col min="8972" max="8972" width="22.28515625" style="730" customWidth="1"/>
    <col min="8973" max="8973" width="16.140625" style="730" customWidth="1"/>
    <col min="8974" max="8974" width="18" style="730" customWidth="1"/>
    <col min="8975" max="8976" width="16.140625" style="730" customWidth="1"/>
    <col min="8977" max="8978" width="15.140625" style="730" bestFit="1" customWidth="1"/>
    <col min="8979" max="8979" width="12.140625" style="730" bestFit="1" customWidth="1"/>
    <col min="8980" max="8980" width="14.42578125" style="730" bestFit="1" customWidth="1"/>
    <col min="8981" max="9216" width="11.42578125" style="730"/>
    <col min="9217" max="9217" width="1.5703125" style="730" customWidth="1"/>
    <col min="9218" max="9218" width="12.5703125" style="730" customWidth="1"/>
    <col min="9219" max="9219" width="28.140625" style="730" bestFit="1" customWidth="1"/>
    <col min="9220" max="9220" width="38.85546875" style="730" customWidth="1"/>
    <col min="9221" max="9221" width="19" style="730" customWidth="1"/>
    <col min="9222" max="9222" width="18" style="730" customWidth="1"/>
    <col min="9223" max="9223" width="18.28515625" style="730" customWidth="1"/>
    <col min="9224" max="9225" width="16.140625" style="730" customWidth="1"/>
    <col min="9226" max="9226" width="17.7109375" style="730" customWidth="1"/>
    <col min="9227" max="9227" width="16.140625" style="730" customWidth="1"/>
    <col min="9228" max="9228" width="22.28515625" style="730" customWidth="1"/>
    <col min="9229" max="9229" width="16.140625" style="730" customWidth="1"/>
    <col min="9230" max="9230" width="18" style="730" customWidth="1"/>
    <col min="9231" max="9232" width="16.140625" style="730" customWidth="1"/>
    <col min="9233" max="9234" width="15.140625" style="730" bestFit="1" customWidth="1"/>
    <col min="9235" max="9235" width="12.140625" style="730" bestFit="1" customWidth="1"/>
    <col min="9236" max="9236" width="14.42578125" style="730" bestFit="1" customWidth="1"/>
    <col min="9237" max="9472" width="11.42578125" style="730"/>
    <col min="9473" max="9473" width="1.5703125" style="730" customWidth="1"/>
    <col min="9474" max="9474" width="12.5703125" style="730" customWidth="1"/>
    <col min="9475" max="9475" width="28.140625" style="730" bestFit="1" customWidth="1"/>
    <col min="9476" max="9476" width="38.85546875" style="730" customWidth="1"/>
    <col min="9477" max="9477" width="19" style="730" customWidth="1"/>
    <col min="9478" max="9478" width="18" style="730" customWidth="1"/>
    <col min="9479" max="9479" width="18.28515625" style="730" customWidth="1"/>
    <col min="9480" max="9481" width="16.140625" style="730" customWidth="1"/>
    <col min="9482" max="9482" width="17.7109375" style="730" customWidth="1"/>
    <col min="9483" max="9483" width="16.140625" style="730" customWidth="1"/>
    <col min="9484" max="9484" width="22.28515625" style="730" customWidth="1"/>
    <col min="9485" max="9485" width="16.140625" style="730" customWidth="1"/>
    <col min="9486" max="9486" width="18" style="730" customWidth="1"/>
    <col min="9487" max="9488" width="16.140625" style="730" customWidth="1"/>
    <col min="9489" max="9490" width="15.140625" style="730" bestFit="1" customWidth="1"/>
    <col min="9491" max="9491" width="12.140625" style="730" bestFit="1" customWidth="1"/>
    <col min="9492" max="9492" width="14.42578125" style="730" bestFit="1" customWidth="1"/>
    <col min="9493" max="9728" width="11.42578125" style="730"/>
    <col min="9729" max="9729" width="1.5703125" style="730" customWidth="1"/>
    <col min="9730" max="9730" width="12.5703125" style="730" customWidth="1"/>
    <col min="9731" max="9731" width="28.140625" style="730" bestFit="1" customWidth="1"/>
    <col min="9732" max="9732" width="38.85546875" style="730" customWidth="1"/>
    <col min="9733" max="9733" width="19" style="730" customWidth="1"/>
    <col min="9734" max="9734" width="18" style="730" customWidth="1"/>
    <col min="9735" max="9735" width="18.28515625" style="730" customWidth="1"/>
    <col min="9736" max="9737" width="16.140625" style="730" customWidth="1"/>
    <col min="9738" max="9738" width="17.7109375" style="730" customWidth="1"/>
    <col min="9739" max="9739" width="16.140625" style="730" customWidth="1"/>
    <col min="9740" max="9740" width="22.28515625" style="730" customWidth="1"/>
    <col min="9741" max="9741" width="16.140625" style="730" customWidth="1"/>
    <col min="9742" max="9742" width="18" style="730" customWidth="1"/>
    <col min="9743" max="9744" width="16.140625" style="730" customWidth="1"/>
    <col min="9745" max="9746" width="15.140625" style="730" bestFit="1" customWidth="1"/>
    <col min="9747" max="9747" width="12.140625" style="730" bestFit="1" customWidth="1"/>
    <col min="9748" max="9748" width="14.42578125" style="730" bestFit="1" customWidth="1"/>
    <col min="9749" max="9984" width="11.42578125" style="730"/>
    <col min="9985" max="9985" width="1.5703125" style="730" customWidth="1"/>
    <col min="9986" max="9986" width="12.5703125" style="730" customWidth="1"/>
    <col min="9987" max="9987" width="28.140625" style="730" bestFit="1" customWidth="1"/>
    <col min="9988" max="9988" width="38.85546875" style="730" customWidth="1"/>
    <col min="9989" max="9989" width="19" style="730" customWidth="1"/>
    <col min="9990" max="9990" width="18" style="730" customWidth="1"/>
    <col min="9991" max="9991" width="18.28515625" style="730" customWidth="1"/>
    <col min="9992" max="9993" width="16.140625" style="730" customWidth="1"/>
    <col min="9994" max="9994" width="17.7109375" style="730" customWidth="1"/>
    <col min="9995" max="9995" width="16.140625" style="730" customWidth="1"/>
    <col min="9996" max="9996" width="22.28515625" style="730" customWidth="1"/>
    <col min="9997" max="9997" width="16.140625" style="730" customWidth="1"/>
    <col min="9998" max="9998" width="18" style="730" customWidth="1"/>
    <col min="9999" max="10000" width="16.140625" style="730" customWidth="1"/>
    <col min="10001" max="10002" width="15.140625" style="730" bestFit="1" customWidth="1"/>
    <col min="10003" max="10003" width="12.140625" style="730" bestFit="1" customWidth="1"/>
    <col min="10004" max="10004" width="14.42578125" style="730" bestFit="1" customWidth="1"/>
    <col min="10005" max="10240" width="11.42578125" style="730"/>
    <col min="10241" max="10241" width="1.5703125" style="730" customWidth="1"/>
    <col min="10242" max="10242" width="12.5703125" style="730" customWidth="1"/>
    <col min="10243" max="10243" width="28.140625" style="730" bestFit="1" customWidth="1"/>
    <col min="10244" max="10244" width="38.85546875" style="730" customWidth="1"/>
    <col min="10245" max="10245" width="19" style="730" customWidth="1"/>
    <col min="10246" max="10246" width="18" style="730" customWidth="1"/>
    <col min="10247" max="10247" width="18.28515625" style="730" customWidth="1"/>
    <col min="10248" max="10249" width="16.140625" style="730" customWidth="1"/>
    <col min="10250" max="10250" width="17.7109375" style="730" customWidth="1"/>
    <col min="10251" max="10251" width="16.140625" style="730" customWidth="1"/>
    <col min="10252" max="10252" width="22.28515625" style="730" customWidth="1"/>
    <col min="10253" max="10253" width="16.140625" style="730" customWidth="1"/>
    <col min="10254" max="10254" width="18" style="730" customWidth="1"/>
    <col min="10255" max="10256" width="16.140625" style="730" customWidth="1"/>
    <col min="10257" max="10258" width="15.140625" style="730" bestFit="1" customWidth="1"/>
    <col min="10259" max="10259" width="12.140625" style="730" bestFit="1" customWidth="1"/>
    <col min="10260" max="10260" width="14.42578125" style="730" bestFit="1" customWidth="1"/>
    <col min="10261" max="10496" width="11.42578125" style="730"/>
    <col min="10497" max="10497" width="1.5703125" style="730" customWidth="1"/>
    <col min="10498" max="10498" width="12.5703125" style="730" customWidth="1"/>
    <col min="10499" max="10499" width="28.140625" style="730" bestFit="1" customWidth="1"/>
    <col min="10500" max="10500" width="38.85546875" style="730" customWidth="1"/>
    <col min="10501" max="10501" width="19" style="730" customWidth="1"/>
    <col min="10502" max="10502" width="18" style="730" customWidth="1"/>
    <col min="10503" max="10503" width="18.28515625" style="730" customWidth="1"/>
    <col min="10504" max="10505" width="16.140625" style="730" customWidth="1"/>
    <col min="10506" max="10506" width="17.7109375" style="730" customWidth="1"/>
    <col min="10507" max="10507" width="16.140625" style="730" customWidth="1"/>
    <col min="10508" max="10508" width="22.28515625" style="730" customWidth="1"/>
    <col min="10509" max="10509" width="16.140625" style="730" customWidth="1"/>
    <col min="10510" max="10510" width="18" style="730" customWidth="1"/>
    <col min="10511" max="10512" width="16.140625" style="730" customWidth="1"/>
    <col min="10513" max="10514" width="15.140625" style="730" bestFit="1" customWidth="1"/>
    <col min="10515" max="10515" width="12.140625" style="730" bestFit="1" customWidth="1"/>
    <col min="10516" max="10516" width="14.42578125" style="730" bestFit="1" customWidth="1"/>
    <col min="10517" max="10752" width="11.42578125" style="730"/>
    <col min="10753" max="10753" width="1.5703125" style="730" customWidth="1"/>
    <col min="10754" max="10754" width="12.5703125" style="730" customWidth="1"/>
    <col min="10755" max="10755" width="28.140625" style="730" bestFit="1" customWidth="1"/>
    <col min="10756" max="10756" width="38.85546875" style="730" customWidth="1"/>
    <col min="10757" max="10757" width="19" style="730" customWidth="1"/>
    <col min="10758" max="10758" width="18" style="730" customWidth="1"/>
    <col min="10759" max="10759" width="18.28515625" style="730" customWidth="1"/>
    <col min="10760" max="10761" width="16.140625" style="730" customWidth="1"/>
    <col min="10762" max="10762" width="17.7109375" style="730" customWidth="1"/>
    <col min="10763" max="10763" width="16.140625" style="730" customWidth="1"/>
    <col min="10764" max="10764" width="22.28515625" style="730" customWidth="1"/>
    <col min="10765" max="10765" width="16.140625" style="730" customWidth="1"/>
    <col min="10766" max="10766" width="18" style="730" customWidth="1"/>
    <col min="10767" max="10768" width="16.140625" style="730" customWidth="1"/>
    <col min="10769" max="10770" width="15.140625" style="730" bestFit="1" customWidth="1"/>
    <col min="10771" max="10771" width="12.140625" style="730" bestFit="1" customWidth="1"/>
    <col min="10772" max="10772" width="14.42578125" style="730" bestFit="1" customWidth="1"/>
    <col min="10773" max="11008" width="11.42578125" style="730"/>
    <col min="11009" max="11009" width="1.5703125" style="730" customWidth="1"/>
    <col min="11010" max="11010" width="12.5703125" style="730" customWidth="1"/>
    <col min="11011" max="11011" width="28.140625" style="730" bestFit="1" customWidth="1"/>
    <col min="11012" max="11012" width="38.85546875" style="730" customWidth="1"/>
    <col min="11013" max="11013" width="19" style="730" customWidth="1"/>
    <col min="11014" max="11014" width="18" style="730" customWidth="1"/>
    <col min="11015" max="11015" width="18.28515625" style="730" customWidth="1"/>
    <col min="11016" max="11017" width="16.140625" style="730" customWidth="1"/>
    <col min="11018" max="11018" width="17.7109375" style="730" customWidth="1"/>
    <col min="11019" max="11019" width="16.140625" style="730" customWidth="1"/>
    <col min="11020" max="11020" width="22.28515625" style="730" customWidth="1"/>
    <col min="11021" max="11021" width="16.140625" style="730" customWidth="1"/>
    <col min="11022" max="11022" width="18" style="730" customWidth="1"/>
    <col min="11023" max="11024" width="16.140625" style="730" customWidth="1"/>
    <col min="11025" max="11026" width="15.140625" style="730" bestFit="1" customWidth="1"/>
    <col min="11027" max="11027" width="12.140625" style="730" bestFit="1" customWidth="1"/>
    <col min="11028" max="11028" width="14.42578125" style="730" bestFit="1" customWidth="1"/>
    <col min="11029" max="11264" width="11.42578125" style="730"/>
    <col min="11265" max="11265" width="1.5703125" style="730" customWidth="1"/>
    <col min="11266" max="11266" width="12.5703125" style="730" customWidth="1"/>
    <col min="11267" max="11267" width="28.140625" style="730" bestFit="1" customWidth="1"/>
    <col min="11268" max="11268" width="38.85546875" style="730" customWidth="1"/>
    <col min="11269" max="11269" width="19" style="730" customWidth="1"/>
    <col min="11270" max="11270" width="18" style="730" customWidth="1"/>
    <col min="11271" max="11271" width="18.28515625" style="730" customWidth="1"/>
    <col min="11272" max="11273" width="16.140625" style="730" customWidth="1"/>
    <col min="11274" max="11274" width="17.7109375" style="730" customWidth="1"/>
    <col min="11275" max="11275" width="16.140625" style="730" customWidth="1"/>
    <col min="11276" max="11276" width="22.28515625" style="730" customWidth="1"/>
    <col min="11277" max="11277" width="16.140625" style="730" customWidth="1"/>
    <col min="11278" max="11278" width="18" style="730" customWidth="1"/>
    <col min="11279" max="11280" width="16.140625" style="730" customWidth="1"/>
    <col min="11281" max="11282" width="15.140625" style="730" bestFit="1" customWidth="1"/>
    <col min="11283" max="11283" width="12.140625" style="730" bestFit="1" customWidth="1"/>
    <col min="11284" max="11284" width="14.42578125" style="730" bestFit="1" customWidth="1"/>
    <col min="11285" max="11520" width="11.42578125" style="730"/>
    <col min="11521" max="11521" width="1.5703125" style="730" customWidth="1"/>
    <col min="11522" max="11522" width="12.5703125" style="730" customWidth="1"/>
    <col min="11523" max="11523" width="28.140625" style="730" bestFit="1" customWidth="1"/>
    <col min="11524" max="11524" width="38.85546875" style="730" customWidth="1"/>
    <col min="11525" max="11525" width="19" style="730" customWidth="1"/>
    <col min="11526" max="11526" width="18" style="730" customWidth="1"/>
    <col min="11527" max="11527" width="18.28515625" style="730" customWidth="1"/>
    <col min="11528" max="11529" width="16.140625" style="730" customWidth="1"/>
    <col min="11530" max="11530" width="17.7109375" style="730" customWidth="1"/>
    <col min="11531" max="11531" width="16.140625" style="730" customWidth="1"/>
    <col min="11532" max="11532" width="22.28515625" style="730" customWidth="1"/>
    <col min="11533" max="11533" width="16.140625" style="730" customWidth="1"/>
    <col min="11534" max="11534" width="18" style="730" customWidth="1"/>
    <col min="11535" max="11536" width="16.140625" style="730" customWidth="1"/>
    <col min="11537" max="11538" width="15.140625" style="730" bestFit="1" customWidth="1"/>
    <col min="11539" max="11539" width="12.140625" style="730" bestFit="1" customWidth="1"/>
    <col min="11540" max="11540" width="14.42578125" style="730" bestFit="1" customWidth="1"/>
    <col min="11541" max="11776" width="11.42578125" style="730"/>
    <col min="11777" max="11777" width="1.5703125" style="730" customWidth="1"/>
    <col min="11778" max="11778" width="12.5703125" style="730" customWidth="1"/>
    <col min="11779" max="11779" width="28.140625" style="730" bestFit="1" customWidth="1"/>
    <col min="11780" max="11780" width="38.85546875" style="730" customWidth="1"/>
    <col min="11781" max="11781" width="19" style="730" customWidth="1"/>
    <col min="11782" max="11782" width="18" style="730" customWidth="1"/>
    <col min="11783" max="11783" width="18.28515625" style="730" customWidth="1"/>
    <col min="11784" max="11785" width="16.140625" style="730" customWidth="1"/>
    <col min="11786" max="11786" width="17.7109375" style="730" customWidth="1"/>
    <col min="11787" max="11787" width="16.140625" style="730" customWidth="1"/>
    <col min="11788" max="11788" width="22.28515625" style="730" customWidth="1"/>
    <col min="11789" max="11789" width="16.140625" style="730" customWidth="1"/>
    <col min="11790" max="11790" width="18" style="730" customWidth="1"/>
    <col min="11791" max="11792" width="16.140625" style="730" customWidth="1"/>
    <col min="11793" max="11794" width="15.140625" style="730" bestFit="1" customWidth="1"/>
    <col min="11795" max="11795" width="12.140625" style="730" bestFit="1" customWidth="1"/>
    <col min="11796" max="11796" width="14.42578125" style="730" bestFit="1" customWidth="1"/>
    <col min="11797" max="12032" width="11.42578125" style="730"/>
    <col min="12033" max="12033" width="1.5703125" style="730" customWidth="1"/>
    <col min="12034" max="12034" width="12.5703125" style="730" customWidth="1"/>
    <col min="12035" max="12035" width="28.140625" style="730" bestFit="1" customWidth="1"/>
    <col min="12036" max="12036" width="38.85546875" style="730" customWidth="1"/>
    <col min="12037" max="12037" width="19" style="730" customWidth="1"/>
    <col min="12038" max="12038" width="18" style="730" customWidth="1"/>
    <col min="12039" max="12039" width="18.28515625" style="730" customWidth="1"/>
    <col min="12040" max="12041" width="16.140625" style="730" customWidth="1"/>
    <col min="12042" max="12042" width="17.7109375" style="730" customWidth="1"/>
    <col min="12043" max="12043" width="16.140625" style="730" customWidth="1"/>
    <col min="12044" max="12044" width="22.28515625" style="730" customWidth="1"/>
    <col min="12045" max="12045" width="16.140625" style="730" customWidth="1"/>
    <col min="12046" max="12046" width="18" style="730" customWidth="1"/>
    <col min="12047" max="12048" width="16.140625" style="730" customWidth="1"/>
    <col min="12049" max="12050" width="15.140625" style="730" bestFit="1" customWidth="1"/>
    <col min="12051" max="12051" width="12.140625" style="730" bestFit="1" customWidth="1"/>
    <col min="12052" max="12052" width="14.42578125" style="730" bestFit="1" customWidth="1"/>
    <col min="12053" max="12288" width="11.42578125" style="730"/>
    <col min="12289" max="12289" width="1.5703125" style="730" customWidth="1"/>
    <col min="12290" max="12290" width="12.5703125" style="730" customWidth="1"/>
    <col min="12291" max="12291" width="28.140625" style="730" bestFit="1" customWidth="1"/>
    <col min="12292" max="12292" width="38.85546875" style="730" customWidth="1"/>
    <col min="12293" max="12293" width="19" style="730" customWidth="1"/>
    <col min="12294" max="12294" width="18" style="730" customWidth="1"/>
    <col min="12295" max="12295" width="18.28515625" style="730" customWidth="1"/>
    <col min="12296" max="12297" width="16.140625" style="730" customWidth="1"/>
    <col min="12298" max="12298" width="17.7109375" style="730" customWidth="1"/>
    <col min="12299" max="12299" width="16.140625" style="730" customWidth="1"/>
    <col min="12300" max="12300" width="22.28515625" style="730" customWidth="1"/>
    <col min="12301" max="12301" width="16.140625" style="730" customWidth="1"/>
    <col min="12302" max="12302" width="18" style="730" customWidth="1"/>
    <col min="12303" max="12304" width="16.140625" style="730" customWidth="1"/>
    <col min="12305" max="12306" width="15.140625" style="730" bestFit="1" customWidth="1"/>
    <col min="12307" max="12307" width="12.140625" style="730" bestFit="1" customWidth="1"/>
    <col min="12308" max="12308" width="14.42578125" style="730" bestFit="1" customWidth="1"/>
    <col min="12309" max="12544" width="11.42578125" style="730"/>
    <col min="12545" max="12545" width="1.5703125" style="730" customWidth="1"/>
    <col min="12546" max="12546" width="12.5703125" style="730" customWidth="1"/>
    <col min="12547" max="12547" width="28.140625" style="730" bestFit="1" customWidth="1"/>
    <col min="12548" max="12548" width="38.85546875" style="730" customWidth="1"/>
    <col min="12549" max="12549" width="19" style="730" customWidth="1"/>
    <col min="12550" max="12550" width="18" style="730" customWidth="1"/>
    <col min="12551" max="12551" width="18.28515625" style="730" customWidth="1"/>
    <col min="12552" max="12553" width="16.140625" style="730" customWidth="1"/>
    <col min="12554" max="12554" width="17.7109375" style="730" customWidth="1"/>
    <col min="12555" max="12555" width="16.140625" style="730" customWidth="1"/>
    <col min="12556" max="12556" width="22.28515625" style="730" customWidth="1"/>
    <col min="12557" max="12557" width="16.140625" style="730" customWidth="1"/>
    <col min="12558" max="12558" width="18" style="730" customWidth="1"/>
    <col min="12559" max="12560" width="16.140625" style="730" customWidth="1"/>
    <col min="12561" max="12562" width="15.140625" style="730" bestFit="1" customWidth="1"/>
    <col min="12563" max="12563" width="12.140625" style="730" bestFit="1" customWidth="1"/>
    <col min="12564" max="12564" width="14.42578125" style="730" bestFit="1" customWidth="1"/>
    <col min="12565" max="12800" width="11.42578125" style="730"/>
    <col min="12801" max="12801" width="1.5703125" style="730" customWidth="1"/>
    <col min="12802" max="12802" width="12.5703125" style="730" customWidth="1"/>
    <col min="12803" max="12803" width="28.140625" style="730" bestFit="1" customWidth="1"/>
    <col min="12804" max="12804" width="38.85546875" style="730" customWidth="1"/>
    <col min="12805" max="12805" width="19" style="730" customWidth="1"/>
    <col min="12806" max="12806" width="18" style="730" customWidth="1"/>
    <col min="12807" max="12807" width="18.28515625" style="730" customWidth="1"/>
    <col min="12808" max="12809" width="16.140625" style="730" customWidth="1"/>
    <col min="12810" max="12810" width="17.7109375" style="730" customWidth="1"/>
    <col min="12811" max="12811" width="16.140625" style="730" customWidth="1"/>
    <col min="12812" max="12812" width="22.28515625" style="730" customWidth="1"/>
    <col min="12813" max="12813" width="16.140625" style="730" customWidth="1"/>
    <col min="12814" max="12814" width="18" style="730" customWidth="1"/>
    <col min="12815" max="12816" width="16.140625" style="730" customWidth="1"/>
    <col min="12817" max="12818" width="15.140625" style="730" bestFit="1" customWidth="1"/>
    <col min="12819" max="12819" width="12.140625" style="730" bestFit="1" customWidth="1"/>
    <col min="12820" max="12820" width="14.42578125" style="730" bestFit="1" customWidth="1"/>
    <col min="12821" max="13056" width="11.42578125" style="730"/>
    <col min="13057" max="13057" width="1.5703125" style="730" customWidth="1"/>
    <col min="13058" max="13058" width="12.5703125" style="730" customWidth="1"/>
    <col min="13059" max="13059" width="28.140625" style="730" bestFit="1" customWidth="1"/>
    <col min="13060" max="13060" width="38.85546875" style="730" customWidth="1"/>
    <col min="13061" max="13061" width="19" style="730" customWidth="1"/>
    <col min="13062" max="13062" width="18" style="730" customWidth="1"/>
    <col min="13063" max="13063" width="18.28515625" style="730" customWidth="1"/>
    <col min="13064" max="13065" width="16.140625" style="730" customWidth="1"/>
    <col min="13066" max="13066" width="17.7109375" style="730" customWidth="1"/>
    <col min="13067" max="13067" width="16.140625" style="730" customWidth="1"/>
    <col min="13068" max="13068" width="22.28515625" style="730" customWidth="1"/>
    <col min="13069" max="13069" width="16.140625" style="730" customWidth="1"/>
    <col min="13070" max="13070" width="18" style="730" customWidth="1"/>
    <col min="13071" max="13072" width="16.140625" style="730" customWidth="1"/>
    <col min="13073" max="13074" width="15.140625" style="730" bestFit="1" customWidth="1"/>
    <col min="13075" max="13075" width="12.140625" style="730" bestFit="1" customWidth="1"/>
    <col min="13076" max="13076" width="14.42578125" style="730" bestFit="1" customWidth="1"/>
    <col min="13077" max="13312" width="11.42578125" style="730"/>
    <col min="13313" max="13313" width="1.5703125" style="730" customWidth="1"/>
    <col min="13314" max="13314" width="12.5703125" style="730" customWidth="1"/>
    <col min="13315" max="13315" width="28.140625" style="730" bestFit="1" customWidth="1"/>
    <col min="13316" max="13316" width="38.85546875" style="730" customWidth="1"/>
    <col min="13317" max="13317" width="19" style="730" customWidth="1"/>
    <col min="13318" max="13318" width="18" style="730" customWidth="1"/>
    <col min="13319" max="13319" width="18.28515625" style="730" customWidth="1"/>
    <col min="13320" max="13321" width="16.140625" style="730" customWidth="1"/>
    <col min="13322" max="13322" width="17.7109375" style="730" customWidth="1"/>
    <col min="13323" max="13323" width="16.140625" style="730" customWidth="1"/>
    <col min="13324" max="13324" width="22.28515625" style="730" customWidth="1"/>
    <col min="13325" max="13325" width="16.140625" style="730" customWidth="1"/>
    <col min="13326" max="13326" width="18" style="730" customWidth="1"/>
    <col min="13327" max="13328" width="16.140625" style="730" customWidth="1"/>
    <col min="13329" max="13330" width="15.140625" style="730" bestFit="1" customWidth="1"/>
    <col min="13331" max="13331" width="12.140625" style="730" bestFit="1" customWidth="1"/>
    <col min="13332" max="13332" width="14.42578125" style="730" bestFit="1" customWidth="1"/>
    <col min="13333" max="13568" width="11.42578125" style="730"/>
    <col min="13569" max="13569" width="1.5703125" style="730" customWidth="1"/>
    <col min="13570" max="13570" width="12.5703125" style="730" customWidth="1"/>
    <col min="13571" max="13571" width="28.140625" style="730" bestFit="1" customWidth="1"/>
    <col min="13572" max="13572" width="38.85546875" style="730" customWidth="1"/>
    <col min="13573" max="13573" width="19" style="730" customWidth="1"/>
    <col min="13574" max="13574" width="18" style="730" customWidth="1"/>
    <col min="13575" max="13575" width="18.28515625" style="730" customWidth="1"/>
    <col min="13576" max="13577" width="16.140625" style="730" customWidth="1"/>
    <col min="13578" max="13578" width="17.7109375" style="730" customWidth="1"/>
    <col min="13579" max="13579" width="16.140625" style="730" customWidth="1"/>
    <col min="13580" max="13580" width="22.28515625" style="730" customWidth="1"/>
    <col min="13581" max="13581" width="16.140625" style="730" customWidth="1"/>
    <col min="13582" max="13582" width="18" style="730" customWidth="1"/>
    <col min="13583" max="13584" width="16.140625" style="730" customWidth="1"/>
    <col min="13585" max="13586" width="15.140625" style="730" bestFit="1" customWidth="1"/>
    <col min="13587" max="13587" width="12.140625" style="730" bestFit="1" customWidth="1"/>
    <col min="13588" max="13588" width="14.42578125" style="730" bestFit="1" customWidth="1"/>
    <col min="13589" max="13824" width="11.42578125" style="730"/>
    <col min="13825" max="13825" width="1.5703125" style="730" customWidth="1"/>
    <col min="13826" max="13826" width="12.5703125" style="730" customWidth="1"/>
    <col min="13827" max="13827" width="28.140625" style="730" bestFit="1" customWidth="1"/>
    <col min="13828" max="13828" width="38.85546875" style="730" customWidth="1"/>
    <col min="13829" max="13829" width="19" style="730" customWidth="1"/>
    <col min="13830" max="13830" width="18" style="730" customWidth="1"/>
    <col min="13831" max="13831" width="18.28515625" style="730" customWidth="1"/>
    <col min="13832" max="13833" width="16.140625" style="730" customWidth="1"/>
    <col min="13834" max="13834" width="17.7109375" style="730" customWidth="1"/>
    <col min="13835" max="13835" width="16.140625" style="730" customWidth="1"/>
    <col min="13836" max="13836" width="22.28515625" style="730" customWidth="1"/>
    <col min="13837" max="13837" width="16.140625" style="730" customWidth="1"/>
    <col min="13838" max="13838" width="18" style="730" customWidth="1"/>
    <col min="13839" max="13840" width="16.140625" style="730" customWidth="1"/>
    <col min="13841" max="13842" width="15.140625" style="730" bestFit="1" customWidth="1"/>
    <col min="13843" max="13843" width="12.140625" style="730" bestFit="1" customWidth="1"/>
    <col min="13844" max="13844" width="14.42578125" style="730" bestFit="1" customWidth="1"/>
    <col min="13845" max="14080" width="11.42578125" style="730"/>
    <col min="14081" max="14081" width="1.5703125" style="730" customWidth="1"/>
    <col min="14082" max="14082" width="12.5703125" style="730" customWidth="1"/>
    <col min="14083" max="14083" width="28.140625" style="730" bestFit="1" customWidth="1"/>
    <col min="14084" max="14084" width="38.85546875" style="730" customWidth="1"/>
    <col min="14085" max="14085" width="19" style="730" customWidth="1"/>
    <col min="14086" max="14086" width="18" style="730" customWidth="1"/>
    <col min="14087" max="14087" width="18.28515625" style="730" customWidth="1"/>
    <col min="14088" max="14089" width="16.140625" style="730" customWidth="1"/>
    <col min="14090" max="14090" width="17.7109375" style="730" customWidth="1"/>
    <col min="14091" max="14091" width="16.140625" style="730" customWidth="1"/>
    <col min="14092" max="14092" width="22.28515625" style="730" customWidth="1"/>
    <col min="14093" max="14093" width="16.140625" style="730" customWidth="1"/>
    <col min="14094" max="14094" width="18" style="730" customWidth="1"/>
    <col min="14095" max="14096" width="16.140625" style="730" customWidth="1"/>
    <col min="14097" max="14098" width="15.140625" style="730" bestFit="1" customWidth="1"/>
    <col min="14099" max="14099" width="12.140625" style="730" bestFit="1" customWidth="1"/>
    <col min="14100" max="14100" width="14.42578125" style="730" bestFit="1" customWidth="1"/>
    <col min="14101" max="14336" width="11.42578125" style="730"/>
    <col min="14337" max="14337" width="1.5703125" style="730" customWidth="1"/>
    <col min="14338" max="14338" width="12.5703125" style="730" customWidth="1"/>
    <col min="14339" max="14339" width="28.140625" style="730" bestFit="1" customWidth="1"/>
    <col min="14340" max="14340" width="38.85546875" style="730" customWidth="1"/>
    <col min="14341" max="14341" width="19" style="730" customWidth="1"/>
    <col min="14342" max="14342" width="18" style="730" customWidth="1"/>
    <col min="14343" max="14343" width="18.28515625" style="730" customWidth="1"/>
    <col min="14344" max="14345" width="16.140625" style="730" customWidth="1"/>
    <col min="14346" max="14346" width="17.7109375" style="730" customWidth="1"/>
    <col min="14347" max="14347" width="16.140625" style="730" customWidth="1"/>
    <col min="14348" max="14348" width="22.28515625" style="730" customWidth="1"/>
    <col min="14349" max="14349" width="16.140625" style="730" customWidth="1"/>
    <col min="14350" max="14350" width="18" style="730" customWidth="1"/>
    <col min="14351" max="14352" width="16.140625" style="730" customWidth="1"/>
    <col min="14353" max="14354" width="15.140625" style="730" bestFit="1" customWidth="1"/>
    <col min="14355" max="14355" width="12.140625" style="730" bestFit="1" customWidth="1"/>
    <col min="14356" max="14356" width="14.42578125" style="730" bestFit="1" customWidth="1"/>
    <col min="14357" max="14592" width="11.42578125" style="730"/>
    <col min="14593" max="14593" width="1.5703125" style="730" customWidth="1"/>
    <col min="14594" max="14594" width="12.5703125" style="730" customWidth="1"/>
    <col min="14595" max="14595" width="28.140625" style="730" bestFit="1" customWidth="1"/>
    <col min="14596" max="14596" width="38.85546875" style="730" customWidth="1"/>
    <col min="14597" max="14597" width="19" style="730" customWidth="1"/>
    <col min="14598" max="14598" width="18" style="730" customWidth="1"/>
    <col min="14599" max="14599" width="18.28515625" style="730" customWidth="1"/>
    <col min="14600" max="14601" width="16.140625" style="730" customWidth="1"/>
    <col min="14602" max="14602" width="17.7109375" style="730" customWidth="1"/>
    <col min="14603" max="14603" width="16.140625" style="730" customWidth="1"/>
    <col min="14604" max="14604" width="22.28515625" style="730" customWidth="1"/>
    <col min="14605" max="14605" width="16.140625" style="730" customWidth="1"/>
    <col min="14606" max="14606" width="18" style="730" customWidth="1"/>
    <col min="14607" max="14608" width="16.140625" style="730" customWidth="1"/>
    <col min="14609" max="14610" width="15.140625" style="730" bestFit="1" customWidth="1"/>
    <col min="14611" max="14611" width="12.140625" style="730" bestFit="1" customWidth="1"/>
    <col min="14612" max="14612" width="14.42578125" style="730" bestFit="1" customWidth="1"/>
    <col min="14613" max="14848" width="11.42578125" style="730"/>
    <col min="14849" max="14849" width="1.5703125" style="730" customWidth="1"/>
    <col min="14850" max="14850" width="12.5703125" style="730" customWidth="1"/>
    <col min="14851" max="14851" width="28.140625" style="730" bestFit="1" customWidth="1"/>
    <col min="14852" max="14852" width="38.85546875" style="730" customWidth="1"/>
    <col min="14853" max="14853" width="19" style="730" customWidth="1"/>
    <col min="14854" max="14854" width="18" style="730" customWidth="1"/>
    <col min="14855" max="14855" width="18.28515625" style="730" customWidth="1"/>
    <col min="14856" max="14857" width="16.140625" style="730" customWidth="1"/>
    <col min="14858" max="14858" width="17.7109375" style="730" customWidth="1"/>
    <col min="14859" max="14859" width="16.140625" style="730" customWidth="1"/>
    <col min="14860" max="14860" width="22.28515625" style="730" customWidth="1"/>
    <col min="14861" max="14861" width="16.140625" style="730" customWidth="1"/>
    <col min="14862" max="14862" width="18" style="730" customWidth="1"/>
    <col min="14863" max="14864" width="16.140625" style="730" customWidth="1"/>
    <col min="14865" max="14866" width="15.140625" style="730" bestFit="1" customWidth="1"/>
    <col min="14867" max="14867" width="12.140625" style="730" bestFit="1" customWidth="1"/>
    <col min="14868" max="14868" width="14.42578125" style="730" bestFit="1" customWidth="1"/>
    <col min="14869" max="15104" width="11.42578125" style="730"/>
    <col min="15105" max="15105" width="1.5703125" style="730" customWidth="1"/>
    <col min="15106" max="15106" width="12.5703125" style="730" customWidth="1"/>
    <col min="15107" max="15107" width="28.140625" style="730" bestFit="1" customWidth="1"/>
    <col min="15108" max="15108" width="38.85546875" style="730" customWidth="1"/>
    <col min="15109" max="15109" width="19" style="730" customWidth="1"/>
    <col min="15110" max="15110" width="18" style="730" customWidth="1"/>
    <col min="15111" max="15111" width="18.28515625" style="730" customWidth="1"/>
    <col min="15112" max="15113" width="16.140625" style="730" customWidth="1"/>
    <col min="15114" max="15114" width="17.7109375" style="730" customWidth="1"/>
    <col min="15115" max="15115" width="16.140625" style="730" customWidth="1"/>
    <col min="15116" max="15116" width="22.28515625" style="730" customWidth="1"/>
    <col min="15117" max="15117" width="16.140625" style="730" customWidth="1"/>
    <col min="15118" max="15118" width="18" style="730" customWidth="1"/>
    <col min="15119" max="15120" width="16.140625" style="730" customWidth="1"/>
    <col min="15121" max="15122" width="15.140625" style="730" bestFit="1" customWidth="1"/>
    <col min="15123" max="15123" width="12.140625" style="730" bestFit="1" customWidth="1"/>
    <col min="15124" max="15124" width="14.42578125" style="730" bestFit="1" customWidth="1"/>
    <col min="15125" max="15360" width="11.42578125" style="730"/>
    <col min="15361" max="15361" width="1.5703125" style="730" customWidth="1"/>
    <col min="15362" max="15362" width="12.5703125" style="730" customWidth="1"/>
    <col min="15363" max="15363" width="28.140625" style="730" bestFit="1" customWidth="1"/>
    <col min="15364" max="15364" width="38.85546875" style="730" customWidth="1"/>
    <col min="15365" max="15365" width="19" style="730" customWidth="1"/>
    <col min="15366" max="15366" width="18" style="730" customWidth="1"/>
    <col min="15367" max="15367" width="18.28515625" style="730" customWidth="1"/>
    <col min="15368" max="15369" width="16.140625" style="730" customWidth="1"/>
    <col min="15370" max="15370" width="17.7109375" style="730" customWidth="1"/>
    <col min="15371" max="15371" width="16.140625" style="730" customWidth="1"/>
    <col min="15372" max="15372" width="22.28515625" style="730" customWidth="1"/>
    <col min="15373" max="15373" width="16.140625" style="730" customWidth="1"/>
    <col min="15374" max="15374" width="18" style="730" customWidth="1"/>
    <col min="15375" max="15376" width="16.140625" style="730" customWidth="1"/>
    <col min="15377" max="15378" width="15.140625" style="730" bestFit="1" customWidth="1"/>
    <col min="15379" max="15379" width="12.140625" style="730" bestFit="1" customWidth="1"/>
    <col min="15380" max="15380" width="14.42578125" style="730" bestFit="1" customWidth="1"/>
    <col min="15381" max="15616" width="11.42578125" style="730"/>
    <col min="15617" max="15617" width="1.5703125" style="730" customWidth="1"/>
    <col min="15618" max="15618" width="12.5703125" style="730" customWidth="1"/>
    <col min="15619" max="15619" width="28.140625" style="730" bestFit="1" customWidth="1"/>
    <col min="15620" max="15620" width="38.85546875" style="730" customWidth="1"/>
    <col min="15621" max="15621" width="19" style="730" customWidth="1"/>
    <col min="15622" max="15622" width="18" style="730" customWidth="1"/>
    <col min="15623" max="15623" width="18.28515625" style="730" customWidth="1"/>
    <col min="15624" max="15625" width="16.140625" style="730" customWidth="1"/>
    <col min="15626" max="15626" width="17.7109375" style="730" customWidth="1"/>
    <col min="15627" max="15627" width="16.140625" style="730" customWidth="1"/>
    <col min="15628" max="15628" width="22.28515625" style="730" customWidth="1"/>
    <col min="15629" max="15629" width="16.140625" style="730" customWidth="1"/>
    <col min="15630" max="15630" width="18" style="730" customWidth="1"/>
    <col min="15631" max="15632" width="16.140625" style="730" customWidth="1"/>
    <col min="15633" max="15634" width="15.140625" style="730" bestFit="1" customWidth="1"/>
    <col min="15635" max="15635" width="12.140625" style="730" bestFit="1" customWidth="1"/>
    <col min="15636" max="15636" width="14.42578125" style="730" bestFit="1" customWidth="1"/>
    <col min="15637" max="15872" width="11.42578125" style="730"/>
    <col min="15873" max="15873" width="1.5703125" style="730" customWidth="1"/>
    <col min="15874" max="15874" width="12.5703125" style="730" customWidth="1"/>
    <col min="15875" max="15875" width="28.140625" style="730" bestFit="1" customWidth="1"/>
    <col min="15876" max="15876" width="38.85546875" style="730" customWidth="1"/>
    <col min="15877" max="15877" width="19" style="730" customWidth="1"/>
    <col min="15878" max="15878" width="18" style="730" customWidth="1"/>
    <col min="15879" max="15879" width="18.28515625" style="730" customWidth="1"/>
    <col min="15880" max="15881" width="16.140625" style="730" customWidth="1"/>
    <col min="15882" max="15882" width="17.7109375" style="730" customWidth="1"/>
    <col min="15883" max="15883" width="16.140625" style="730" customWidth="1"/>
    <col min="15884" max="15884" width="22.28515625" style="730" customWidth="1"/>
    <col min="15885" max="15885" width="16.140625" style="730" customWidth="1"/>
    <col min="15886" max="15886" width="18" style="730" customWidth="1"/>
    <col min="15887" max="15888" width="16.140625" style="730" customWidth="1"/>
    <col min="15889" max="15890" width="15.140625" style="730" bestFit="1" customWidth="1"/>
    <col min="15891" max="15891" width="12.140625" style="730" bestFit="1" customWidth="1"/>
    <col min="15892" max="15892" width="14.42578125" style="730" bestFit="1" customWidth="1"/>
    <col min="15893" max="16128" width="11.42578125" style="730"/>
    <col min="16129" max="16129" width="1.5703125" style="730" customWidth="1"/>
    <col min="16130" max="16130" width="12.5703125" style="730" customWidth="1"/>
    <col min="16131" max="16131" width="28.140625" style="730" bestFit="1" customWidth="1"/>
    <col min="16132" max="16132" width="38.85546875" style="730" customWidth="1"/>
    <col min="16133" max="16133" width="19" style="730" customWidth="1"/>
    <col min="16134" max="16134" width="18" style="730" customWidth="1"/>
    <col min="16135" max="16135" width="18.28515625" style="730" customWidth="1"/>
    <col min="16136" max="16137" width="16.140625" style="730" customWidth="1"/>
    <col min="16138" max="16138" width="17.7109375" style="730" customWidth="1"/>
    <col min="16139" max="16139" width="16.140625" style="730" customWidth="1"/>
    <col min="16140" max="16140" width="22.28515625" style="730" customWidth="1"/>
    <col min="16141" max="16141" width="16.140625" style="730" customWidth="1"/>
    <col min="16142" max="16142" width="18" style="730" customWidth="1"/>
    <col min="16143" max="16144" width="16.140625" style="730" customWidth="1"/>
    <col min="16145" max="16146" width="15.140625" style="730" bestFit="1" customWidth="1"/>
    <col min="16147" max="16147" width="12.140625" style="730" bestFit="1" customWidth="1"/>
    <col min="16148" max="16148" width="14.42578125" style="730" bestFit="1" customWidth="1"/>
    <col min="16149" max="16384" width="11.42578125" style="730"/>
  </cols>
  <sheetData>
    <row r="1" spans="1:20" s="727" customFormat="1" ht="22.5" customHeight="1" x14ac:dyDescent="0.2">
      <c r="A1" s="726"/>
      <c r="B1" s="1132" t="s">
        <v>297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726"/>
      <c r="R1" s="726"/>
      <c r="S1" s="726"/>
      <c r="T1" s="726"/>
    </row>
    <row r="2" spans="1:20" s="726" customFormat="1" ht="13.5" thickBot="1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226"/>
      <c r="N2" s="226"/>
      <c r="O2" s="728"/>
      <c r="P2" s="728"/>
    </row>
    <row r="3" spans="1:20" ht="13.5" thickTop="1" x14ac:dyDescent="0.2">
      <c r="B3" s="1133" t="s">
        <v>32</v>
      </c>
      <c r="C3" s="1135" t="s">
        <v>33</v>
      </c>
      <c r="D3" s="1137" t="s">
        <v>34</v>
      </c>
      <c r="E3" s="1139" t="s">
        <v>35</v>
      </c>
      <c r="F3" s="1140"/>
      <c r="G3" s="1141"/>
      <c r="H3" s="1142" t="s">
        <v>36</v>
      </c>
      <c r="I3" s="1142"/>
      <c r="J3" s="1143"/>
      <c r="K3" s="1143"/>
      <c r="L3" s="1143"/>
      <c r="M3" s="1143"/>
      <c r="N3" s="1143"/>
      <c r="O3" s="1143"/>
      <c r="P3" s="1144"/>
    </row>
    <row r="4" spans="1:20" ht="108.75" customHeight="1" thickBot="1" x14ac:dyDescent="0.25">
      <c r="B4" s="1134"/>
      <c r="C4" s="1136"/>
      <c r="D4" s="1138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20" s="729" customFormat="1" ht="13.5" thickTop="1" x14ac:dyDescent="0.2">
      <c r="B5" s="1113" t="s">
        <v>289</v>
      </c>
      <c r="C5" s="1116" t="s">
        <v>48</v>
      </c>
      <c r="D5" s="740" t="s">
        <v>196</v>
      </c>
      <c r="E5" s="732">
        <f t="shared" ref="E5:E49" si="0">SUM(F5:G5)</f>
        <v>189837349.58999997</v>
      </c>
      <c r="F5" s="736">
        <v>20972263.799999997</v>
      </c>
      <c r="G5" s="734">
        <v>168865085.78999996</v>
      </c>
      <c r="H5" s="748">
        <v>0</v>
      </c>
      <c r="I5" s="749">
        <v>0</v>
      </c>
      <c r="J5" s="749">
        <v>0</v>
      </c>
      <c r="K5" s="736">
        <v>60526.973999999995</v>
      </c>
      <c r="L5" s="736">
        <v>22660981.310000002</v>
      </c>
      <c r="M5" s="733">
        <v>0</v>
      </c>
      <c r="N5" s="737">
        <v>22660981.310000002</v>
      </c>
      <c r="O5" s="733">
        <v>0</v>
      </c>
      <c r="P5" s="898">
        <v>0</v>
      </c>
    </row>
    <row r="6" spans="1:20" s="729" customFormat="1" x14ac:dyDescent="0.2">
      <c r="B6" s="1113"/>
      <c r="C6" s="1116"/>
      <c r="D6" s="747" t="s">
        <v>198</v>
      </c>
      <c r="E6" s="732" t="s">
        <v>293</v>
      </c>
      <c r="F6" s="736" t="s">
        <v>293</v>
      </c>
      <c r="G6" s="734" t="s">
        <v>293</v>
      </c>
      <c r="H6" s="748">
        <v>0</v>
      </c>
      <c r="I6" s="749">
        <v>0</v>
      </c>
      <c r="J6" s="749">
        <v>0</v>
      </c>
      <c r="K6" s="750" t="s">
        <v>293</v>
      </c>
      <c r="L6" s="736" t="s">
        <v>293</v>
      </c>
      <c r="M6" s="749">
        <v>0</v>
      </c>
      <c r="N6" s="737" t="s">
        <v>293</v>
      </c>
      <c r="O6" s="749">
        <v>0</v>
      </c>
      <c r="P6" s="931">
        <v>0</v>
      </c>
    </row>
    <row r="7" spans="1:20" s="729" customFormat="1" x14ac:dyDescent="0.2">
      <c r="B7" s="1113"/>
      <c r="C7" s="1116"/>
      <c r="D7" s="752" t="s">
        <v>56</v>
      </c>
      <c r="E7" s="732" t="s">
        <v>293</v>
      </c>
      <c r="F7" s="749" t="s">
        <v>293</v>
      </c>
      <c r="G7" s="753" t="s">
        <v>293</v>
      </c>
      <c r="H7" s="735">
        <v>0</v>
      </c>
      <c r="I7" s="733">
        <v>0</v>
      </c>
      <c r="J7" s="736">
        <v>0</v>
      </c>
      <c r="K7" s="750" t="s">
        <v>293</v>
      </c>
      <c r="L7" s="750" t="s">
        <v>293</v>
      </c>
      <c r="M7" s="733">
        <v>0</v>
      </c>
      <c r="N7" s="737" t="s">
        <v>293</v>
      </c>
      <c r="O7" s="733">
        <v>0</v>
      </c>
      <c r="P7" s="898">
        <v>0</v>
      </c>
    </row>
    <row r="8" spans="1:20" s="729" customFormat="1" x14ac:dyDescent="0.2">
      <c r="B8" s="1113"/>
      <c r="C8" s="1116"/>
      <c r="D8" s="740" t="s">
        <v>59</v>
      </c>
      <c r="E8" s="732">
        <f t="shared" si="0"/>
        <v>48527639.689999998</v>
      </c>
      <c r="F8" s="733">
        <v>7172058.9499999993</v>
      </c>
      <c r="G8" s="932">
        <v>41355580.740000002</v>
      </c>
      <c r="H8" s="735">
        <v>0</v>
      </c>
      <c r="I8" s="733">
        <v>0</v>
      </c>
      <c r="J8" s="733">
        <v>0</v>
      </c>
      <c r="K8" s="735">
        <v>28809.088</v>
      </c>
      <c r="L8" s="750">
        <v>8173021.9000000013</v>
      </c>
      <c r="M8" s="933">
        <v>0</v>
      </c>
      <c r="N8" s="737">
        <v>8173021.9000000013</v>
      </c>
      <c r="O8" s="733">
        <v>0</v>
      </c>
      <c r="P8" s="898">
        <v>0</v>
      </c>
    </row>
    <row r="9" spans="1:20" s="729" customFormat="1" x14ac:dyDescent="0.2">
      <c r="B9" s="1113"/>
      <c r="C9" s="1116"/>
      <c r="D9" s="740" t="s">
        <v>259</v>
      </c>
      <c r="E9" s="732">
        <f t="shared" si="0"/>
        <v>219747080.72999993</v>
      </c>
      <c r="F9" s="934">
        <v>0</v>
      </c>
      <c r="G9" s="734">
        <v>219747080.72999993</v>
      </c>
      <c r="H9" s="735">
        <v>0</v>
      </c>
      <c r="I9" s="733">
        <v>0</v>
      </c>
      <c r="J9" s="733">
        <v>0</v>
      </c>
      <c r="K9" s="934">
        <v>0</v>
      </c>
      <c r="L9" s="826">
        <v>13145301.880000001</v>
      </c>
      <c r="M9" s="733">
        <v>0</v>
      </c>
      <c r="N9" s="736">
        <v>13145301.880000001</v>
      </c>
      <c r="O9" s="733">
        <v>0</v>
      </c>
      <c r="P9" s="898">
        <v>0</v>
      </c>
    </row>
    <row r="10" spans="1:20" s="729" customFormat="1" x14ac:dyDescent="0.2">
      <c r="B10" s="1113"/>
      <c r="C10" s="1116"/>
      <c r="D10" s="760" t="s">
        <v>260</v>
      </c>
      <c r="E10" s="732">
        <f t="shared" si="0"/>
        <v>14706576.9</v>
      </c>
      <c r="F10" s="733">
        <v>4277511.9000000004</v>
      </c>
      <c r="G10" s="753">
        <v>10429065</v>
      </c>
      <c r="H10" s="735">
        <v>0</v>
      </c>
      <c r="I10" s="733">
        <v>0</v>
      </c>
      <c r="J10" s="733" t="s">
        <v>293</v>
      </c>
      <c r="K10" s="736" t="s">
        <v>293</v>
      </c>
      <c r="L10" s="736">
        <v>828772</v>
      </c>
      <c r="M10" s="748">
        <v>0</v>
      </c>
      <c r="N10" s="737">
        <v>828772</v>
      </c>
      <c r="O10" s="733">
        <v>0</v>
      </c>
      <c r="P10" s="898">
        <v>0</v>
      </c>
    </row>
    <row r="11" spans="1:20" s="729" customFormat="1" x14ac:dyDescent="0.2">
      <c r="B11" s="1113"/>
      <c r="C11" s="1117"/>
      <c r="D11" s="927" t="s">
        <v>63</v>
      </c>
      <c r="E11" s="823" t="s">
        <v>293</v>
      </c>
      <c r="F11" s="733" t="s">
        <v>293</v>
      </c>
      <c r="G11" s="761">
        <v>76003447.950000003</v>
      </c>
      <c r="H11" s="762">
        <v>0</v>
      </c>
      <c r="I11" s="733">
        <v>0</v>
      </c>
      <c r="J11" s="733" t="s">
        <v>293</v>
      </c>
      <c r="K11" s="763" t="s">
        <v>293</v>
      </c>
      <c r="L11" s="737">
        <v>8702114.5</v>
      </c>
      <c r="M11" s="733">
        <v>0</v>
      </c>
      <c r="N11" s="737">
        <v>8702114.5</v>
      </c>
      <c r="O11" s="771">
        <v>0</v>
      </c>
      <c r="P11" s="948">
        <v>0</v>
      </c>
    </row>
    <row r="12" spans="1:20" x14ac:dyDescent="0.2">
      <c r="B12" s="1113"/>
      <c r="C12" s="1003" t="s">
        <v>65</v>
      </c>
      <c r="D12" s="928" t="s">
        <v>243</v>
      </c>
      <c r="E12" s="1090" t="s">
        <v>293</v>
      </c>
      <c r="F12" s="775">
        <v>0</v>
      </c>
      <c r="G12" s="776" t="s">
        <v>293</v>
      </c>
      <c r="H12" s="777">
        <v>0</v>
      </c>
      <c r="I12" s="775">
        <v>0</v>
      </c>
      <c r="J12" s="775">
        <v>0</v>
      </c>
      <c r="K12" s="775">
        <v>0</v>
      </c>
      <c r="L12" s="778" t="s">
        <v>293</v>
      </c>
      <c r="M12" s="775">
        <v>0</v>
      </c>
      <c r="N12" s="779" t="s">
        <v>293</v>
      </c>
      <c r="O12" s="827">
        <v>0</v>
      </c>
      <c r="P12" s="931">
        <v>0</v>
      </c>
    </row>
    <row r="13" spans="1:20" x14ac:dyDescent="0.2">
      <c r="B13" s="1113"/>
      <c r="C13" s="1124" t="s">
        <v>72</v>
      </c>
      <c r="D13" s="781" t="s">
        <v>261</v>
      </c>
      <c r="E13" s="1091">
        <f t="shared" si="0"/>
        <v>1537037.3599999999</v>
      </c>
      <c r="F13" s="749">
        <v>0</v>
      </c>
      <c r="G13" s="937">
        <v>1537037.3599999999</v>
      </c>
      <c r="H13" s="938">
        <v>0</v>
      </c>
      <c r="I13" s="749">
        <v>0</v>
      </c>
      <c r="J13" s="749">
        <v>0</v>
      </c>
      <c r="K13" s="749">
        <v>0</v>
      </c>
      <c r="L13" s="749">
        <v>278278.3</v>
      </c>
      <c r="M13" s="933">
        <v>100</v>
      </c>
      <c r="N13" s="749">
        <v>278178.3</v>
      </c>
      <c r="O13" s="816">
        <v>0</v>
      </c>
      <c r="P13" s="939">
        <v>0</v>
      </c>
    </row>
    <row r="14" spans="1:20" x14ac:dyDescent="0.2">
      <c r="B14" s="1113"/>
      <c r="C14" s="1125"/>
      <c r="D14" s="786" t="s">
        <v>262</v>
      </c>
      <c r="E14" s="793" t="s">
        <v>293</v>
      </c>
      <c r="F14" s="940" t="s">
        <v>293</v>
      </c>
      <c r="G14" s="806">
        <v>3514379.11</v>
      </c>
      <c r="H14" s="795">
        <v>0</v>
      </c>
      <c r="I14" s="733">
        <v>0</v>
      </c>
      <c r="J14" s="733">
        <v>0</v>
      </c>
      <c r="K14" s="733" t="s">
        <v>293</v>
      </c>
      <c r="L14" s="941">
        <v>1122368</v>
      </c>
      <c r="M14" s="736">
        <v>0</v>
      </c>
      <c r="N14" s="733">
        <v>1122368</v>
      </c>
      <c r="O14" s="733">
        <v>0</v>
      </c>
      <c r="P14" s="898">
        <v>0</v>
      </c>
    </row>
    <row r="15" spans="1:20" x14ac:dyDescent="0.2">
      <c r="B15" s="1113"/>
      <c r="C15" s="1125"/>
      <c r="D15" s="792" t="s">
        <v>75</v>
      </c>
      <c r="E15" s="793">
        <f t="shared" si="0"/>
        <v>33535</v>
      </c>
      <c r="F15" s="736">
        <v>0</v>
      </c>
      <c r="G15" s="794">
        <v>33535</v>
      </c>
      <c r="H15" s="795">
        <v>0</v>
      </c>
      <c r="I15" s="733">
        <v>0</v>
      </c>
      <c r="J15" s="733">
        <v>0</v>
      </c>
      <c r="K15" s="733">
        <v>0</v>
      </c>
      <c r="L15" s="736">
        <v>6927</v>
      </c>
      <c r="M15" s="736">
        <v>0</v>
      </c>
      <c r="N15" s="733">
        <v>6927</v>
      </c>
      <c r="O15" s="733">
        <v>0</v>
      </c>
      <c r="P15" s="898">
        <v>0</v>
      </c>
    </row>
    <row r="16" spans="1:20" x14ac:dyDescent="0.2">
      <c r="B16" s="1113"/>
      <c r="C16" s="1125"/>
      <c r="D16" s="786" t="s">
        <v>77</v>
      </c>
      <c r="E16" s="793" t="s">
        <v>293</v>
      </c>
      <c r="F16" s="942" t="s">
        <v>293</v>
      </c>
      <c r="G16" s="806">
        <v>155663188.74999866</v>
      </c>
      <c r="H16" s="800">
        <v>0</v>
      </c>
      <c r="I16" s="733">
        <v>0</v>
      </c>
      <c r="J16" s="733">
        <v>0</v>
      </c>
      <c r="K16" s="733" t="s">
        <v>293</v>
      </c>
      <c r="L16" s="799">
        <v>192203108.63999993</v>
      </c>
      <c r="M16" s="737">
        <v>0</v>
      </c>
      <c r="N16" s="733">
        <v>192203108.63999993</v>
      </c>
      <c r="O16" s="733">
        <v>0</v>
      </c>
      <c r="P16" s="935">
        <v>0</v>
      </c>
    </row>
    <row r="17" spans="2:16" x14ac:dyDescent="0.2">
      <c r="B17" s="1113"/>
      <c r="C17" s="1125"/>
      <c r="D17" s="786" t="s">
        <v>263</v>
      </c>
      <c r="E17" s="793">
        <f t="shared" si="0"/>
        <v>2163582.02</v>
      </c>
      <c r="F17" s="736">
        <v>1405403.93</v>
      </c>
      <c r="G17" s="806">
        <v>758178.09</v>
      </c>
      <c r="H17" s="800">
        <v>0</v>
      </c>
      <c r="I17" s="749">
        <v>0</v>
      </c>
      <c r="J17" s="749" t="s">
        <v>293</v>
      </c>
      <c r="K17" s="749">
        <v>91993.468999999997</v>
      </c>
      <c r="L17" s="799">
        <v>50446.14</v>
      </c>
      <c r="M17" s="737">
        <v>0</v>
      </c>
      <c r="N17" s="749">
        <v>50446.14</v>
      </c>
      <c r="O17" s="749">
        <v>0</v>
      </c>
      <c r="P17" s="898">
        <v>0</v>
      </c>
    </row>
    <row r="18" spans="2:16" x14ac:dyDescent="0.2">
      <c r="B18" s="1113"/>
      <c r="C18" s="1125"/>
      <c r="D18" s="786" t="s">
        <v>79</v>
      </c>
      <c r="E18" s="793">
        <f t="shared" si="0"/>
        <v>85710.569999999992</v>
      </c>
      <c r="F18" s="736">
        <v>0</v>
      </c>
      <c r="G18" s="794">
        <v>85710.569999999992</v>
      </c>
      <c r="H18" s="800">
        <v>0</v>
      </c>
      <c r="I18" s="749">
        <v>0</v>
      </c>
      <c r="J18" s="749">
        <v>0</v>
      </c>
      <c r="K18" s="749">
        <v>0</v>
      </c>
      <c r="L18" s="799">
        <v>3795.6200000000003</v>
      </c>
      <c r="M18" s="737">
        <v>0</v>
      </c>
      <c r="N18" s="749">
        <v>3795.6200000000003</v>
      </c>
      <c r="O18" s="749">
        <v>0</v>
      </c>
      <c r="P18" s="898">
        <v>0</v>
      </c>
    </row>
    <row r="19" spans="2:16" x14ac:dyDescent="0.2">
      <c r="B19" s="1113"/>
      <c r="C19" s="1125"/>
      <c r="D19" s="786" t="s">
        <v>80</v>
      </c>
      <c r="E19" s="793">
        <f t="shared" si="0"/>
        <v>3874796.9799999995</v>
      </c>
      <c r="F19" s="736">
        <v>2049181.14</v>
      </c>
      <c r="G19" s="806">
        <v>1825615.8399999999</v>
      </c>
      <c r="H19" s="800">
        <v>0</v>
      </c>
      <c r="I19" s="749">
        <v>0</v>
      </c>
      <c r="J19" s="749" t="s">
        <v>293</v>
      </c>
      <c r="K19" s="749">
        <v>160775.22500000001</v>
      </c>
      <c r="L19" s="799">
        <v>168657.09999999998</v>
      </c>
      <c r="M19" s="737">
        <v>0</v>
      </c>
      <c r="N19" s="749">
        <v>168657.09999999998</v>
      </c>
      <c r="O19" s="749">
        <v>0</v>
      </c>
      <c r="P19" s="898">
        <v>0</v>
      </c>
    </row>
    <row r="20" spans="2:16" x14ac:dyDescent="0.2">
      <c r="B20" s="1113"/>
      <c r="C20" s="1125"/>
      <c r="D20" s="786" t="s">
        <v>81</v>
      </c>
      <c r="E20" s="793" t="s">
        <v>293</v>
      </c>
      <c r="F20" s="736">
        <v>0</v>
      </c>
      <c r="G20" s="794" t="s">
        <v>293</v>
      </c>
      <c r="H20" s="800">
        <v>0</v>
      </c>
      <c r="I20" s="733">
        <v>0</v>
      </c>
      <c r="J20" s="733">
        <v>0</v>
      </c>
      <c r="K20" s="733">
        <v>0</v>
      </c>
      <c r="L20" s="799" t="s">
        <v>293</v>
      </c>
      <c r="M20" s="737">
        <v>0</v>
      </c>
      <c r="N20" s="733" t="s">
        <v>293</v>
      </c>
      <c r="O20" s="733">
        <v>0</v>
      </c>
      <c r="P20" s="898">
        <v>0</v>
      </c>
    </row>
    <row r="21" spans="2:16" x14ac:dyDescent="0.2">
      <c r="B21" s="1113"/>
      <c r="C21" s="1125"/>
      <c r="D21" s="792" t="s">
        <v>209</v>
      </c>
      <c r="E21" s="732" t="s">
        <v>293</v>
      </c>
      <c r="F21" s="805">
        <v>0</v>
      </c>
      <c r="G21" s="794" t="s">
        <v>293</v>
      </c>
      <c r="H21" s="801">
        <v>0</v>
      </c>
      <c r="I21" s="733">
        <v>0</v>
      </c>
      <c r="J21" s="733">
        <v>0</v>
      </c>
      <c r="K21" s="733">
        <v>0</v>
      </c>
      <c r="L21" s="733" t="s">
        <v>293</v>
      </c>
      <c r="M21" s="737">
        <v>0</v>
      </c>
      <c r="N21" s="733" t="s">
        <v>293</v>
      </c>
      <c r="O21" s="733">
        <v>0</v>
      </c>
      <c r="P21" s="898">
        <v>0</v>
      </c>
    </row>
    <row r="22" spans="2:16" x14ac:dyDescent="0.2">
      <c r="B22" s="1113"/>
      <c r="C22" s="1125"/>
      <c r="D22" s="786" t="s">
        <v>205</v>
      </c>
      <c r="E22" s="793">
        <f t="shared" si="0"/>
        <v>338163.83</v>
      </c>
      <c r="F22" s="805">
        <v>0</v>
      </c>
      <c r="G22" s="806">
        <v>338163.83</v>
      </c>
      <c r="H22" s="943">
        <v>0</v>
      </c>
      <c r="I22" s="733">
        <v>0</v>
      </c>
      <c r="J22" s="733">
        <v>0</v>
      </c>
      <c r="K22" s="733">
        <v>0</v>
      </c>
      <c r="L22" s="944">
        <v>55487.14</v>
      </c>
      <c r="M22" s="737">
        <v>0</v>
      </c>
      <c r="N22" s="733">
        <v>55487.14</v>
      </c>
      <c r="O22" s="733">
        <v>0</v>
      </c>
      <c r="P22" s="898">
        <v>0</v>
      </c>
    </row>
    <row r="23" spans="2:16" x14ac:dyDescent="0.2">
      <c r="B23" s="1113"/>
      <c r="C23" s="1125"/>
      <c r="D23" s="786" t="s">
        <v>265</v>
      </c>
      <c r="E23" s="793" t="s">
        <v>293</v>
      </c>
      <c r="F23" s="805">
        <v>0</v>
      </c>
      <c r="G23" s="806" t="s">
        <v>293</v>
      </c>
      <c r="H23" s="801">
        <v>0</v>
      </c>
      <c r="I23" s="733">
        <v>0</v>
      </c>
      <c r="J23" s="733">
        <v>0</v>
      </c>
      <c r="K23" s="733">
        <v>0</v>
      </c>
      <c r="L23" s="736" t="s">
        <v>293</v>
      </c>
      <c r="M23" s="737" t="s">
        <v>293</v>
      </c>
      <c r="N23" s="733" t="s">
        <v>293</v>
      </c>
      <c r="O23" s="733">
        <v>0</v>
      </c>
      <c r="P23" s="898">
        <v>0</v>
      </c>
    </row>
    <row r="24" spans="2:16" x14ac:dyDescent="0.2">
      <c r="B24" s="1113"/>
      <c r="C24" s="1125"/>
      <c r="D24" s="807" t="s">
        <v>207</v>
      </c>
      <c r="E24" s="793" t="s">
        <v>293</v>
      </c>
      <c r="F24" s="808">
        <v>0</v>
      </c>
      <c r="G24" s="794" t="s">
        <v>293</v>
      </c>
      <c r="H24" s="810">
        <v>0</v>
      </c>
      <c r="I24" s="799">
        <v>0</v>
      </c>
      <c r="J24" s="799">
        <v>0</v>
      </c>
      <c r="K24" s="799">
        <v>0</v>
      </c>
      <c r="L24" s="737" t="s">
        <v>293</v>
      </c>
      <c r="M24" s="736">
        <v>0</v>
      </c>
      <c r="N24" s="799" t="s">
        <v>293</v>
      </c>
      <c r="O24" s="799">
        <v>0</v>
      </c>
      <c r="P24" s="935">
        <v>0</v>
      </c>
    </row>
    <row r="25" spans="2:16" x14ac:dyDescent="0.2">
      <c r="B25" s="1113"/>
      <c r="C25" s="1115" t="s">
        <v>90</v>
      </c>
      <c r="D25" s="811" t="s">
        <v>214</v>
      </c>
      <c r="E25" s="812" t="s">
        <v>293</v>
      </c>
      <c r="F25" s="813">
        <v>0</v>
      </c>
      <c r="G25" s="814" t="s">
        <v>293</v>
      </c>
      <c r="H25" s="815">
        <v>0</v>
      </c>
      <c r="I25" s="816">
        <v>0</v>
      </c>
      <c r="J25" s="816">
        <v>0</v>
      </c>
      <c r="K25" s="816">
        <v>0</v>
      </c>
      <c r="L25" s="817" t="s">
        <v>293</v>
      </c>
      <c r="M25" s="816">
        <v>0</v>
      </c>
      <c r="N25" s="817" t="s">
        <v>293</v>
      </c>
      <c r="O25" s="946">
        <v>0</v>
      </c>
      <c r="P25" s="939">
        <v>0</v>
      </c>
    </row>
    <row r="26" spans="2:16" x14ac:dyDescent="0.2">
      <c r="B26" s="1113"/>
      <c r="C26" s="1116"/>
      <c r="D26" s="819" t="s">
        <v>216</v>
      </c>
      <c r="E26" s="732" t="s">
        <v>293</v>
      </c>
      <c r="F26" s="733">
        <v>0</v>
      </c>
      <c r="G26" s="753" t="s">
        <v>293</v>
      </c>
      <c r="H26" s="820">
        <v>0</v>
      </c>
      <c r="I26" s="749">
        <v>0</v>
      </c>
      <c r="J26" s="749">
        <v>0</v>
      </c>
      <c r="K26" s="749">
        <v>0</v>
      </c>
      <c r="L26" s="750" t="s">
        <v>293</v>
      </c>
      <c r="M26" s="749">
        <v>0</v>
      </c>
      <c r="N26" s="750" t="s">
        <v>293</v>
      </c>
      <c r="O26" s="733">
        <v>0</v>
      </c>
      <c r="P26" s="898">
        <v>0</v>
      </c>
    </row>
    <row r="27" spans="2:16" x14ac:dyDescent="0.2">
      <c r="B27" s="1113"/>
      <c r="C27" s="1116"/>
      <c r="D27" s="819" t="s">
        <v>268</v>
      </c>
      <c r="E27" s="823" t="s">
        <v>293</v>
      </c>
      <c r="F27" s="733">
        <v>0</v>
      </c>
      <c r="G27" s="753" t="s">
        <v>293</v>
      </c>
      <c r="H27" s="824">
        <v>0</v>
      </c>
      <c r="I27" s="733">
        <v>0</v>
      </c>
      <c r="J27" s="733">
        <v>0</v>
      </c>
      <c r="K27" s="733">
        <v>0</v>
      </c>
      <c r="L27" s="750" t="s">
        <v>293</v>
      </c>
      <c r="M27" s="749">
        <v>0</v>
      </c>
      <c r="N27" s="750" t="s">
        <v>293</v>
      </c>
      <c r="O27" s="799">
        <v>0</v>
      </c>
      <c r="P27" s="935">
        <v>0</v>
      </c>
    </row>
    <row r="28" spans="2:16" x14ac:dyDescent="0.2">
      <c r="B28" s="1113"/>
      <c r="C28" s="1116"/>
      <c r="D28" s="819" t="s">
        <v>269</v>
      </c>
      <c r="E28" s="823" t="s">
        <v>293</v>
      </c>
      <c r="F28" s="733">
        <v>0</v>
      </c>
      <c r="G28" s="753" t="s">
        <v>293</v>
      </c>
      <c r="H28" s="824">
        <v>0</v>
      </c>
      <c r="I28" s="733">
        <v>0</v>
      </c>
      <c r="J28" s="733">
        <v>0</v>
      </c>
      <c r="K28" s="733">
        <v>0</v>
      </c>
      <c r="L28" s="750" t="s">
        <v>293</v>
      </c>
      <c r="M28" s="749">
        <v>0</v>
      </c>
      <c r="N28" s="750" t="s">
        <v>293</v>
      </c>
      <c r="O28" s="733">
        <v>0</v>
      </c>
      <c r="P28" s="898">
        <v>0</v>
      </c>
    </row>
    <row r="29" spans="2:16" x14ac:dyDescent="0.2">
      <c r="B29" s="1113"/>
      <c r="C29" s="1116"/>
      <c r="D29" s="825" t="s">
        <v>270</v>
      </c>
      <c r="E29" s="823" t="s">
        <v>293</v>
      </c>
      <c r="F29" s="799">
        <v>0</v>
      </c>
      <c r="G29" s="761" t="s">
        <v>293</v>
      </c>
      <c r="H29" s="763">
        <v>0</v>
      </c>
      <c r="I29" s="799">
        <v>0</v>
      </c>
      <c r="J29" s="799">
        <v>0</v>
      </c>
      <c r="K29" s="799">
        <v>0</v>
      </c>
      <c r="L29" s="826" t="s">
        <v>293</v>
      </c>
      <c r="M29" s="827">
        <v>0</v>
      </c>
      <c r="N29" s="826" t="s">
        <v>293</v>
      </c>
      <c r="O29" s="763">
        <v>0</v>
      </c>
      <c r="P29" s="935">
        <v>0</v>
      </c>
    </row>
    <row r="30" spans="2:16" x14ac:dyDescent="0.2">
      <c r="B30" s="1113"/>
      <c r="C30" s="1116"/>
      <c r="D30" s="825" t="s">
        <v>253</v>
      </c>
      <c r="E30" s="823" t="s">
        <v>293</v>
      </c>
      <c r="F30" s="799">
        <v>0</v>
      </c>
      <c r="G30" s="734" t="s">
        <v>293</v>
      </c>
      <c r="H30" s="763">
        <v>0</v>
      </c>
      <c r="I30" s="799">
        <v>0</v>
      </c>
      <c r="J30" s="799">
        <v>0</v>
      </c>
      <c r="K30" s="799">
        <v>0</v>
      </c>
      <c r="L30" s="736" t="s">
        <v>293</v>
      </c>
      <c r="M30" s="749">
        <v>0</v>
      </c>
      <c r="N30" s="736" t="s">
        <v>293</v>
      </c>
      <c r="O30" s="763">
        <v>0</v>
      </c>
      <c r="P30" s="935">
        <v>0</v>
      </c>
    </row>
    <row r="31" spans="2:16" x14ac:dyDescent="0.2">
      <c r="B31" s="1113"/>
      <c r="C31" s="1116"/>
      <c r="D31" s="829" t="s">
        <v>252</v>
      </c>
      <c r="E31" s="767" t="s">
        <v>293</v>
      </c>
      <c r="F31" s="771">
        <v>0</v>
      </c>
      <c r="G31" s="769" t="s">
        <v>293</v>
      </c>
      <c r="H31" s="830">
        <v>0</v>
      </c>
      <c r="I31" s="771">
        <v>0</v>
      </c>
      <c r="J31" s="771">
        <v>0</v>
      </c>
      <c r="K31" s="771">
        <v>0</v>
      </c>
      <c r="L31" s="772" t="s">
        <v>293</v>
      </c>
      <c r="M31" s="771">
        <v>0</v>
      </c>
      <c r="N31" s="772" t="s">
        <v>293</v>
      </c>
      <c r="O31" s="830">
        <v>0</v>
      </c>
      <c r="P31" s="948">
        <v>0</v>
      </c>
    </row>
    <row r="32" spans="2:16" ht="13.5" thickBot="1" x14ac:dyDescent="0.25">
      <c r="B32" s="930"/>
      <c r="C32" s="832" t="s">
        <v>87</v>
      </c>
      <c r="D32" s="833" t="s">
        <v>100</v>
      </c>
      <c r="E32" s="834" t="s">
        <v>293</v>
      </c>
      <c r="F32" s="835" t="s">
        <v>293</v>
      </c>
      <c r="G32" s="836">
        <v>0</v>
      </c>
      <c r="H32" s="837">
        <v>0</v>
      </c>
      <c r="I32" s="835">
        <v>0</v>
      </c>
      <c r="J32" s="835">
        <v>0</v>
      </c>
      <c r="K32" s="835" t="s">
        <v>293</v>
      </c>
      <c r="L32" s="950">
        <v>0</v>
      </c>
      <c r="M32" s="835" t="s">
        <v>293</v>
      </c>
      <c r="N32" s="950">
        <v>0</v>
      </c>
      <c r="O32" s="837">
        <v>0</v>
      </c>
      <c r="P32" s="951">
        <v>0</v>
      </c>
    </row>
    <row r="33" spans="2:16" ht="13.5" customHeight="1" x14ac:dyDescent="0.2">
      <c r="B33" s="1113" t="s">
        <v>95</v>
      </c>
      <c r="C33" s="1001"/>
      <c r="D33" s="740" t="s">
        <v>197</v>
      </c>
      <c r="E33" s="793">
        <f t="shared" si="0"/>
        <v>195685.18999999997</v>
      </c>
      <c r="F33" s="749">
        <v>0</v>
      </c>
      <c r="G33" s="753">
        <v>195685.18999999997</v>
      </c>
      <c r="H33" s="748">
        <v>0</v>
      </c>
      <c r="I33" s="749">
        <v>0</v>
      </c>
      <c r="J33" s="749">
        <v>0</v>
      </c>
      <c r="K33" s="749">
        <v>0</v>
      </c>
      <c r="L33" s="750">
        <v>48672.100000000006</v>
      </c>
      <c r="M33" s="749">
        <v>315</v>
      </c>
      <c r="N33" s="750">
        <v>48357.100000000006</v>
      </c>
      <c r="O33" s="749">
        <v>0</v>
      </c>
      <c r="P33" s="952">
        <v>0</v>
      </c>
    </row>
    <row r="34" spans="2:16" x14ac:dyDescent="0.2">
      <c r="B34" s="1113"/>
      <c r="C34" s="1116" t="s">
        <v>48</v>
      </c>
      <c r="D34" s="825" t="s">
        <v>53</v>
      </c>
      <c r="E34" s="732">
        <f t="shared" si="0"/>
        <v>688.61</v>
      </c>
      <c r="F34" s="736">
        <v>0</v>
      </c>
      <c r="G34" s="734">
        <v>688.61</v>
      </c>
      <c r="H34" s="735">
        <v>0</v>
      </c>
      <c r="I34" s="733">
        <v>0</v>
      </c>
      <c r="J34" s="733">
        <v>0</v>
      </c>
      <c r="K34" s="733">
        <v>0</v>
      </c>
      <c r="L34" s="736">
        <v>393.37000000000006</v>
      </c>
      <c r="M34" s="953">
        <v>0</v>
      </c>
      <c r="N34" s="750">
        <v>393.37000000000006</v>
      </c>
      <c r="O34" s="733">
        <v>0</v>
      </c>
      <c r="P34" s="898">
        <v>0</v>
      </c>
    </row>
    <row r="35" spans="2:16" x14ac:dyDescent="0.2">
      <c r="B35" s="1113"/>
      <c r="C35" s="1116"/>
      <c r="D35" s="825" t="s">
        <v>196</v>
      </c>
      <c r="E35" s="732" t="s">
        <v>293</v>
      </c>
      <c r="F35" s="736" t="s">
        <v>293</v>
      </c>
      <c r="G35" s="734">
        <v>13601588.249999996</v>
      </c>
      <c r="H35" s="735">
        <v>0</v>
      </c>
      <c r="I35" s="733">
        <v>0</v>
      </c>
      <c r="J35" s="733">
        <v>0</v>
      </c>
      <c r="K35" s="733" t="s">
        <v>293</v>
      </c>
      <c r="L35" s="736">
        <v>1460243.5899999994</v>
      </c>
      <c r="M35" s="953">
        <v>23</v>
      </c>
      <c r="N35" s="750">
        <v>1460220.5899999994</v>
      </c>
      <c r="O35" s="733">
        <v>0</v>
      </c>
      <c r="P35" s="952">
        <v>0</v>
      </c>
    </row>
    <row r="36" spans="2:16" x14ac:dyDescent="0.2">
      <c r="B36" s="1113"/>
      <c r="C36" s="1116"/>
      <c r="D36" s="825" t="s">
        <v>56</v>
      </c>
      <c r="E36" s="732">
        <f t="shared" si="0"/>
        <v>85303.08</v>
      </c>
      <c r="F36" s="736">
        <v>0</v>
      </c>
      <c r="G36" s="734">
        <v>85303.08</v>
      </c>
      <c r="H36" s="735">
        <v>0</v>
      </c>
      <c r="I36" s="733">
        <v>0</v>
      </c>
      <c r="J36" s="733">
        <v>0</v>
      </c>
      <c r="K36" s="733">
        <v>0</v>
      </c>
      <c r="L36" s="736">
        <v>24926.21</v>
      </c>
      <c r="M36" s="953">
        <v>0</v>
      </c>
      <c r="N36" s="750">
        <v>24926.21</v>
      </c>
      <c r="O36" s="733">
        <v>0</v>
      </c>
      <c r="P36" s="952">
        <v>0</v>
      </c>
    </row>
    <row r="37" spans="2:16" x14ac:dyDescent="0.2">
      <c r="B37" s="1113"/>
      <c r="C37" s="1116"/>
      <c r="D37" s="825" t="s">
        <v>58</v>
      </c>
      <c r="E37" s="732">
        <f t="shared" si="0"/>
        <v>1904.5700000000002</v>
      </c>
      <c r="F37" s="736">
        <v>0</v>
      </c>
      <c r="G37" s="734">
        <v>1904.5700000000002</v>
      </c>
      <c r="H37" s="735">
        <v>0</v>
      </c>
      <c r="I37" s="733">
        <v>0</v>
      </c>
      <c r="J37" s="733">
        <v>0</v>
      </c>
      <c r="K37" s="733">
        <v>0</v>
      </c>
      <c r="L37" s="736">
        <v>1133.0899999999999</v>
      </c>
      <c r="M37" s="953">
        <v>0</v>
      </c>
      <c r="N37" s="750">
        <v>1133.0899999999999</v>
      </c>
      <c r="O37" s="733">
        <v>0</v>
      </c>
      <c r="P37" s="952">
        <v>0</v>
      </c>
    </row>
    <row r="38" spans="2:16" x14ac:dyDescent="0.2">
      <c r="B38" s="1113"/>
      <c r="C38" s="1116"/>
      <c r="D38" s="825" t="s">
        <v>59</v>
      </c>
      <c r="E38" s="732" t="s">
        <v>293</v>
      </c>
      <c r="F38" s="736" t="s">
        <v>293</v>
      </c>
      <c r="G38" s="734">
        <v>7339304.0499999998</v>
      </c>
      <c r="H38" s="735">
        <v>0</v>
      </c>
      <c r="I38" s="733">
        <v>0</v>
      </c>
      <c r="J38" s="733">
        <v>0</v>
      </c>
      <c r="K38" s="733" t="s">
        <v>293</v>
      </c>
      <c r="L38" s="736">
        <v>864929.34000000008</v>
      </c>
      <c r="M38" s="733">
        <v>19</v>
      </c>
      <c r="N38" s="750">
        <v>864910.34000000008</v>
      </c>
      <c r="O38" s="733">
        <v>0</v>
      </c>
      <c r="P38" s="952">
        <v>0</v>
      </c>
    </row>
    <row r="39" spans="2:16" x14ac:dyDescent="0.2">
      <c r="B39" s="1113"/>
      <c r="C39" s="1116"/>
      <c r="D39" s="825" t="s">
        <v>260</v>
      </c>
      <c r="E39" s="732">
        <f t="shared" si="0"/>
        <v>4831917.88</v>
      </c>
      <c r="F39" s="736">
        <v>0</v>
      </c>
      <c r="G39" s="734">
        <v>4831917.88</v>
      </c>
      <c r="H39" s="735">
        <v>0</v>
      </c>
      <c r="I39" s="733">
        <v>0</v>
      </c>
      <c r="J39" s="733">
        <v>0</v>
      </c>
      <c r="K39" s="733">
        <v>0</v>
      </c>
      <c r="L39" s="736">
        <v>362877.88999999996</v>
      </c>
      <c r="M39" s="733">
        <v>0</v>
      </c>
      <c r="N39" s="750">
        <v>362877.88999999996</v>
      </c>
      <c r="O39" s="733">
        <v>0</v>
      </c>
      <c r="P39" s="898">
        <v>0</v>
      </c>
    </row>
    <row r="40" spans="2:16" ht="12.75" customHeight="1" x14ac:dyDescent="0.2">
      <c r="B40" s="1113"/>
      <c r="C40" s="1126" t="s">
        <v>65</v>
      </c>
      <c r="D40" s="848" t="s">
        <v>68</v>
      </c>
      <c r="E40" s="1092">
        <f t="shared" si="0"/>
        <v>1736183.4031150001</v>
      </c>
      <c r="F40" s="955">
        <v>0</v>
      </c>
      <c r="G40" s="956">
        <v>1736183.4031150001</v>
      </c>
      <c r="H40" s="957">
        <v>0</v>
      </c>
      <c r="I40" s="955">
        <v>0</v>
      </c>
      <c r="J40" s="955">
        <v>0</v>
      </c>
      <c r="K40" s="955">
        <v>0</v>
      </c>
      <c r="L40" s="958">
        <v>346644.64865499997</v>
      </c>
      <c r="M40" s="958">
        <v>0</v>
      </c>
      <c r="N40" s="959">
        <v>346644.64865499997</v>
      </c>
      <c r="O40" s="957">
        <v>0</v>
      </c>
      <c r="P40" s="960">
        <v>0</v>
      </c>
    </row>
    <row r="41" spans="2:16" ht="12.75" customHeight="1" x14ac:dyDescent="0.2">
      <c r="B41" s="1113"/>
      <c r="C41" s="1127"/>
      <c r="D41" s="1093" t="s">
        <v>69</v>
      </c>
      <c r="E41" s="1094" t="s">
        <v>293</v>
      </c>
      <c r="F41" s="1095">
        <v>0</v>
      </c>
      <c r="G41" s="1096" t="s">
        <v>293</v>
      </c>
      <c r="H41" s="1097">
        <v>0</v>
      </c>
      <c r="I41" s="1095">
        <v>0</v>
      </c>
      <c r="J41" s="1095">
        <v>0</v>
      </c>
      <c r="K41" s="1095">
        <v>0</v>
      </c>
      <c r="L41" s="1098" t="s">
        <v>293</v>
      </c>
      <c r="M41" s="1098">
        <v>0</v>
      </c>
      <c r="N41" s="1099" t="s">
        <v>293</v>
      </c>
      <c r="O41" s="1097">
        <v>0</v>
      </c>
      <c r="P41" s="1100">
        <v>0</v>
      </c>
    </row>
    <row r="42" spans="2:16" ht="12.75" customHeight="1" x14ac:dyDescent="0.2">
      <c r="B42" s="1113"/>
      <c r="C42" s="1127"/>
      <c r="D42" s="856" t="s">
        <v>250</v>
      </c>
      <c r="E42" s="1101">
        <f t="shared" si="0"/>
        <v>15997.43</v>
      </c>
      <c r="F42" s="961">
        <v>0</v>
      </c>
      <c r="G42" s="962">
        <v>15997.43</v>
      </c>
      <c r="H42" s="963">
        <v>0</v>
      </c>
      <c r="I42" s="961">
        <v>0</v>
      </c>
      <c r="J42" s="961">
        <v>0</v>
      </c>
      <c r="K42" s="961">
        <v>0</v>
      </c>
      <c r="L42" s="964">
        <v>551.29</v>
      </c>
      <c r="M42" s="964">
        <v>0</v>
      </c>
      <c r="N42" s="965">
        <v>551.29</v>
      </c>
      <c r="O42" s="963">
        <v>0</v>
      </c>
      <c r="P42" s="966">
        <v>0</v>
      </c>
    </row>
    <row r="43" spans="2:16" ht="12.75" customHeight="1" x14ac:dyDescent="0.2">
      <c r="B43" s="1113"/>
      <c r="C43" s="1128"/>
      <c r="D43" s="864" t="s">
        <v>204</v>
      </c>
      <c r="E43" s="1102" t="s">
        <v>293</v>
      </c>
      <c r="F43" s="967">
        <v>0</v>
      </c>
      <c r="G43" s="968" t="s">
        <v>293</v>
      </c>
      <c r="H43" s="969">
        <v>0</v>
      </c>
      <c r="I43" s="967">
        <v>0</v>
      </c>
      <c r="J43" s="967">
        <v>0</v>
      </c>
      <c r="K43" s="967">
        <v>0</v>
      </c>
      <c r="L43" s="970" t="s">
        <v>293</v>
      </c>
      <c r="M43" s="970">
        <v>0</v>
      </c>
      <c r="N43" s="971" t="s">
        <v>293</v>
      </c>
      <c r="O43" s="969">
        <v>0</v>
      </c>
      <c r="P43" s="972">
        <v>0</v>
      </c>
    </row>
    <row r="44" spans="2:16" x14ac:dyDescent="0.2">
      <c r="B44" s="1113"/>
      <c r="C44" s="1129" t="s">
        <v>72</v>
      </c>
      <c r="D44" s="872" t="s">
        <v>262</v>
      </c>
      <c r="E44" s="793">
        <f t="shared" si="0"/>
        <v>295839.5</v>
      </c>
      <c r="F44" s="873">
        <v>0</v>
      </c>
      <c r="G44" s="874">
        <v>295839.5</v>
      </c>
      <c r="H44" s="748">
        <v>0</v>
      </c>
      <c r="I44" s="749">
        <v>0</v>
      </c>
      <c r="J44" s="749">
        <v>0</v>
      </c>
      <c r="K44" s="749" t="s">
        <v>293</v>
      </c>
      <c r="L44" s="749">
        <v>50537.81</v>
      </c>
      <c r="M44" s="750">
        <v>0</v>
      </c>
      <c r="N44" s="749">
        <v>50537.81</v>
      </c>
      <c r="O44" s="748">
        <v>0</v>
      </c>
      <c r="P44" s="973">
        <v>0</v>
      </c>
    </row>
    <row r="45" spans="2:16" x14ac:dyDescent="0.2">
      <c r="B45" s="1113"/>
      <c r="C45" s="1130"/>
      <c r="D45" s="876" t="s">
        <v>263</v>
      </c>
      <c r="E45" s="732">
        <f t="shared" si="0"/>
        <v>438299.52000000025</v>
      </c>
      <c r="F45" s="940">
        <v>0</v>
      </c>
      <c r="G45" s="904">
        <v>438299.52000000025</v>
      </c>
      <c r="H45" s="735">
        <v>0</v>
      </c>
      <c r="I45" s="733">
        <v>0</v>
      </c>
      <c r="J45" s="733">
        <v>0</v>
      </c>
      <c r="K45" s="733">
        <v>0</v>
      </c>
      <c r="L45" s="826">
        <v>24864.37</v>
      </c>
      <c r="M45" s="736">
        <v>0</v>
      </c>
      <c r="N45" s="733">
        <v>24864.37</v>
      </c>
      <c r="O45" s="735">
        <v>0</v>
      </c>
      <c r="P45" s="898">
        <v>0</v>
      </c>
    </row>
    <row r="46" spans="2:16" x14ac:dyDescent="0.2">
      <c r="B46" s="1113"/>
      <c r="C46" s="1130"/>
      <c r="D46" s="825" t="s">
        <v>79</v>
      </c>
      <c r="E46" s="732">
        <f t="shared" si="0"/>
        <v>438791.14000000013</v>
      </c>
      <c r="F46" s="736">
        <v>0</v>
      </c>
      <c r="G46" s="904">
        <v>438791.14000000013</v>
      </c>
      <c r="H46" s="735">
        <v>0</v>
      </c>
      <c r="I46" s="733">
        <v>0</v>
      </c>
      <c r="J46" s="733">
        <v>0</v>
      </c>
      <c r="K46" s="733">
        <v>0</v>
      </c>
      <c r="L46" s="733">
        <v>13757.929999999991</v>
      </c>
      <c r="M46" s="736">
        <v>0</v>
      </c>
      <c r="N46" s="733">
        <v>13757.929999999991</v>
      </c>
      <c r="O46" s="735">
        <v>0</v>
      </c>
      <c r="P46" s="898">
        <v>0</v>
      </c>
    </row>
    <row r="47" spans="2:16" x14ac:dyDescent="0.2">
      <c r="B47" s="1113"/>
      <c r="C47" s="1130"/>
      <c r="D47" s="825" t="s">
        <v>80</v>
      </c>
      <c r="E47" s="732">
        <f t="shared" si="0"/>
        <v>4346283.4499999983</v>
      </c>
      <c r="F47" s="736">
        <v>0</v>
      </c>
      <c r="G47" s="904">
        <v>4346283.4499999983</v>
      </c>
      <c r="H47" s="735">
        <v>0</v>
      </c>
      <c r="I47" s="733">
        <v>0</v>
      </c>
      <c r="J47" s="733">
        <v>0</v>
      </c>
      <c r="K47" s="733">
        <v>0</v>
      </c>
      <c r="L47" s="733">
        <v>410920.93999999989</v>
      </c>
      <c r="M47" s="736">
        <v>0</v>
      </c>
      <c r="N47" s="733">
        <v>410920.93999999989</v>
      </c>
      <c r="O47" s="735">
        <v>0</v>
      </c>
      <c r="P47" s="898">
        <v>0</v>
      </c>
    </row>
    <row r="48" spans="2:16" x14ac:dyDescent="0.2">
      <c r="B48" s="1113"/>
      <c r="C48" s="1130"/>
      <c r="D48" s="825" t="s">
        <v>205</v>
      </c>
      <c r="E48" s="823">
        <f t="shared" si="0"/>
        <v>887330.75999999989</v>
      </c>
      <c r="F48" s="737">
        <v>0</v>
      </c>
      <c r="G48" s="974">
        <v>887330.75999999989</v>
      </c>
      <c r="H48" s="763">
        <v>0</v>
      </c>
      <c r="I48" s="799">
        <v>0</v>
      </c>
      <c r="J48" s="799">
        <v>0</v>
      </c>
      <c r="K48" s="799">
        <v>0</v>
      </c>
      <c r="L48" s="799">
        <v>133861.18000000005</v>
      </c>
      <c r="M48" s="737">
        <v>0</v>
      </c>
      <c r="N48" s="799">
        <v>133861.18000000005</v>
      </c>
      <c r="O48" s="763">
        <v>0</v>
      </c>
      <c r="P48" s="935">
        <v>0</v>
      </c>
    </row>
    <row r="49" spans="2:16" x14ac:dyDescent="0.2">
      <c r="B49" s="1113"/>
      <c r="C49" s="1004" t="s">
        <v>87</v>
      </c>
      <c r="D49" s="880" t="s">
        <v>100</v>
      </c>
      <c r="E49" s="812">
        <f t="shared" si="0"/>
        <v>0</v>
      </c>
      <c r="F49" s="816">
        <v>0</v>
      </c>
      <c r="G49" s="975">
        <v>0</v>
      </c>
      <c r="H49" s="976">
        <v>0</v>
      </c>
      <c r="I49" s="816">
        <v>0</v>
      </c>
      <c r="J49" s="976">
        <v>0</v>
      </c>
      <c r="K49" s="816" t="s">
        <v>293</v>
      </c>
      <c r="L49" s="817">
        <v>0</v>
      </c>
      <c r="M49" s="816">
        <v>0</v>
      </c>
      <c r="N49" s="817">
        <v>0</v>
      </c>
      <c r="O49" s="976">
        <v>0</v>
      </c>
      <c r="P49" s="977">
        <v>0</v>
      </c>
    </row>
    <row r="50" spans="2:16" x14ac:dyDescent="0.2">
      <c r="B50" s="1113"/>
      <c r="C50" s="1129" t="s">
        <v>90</v>
      </c>
      <c r="D50" s="811" t="s">
        <v>268</v>
      </c>
      <c r="E50" s="1091" t="s">
        <v>293</v>
      </c>
      <c r="F50" s="816">
        <v>0</v>
      </c>
      <c r="G50" s="975" t="s">
        <v>293</v>
      </c>
      <c r="H50" s="976">
        <v>0</v>
      </c>
      <c r="I50" s="816">
        <v>0</v>
      </c>
      <c r="J50" s="816">
        <v>0</v>
      </c>
      <c r="K50" s="816">
        <v>0</v>
      </c>
      <c r="L50" s="817" t="s">
        <v>293</v>
      </c>
      <c r="M50" s="816">
        <v>0</v>
      </c>
      <c r="N50" s="817" t="s">
        <v>293</v>
      </c>
      <c r="O50" s="816">
        <v>0</v>
      </c>
      <c r="P50" s="977">
        <v>0</v>
      </c>
    </row>
    <row r="51" spans="2:16" x14ac:dyDescent="0.2">
      <c r="B51" s="1113"/>
      <c r="C51" s="1130"/>
      <c r="D51" s="819" t="s">
        <v>269</v>
      </c>
      <c r="E51" s="793" t="s">
        <v>293</v>
      </c>
      <c r="F51" s="749">
        <v>0</v>
      </c>
      <c r="G51" s="874" t="s">
        <v>293</v>
      </c>
      <c r="H51" s="748">
        <v>0</v>
      </c>
      <c r="I51" s="749">
        <v>0</v>
      </c>
      <c r="J51" s="748">
        <v>0</v>
      </c>
      <c r="K51" s="749">
        <v>0</v>
      </c>
      <c r="L51" s="750" t="s">
        <v>293</v>
      </c>
      <c r="M51" s="749">
        <v>0</v>
      </c>
      <c r="N51" s="750" t="s">
        <v>293</v>
      </c>
      <c r="O51" s="749">
        <v>0</v>
      </c>
      <c r="P51" s="952">
        <v>0</v>
      </c>
    </row>
    <row r="52" spans="2:16" x14ac:dyDescent="0.2">
      <c r="B52" s="1113"/>
      <c r="C52" s="1131"/>
      <c r="D52" s="913" t="s">
        <v>215</v>
      </c>
      <c r="E52" s="793" t="s">
        <v>293</v>
      </c>
      <c r="F52" s="749">
        <v>0</v>
      </c>
      <c r="G52" s="982" t="s">
        <v>293</v>
      </c>
      <c r="H52" s="748">
        <v>0</v>
      </c>
      <c r="I52" s="749">
        <v>0</v>
      </c>
      <c r="J52" s="748">
        <v>0</v>
      </c>
      <c r="K52" s="749">
        <v>0</v>
      </c>
      <c r="L52" s="750" t="s">
        <v>293</v>
      </c>
      <c r="M52" s="750">
        <v>0</v>
      </c>
      <c r="N52" s="749" t="s">
        <v>293</v>
      </c>
      <c r="O52" s="749">
        <v>0</v>
      </c>
      <c r="P52" s="952">
        <v>0</v>
      </c>
    </row>
    <row r="53" spans="2:16" ht="18.75" customHeight="1" x14ac:dyDescent="0.2">
      <c r="B53" s="1109" t="s">
        <v>101</v>
      </c>
      <c r="C53" s="1110"/>
      <c r="D53" s="1111"/>
      <c r="E53" s="890">
        <v>785484240.4631139</v>
      </c>
      <c r="F53" s="891">
        <v>44408991.519999996</v>
      </c>
      <c r="G53" s="892">
        <v>741075248.94311404</v>
      </c>
      <c r="H53" s="1103">
        <v>0</v>
      </c>
      <c r="I53" s="893">
        <v>0</v>
      </c>
      <c r="J53" s="894">
        <v>51809.69</v>
      </c>
      <c r="K53" s="891">
        <v>362316.049</v>
      </c>
      <c r="L53" s="891">
        <v>256106294.1286549</v>
      </c>
      <c r="M53" s="891">
        <v>465</v>
      </c>
      <c r="N53" s="891">
        <v>256105829.1286549</v>
      </c>
      <c r="O53" s="891">
        <v>0</v>
      </c>
      <c r="P53" s="895">
        <v>0</v>
      </c>
    </row>
    <row r="54" spans="2:16" ht="12.75" customHeight="1" x14ac:dyDescent="0.2">
      <c r="B54" s="1112" t="s">
        <v>102</v>
      </c>
      <c r="C54" s="1115" t="s">
        <v>48</v>
      </c>
      <c r="D54" s="880" t="s">
        <v>254</v>
      </c>
      <c r="E54" s="793" t="s">
        <v>293</v>
      </c>
      <c r="F54" s="750" t="s">
        <v>293</v>
      </c>
      <c r="G54" s="874" t="s">
        <v>293</v>
      </c>
      <c r="H54" s="748">
        <v>0</v>
      </c>
      <c r="I54" s="749" t="s">
        <v>293</v>
      </c>
      <c r="J54" s="749">
        <v>0</v>
      </c>
      <c r="K54" s="750">
        <v>0</v>
      </c>
      <c r="L54" s="750" t="s">
        <v>293</v>
      </c>
      <c r="M54" s="749">
        <v>0</v>
      </c>
      <c r="N54" s="750" t="s">
        <v>293</v>
      </c>
      <c r="O54" s="984">
        <v>0</v>
      </c>
      <c r="P54" s="973">
        <v>0</v>
      </c>
    </row>
    <row r="55" spans="2:16" x14ac:dyDescent="0.2">
      <c r="B55" s="1113"/>
      <c r="C55" s="1116"/>
      <c r="D55" s="819" t="s">
        <v>231</v>
      </c>
      <c r="E55" s="732">
        <f t="shared" ref="E55:E78" si="1">SUM(F55:G55)</f>
        <v>1112846.71</v>
      </c>
      <c r="F55" s="733">
        <v>973832.91</v>
      </c>
      <c r="G55" s="897">
        <v>139013.80000000002</v>
      </c>
      <c r="H55" s="735">
        <v>0</v>
      </c>
      <c r="I55" s="733">
        <v>852.65</v>
      </c>
      <c r="J55" s="733">
        <v>0</v>
      </c>
      <c r="K55" s="736">
        <v>0</v>
      </c>
      <c r="L55" s="733">
        <v>11391</v>
      </c>
      <c r="M55" s="733">
        <v>0</v>
      </c>
      <c r="N55" s="733">
        <v>11391</v>
      </c>
      <c r="O55" s="735">
        <v>0</v>
      </c>
      <c r="P55" s="898" t="s">
        <v>293</v>
      </c>
    </row>
    <row r="56" spans="2:16" x14ac:dyDescent="0.2">
      <c r="B56" s="1113"/>
      <c r="C56" s="1116"/>
      <c r="D56" s="819" t="s">
        <v>272</v>
      </c>
      <c r="E56" s="732">
        <f t="shared" si="1"/>
        <v>0</v>
      </c>
      <c r="F56" s="736">
        <v>0</v>
      </c>
      <c r="G56" s="897">
        <v>0</v>
      </c>
      <c r="H56" s="735" t="s">
        <v>293</v>
      </c>
      <c r="I56" s="733">
        <v>0</v>
      </c>
      <c r="J56" s="733">
        <v>232.9</v>
      </c>
      <c r="K56" s="736">
        <v>682.46499999999992</v>
      </c>
      <c r="L56" s="953">
        <v>0</v>
      </c>
      <c r="M56" s="953">
        <v>0</v>
      </c>
      <c r="N56" s="953">
        <v>0</v>
      </c>
      <c r="O56" s="735">
        <v>0</v>
      </c>
      <c r="P56" s="898">
        <v>0</v>
      </c>
    </row>
    <row r="57" spans="2:16" x14ac:dyDescent="0.2">
      <c r="B57" s="1113"/>
      <c r="C57" s="1116"/>
      <c r="D57" s="819" t="s">
        <v>235</v>
      </c>
      <c r="E57" s="732">
        <f t="shared" si="1"/>
        <v>0</v>
      </c>
      <c r="F57" s="736">
        <v>0</v>
      </c>
      <c r="G57" s="897">
        <v>0</v>
      </c>
      <c r="H57" s="735">
        <v>0</v>
      </c>
      <c r="I57" s="733">
        <v>0</v>
      </c>
      <c r="J57" s="733">
        <v>0</v>
      </c>
      <c r="K57" s="736">
        <v>0</v>
      </c>
      <c r="L57" s="953">
        <v>0</v>
      </c>
      <c r="M57" s="953">
        <v>0</v>
      </c>
      <c r="N57" s="953">
        <v>0</v>
      </c>
      <c r="O57" s="735" t="s">
        <v>293</v>
      </c>
      <c r="P57" s="898" t="s">
        <v>293</v>
      </c>
    </row>
    <row r="58" spans="2:16" x14ac:dyDescent="0.2">
      <c r="B58" s="1113"/>
      <c r="C58" s="1116"/>
      <c r="D58" s="819" t="s">
        <v>273</v>
      </c>
      <c r="E58" s="732">
        <f t="shared" si="1"/>
        <v>26150</v>
      </c>
      <c r="F58" s="736">
        <v>1150</v>
      </c>
      <c r="G58" s="897">
        <v>25000</v>
      </c>
      <c r="H58" s="735">
        <v>3269.73</v>
      </c>
      <c r="I58" s="733">
        <v>0</v>
      </c>
      <c r="J58" s="733">
        <v>2669.4600000000005</v>
      </c>
      <c r="K58" s="736">
        <v>1759.6179999999999</v>
      </c>
      <c r="L58" s="953">
        <v>0</v>
      </c>
      <c r="M58" s="953">
        <v>0</v>
      </c>
      <c r="N58" s="953">
        <v>0</v>
      </c>
      <c r="O58" s="735">
        <v>591.70400000000006</v>
      </c>
      <c r="P58" s="898">
        <v>30.529</v>
      </c>
    </row>
    <row r="59" spans="2:16" x14ac:dyDescent="0.2">
      <c r="B59" s="1113"/>
      <c r="C59" s="1116"/>
      <c r="D59" s="819" t="s">
        <v>105</v>
      </c>
      <c r="E59" s="732">
        <f t="shared" si="1"/>
        <v>76138692.560001999</v>
      </c>
      <c r="F59" s="736">
        <v>12729036.5</v>
      </c>
      <c r="G59" s="897">
        <v>63409656.060001999</v>
      </c>
      <c r="H59" s="735">
        <v>506523.5</v>
      </c>
      <c r="I59" s="733">
        <v>75514</v>
      </c>
      <c r="J59" s="733" t="s">
        <v>293</v>
      </c>
      <c r="K59" s="733">
        <v>12957.093000000003</v>
      </c>
      <c r="L59" s="733">
        <v>16465488.709999997</v>
      </c>
      <c r="M59" s="733">
        <v>287.27999999999997</v>
      </c>
      <c r="N59" s="733">
        <v>16465201.429999998</v>
      </c>
      <c r="O59" s="985">
        <v>518.06999999999994</v>
      </c>
      <c r="P59" s="898">
        <v>0</v>
      </c>
    </row>
    <row r="60" spans="2:16" x14ac:dyDescent="0.2">
      <c r="B60" s="1113"/>
      <c r="C60" s="1116"/>
      <c r="D60" s="819" t="s">
        <v>108</v>
      </c>
      <c r="E60" s="732">
        <f t="shared" si="1"/>
        <v>96823.09</v>
      </c>
      <c r="F60" s="733">
        <v>53100.73</v>
      </c>
      <c r="G60" s="897">
        <v>43722.359999999993</v>
      </c>
      <c r="H60" s="735">
        <v>0</v>
      </c>
      <c r="I60" s="733">
        <v>0</v>
      </c>
      <c r="J60" s="733">
        <v>0</v>
      </c>
      <c r="K60" s="736">
        <v>1135.5709999999999</v>
      </c>
      <c r="L60" s="733">
        <v>6213.9999999999991</v>
      </c>
      <c r="M60" s="733">
        <v>1949.97</v>
      </c>
      <c r="N60" s="733">
        <v>4264.0299999999988</v>
      </c>
      <c r="O60" s="735">
        <v>5</v>
      </c>
      <c r="P60" s="898" t="s">
        <v>293</v>
      </c>
    </row>
    <row r="61" spans="2:16" x14ac:dyDescent="0.2">
      <c r="B61" s="1113"/>
      <c r="C61" s="1116"/>
      <c r="D61" s="819" t="s">
        <v>111</v>
      </c>
      <c r="E61" s="732">
        <f t="shared" si="1"/>
        <v>0</v>
      </c>
      <c r="F61" s="733">
        <v>0</v>
      </c>
      <c r="G61" s="897">
        <v>0</v>
      </c>
      <c r="H61" s="735">
        <v>0</v>
      </c>
      <c r="I61" s="733">
        <v>0</v>
      </c>
      <c r="J61" s="733" t="s">
        <v>293</v>
      </c>
      <c r="K61" s="736">
        <v>0</v>
      </c>
      <c r="L61" s="733">
        <v>0</v>
      </c>
      <c r="M61" s="733">
        <v>0</v>
      </c>
      <c r="N61" s="733">
        <v>0</v>
      </c>
      <c r="O61" s="735">
        <v>0</v>
      </c>
      <c r="P61" s="898" t="s">
        <v>293</v>
      </c>
    </row>
    <row r="62" spans="2:16" x14ac:dyDescent="0.2">
      <c r="B62" s="1113"/>
      <c r="C62" s="1116"/>
      <c r="D62" s="825" t="s">
        <v>271</v>
      </c>
      <c r="E62" s="732" t="s">
        <v>293</v>
      </c>
      <c r="F62" s="733" t="s">
        <v>293</v>
      </c>
      <c r="G62" s="897" t="s">
        <v>293</v>
      </c>
      <c r="H62" s="735">
        <v>0</v>
      </c>
      <c r="I62" s="733">
        <v>0</v>
      </c>
      <c r="J62" s="733">
        <v>0</v>
      </c>
      <c r="K62" s="733" t="s">
        <v>293</v>
      </c>
      <c r="L62" s="733" t="s">
        <v>293</v>
      </c>
      <c r="M62" s="733">
        <v>0</v>
      </c>
      <c r="N62" s="733" t="s">
        <v>293</v>
      </c>
      <c r="O62" s="735">
        <v>0</v>
      </c>
      <c r="P62" s="986">
        <v>0</v>
      </c>
    </row>
    <row r="63" spans="2:16" x14ac:dyDescent="0.2">
      <c r="B63" s="1113"/>
      <c r="C63" s="1116"/>
      <c r="D63" s="819" t="s">
        <v>114</v>
      </c>
      <c r="E63" s="732">
        <f t="shared" si="1"/>
        <v>0</v>
      </c>
      <c r="F63" s="736">
        <v>0</v>
      </c>
      <c r="G63" s="904">
        <v>0</v>
      </c>
      <c r="H63" s="735">
        <v>0</v>
      </c>
      <c r="I63" s="736">
        <v>0</v>
      </c>
      <c r="J63" s="733">
        <v>0</v>
      </c>
      <c r="K63" s="733" t="s">
        <v>293</v>
      </c>
      <c r="L63" s="736">
        <v>0</v>
      </c>
      <c r="M63" s="733">
        <v>0</v>
      </c>
      <c r="N63" s="736">
        <v>0</v>
      </c>
      <c r="O63" s="735">
        <v>0</v>
      </c>
      <c r="P63" s="898" t="s">
        <v>293</v>
      </c>
    </row>
    <row r="64" spans="2:16" x14ac:dyDescent="0.2">
      <c r="B64" s="1113"/>
      <c r="C64" s="1116"/>
      <c r="D64" s="819" t="s">
        <v>142</v>
      </c>
      <c r="E64" s="732">
        <f t="shared" si="1"/>
        <v>0</v>
      </c>
      <c r="F64" s="736">
        <v>0</v>
      </c>
      <c r="G64" s="904">
        <v>0</v>
      </c>
      <c r="H64" s="735">
        <v>0</v>
      </c>
      <c r="I64" s="736">
        <v>0</v>
      </c>
      <c r="J64" s="733">
        <v>0</v>
      </c>
      <c r="K64" s="733" t="s">
        <v>293</v>
      </c>
      <c r="L64" s="736">
        <v>0</v>
      </c>
      <c r="M64" s="733">
        <v>0</v>
      </c>
      <c r="N64" s="736">
        <v>0</v>
      </c>
      <c r="O64" s="735">
        <v>0</v>
      </c>
      <c r="P64" s="898">
        <v>0</v>
      </c>
    </row>
    <row r="65" spans="2:17" x14ac:dyDescent="0.2">
      <c r="B65" s="1113"/>
      <c r="C65" s="1116"/>
      <c r="D65" s="821" t="s">
        <v>298</v>
      </c>
      <c r="E65" s="732">
        <f t="shared" si="1"/>
        <v>0</v>
      </c>
      <c r="F65" s="736">
        <v>0</v>
      </c>
      <c r="G65" s="904">
        <v>0</v>
      </c>
      <c r="H65" s="735">
        <v>0</v>
      </c>
      <c r="I65" s="736">
        <v>0</v>
      </c>
      <c r="J65" s="733" t="s">
        <v>293</v>
      </c>
      <c r="K65" s="733">
        <v>0</v>
      </c>
      <c r="L65" s="736">
        <v>0</v>
      </c>
      <c r="M65" s="733">
        <v>0</v>
      </c>
      <c r="N65" s="736">
        <v>0</v>
      </c>
      <c r="O65" s="735">
        <v>0</v>
      </c>
      <c r="P65" s="898">
        <v>0</v>
      </c>
    </row>
    <row r="66" spans="2:17" x14ac:dyDescent="0.2">
      <c r="B66" s="1113"/>
      <c r="C66" s="1116"/>
      <c r="D66" s="819" t="s">
        <v>117</v>
      </c>
      <c r="E66" s="732">
        <f t="shared" si="1"/>
        <v>0</v>
      </c>
      <c r="F66" s="736">
        <v>0</v>
      </c>
      <c r="G66" s="897">
        <v>0</v>
      </c>
      <c r="H66" s="735">
        <v>0</v>
      </c>
      <c r="I66" s="733">
        <v>0</v>
      </c>
      <c r="J66" s="733">
        <v>0</v>
      </c>
      <c r="K66" s="736">
        <v>0</v>
      </c>
      <c r="L66" s="733">
        <v>0</v>
      </c>
      <c r="M66" s="733">
        <v>0</v>
      </c>
      <c r="N66" s="733">
        <v>0</v>
      </c>
      <c r="O66" s="985">
        <v>0</v>
      </c>
      <c r="P66" s="986" t="s">
        <v>293</v>
      </c>
    </row>
    <row r="67" spans="2:17" x14ac:dyDescent="0.2">
      <c r="B67" s="1113"/>
      <c r="C67" s="1116"/>
      <c r="D67" s="819" t="s">
        <v>190</v>
      </c>
      <c r="E67" s="732">
        <f t="shared" si="1"/>
        <v>0</v>
      </c>
      <c r="F67" s="736">
        <v>0</v>
      </c>
      <c r="G67" s="897">
        <v>0</v>
      </c>
      <c r="H67" s="735">
        <v>0</v>
      </c>
      <c r="I67" s="733">
        <v>0</v>
      </c>
      <c r="J67" s="733">
        <v>0</v>
      </c>
      <c r="K67" s="736" t="s">
        <v>293</v>
      </c>
      <c r="L67" s="733">
        <v>0</v>
      </c>
      <c r="M67" s="733">
        <v>0</v>
      </c>
      <c r="N67" s="733">
        <v>0</v>
      </c>
      <c r="O67" s="735">
        <v>0</v>
      </c>
      <c r="P67" s="898">
        <v>0</v>
      </c>
    </row>
    <row r="68" spans="2:17" x14ac:dyDescent="0.2">
      <c r="B68" s="1113"/>
      <c r="C68" s="1116"/>
      <c r="D68" s="819" t="s">
        <v>221</v>
      </c>
      <c r="E68" s="732">
        <f t="shared" si="1"/>
        <v>0</v>
      </c>
      <c r="F68" s="733">
        <v>0</v>
      </c>
      <c r="G68" s="897">
        <v>0</v>
      </c>
      <c r="H68" s="735">
        <v>0</v>
      </c>
      <c r="I68" s="733">
        <v>0</v>
      </c>
      <c r="J68" s="736">
        <v>0</v>
      </c>
      <c r="K68" s="736" t="s">
        <v>293</v>
      </c>
      <c r="L68" s="733">
        <v>0</v>
      </c>
      <c r="M68" s="733">
        <v>0</v>
      </c>
      <c r="N68" s="953">
        <v>0</v>
      </c>
      <c r="O68" s="735">
        <v>0</v>
      </c>
      <c r="P68" s="898">
        <v>0</v>
      </c>
    </row>
    <row r="69" spans="2:17" x14ac:dyDescent="0.2">
      <c r="B69" s="1113"/>
      <c r="C69" s="1116"/>
      <c r="D69" s="872" t="s">
        <v>224</v>
      </c>
      <c r="E69" s="732">
        <f t="shared" si="1"/>
        <v>0</v>
      </c>
      <c r="F69" s="736">
        <v>0</v>
      </c>
      <c r="G69" s="933">
        <v>0</v>
      </c>
      <c r="H69" s="824">
        <v>0</v>
      </c>
      <c r="I69" s="733">
        <v>0</v>
      </c>
      <c r="J69" s="736">
        <v>0</v>
      </c>
      <c r="K69" s="736" t="s">
        <v>293</v>
      </c>
      <c r="L69" s="736">
        <v>0</v>
      </c>
      <c r="M69" s="733">
        <v>0</v>
      </c>
      <c r="N69" s="736">
        <v>0</v>
      </c>
      <c r="O69" s="985">
        <v>0</v>
      </c>
      <c r="P69" s="986">
        <v>0</v>
      </c>
    </row>
    <row r="70" spans="2:17" x14ac:dyDescent="0.2">
      <c r="B70" s="1113"/>
      <c r="C70" s="1116"/>
      <c r="D70" s="819" t="s">
        <v>225</v>
      </c>
      <c r="E70" s="732">
        <f t="shared" si="1"/>
        <v>0</v>
      </c>
      <c r="F70" s="733">
        <v>0</v>
      </c>
      <c r="G70" s="904">
        <v>0</v>
      </c>
      <c r="H70" s="735">
        <v>0</v>
      </c>
      <c r="I70" s="733">
        <v>0</v>
      </c>
      <c r="J70" s="733">
        <v>0</v>
      </c>
      <c r="K70" s="733" t="s">
        <v>293</v>
      </c>
      <c r="L70" s="736">
        <v>0</v>
      </c>
      <c r="M70" s="733">
        <v>0</v>
      </c>
      <c r="N70" s="736">
        <v>0</v>
      </c>
      <c r="O70" s="735">
        <v>0</v>
      </c>
      <c r="P70" s="898">
        <v>0</v>
      </c>
    </row>
    <row r="71" spans="2:17" x14ac:dyDescent="0.2">
      <c r="B71" s="1113"/>
      <c r="C71" s="1116"/>
      <c r="D71" s="819" t="s">
        <v>98</v>
      </c>
      <c r="E71" s="823" t="s">
        <v>293</v>
      </c>
      <c r="F71" s="733">
        <v>0</v>
      </c>
      <c r="G71" s="904" t="s">
        <v>293</v>
      </c>
      <c r="H71" s="735">
        <v>0</v>
      </c>
      <c r="I71" s="733">
        <v>0</v>
      </c>
      <c r="J71" s="905">
        <v>0</v>
      </c>
      <c r="K71" s="733">
        <v>0</v>
      </c>
      <c r="L71" s="736" t="s">
        <v>293</v>
      </c>
      <c r="M71" s="733">
        <v>0</v>
      </c>
      <c r="N71" s="736" t="s">
        <v>293</v>
      </c>
      <c r="O71" s="735">
        <v>0</v>
      </c>
      <c r="P71" s="898">
        <v>0</v>
      </c>
    </row>
    <row r="72" spans="2:17" x14ac:dyDescent="0.2">
      <c r="B72" s="1113"/>
      <c r="C72" s="1116"/>
      <c r="D72" s="872" t="s">
        <v>285</v>
      </c>
      <c r="E72" s="732">
        <f t="shared" si="1"/>
        <v>0</v>
      </c>
      <c r="F72" s="749">
        <v>0</v>
      </c>
      <c r="G72" s="874">
        <v>0</v>
      </c>
      <c r="H72" s="748">
        <v>0</v>
      </c>
      <c r="I72" s="748">
        <v>0</v>
      </c>
      <c r="J72" s="987">
        <v>0</v>
      </c>
      <c r="K72" s="749">
        <v>0</v>
      </c>
      <c r="L72" s="750">
        <v>0</v>
      </c>
      <c r="M72" s="748">
        <v>0</v>
      </c>
      <c r="N72" s="750">
        <v>0</v>
      </c>
      <c r="O72" s="748" t="s">
        <v>293</v>
      </c>
      <c r="P72" s="973">
        <v>0</v>
      </c>
    </row>
    <row r="73" spans="2:17" x14ac:dyDescent="0.2">
      <c r="B73" s="1113"/>
      <c r="C73" s="1116"/>
      <c r="D73" s="821" t="s">
        <v>234</v>
      </c>
      <c r="E73" s="823">
        <f t="shared" si="1"/>
        <v>0</v>
      </c>
      <c r="F73" s="827">
        <v>0</v>
      </c>
      <c r="G73" s="1104">
        <v>0</v>
      </c>
      <c r="H73" s="944">
        <v>0</v>
      </c>
      <c r="I73" s="944">
        <v>0</v>
      </c>
      <c r="J73" s="989">
        <v>0</v>
      </c>
      <c r="K73" s="827" t="s">
        <v>293</v>
      </c>
      <c r="L73" s="826">
        <v>0</v>
      </c>
      <c r="M73" s="944">
        <v>0</v>
      </c>
      <c r="N73" s="826">
        <v>0</v>
      </c>
      <c r="O73" s="944">
        <v>0</v>
      </c>
      <c r="P73" s="931">
        <v>0</v>
      </c>
    </row>
    <row r="74" spans="2:17" x14ac:dyDescent="0.2">
      <c r="B74" s="1113"/>
      <c r="C74" s="1117"/>
      <c r="D74" s="829" t="s">
        <v>113</v>
      </c>
      <c r="E74" s="767">
        <f t="shared" si="1"/>
        <v>0</v>
      </c>
      <c r="F74" s="771">
        <v>0</v>
      </c>
      <c r="G74" s="914">
        <v>0</v>
      </c>
      <c r="H74" s="830">
        <v>0</v>
      </c>
      <c r="I74" s="830">
        <v>0</v>
      </c>
      <c r="J74" s="915">
        <v>0</v>
      </c>
      <c r="K74" s="771" t="s">
        <v>293</v>
      </c>
      <c r="L74" s="772">
        <v>0</v>
      </c>
      <c r="M74" s="830">
        <v>0</v>
      </c>
      <c r="N74" s="772">
        <v>0</v>
      </c>
      <c r="O74" s="771">
        <v>0</v>
      </c>
      <c r="P74" s="948" t="s">
        <v>293</v>
      </c>
    </row>
    <row r="75" spans="2:17" x14ac:dyDescent="0.2">
      <c r="B75" s="1113"/>
      <c r="C75" s="1115" t="s">
        <v>65</v>
      </c>
      <c r="D75" s="821" t="s">
        <v>276</v>
      </c>
      <c r="E75" s="812" t="s">
        <v>293</v>
      </c>
      <c r="F75" s="813">
        <v>0</v>
      </c>
      <c r="G75" s="1333" t="s">
        <v>293</v>
      </c>
      <c r="H75" s="1334">
        <v>0</v>
      </c>
      <c r="I75" s="946">
        <v>0</v>
      </c>
      <c r="J75" s="1335">
        <v>0</v>
      </c>
      <c r="K75" s="813">
        <v>0</v>
      </c>
      <c r="L75" s="1336" t="s">
        <v>293</v>
      </c>
      <c r="M75" s="813">
        <v>0</v>
      </c>
      <c r="N75" s="1337" t="s">
        <v>293</v>
      </c>
      <c r="O75" s="813">
        <v>0</v>
      </c>
      <c r="P75" s="1338">
        <v>0</v>
      </c>
    </row>
    <row r="76" spans="2:17" x14ac:dyDescent="0.2">
      <c r="B76" s="1113"/>
      <c r="C76" s="1117"/>
      <c r="D76" s="829" t="s">
        <v>237</v>
      </c>
      <c r="E76" s="767">
        <f t="shared" si="1"/>
        <v>0</v>
      </c>
      <c r="F76" s="771">
        <v>0</v>
      </c>
      <c r="G76" s="1339">
        <v>0</v>
      </c>
      <c r="H76" s="770">
        <v>0</v>
      </c>
      <c r="I76" s="830">
        <v>0</v>
      </c>
      <c r="J76" s="915">
        <v>0</v>
      </c>
      <c r="K76" s="771" t="s">
        <v>293</v>
      </c>
      <c r="L76" s="916">
        <v>0</v>
      </c>
      <c r="M76" s="830">
        <v>0</v>
      </c>
      <c r="N76" s="916">
        <v>0</v>
      </c>
      <c r="O76" s="830">
        <v>0</v>
      </c>
      <c r="P76" s="948" t="s">
        <v>293</v>
      </c>
      <c r="Q76" s="929"/>
    </row>
    <row r="77" spans="2:17" x14ac:dyDescent="0.2">
      <c r="B77" s="1113"/>
      <c r="C77" s="1002" t="s">
        <v>302</v>
      </c>
      <c r="D77" s="888" t="s">
        <v>303</v>
      </c>
      <c r="E77" s="822" t="s">
        <v>293</v>
      </c>
      <c r="F77" s="768" t="s">
        <v>293</v>
      </c>
      <c r="G77" s="1340" t="s">
        <v>293</v>
      </c>
      <c r="H77" s="1341" t="s">
        <v>293</v>
      </c>
      <c r="I77" s="1342" t="s">
        <v>293</v>
      </c>
      <c r="J77" s="1342" t="s">
        <v>293</v>
      </c>
      <c r="K77" s="768" t="s">
        <v>293</v>
      </c>
      <c r="L77" s="779" t="s">
        <v>293</v>
      </c>
      <c r="M77" s="1342">
        <v>0</v>
      </c>
      <c r="N77" s="1343" t="s">
        <v>293</v>
      </c>
      <c r="O77" s="1342" t="s">
        <v>293</v>
      </c>
      <c r="P77" s="1344" t="s">
        <v>293</v>
      </c>
      <c r="Q77" s="1105"/>
    </row>
    <row r="78" spans="2:17" x14ac:dyDescent="0.2">
      <c r="B78" s="1114"/>
      <c r="C78" s="1002" t="s">
        <v>90</v>
      </c>
      <c r="D78" s="876" t="s">
        <v>299</v>
      </c>
      <c r="E78" s="1090">
        <f t="shared" si="1"/>
        <v>247053.68999999994</v>
      </c>
      <c r="F78" s="768">
        <v>0</v>
      </c>
      <c r="G78" s="978">
        <v>247053.68999999994</v>
      </c>
      <c r="H78" s="944">
        <v>0</v>
      </c>
      <c r="I78" s="944">
        <v>0</v>
      </c>
      <c r="J78" s="989">
        <v>0</v>
      </c>
      <c r="K78" s="768">
        <v>0</v>
      </c>
      <c r="L78" s="934">
        <v>1818.5000000000002</v>
      </c>
      <c r="M78" s="944">
        <v>0</v>
      </c>
      <c r="N78" s="934">
        <v>1818.5000000000002</v>
      </c>
      <c r="O78" s="944">
        <v>0</v>
      </c>
      <c r="P78" s="931">
        <v>0</v>
      </c>
    </row>
    <row r="79" spans="2:17" ht="19.5" customHeight="1" thickBot="1" x14ac:dyDescent="0.25">
      <c r="B79" s="1118" t="s">
        <v>121</v>
      </c>
      <c r="C79" s="1119"/>
      <c r="D79" s="1120"/>
      <c r="E79" s="920">
        <v>83302003.330001995</v>
      </c>
      <c r="F79" s="920">
        <v>15025430.060000001</v>
      </c>
      <c r="G79" s="921">
        <v>68276573.270001993</v>
      </c>
      <c r="H79" s="922">
        <v>509985.43</v>
      </c>
      <c r="I79" s="920">
        <v>77866.649999999994</v>
      </c>
      <c r="J79" s="920">
        <v>3877.7600000000007</v>
      </c>
      <c r="K79" s="920">
        <v>16900.296000000002</v>
      </c>
      <c r="L79" s="920">
        <v>16879412.509999998</v>
      </c>
      <c r="M79" s="920">
        <v>2237.25</v>
      </c>
      <c r="N79" s="920">
        <v>16877175.259999998</v>
      </c>
      <c r="O79" s="920">
        <v>1117.5170000000001</v>
      </c>
      <c r="P79" s="923">
        <v>77.979000000000013</v>
      </c>
    </row>
    <row r="80" spans="2:17" ht="19.5" customHeight="1" thickTop="1" thickBot="1" x14ac:dyDescent="0.25">
      <c r="B80" s="1121" t="s">
        <v>122</v>
      </c>
      <c r="C80" s="1122"/>
      <c r="D80" s="1123"/>
      <c r="E80" s="1086">
        <v>868786243.79311585</v>
      </c>
      <c r="F80" s="1087">
        <v>59434421.579999998</v>
      </c>
      <c r="G80" s="1088">
        <v>809351822.21311605</v>
      </c>
      <c r="H80" s="1089">
        <v>509985.43</v>
      </c>
      <c r="I80" s="1087">
        <v>77866.649999999994</v>
      </c>
      <c r="J80" s="1087">
        <v>55687.450000000004</v>
      </c>
      <c r="K80" s="1087">
        <v>379216.34499999997</v>
      </c>
      <c r="L80" s="1087">
        <v>272985706.63865489</v>
      </c>
      <c r="M80" s="1087">
        <v>2702.25</v>
      </c>
      <c r="N80" s="1087">
        <v>272983004.38865489</v>
      </c>
      <c r="O80" s="1089">
        <v>1117.5170000000001</v>
      </c>
      <c r="P80" s="1085">
        <v>77.979000000000013</v>
      </c>
    </row>
    <row r="81" spans="2:16" ht="13.5" thickTop="1" x14ac:dyDescent="0.2">
      <c r="B81" s="729"/>
      <c r="C81" s="729"/>
      <c r="D81" s="729"/>
      <c r="E81" s="729"/>
      <c r="F81" s="729"/>
      <c r="G81" s="729"/>
      <c r="H81" s="729"/>
      <c r="I81" s="924"/>
      <c r="J81" s="729"/>
      <c r="K81" s="729"/>
      <c r="L81" s="924"/>
      <c r="O81" s="729"/>
      <c r="P81" s="729"/>
    </row>
    <row r="82" spans="2:16" s="726" customFormat="1" x14ac:dyDescent="0.2">
      <c r="B82" s="726" t="s">
        <v>123</v>
      </c>
      <c r="C82" s="486"/>
      <c r="D82" s="486"/>
      <c r="E82" s="487"/>
      <c r="F82" s="925"/>
      <c r="G82" s="924"/>
      <c r="H82" s="924"/>
      <c r="I82" s="924"/>
      <c r="J82" s="924"/>
      <c r="K82" s="924"/>
      <c r="L82" s="924"/>
      <c r="O82" s="729"/>
      <c r="P82" s="729"/>
    </row>
    <row r="83" spans="2:16" x14ac:dyDescent="0.2">
      <c r="B83" s="729" t="s">
        <v>295</v>
      </c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29"/>
      <c r="N83" s="729"/>
      <c r="O83" s="729"/>
      <c r="P83" s="729"/>
    </row>
    <row r="84" spans="2:16" x14ac:dyDescent="0.2">
      <c r="B84" s="729"/>
      <c r="C84" s="729"/>
      <c r="D84" s="729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</row>
    <row r="85" spans="2:16" x14ac:dyDescent="0.2">
      <c r="B85" s="729"/>
      <c r="C85" s="729"/>
      <c r="D85" s="729"/>
      <c r="E85" s="729"/>
      <c r="F85" s="729"/>
      <c r="G85" s="729"/>
      <c r="H85" s="729"/>
      <c r="I85" s="924"/>
      <c r="J85" s="729"/>
      <c r="K85" s="729"/>
      <c r="L85" s="924"/>
      <c r="M85" s="729"/>
      <c r="O85" s="729"/>
      <c r="P85" s="729"/>
    </row>
    <row r="86" spans="2:16" x14ac:dyDescent="0.2">
      <c r="B86" s="729"/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O86" s="729"/>
      <c r="P86" s="729"/>
    </row>
    <row r="87" spans="2:16" x14ac:dyDescent="0.2">
      <c r="B87" s="729"/>
      <c r="C87" s="729"/>
      <c r="D87" s="729"/>
      <c r="E87" s="729"/>
      <c r="F87" s="729"/>
      <c r="G87" s="729"/>
      <c r="H87" s="729"/>
      <c r="I87" s="924"/>
      <c r="J87" s="729"/>
      <c r="K87" s="729"/>
      <c r="L87" s="924"/>
      <c r="O87" s="729"/>
      <c r="P87" s="729"/>
    </row>
    <row r="88" spans="2:16" x14ac:dyDescent="0.2">
      <c r="B88" s="729"/>
      <c r="C88" s="729"/>
      <c r="D88" s="729"/>
      <c r="E88" s="729"/>
      <c r="F88" s="729"/>
      <c r="G88" s="729"/>
      <c r="H88" s="729"/>
      <c r="I88" s="924"/>
      <c r="J88" s="729"/>
      <c r="K88" s="729"/>
      <c r="L88" s="924"/>
      <c r="O88" s="729"/>
      <c r="P88" s="729"/>
    </row>
    <row r="89" spans="2:16" x14ac:dyDescent="0.2">
      <c r="B89" s="729"/>
      <c r="C89" s="729"/>
      <c r="D89" s="729"/>
      <c r="E89" s="729"/>
      <c r="F89" s="729"/>
      <c r="G89" s="729"/>
      <c r="H89" s="729"/>
      <c r="I89" s="924"/>
      <c r="J89" s="729"/>
      <c r="K89" s="729"/>
      <c r="L89" s="924"/>
      <c r="O89" s="729"/>
      <c r="P89" s="729"/>
    </row>
    <row r="90" spans="2:16" x14ac:dyDescent="0.2">
      <c r="B90" s="729"/>
      <c r="C90" s="729"/>
      <c r="D90" s="729"/>
      <c r="E90" s="729"/>
      <c r="F90" s="729"/>
      <c r="G90" s="729"/>
      <c r="H90" s="729"/>
      <c r="I90" s="924"/>
      <c r="J90" s="729"/>
      <c r="K90" s="729"/>
      <c r="L90" s="924"/>
      <c r="O90" s="729"/>
      <c r="P90" s="729"/>
    </row>
    <row r="91" spans="2:16" s="729" customFormat="1" x14ac:dyDescent="0.2">
      <c r="I91" s="924"/>
      <c r="L91" s="924"/>
      <c r="M91" s="726"/>
      <c r="N91" s="726"/>
    </row>
    <row r="92" spans="2:16" s="729" customFormat="1" x14ac:dyDescent="0.2">
      <c r="I92" s="924"/>
      <c r="L92" s="924"/>
      <c r="M92" s="726"/>
      <c r="N92" s="726"/>
    </row>
    <row r="93" spans="2:16" s="729" customFormat="1" x14ac:dyDescent="0.2">
      <c r="I93" s="924"/>
      <c r="L93" s="924"/>
      <c r="M93" s="726"/>
      <c r="N93" s="726"/>
    </row>
    <row r="94" spans="2:16" s="729" customFormat="1" x14ac:dyDescent="0.2">
      <c r="I94" s="924"/>
      <c r="L94" s="924"/>
      <c r="M94" s="726"/>
      <c r="N94" s="726"/>
    </row>
    <row r="95" spans="2:16" s="729" customFormat="1" x14ac:dyDescent="0.2">
      <c r="I95" s="924"/>
      <c r="L95" s="924"/>
      <c r="M95" s="726"/>
      <c r="N95" s="726"/>
    </row>
    <row r="96" spans="2:16" s="729" customFormat="1" x14ac:dyDescent="0.2">
      <c r="I96" s="924"/>
      <c r="L96" s="924"/>
      <c r="M96" s="726"/>
      <c r="N96" s="726"/>
    </row>
    <row r="97" spans="9:14" s="729" customFormat="1" x14ac:dyDescent="0.2">
      <c r="I97" s="924"/>
      <c r="L97" s="924"/>
      <c r="M97" s="726"/>
      <c r="N97" s="726"/>
    </row>
    <row r="98" spans="9:14" s="729" customFormat="1" x14ac:dyDescent="0.2">
      <c r="I98" s="924"/>
      <c r="L98" s="924"/>
      <c r="M98" s="726"/>
      <c r="N98" s="726"/>
    </row>
    <row r="99" spans="9:14" s="729" customFormat="1" x14ac:dyDescent="0.2">
      <c r="I99" s="924"/>
      <c r="L99" s="924"/>
      <c r="M99" s="726"/>
      <c r="N99" s="726"/>
    </row>
    <row r="100" spans="9:14" s="729" customFormat="1" x14ac:dyDescent="0.2">
      <c r="I100" s="924"/>
      <c r="L100" s="924"/>
      <c r="M100" s="726"/>
      <c r="N100" s="726"/>
    </row>
    <row r="101" spans="9:14" s="729" customFormat="1" x14ac:dyDescent="0.2">
      <c r="I101" s="924"/>
      <c r="L101" s="924"/>
      <c r="M101" s="726"/>
      <c r="N101" s="726"/>
    </row>
    <row r="102" spans="9:14" s="729" customFormat="1" x14ac:dyDescent="0.2">
      <c r="I102" s="924"/>
      <c r="L102" s="924"/>
      <c r="M102" s="726"/>
      <c r="N102" s="726"/>
    </row>
    <row r="103" spans="9:14" s="729" customFormat="1" x14ac:dyDescent="0.2">
      <c r="I103" s="924"/>
      <c r="L103" s="924"/>
      <c r="M103" s="726"/>
      <c r="N103" s="726"/>
    </row>
    <row r="104" spans="9:14" s="729" customFormat="1" x14ac:dyDescent="0.2">
      <c r="I104" s="924"/>
      <c r="L104" s="924"/>
      <c r="M104" s="726"/>
      <c r="N104" s="726"/>
    </row>
    <row r="105" spans="9:14" s="729" customFormat="1" x14ac:dyDescent="0.2">
      <c r="I105" s="924"/>
      <c r="L105" s="924"/>
      <c r="M105" s="726"/>
      <c r="N105" s="726"/>
    </row>
    <row r="106" spans="9:14" s="729" customFormat="1" x14ac:dyDescent="0.2">
      <c r="I106" s="924"/>
      <c r="L106" s="924"/>
      <c r="M106" s="726"/>
      <c r="N106" s="726"/>
    </row>
    <row r="107" spans="9:14" s="729" customFormat="1" x14ac:dyDescent="0.2">
      <c r="I107" s="924"/>
      <c r="L107" s="924"/>
      <c r="M107" s="726"/>
      <c r="N107" s="726"/>
    </row>
    <row r="108" spans="9:14" s="729" customFormat="1" x14ac:dyDescent="0.2">
      <c r="I108" s="924"/>
      <c r="L108" s="924"/>
      <c r="M108" s="726"/>
      <c r="N108" s="726"/>
    </row>
    <row r="109" spans="9:14" s="729" customFormat="1" x14ac:dyDescent="0.2">
      <c r="I109" s="924"/>
      <c r="L109" s="924"/>
      <c r="M109" s="726"/>
      <c r="N109" s="726"/>
    </row>
    <row r="110" spans="9:14" s="729" customFormat="1" x14ac:dyDescent="0.2">
      <c r="I110" s="924"/>
      <c r="L110" s="924"/>
      <c r="M110" s="726"/>
      <c r="N110" s="726"/>
    </row>
    <row r="111" spans="9:14" s="729" customFormat="1" x14ac:dyDescent="0.2">
      <c r="I111" s="924"/>
      <c r="L111" s="924"/>
      <c r="M111" s="726"/>
      <c r="N111" s="726"/>
    </row>
    <row r="112" spans="9:14" s="729" customFormat="1" x14ac:dyDescent="0.2">
      <c r="I112" s="924"/>
      <c r="L112" s="924"/>
      <c r="M112" s="726"/>
      <c r="N112" s="726"/>
    </row>
    <row r="113" spans="9:14" s="729" customFormat="1" x14ac:dyDescent="0.2">
      <c r="I113" s="924"/>
      <c r="L113" s="924"/>
      <c r="M113" s="726"/>
      <c r="N113" s="726"/>
    </row>
    <row r="114" spans="9:14" s="729" customFormat="1" x14ac:dyDescent="0.2">
      <c r="I114" s="924"/>
      <c r="L114" s="924"/>
      <c r="M114" s="726"/>
      <c r="N114" s="726"/>
    </row>
    <row r="115" spans="9:14" s="729" customFormat="1" x14ac:dyDescent="0.2">
      <c r="I115" s="924"/>
      <c r="L115" s="924"/>
      <c r="M115" s="726"/>
      <c r="N115" s="726"/>
    </row>
    <row r="116" spans="9:14" s="729" customFormat="1" x14ac:dyDescent="0.2">
      <c r="I116" s="924"/>
      <c r="L116" s="924"/>
      <c r="M116" s="726"/>
      <c r="N116" s="726"/>
    </row>
    <row r="117" spans="9:14" s="729" customFormat="1" x14ac:dyDescent="0.2">
      <c r="I117" s="924"/>
      <c r="L117" s="924"/>
      <c r="M117" s="726"/>
      <c r="N117" s="726"/>
    </row>
    <row r="118" spans="9:14" s="729" customFormat="1" x14ac:dyDescent="0.2">
      <c r="I118" s="924"/>
      <c r="L118" s="924"/>
      <c r="M118" s="726"/>
      <c r="N118" s="726"/>
    </row>
    <row r="119" spans="9:14" s="729" customFormat="1" x14ac:dyDescent="0.2">
      <c r="I119" s="924"/>
      <c r="L119" s="924"/>
      <c r="M119" s="726"/>
      <c r="N119" s="726"/>
    </row>
    <row r="120" spans="9:14" s="729" customFormat="1" x14ac:dyDescent="0.2">
      <c r="I120" s="924"/>
      <c r="L120" s="924"/>
      <c r="M120" s="726"/>
      <c r="N120" s="726"/>
    </row>
    <row r="121" spans="9:14" s="729" customFormat="1" x14ac:dyDescent="0.2">
      <c r="I121" s="924"/>
      <c r="L121" s="924"/>
      <c r="M121" s="726"/>
      <c r="N121" s="726"/>
    </row>
    <row r="122" spans="9:14" s="729" customFormat="1" x14ac:dyDescent="0.2">
      <c r="I122" s="924"/>
      <c r="L122" s="924"/>
      <c r="M122" s="726"/>
      <c r="N122" s="726"/>
    </row>
    <row r="123" spans="9:14" s="729" customFormat="1" x14ac:dyDescent="0.2">
      <c r="I123" s="924"/>
      <c r="L123" s="924"/>
      <c r="M123" s="726"/>
      <c r="N123" s="726"/>
    </row>
    <row r="124" spans="9:14" s="729" customFormat="1" x14ac:dyDescent="0.2">
      <c r="I124" s="924"/>
      <c r="L124" s="924"/>
      <c r="M124" s="726"/>
      <c r="N124" s="726"/>
    </row>
    <row r="125" spans="9:14" s="729" customFormat="1" x14ac:dyDescent="0.2">
      <c r="I125" s="924"/>
      <c r="L125" s="924"/>
      <c r="M125" s="726"/>
      <c r="N125" s="726"/>
    </row>
    <row r="126" spans="9:14" s="729" customFormat="1" x14ac:dyDescent="0.2">
      <c r="I126" s="924"/>
      <c r="L126" s="924"/>
      <c r="M126" s="726"/>
      <c r="N126" s="726"/>
    </row>
    <row r="127" spans="9:14" s="729" customFormat="1" x14ac:dyDescent="0.2">
      <c r="I127" s="924"/>
      <c r="L127" s="924"/>
      <c r="M127" s="726"/>
      <c r="N127" s="726"/>
    </row>
    <row r="128" spans="9:14" s="729" customFormat="1" x14ac:dyDescent="0.2">
      <c r="I128" s="924"/>
      <c r="L128" s="924"/>
      <c r="M128" s="726"/>
      <c r="N128" s="726"/>
    </row>
    <row r="129" spans="9:14" s="729" customFormat="1" x14ac:dyDescent="0.2">
      <c r="I129" s="924"/>
      <c r="L129" s="924"/>
      <c r="M129" s="726"/>
      <c r="N129" s="726"/>
    </row>
    <row r="130" spans="9:14" s="729" customFormat="1" x14ac:dyDescent="0.2">
      <c r="I130" s="924"/>
      <c r="L130" s="924"/>
      <c r="M130" s="726"/>
      <c r="N130" s="726"/>
    </row>
    <row r="131" spans="9:14" s="729" customFormat="1" x14ac:dyDescent="0.2">
      <c r="I131" s="924"/>
      <c r="L131" s="924"/>
      <c r="M131" s="726"/>
      <c r="N131" s="726"/>
    </row>
    <row r="132" spans="9:14" s="729" customFormat="1" x14ac:dyDescent="0.2">
      <c r="I132" s="924"/>
      <c r="L132" s="924"/>
      <c r="M132" s="726"/>
      <c r="N132" s="726"/>
    </row>
    <row r="133" spans="9:14" s="729" customFormat="1" x14ac:dyDescent="0.2">
      <c r="I133" s="924"/>
      <c r="L133" s="924"/>
      <c r="M133" s="726"/>
      <c r="N133" s="726"/>
    </row>
    <row r="134" spans="9:14" s="729" customFormat="1" x14ac:dyDescent="0.2">
      <c r="I134" s="924"/>
      <c r="L134" s="924"/>
      <c r="M134" s="726"/>
      <c r="N134" s="726"/>
    </row>
    <row r="135" spans="9:14" s="729" customFormat="1" x14ac:dyDescent="0.2">
      <c r="I135" s="924"/>
      <c r="L135" s="924"/>
      <c r="M135" s="726"/>
      <c r="N135" s="726"/>
    </row>
    <row r="136" spans="9:14" s="729" customFormat="1" x14ac:dyDescent="0.2">
      <c r="I136" s="924"/>
      <c r="L136" s="924"/>
      <c r="M136" s="726"/>
      <c r="N136" s="726"/>
    </row>
  </sheetData>
  <mergeCells count="21">
    <mergeCell ref="B53:D53"/>
    <mergeCell ref="B54:B78"/>
    <mergeCell ref="C54:C74"/>
    <mergeCell ref="C75:C76"/>
    <mergeCell ref="B79:D79"/>
    <mergeCell ref="B80:D80"/>
    <mergeCell ref="B5:B31"/>
    <mergeCell ref="C5:C11"/>
    <mergeCell ref="C13:C24"/>
    <mergeCell ref="C25:C31"/>
    <mergeCell ref="B33:B52"/>
    <mergeCell ref="C34:C39"/>
    <mergeCell ref="C40:C43"/>
    <mergeCell ref="C44:C48"/>
    <mergeCell ref="C50:C52"/>
    <mergeCell ref="B1:P1"/>
    <mergeCell ref="B3:B4"/>
    <mergeCell ref="C3:C4"/>
    <mergeCell ref="D3:D4"/>
    <mergeCell ref="E3:G3"/>
    <mergeCell ref="H3:P3"/>
  </mergeCells>
  <pageMargins left="0.25" right="0.25" top="0.75" bottom="0.75" header="0.3" footer="0.3"/>
  <pageSetup paperSize="8" scale="64" orientation="landscape" r:id="rId1"/>
  <headerFooter alignWithMargins="0"/>
  <rowBreaks count="1" manualBreakCount="1">
    <brk id="83" max="16383" man="1"/>
  </rowBreaks>
  <colBreaks count="1" manualBreakCount="1">
    <brk id="16" max="82" man="1"/>
  </colBreaks>
  <ignoredErrors>
    <ignoredError sqref="E5:P8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175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>
        <v>30583.279999999999</v>
      </c>
      <c r="F6" s="178" t="s">
        <v>144</v>
      </c>
      <c r="G6" s="179">
        <v>30583.279999999999</v>
      </c>
      <c r="H6" s="110"/>
      <c r="I6" s="178"/>
      <c r="J6" s="110"/>
      <c r="K6" s="110"/>
      <c r="L6" s="178">
        <v>12000</v>
      </c>
      <c r="M6" s="110"/>
      <c r="N6" s="115"/>
    </row>
    <row r="7" spans="2:14" ht="15" customHeight="1" x14ac:dyDescent="0.2">
      <c r="B7" s="1307"/>
      <c r="C7" s="1317"/>
      <c r="D7" s="24" t="s">
        <v>105</v>
      </c>
      <c r="E7" s="177">
        <v>360000</v>
      </c>
      <c r="F7" s="178" t="s">
        <v>144</v>
      </c>
      <c r="G7" s="179">
        <v>360000</v>
      </c>
      <c r="H7" s="110"/>
      <c r="I7" s="178"/>
      <c r="J7" s="110"/>
      <c r="K7" s="110"/>
      <c r="L7" s="178">
        <v>130132</v>
      </c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61661.5</v>
      </c>
      <c r="F8" s="178" t="s">
        <v>144</v>
      </c>
      <c r="G8" s="179">
        <v>61661.5</v>
      </c>
      <c r="H8" s="110"/>
      <c r="I8" s="178"/>
      <c r="J8" s="110"/>
      <c r="K8" s="110"/>
      <c r="L8" s="178">
        <v>16174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/>
      <c r="F9" s="178" t="s">
        <v>144</v>
      </c>
      <c r="G9" s="179"/>
      <c r="H9" s="110"/>
      <c r="I9" s="178"/>
      <c r="J9" s="110"/>
      <c r="K9" s="110"/>
      <c r="L9" s="178"/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/>
      <c r="F11" s="178" t="s">
        <v>144</v>
      </c>
      <c r="G11" s="179"/>
      <c r="H11" s="110"/>
      <c r="I11" s="178"/>
      <c r="J11" s="110"/>
      <c r="K11" s="110"/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26426</v>
      </c>
      <c r="F13" s="178" t="s">
        <v>144</v>
      </c>
      <c r="G13" s="179">
        <v>26426</v>
      </c>
      <c r="H13" s="110"/>
      <c r="I13" s="178"/>
      <c r="J13" s="110"/>
      <c r="K13" s="110"/>
      <c r="L13" s="178">
        <v>17023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22156992.949999996</v>
      </c>
      <c r="F16" s="178">
        <v>5817239.3999999985</v>
      </c>
      <c r="G16" s="179">
        <v>16339753.549999997</v>
      </c>
      <c r="H16" s="110"/>
      <c r="I16" s="178"/>
      <c r="J16" s="110"/>
      <c r="K16" s="110">
        <v>26320.576999999997</v>
      </c>
      <c r="L16" s="178">
        <v>2969820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>
        <v>4175584.0000000005</v>
      </c>
      <c r="F17" s="178" t="s">
        <v>144</v>
      </c>
      <c r="G17" s="179">
        <v>4175584.0000000005</v>
      </c>
      <c r="H17" s="110"/>
      <c r="I17" s="178"/>
      <c r="J17" s="110"/>
      <c r="K17" s="110"/>
      <c r="L17" s="178">
        <v>514949.99999999988</v>
      </c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78544.100000000006</v>
      </c>
      <c r="F19" s="178" t="s">
        <v>144</v>
      </c>
      <c r="G19" s="179">
        <v>78544.100000000006</v>
      </c>
      <c r="H19" s="110"/>
      <c r="I19" s="178"/>
      <c r="J19" s="110"/>
      <c r="K19" s="110"/>
      <c r="L19" s="178">
        <v>13958.999999999996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1858500</v>
      </c>
      <c r="F20" s="178">
        <v>598500</v>
      </c>
      <c r="G20" s="179">
        <v>1260000</v>
      </c>
      <c r="H20" s="110"/>
      <c r="I20" s="178"/>
      <c r="J20" s="110"/>
      <c r="K20" s="110">
        <v>1730</v>
      </c>
      <c r="L20" s="178">
        <v>90000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/>
      <c r="F21" s="178" t="s">
        <v>144</v>
      </c>
      <c r="G21" s="179"/>
      <c r="H21" s="110"/>
      <c r="I21" s="178"/>
      <c r="J21" s="110"/>
      <c r="K21" s="110"/>
      <c r="L21" s="178"/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69513563.159999996</v>
      </c>
      <c r="F23" s="178">
        <v>12657209.859999999</v>
      </c>
      <c r="G23" s="179">
        <v>56856353.299999997</v>
      </c>
      <c r="H23" s="110"/>
      <c r="I23" s="178"/>
      <c r="J23" s="110"/>
      <c r="K23" s="110">
        <v>64874.150999999998</v>
      </c>
      <c r="L23" s="178">
        <v>14008563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94342395.319999993</v>
      </c>
      <c r="F24" s="178" t="s">
        <v>144</v>
      </c>
      <c r="G24" s="179">
        <v>94342395.319999993</v>
      </c>
      <c r="H24" s="110"/>
      <c r="I24" s="178"/>
      <c r="J24" s="110"/>
      <c r="K24" s="110"/>
      <c r="L24" s="178">
        <v>6296022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/>
      <c r="F25" s="178" t="s">
        <v>144</v>
      </c>
      <c r="G25" s="179"/>
      <c r="H25" s="110"/>
      <c r="I25" s="178"/>
      <c r="J25" s="110"/>
      <c r="K25" s="110"/>
      <c r="L25" s="178"/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286000</v>
      </c>
      <c r="F27" s="178" t="s">
        <v>144</v>
      </c>
      <c r="G27" s="179">
        <v>286000</v>
      </c>
      <c r="H27" s="110"/>
      <c r="I27" s="178"/>
      <c r="J27" s="110"/>
      <c r="K27" s="110"/>
      <c r="L27" s="178">
        <v>70000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/>
      <c r="F28" s="178" t="s">
        <v>144</v>
      </c>
      <c r="G28" s="179"/>
      <c r="H28" s="110"/>
      <c r="I28" s="178"/>
      <c r="J28" s="110"/>
      <c r="K28" s="110"/>
      <c r="L28" s="178"/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592891.79999999993</v>
      </c>
      <c r="F29" s="178">
        <v>241199.99999999994</v>
      </c>
      <c r="G29" s="179">
        <v>351691.8</v>
      </c>
      <c r="H29" s="110"/>
      <c r="I29" s="178"/>
      <c r="J29" s="110"/>
      <c r="K29" s="110">
        <v>654</v>
      </c>
      <c r="L29" s="178">
        <v>28398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34964884.5</v>
      </c>
      <c r="F30" s="178">
        <v>2684924</v>
      </c>
      <c r="G30" s="179">
        <v>32279960.5</v>
      </c>
      <c r="H30" s="110"/>
      <c r="I30" s="178"/>
      <c r="J30" s="110">
        <v>2334.6999999999998</v>
      </c>
      <c r="K30" s="110">
        <v>466.3</v>
      </c>
      <c r="L30" s="178">
        <v>4347430.8800000008</v>
      </c>
      <c r="M30" s="110"/>
      <c r="N30" s="115">
        <v>0.35499999999999998</v>
      </c>
    </row>
    <row r="31" spans="2:14" ht="15" customHeight="1" x14ac:dyDescent="0.2">
      <c r="B31" s="1307"/>
      <c r="C31" s="1330"/>
      <c r="D31" s="77" t="s">
        <v>64</v>
      </c>
      <c r="E31" s="180">
        <v>966</v>
      </c>
      <c r="F31" s="181" t="s">
        <v>144</v>
      </c>
      <c r="G31" s="182">
        <v>966</v>
      </c>
      <c r="H31" s="116"/>
      <c r="I31" s="181"/>
      <c r="J31" s="116"/>
      <c r="K31" s="116"/>
      <c r="L31" s="181">
        <v>322</v>
      </c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9790.02</v>
      </c>
      <c r="F32" s="184" t="s">
        <v>144</v>
      </c>
      <c r="G32" s="185">
        <v>9790.02</v>
      </c>
      <c r="H32" s="113"/>
      <c r="I32" s="184"/>
      <c r="J32" s="113"/>
      <c r="K32" s="113"/>
      <c r="L32" s="184">
        <v>397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/>
      <c r="F34" s="178" t="s">
        <v>144</v>
      </c>
      <c r="G34" s="179"/>
      <c r="H34" s="110"/>
      <c r="I34" s="178"/>
      <c r="J34" s="110"/>
      <c r="K34" s="110"/>
      <c r="L34" s="178"/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8155594.4199999999</v>
      </c>
      <c r="F39" s="178">
        <v>30150.049999999814</v>
      </c>
      <c r="G39" s="179">
        <v>8125444.3700000001</v>
      </c>
      <c r="H39" s="110"/>
      <c r="I39" s="178"/>
      <c r="J39" s="110"/>
      <c r="K39" s="110">
        <v>837.49800000000005</v>
      </c>
      <c r="L39" s="178">
        <v>2730809.7300000004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2866551.8600000003</v>
      </c>
      <c r="F40" s="178">
        <v>1650</v>
      </c>
      <c r="G40" s="179">
        <v>2864901.8600000003</v>
      </c>
      <c r="H40" s="110"/>
      <c r="I40" s="178"/>
      <c r="J40" s="110"/>
      <c r="K40" s="110">
        <v>250</v>
      </c>
      <c r="L40" s="178">
        <v>1664794.04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>
        <v>77031.22</v>
      </c>
      <c r="F41" s="178" t="s">
        <v>144</v>
      </c>
      <c r="G41" s="179">
        <v>77031.22</v>
      </c>
      <c r="H41" s="110"/>
      <c r="I41" s="178"/>
      <c r="J41" s="110"/>
      <c r="K41" s="110"/>
      <c r="L41" s="178">
        <v>23793</v>
      </c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/>
      <c r="F43" s="178" t="s">
        <v>144</v>
      </c>
      <c r="G43" s="179"/>
      <c r="H43" s="110"/>
      <c r="I43" s="178"/>
      <c r="J43" s="110"/>
      <c r="K43" s="110"/>
      <c r="L43" s="178"/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>
        <v>2891347.6</v>
      </c>
      <c r="F44" s="178" t="s">
        <v>144</v>
      </c>
      <c r="G44" s="179">
        <v>2891347.6</v>
      </c>
      <c r="H44" s="110"/>
      <c r="I44" s="178"/>
      <c r="J44" s="110"/>
      <c r="K44" s="110"/>
      <c r="L44" s="178">
        <v>2292194.5</v>
      </c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110572064.37999994</v>
      </c>
      <c r="F45" s="178">
        <v>144486.34000000358</v>
      </c>
      <c r="G45" s="179">
        <v>110427578.03999993</v>
      </c>
      <c r="H45" s="110"/>
      <c r="I45" s="178"/>
      <c r="J45" s="110"/>
      <c r="K45" s="110">
        <v>23687.5</v>
      </c>
      <c r="L45" s="178">
        <v>229340927.56000006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695919.84999999986</v>
      </c>
      <c r="F46" s="178">
        <v>81995.79999999993</v>
      </c>
      <c r="G46" s="179">
        <v>613924.04999999993</v>
      </c>
      <c r="H46" s="110"/>
      <c r="I46" s="178"/>
      <c r="J46" s="110"/>
      <c r="K46" s="110">
        <v>14574.932000000001</v>
      </c>
      <c r="L46" s="178">
        <v>46949.89</v>
      </c>
      <c r="M46" s="110"/>
      <c r="N46" s="115">
        <v>6.8279999999999994</v>
      </c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3448558.7800000003</v>
      </c>
      <c r="F49" s="178">
        <v>137136.58000000007</v>
      </c>
      <c r="G49" s="179">
        <v>3311422.2</v>
      </c>
      <c r="H49" s="110"/>
      <c r="I49" s="178"/>
      <c r="J49" s="110"/>
      <c r="K49" s="110">
        <v>19253.364000000001</v>
      </c>
      <c r="L49" s="178">
        <v>124680.64</v>
      </c>
      <c r="M49" s="110"/>
      <c r="N49" s="115">
        <v>2</v>
      </c>
    </row>
    <row r="50" spans="2:14" ht="15" customHeight="1" x14ac:dyDescent="0.2">
      <c r="B50" s="1307"/>
      <c r="C50" s="1317"/>
      <c r="D50" s="24" t="s">
        <v>80</v>
      </c>
      <c r="E50" s="177">
        <v>4258288.93</v>
      </c>
      <c r="F50" s="178">
        <v>978636.37999999942</v>
      </c>
      <c r="G50" s="179">
        <v>3279652.5500000003</v>
      </c>
      <c r="H50" s="110"/>
      <c r="I50" s="178"/>
      <c r="J50" s="110"/>
      <c r="K50" s="110">
        <v>167527.30600000001</v>
      </c>
      <c r="L50" s="178">
        <v>469977.99</v>
      </c>
      <c r="M50" s="110"/>
      <c r="N50" s="115">
        <v>3.9450000000000003</v>
      </c>
    </row>
    <row r="51" spans="2:14" ht="15" customHeight="1" x14ac:dyDescent="0.2">
      <c r="B51" s="1307"/>
      <c r="C51" s="1317"/>
      <c r="D51" s="24" t="s">
        <v>81</v>
      </c>
      <c r="E51" s="177">
        <v>22080</v>
      </c>
      <c r="F51" s="178" t="s">
        <v>144</v>
      </c>
      <c r="G51" s="179">
        <v>22080</v>
      </c>
      <c r="H51" s="110"/>
      <c r="I51" s="178"/>
      <c r="J51" s="110"/>
      <c r="K51" s="110"/>
      <c r="L51" s="178">
        <v>1240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>
        <v>993.596</v>
      </c>
      <c r="L52" s="178"/>
      <c r="M52" s="110"/>
      <c r="N52" s="115">
        <v>0.5</v>
      </c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/>
      <c r="F55" s="178" t="s">
        <v>144</v>
      </c>
      <c r="G55" s="179"/>
      <c r="H55" s="110"/>
      <c r="I55" s="178"/>
      <c r="J55" s="110"/>
      <c r="K55" s="110"/>
      <c r="L55" s="178"/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72692.149999999994</v>
      </c>
      <c r="F56" s="181" t="s">
        <v>144</v>
      </c>
      <c r="G56" s="182">
        <v>72692.149999999994</v>
      </c>
      <c r="H56" s="116"/>
      <c r="I56" s="181"/>
      <c r="J56" s="116"/>
      <c r="K56" s="116"/>
      <c r="L56" s="181">
        <v>11779.7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/>
      <c r="F62" s="187" t="s">
        <v>144</v>
      </c>
      <c r="G62" s="188"/>
      <c r="H62" s="118"/>
      <c r="I62" s="187"/>
      <c r="J62" s="118"/>
      <c r="K62" s="118"/>
      <c r="L62" s="187"/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>
        <v>5425</v>
      </c>
      <c r="F63" s="184" t="s">
        <v>144</v>
      </c>
      <c r="G63" s="185">
        <v>5425</v>
      </c>
      <c r="H63" s="113"/>
      <c r="I63" s="184"/>
      <c r="J63" s="113"/>
      <c r="K63" s="113"/>
      <c r="L63" s="184">
        <v>1750</v>
      </c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232457</v>
      </c>
      <c r="F64" s="178" t="s">
        <v>144</v>
      </c>
      <c r="G64" s="179">
        <v>232457</v>
      </c>
      <c r="H64" s="110"/>
      <c r="I64" s="178"/>
      <c r="J64" s="110"/>
      <c r="K64" s="110"/>
      <c r="L64" s="178">
        <v>27499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390863</v>
      </c>
      <c r="F67" s="178" t="s">
        <v>144</v>
      </c>
      <c r="G67" s="179">
        <v>390863</v>
      </c>
      <c r="H67" s="110"/>
      <c r="I67" s="178"/>
      <c r="J67" s="110"/>
      <c r="K67" s="110"/>
      <c r="L67" s="178">
        <v>110716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>
        <v>5425</v>
      </c>
      <c r="F68" s="178" t="s">
        <v>144</v>
      </c>
      <c r="G68" s="179">
        <v>5425</v>
      </c>
      <c r="H68" s="110"/>
      <c r="I68" s="178"/>
      <c r="J68" s="110"/>
      <c r="K68" s="110"/>
      <c r="L68" s="178">
        <v>1750</v>
      </c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6996388.8899999997</v>
      </c>
      <c r="F69" s="178">
        <v>77518.290000000037</v>
      </c>
      <c r="G69" s="179">
        <v>6918870.5999999996</v>
      </c>
      <c r="H69" s="110"/>
      <c r="I69" s="178"/>
      <c r="J69" s="110"/>
      <c r="K69" s="110">
        <v>275</v>
      </c>
      <c r="L69" s="178">
        <v>831483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/>
      <c r="F70" s="178" t="s">
        <v>144</v>
      </c>
      <c r="G70" s="179"/>
      <c r="H70" s="110"/>
      <c r="I70" s="178"/>
      <c r="J70" s="110"/>
      <c r="K70" s="110"/>
      <c r="L70" s="178"/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>
        <v>5425</v>
      </c>
      <c r="F71" s="178" t="s">
        <v>144</v>
      </c>
      <c r="G71" s="179">
        <v>5425</v>
      </c>
      <c r="H71" s="110"/>
      <c r="I71" s="178"/>
      <c r="J71" s="110"/>
      <c r="K71" s="110"/>
      <c r="L71" s="178">
        <v>1750</v>
      </c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9140916.4600000009</v>
      </c>
      <c r="F73" s="178">
        <v>545028.53000000119</v>
      </c>
      <c r="G73" s="179">
        <v>8595887.9299999997</v>
      </c>
      <c r="H73" s="110"/>
      <c r="I73" s="178"/>
      <c r="J73" s="110"/>
      <c r="K73" s="110">
        <v>2005.271</v>
      </c>
      <c r="L73" s="178">
        <v>1561588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54538</v>
      </c>
      <c r="F77" s="178" t="s">
        <v>144</v>
      </c>
      <c r="G77" s="179">
        <v>54538</v>
      </c>
      <c r="H77" s="110"/>
      <c r="I77" s="178"/>
      <c r="J77" s="110"/>
      <c r="K77" s="110"/>
      <c r="L77" s="178">
        <v>5756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>
        <v>1924</v>
      </c>
      <c r="F78" s="187" t="s">
        <v>144</v>
      </c>
      <c r="G78" s="188">
        <v>1924</v>
      </c>
      <c r="H78" s="118"/>
      <c r="I78" s="187"/>
      <c r="J78" s="118"/>
      <c r="K78" s="118"/>
      <c r="L78" s="187">
        <v>600</v>
      </c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1215000</v>
      </c>
      <c r="F79" s="184">
        <v>45000</v>
      </c>
      <c r="G79" s="185">
        <v>1170000</v>
      </c>
      <c r="H79" s="113"/>
      <c r="I79" s="184"/>
      <c r="J79" s="113">
        <v>2500</v>
      </c>
      <c r="K79" s="113"/>
      <c r="L79" s="184">
        <v>44000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>
        <v>151280</v>
      </c>
      <c r="F80" s="178" t="s">
        <v>144</v>
      </c>
      <c r="G80" s="179">
        <v>151280</v>
      </c>
      <c r="H80" s="110"/>
      <c r="I80" s="178"/>
      <c r="J80" s="110"/>
      <c r="K80" s="110"/>
      <c r="L80" s="178">
        <v>61000</v>
      </c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9276</v>
      </c>
      <c r="F81" s="187" t="s">
        <v>144</v>
      </c>
      <c r="G81" s="188">
        <v>9276</v>
      </c>
      <c r="H81" s="118"/>
      <c r="I81" s="187"/>
      <c r="J81" s="118"/>
      <c r="K81" s="118"/>
      <c r="L81" s="187">
        <v>1546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/>
      <c r="F83" s="178" t="s">
        <v>144</v>
      </c>
      <c r="G83" s="179"/>
      <c r="H83" s="110"/>
      <c r="I83" s="178"/>
      <c r="J83" s="110"/>
      <c r="K83" s="110"/>
      <c r="L83" s="178"/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743220</v>
      </c>
      <c r="F84" s="178" t="s">
        <v>144</v>
      </c>
      <c r="G84" s="179">
        <v>743220</v>
      </c>
      <c r="H84" s="110"/>
      <c r="I84" s="178"/>
      <c r="J84" s="110"/>
      <c r="K84" s="110"/>
      <c r="L84" s="178">
        <v>458000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20700</v>
      </c>
      <c r="F85" s="178" t="s">
        <v>144</v>
      </c>
      <c r="G85" s="179">
        <v>20700</v>
      </c>
      <c r="H85" s="110"/>
      <c r="I85" s="178"/>
      <c r="J85" s="110"/>
      <c r="K85" s="110"/>
      <c r="L85" s="178">
        <v>6950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/>
      <c r="F86" s="178" t="s">
        <v>144</v>
      </c>
      <c r="G86" s="179"/>
      <c r="H86" s="110"/>
      <c r="I86" s="178"/>
      <c r="J86" s="110"/>
      <c r="K86" s="110"/>
      <c r="L86" s="178"/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695972.50999999826</v>
      </c>
      <c r="F87" s="178" t="s">
        <v>144</v>
      </c>
      <c r="G87" s="179">
        <v>695972.50999999826</v>
      </c>
      <c r="H87" s="110"/>
      <c r="I87" s="178"/>
      <c r="J87" s="110"/>
      <c r="K87" s="110"/>
      <c r="L87" s="178">
        <v>76235.479999999865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924410.99000000232</v>
      </c>
      <c r="F89" s="178" t="s">
        <v>144</v>
      </c>
      <c r="G89" s="179">
        <v>924410.99000000232</v>
      </c>
      <c r="H89" s="110"/>
      <c r="I89" s="178"/>
      <c r="J89" s="110"/>
      <c r="K89" s="110"/>
      <c r="L89" s="178">
        <v>41231.300000000097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1870640.5399999958</v>
      </c>
      <c r="F90" s="178">
        <v>1200</v>
      </c>
      <c r="G90" s="179">
        <v>1869440.5399999958</v>
      </c>
      <c r="H90" s="110"/>
      <c r="I90" s="178"/>
      <c r="J90" s="110">
        <v>200</v>
      </c>
      <c r="K90" s="110"/>
      <c r="L90" s="178">
        <v>282547.21999999974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>
        <v>2475</v>
      </c>
      <c r="F91" s="178" t="s">
        <v>144</v>
      </c>
      <c r="G91" s="179">
        <v>2475</v>
      </c>
      <c r="H91" s="110"/>
      <c r="I91" s="178"/>
      <c r="J91" s="110"/>
      <c r="K91" s="110"/>
      <c r="L91" s="178">
        <v>99</v>
      </c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/>
      <c r="F92" s="187" t="s">
        <v>144</v>
      </c>
      <c r="G92" s="188"/>
      <c r="H92" s="118"/>
      <c r="I92" s="187"/>
      <c r="J92" s="118"/>
      <c r="K92" s="118"/>
      <c r="L92" s="187"/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383985249.20999992</v>
      </c>
      <c r="F93" s="191">
        <v>24041875.230000027</v>
      </c>
      <c r="G93" s="192">
        <v>359943373.9799999</v>
      </c>
      <c r="H93" s="145"/>
      <c r="I93" s="191"/>
      <c r="J93" s="145">
        <v>5034.7</v>
      </c>
      <c r="K93" s="145">
        <v>323449.49500000005</v>
      </c>
      <c r="L93" s="191">
        <v>268736838.93000013</v>
      </c>
      <c r="M93" s="145"/>
      <c r="N93" s="193">
        <v>13.628</v>
      </c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2215000</v>
      </c>
      <c r="F94" s="184">
        <v>1040000</v>
      </c>
      <c r="G94" s="185">
        <v>1175000</v>
      </c>
      <c r="H94" s="113">
        <v>117000</v>
      </c>
      <c r="I94" s="184"/>
      <c r="J94" s="113"/>
      <c r="K94" s="113"/>
      <c r="L94" s="184">
        <v>50000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152000</v>
      </c>
      <c r="F95" s="178">
        <v>80000</v>
      </c>
      <c r="G95" s="179">
        <v>72000</v>
      </c>
      <c r="H95" s="110">
        <v>9000</v>
      </c>
      <c r="I95" s="178"/>
      <c r="J95" s="110"/>
      <c r="K95" s="110"/>
      <c r="L95" s="178">
        <v>9000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>
        <v>55</v>
      </c>
      <c r="I96" s="178"/>
      <c r="J96" s="110">
        <v>46</v>
      </c>
      <c r="K96" s="110">
        <v>1569.123</v>
      </c>
      <c r="L96" s="178">
        <v>2767.1</v>
      </c>
      <c r="M96" s="110"/>
      <c r="N96" s="115">
        <v>0.8</v>
      </c>
    </row>
    <row r="97" spans="2:14" ht="15" customHeight="1" x14ac:dyDescent="0.2">
      <c r="B97" s="1307"/>
      <c r="C97" s="1317"/>
      <c r="D97" s="24" t="s">
        <v>104</v>
      </c>
      <c r="E97" s="177">
        <v>203128.51</v>
      </c>
      <c r="F97" s="178">
        <v>100378.51000000001</v>
      </c>
      <c r="G97" s="179">
        <v>102750</v>
      </c>
      <c r="H97" s="110">
        <v>1010</v>
      </c>
      <c r="I97" s="178"/>
      <c r="J97" s="110">
        <v>1090.02</v>
      </c>
      <c r="K97" s="110">
        <v>5031.6949999999997</v>
      </c>
      <c r="L97" s="178">
        <v>235032.25</v>
      </c>
      <c r="M97" s="110"/>
      <c r="N97" s="115">
        <v>10.692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65046902.350004002</v>
      </c>
      <c r="F99" s="178">
        <v>4469442.5800000057</v>
      </c>
      <c r="G99" s="179">
        <v>60577459.770003997</v>
      </c>
      <c r="H99" s="110">
        <v>235662.79</v>
      </c>
      <c r="I99" s="178"/>
      <c r="J99" s="110">
        <v>356.5</v>
      </c>
      <c r="K99" s="110">
        <v>39035</v>
      </c>
      <c r="L99" s="178">
        <v>29308403</v>
      </c>
      <c r="M99" s="110"/>
      <c r="N99" s="115">
        <v>20.079999999999998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/>
      <c r="L100" s="178">
        <v>4000</v>
      </c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22601.960000000003</v>
      </c>
      <c r="F102" s="178">
        <v>8359.6500000000015</v>
      </c>
      <c r="G102" s="179">
        <v>14242.310000000001</v>
      </c>
      <c r="H102" s="110"/>
      <c r="I102" s="178"/>
      <c r="J102" s="110">
        <v>8</v>
      </c>
      <c r="K102" s="110">
        <v>90</v>
      </c>
      <c r="L102" s="178">
        <v>2700</v>
      </c>
      <c r="M102" s="110"/>
      <c r="N102" s="115"/>
    </row>
    <row r="103" spans="2:14" ht="15" customHeight="1" x14ac:dyDescent="0.2">
      <c r="B103" s="1307"/>
      <c r="C103" s="1317"/>
      <c r="D103" s="24" t="s">
        <v>108</v>
      </c>
      <c r="E103" s="177">
        <v>905018.7</v>
      </c>
      <c r="F103" s="178">
        <v>304947.19999999995</v>
      </c>
      <c r="G103" s="179">
        <v>600071.5</v>
      </c>
      <c r="H103" s="110"/>
      <c r="I103" s="178"/>
      <c r="J103" s="110">
        <v>2582</v>
      </c>
      <c r="K103" s="110">
        <v>1288.5999999999999</v>
      </c>
      <c r="L103" s="178">
        <v>100075.75</v>
      </c>
      <c r="M103" s="110"/>
      <c r="N103" s="115">
        <v>0.1</v>
      </c>
    </row>
    <row r="104" spans="2:14" ht="15" customHeight="1" x14ac:dyDescent="0.2">
      <c r="B104" s="1307"/>
      <c r="C104" s="1317"/>
      <c r="D104" s="24" t="s">
        <v>109</v>
      </c>
      <c r="E104" s="177">
        <v>18000</v>
      </c>
      <c r="F104" s="178">
        <v>18000</v>
      </c>
      <c r="G104" s="179"/>
      <c r="H104" s="110"/>
      <c r="I104" s="178"/>
      <c r="J104" s="110"/>
      <c r="K104" s="110">
        <v>20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>
        <v>1.3</v>
      </c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>
        <v>30000</v>
      </c>
      <c r="F107" s="178" t="s">
        <v>144</v>
      </c>
      <c r="G107" s="179">
        <v>30000</v>
      </c>
      <c r="H107" s="110"/>
      <c r="I107" s="178"/>
      <c r="J107" s="110"/>
      <c r="K107" s="110"/>
      <c r="L107" s="178">
        <v>3800</v>
      </c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>
        <v>2786.55</v>
      </c>
      <c r="F108" s="178">
        <v>2786.55</v>
      </c>
      <c r="G108" s="179"/>
      <c r="H108" s="110"/>
      <c r="I108" s="178"/>
      <c r="J108" s="110"/>
      <c r="K108" s="110">
        <v>30.5</v>
      </c>
      <c r="L108" s="178"/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2697757.0000000005</v>
      </c>
      <c r="F109" s="178" t="s">
        <v>144</v>
      </c>
      <c r="G109" s="179">
        <v>2697757.0000000005</v>
      </c>
      <c r="H109" s="110"/>
      <c r="I109" s="178"/>
      <c r="J109" s="110"/>
      <c r="K109" s="110">
        <v>20</v>
      </c>
      <c r="L109" s="178">
        <v>380200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/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>
        <v>9000</v>
      </c>
      <c r="F112" s="178" t="s">
        <v>144</v>
      </c>
      <c r="G112" s="179">
        <v>9000</v>
      </c>
      <c r="H112" s="110"/>
      <c r="I112" s="178"/>
      <c r="J112" s="110"/>
      <c r="K112" s="110"/>
      <c r="L112" s="178">
        <v>240</v>
      </c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/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>
        <v>3000</v>
      </c>
      <c r="F114" s="178" t="s">
        <v>144</v>
      </c>
      <c r="G114" s="179">
        <v>3000</v>
      </c>
      <c r="H114" s="110"/>
      <c r="I114" s="178"/>
      <c r="J114" s="110"/>
      <c r="K114" s="110"/>
      <c r="L114" s="178">
        <v>200</v>
      </c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>
        <v>4806</v>
      </c>
      <c r="F117" s="178" t="s">
        <v>144</v>
      </c>
      <c r="G117" s="179">
        <v>4806</v>
      </c>
      <c r="H117" s="110"/>
      <c r="I117" s="178"/>
      <c r="J117" s="110"/>
      <c r="K117" s="110"/>
      <c r="L117" s="178">
        <v>3000</v>
      </c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>
        <v>6</v>
      </c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5400</v>
      </c>
      <c r="F119" s="184" t="s">
        <v>144</v>
      </c>
      <c r="G119" s="185">
        <v>5400</v>
      </c>
      <c r="H119" s="113"/>
      <c r="I119" s="184"/>
      <c r="J119" s="113"/>
      <c r="K119" s="113"/>
      <c r="L119" s="184">
        <v>300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11.5</v>
      </c>
      <c r="L120" s="178"/>
      <c r="M120" s="110"/>
      <c r="N120" s="115">
        <v>2.754</v>
      </c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71315401.070003986</v>
      </c>
      <c r="F122" s="195">
        <v>6023914.4899999797</v>
      </c>
      <c r="G122" s="196">
        <v>65291486.580004007</v>
      </c>
      <c r="H122" s="151">
        <v>362727.79000000004</v>
      </c>
      <c r="I122" s="195"/>
      <c r="J122" s="151">
        <v>4088.52</v>
      </c>
      <c r="K122" s="151">
        <v>47097.718000000001</v>
      </c>
      <c r="L122" s="195">
        <v>30099718.100000001</v>
      </c>
      <c r="M122" s="151"/>
      <c r="N122" s="153">
        <v>34.426000000000002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455300650.28000396</v>
      </c>
      <c r="F123" s="198">
        <v>30065789.720000088</v>
      </c>
      <c r="G123" s="199">
        <v>425234860.56000388</v>
      </c>
      <c r="H123" s="154">
        <v>362727.79</v>
      </c>
      <c r="I123" s="198"/>
      <c r="J123" s="154">
        <v>9123.2199999999993</v>
      </c>
      <c r="K123" s="154">
        <v>370547.21299999999</v>
      </c>
      <c r="L123" s="198">
        <v>298836557.03000003</v>
      </c>
      <c r="M123" s="154"/>
      <c r="N123" s="200">
        <v>48.053999999999995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176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>
        <v>30600</v>
      </c>
      <c r="F6" s="178" t="s">
        <v>144</v>
      </c>
      <c r="G6" s="179">
        <v>30600</v>
      </c>
      <c r="H6" s="110"/>
      <c r="I6" s="178"/>
      <c r="J6" s="110"/>
      <c r="K6" s="110"/>
      <c r="L6" s="178">
        <v>15300</v>
      </c>
      <c r="M6" s="110"/>
      <c r="N6" s="115"/>
    </row>
    <row r="7" spans="2:14" ht="15" customHeight="1" x14ac:dyDescent="0.2">
      <c r="B7" s="1307"/>
      <c r="C7" s="1317"/>
      <c r="D7" s="24" t="s">
        <v>105</v>
      </c>
      <c r="E7" s="177"/>
      <c r="F7" s="178" t="s">
        <v>144</v>
      </c>
      <c r="G7" s="179"/>
      <c r="H7" s="110"/>
      <c r="I7" s="178"/>
      <c r="J7" s="110"/>
      <c r="K7" s="110"/>
      <c r="L7" s="178"/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39541.97</v>
      </c>
      <c r="F8" s="178" t="s">
        <v>144</v>
      </c>
      <c r="G8" s="179">
        <v>39541.97</v>
      </c>
      <c r="H8" s="110"/>
      <c r="I8" s="178"/>
      <c r="J8" s="110"/>
      <c r="K8" s="110"/>
      <c r="L8" s="178">
        <v>10139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/>
      <c r="F9" s="178" t="s">
        <v>144</v>
      </c>
      <c r="G9" s="179"/>
      <c r="H9" s="110"/>
      <c r="I9" s="178"/>
      <c r="J9" s="110"/>
      <c r="K9" s="110"/>
      <c r="L9" s="178"/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>
        <v>16271</v>
      </c>
      <c r="F11" s="178">
        <v>16271</v>
      </c>
      <c r="G11" s="179"/>
      <c r="H11" s="110"/>
      <c r="I11" s="178"/>
      <c r="J11" s="110"/>
      <c r="K11" s="110">
        <v>54.238</v>
      </c>
      <c r="L11" s="178"/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45577.65</v>
      </c>
      <c r="F13" s="178" t="s">
        <v>144</v>
      </c>
      <c r="G13" s="179">
        <v>45577.65</v>
      </c>
      <c r="H13" s="110"/>
      <c r="I13" s="178"/>
      <c r="J13" s="110"/>
      <c r="K13" s="110"/>
      <c r="L13" s="178">
        <v>28749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21279519.849999998</v>
      </c>
      <c r="F16" s="178">
        <v>4617963.4399999976</v>
      </c>
      <c r="G16" s="179">
        <v>16661556.41</v>
      </c>
      <c r="H16" s="110"/>
      <c r="I16" s="178"/>
      <c r="J16" s="110">
        <v>6000</v>
      </c>
      <c r="K16" s="110">
        <v>11393.311</v>
      </c>
      <c r="L16" s="178">
        <v>3102314.21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>
        <v>16231</v>
      </c>
      <c r="F19" s="178" t="s">
        <v>144</v>
      </c>
      <c r="G19" s="179">
        <v>16231</v>
      </c>
      <c r="H19" s="110"/>
      <c r="I19" s="178"/>
      <c r="J19" s="110"/>
      <c r="K19" s="110"/>
      <c r="L19" s="178">
        <v>2751</v>
      </c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893681.02</v>
      </c>
      <c r="F20" s="178">
        <v>540040.88</v>
      </c>
      <c r="G20" s="179">
        <v>353640.14</v>
      </c>
      <c r="H20" s="110"/>
      <c r="I20" s="178"/>
      <c r="J20" s="110"/>
      <c r="K20" s="110">
        <v>1665</v>
      </c>
      <c r="L20" s="178">
        <v>21891.5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/>
      <c r="F21" s="178" t="s">
        <v>144</v>
      </c>
      <c r="G21" s="179"/>
      <c r="H21" s="110"/>
      <c r="I21" s="178"/>
      <c r="J21" s="110"/>
      <c r="K21" s="110"/>
      <c r="L21" s="178"/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68983899.469999999</v>
      </c>
      <c r="F23" s="178">
        <v>17358383.109999999</v>
      </c>
      <c r="G23" s="179">
        <v>51625516.359999999</v>
      </c>
      <c r="H23" s="110"/>
      <c r="I23" s="178"/>
      <c r="J23" s="110"/>
      <c r="K23" s="110">
        <v>62829.5</v>
      </c>
      <c r="L23" s="178">
        <v>12317246.140000001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69513111.090000004</v>
      </c>
      <c r="F24" s="178" t="s">
        <v>144</v>
      </c>
      <c r="G24" s="179">
        <v>69513111.090000004</v>
      </c>
      <c r="H24" s="110"/>
      <c r="I24" s="178"/>
      <c r="J24" s="110"/>
      <c r="K24" s="110"/>
      <c r="L24" s="178">
        <v>5194096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>
        <v>90000</v>
      </c>
      <c r="F25" s="178" t="s">
        <v>144</v>
      </c>
      <c r="G25" s="179">
        <v>90000</v>
      </c>
      <c r="H25" s="110"/>
      <c r="I25" s="178"/>
      <c r="J25" s="110"/>
      <c r="K25" s="110"/>
      <c r="L25" s="178">
        <v>45000</v>
      </c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/>
      <c r="F26" s="178" t="s">
        <v>144</v>
      </c>
      <c r="G26" s="179"/>
      <c r="H26" s="110"/>
      <c r="I26" s="178"/>
      <c r="J26" s="110"/>
      <c r="K26" s="110"/>
      <c r="L26" s="178"/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200000</v>
      </c>
      <c r="F27" s="178" t="s">
        <v>144</v>
      </c>
      <c r="G27" s="179">
        <v>200000</v>
      </c>
      <c r="H27" s="110"/>
      <c r="I27" s="178"/>
      <c r="J27" s="110"/>
      <c r="K27" s="110"/>
      <c r="L27" s="178">
        <v>20000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/>
      <c r="F28" s="178" t="s">
        <v>144</v>
      </c>
      <c r="G28" s="179"/>
      <c r="H28" s="110"/>
      <c r="I28" s="178"/>
      <c r="J28" s="110"/>
      <c r="K28" s="110"/>
      <c r="L28" s="178"/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1352036.04</v>
      </c>
      <c r="F29" s="178">
        <v>871000</v>
      </c>
      <c r="G29" s="179">
        <v>481036.04</v>
      </c>
      <c r="H29" s="110"/>
      <c r="I29" s="178"/>
      <c r="J29" s="110"/>
      <c r="K29" s="110">
        <v>1300</v>
      </c>
      <c r="L29" s="178">
        <v>36751.94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33871199</v>
      </c>
      <c r="F30" s="178">
        <v>1451539</v>
      </c>
      <c r="G30" s="179">
        <v>32419660</v>
      </c>
      <c r="H30" s="110"/>
      <c r="I30" s="178"/>
      <c r="J30" s="110"/>
      <c r="K30" s="110">
        <v>1596.7329999999999</v>
      </c>
      <c r="L30" s="178">
        <v>3852292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1579</v>
      </c>
      <c r="F32" s="184" t="s">
        <v>144</v>
      </c>
      <c r="G32" s="185">
        <v>1579</v>
      </c>
      <c r="H32" s="113"/>
      <c r="I32" s="184"/>
      <c r="J32" s="113"/>
      <c r="K32" s="113"/>
      <c r="L32" s="184">
        <v>60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/>
      <c r="F34" s="178" t="s">
        <v>144</v>
      </c>
      <c r="G34" s="179"/>
      <c r="H34" s="110"/>
      <c r="I34" s="178"/>
      <c r="J34" s="110"/>
      <c r="K34" s="110"/>
      <c r="L34" s="178"/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8448905.5</v>
      </c>
      <c r="F39" s="178" t="s">
        <v>144</v>
      </c>
      <c r="G39" s="179">
        <v>8448905.5</v>
      </c>
      <c r="H39" s="110"/>
      <c r="I39" s="178"/>
      <c r="J39" s="110"/>
      <c r="K39" s="110"/>
      <c r="L39" s="178">
        <v>3115542.38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725671.85999999987</v>
      </c>
      <c r="F40" s="178">
        <v>1630</v>
      </c>
      <c r="G40" s="179">
        <v>724041.85999999987</v>
      </c>
      <c r="H40" s="110"/>
      <c r="I40" s="178"/>
      <c r="J40" s="110">
        <v>250</v>
      </c>
      <c r="K40" s="110"/>
      <c r="L40" s="178">
        <v>496175.62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>
        <v>42200</v>
      </c>
      <c r="F41" s="178" t="s">
        <v>144</v>
      </c>
      <c r="G41" s="179">
        <v>42200</v>
      </c>
      <c r="H41" s="110"/>
      <c r="I41" s="178"/>
      <c r="J41" s="110"/>
      <c r="K41" s="110"/>
      <c r="L41" s="178">
        <v>11350</v>
      </c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/>
      <c r="F43" s="178" t="s">
        <v>144</v>
      </c>
      <c r="G43" s="179"/>
      <c r="H43" s="110"/>
      <c r="I43" s="178"/>
      <c r="J43" s="110"/>
      <c r="K43" s="110"/>
      <c r="L43" s="178"/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>
        <v>1846527.77</v>
      </c>
      <c r="F44" s="178" t="s">
        <v>144</v>
      </c>
      <c r="G44" s="179">
        <v>1846527.77</v>
      </c>
      <c r="H44" s="110"/>
      <c r="I44" s="178"/>
      <c r="J44" s="110"/>
      <c r="K44" s="110"/>
      <c r="L44" s="178">
        <v>1758875</v>
      </c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105634879.10999997</v>
      </c>
      <c r="F45" s="178" t="s">
        <v>144</v>
      </c>
      <c r="G45" s="179">
        <v>105634879.10999997</v>
      </c>
      <c r="H45" s="110"/>
      <c r="I45" s="178"/>
      <c r="J45" s="110"/>
      <c r="K45" s="110"/>
      <c r="L45" s="178">
        <v>203876918.41000003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4049280.76</v>
      </c>
      <c r="F46" s="178">
        <v>319804.61999999965</v>
      </c>
      <c r="G46" s="179">
        <v>3729476.14</v>
      </c>
      <c r="H46" s="110"/>
      <c r="I46" s="178"/>
      <c r="J46" s="110">
        <v>10000</v>
      </c>
      <c r="K46" s="110">
        <v>22580.58</v>
      </c>
      <c r="L46" s="178">
        <v>265440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3866791.0900000003</v>
      </c>
      <c r="F49" s="178">
        <v>46297</v>
      </c>
      <c r="G49" s="179">
        <v>3820494.0900000003</v>
      </c>
      <c r="H49" s="110"/>
      <c r="I49" s="178"/>
      <c r="J49" s="110">
        <v>632</v>
      </c>
      <c r="K49" s="110">
        <v>7000</v>
      </c>
      <c r="L49" s="178">
        <v>221004.11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7232845.9900000002</v>
      </c>
      <c r="F50" s="178">
        <v>1791751.37</v>
      </c>
      <c r="G50" s="179">
        <v>5441094.6200000001</v>
      </c>
      <c r="H50" s="110"/>
      <c r="I50" s="178"/>
      <c r="J50" s="110">
        <v>98000</v>
      </c>
      <c r="K50" s="110">
        <v>198583.58</v>
      </c>
      <c r="L50" s="178">
        <v>682020.46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21600</v>
      </c>
      <c r="F51" s="178" t="s">
        <v>144</v>
      </c>
      <c r="G51" s="179">
        <v>21600</v>
      </c>
      <c r="H51" s="110"/>
      <c r="I51" s="178"/>
      <c r="J51" s="110"/>
      <c r="K51" s="110"/>
      <c r="L51" s="178">
        <v>1200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/>
      <c r="F55" s="178" t="s">
        <v>144</v>
      </c>
      <c r="G55" s="179"/>
      <c r="H55" s="110"/>
      <c r="I55" s="178"/>
      <c r="J55" s="110"/>
      <c r="K55" s="110"/>
      <c r="L55" s="178"/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58062</v>
      </c>
      <c r="F56" s="181" t="s">
        <v>144</v>
      </c>
      <c r="G56" s="182">
        <v>58062</v>
      </c>
      <c r="H56" s="116"/>
      <c r="I56" s="181"/>
      <c r="J56" s="116"/>
      <c r="K56" s="116"/>
      <c r="L56" s="181">
        <v>8380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/>
      <c r="F62" s="187" t="s">
        <v>144</v>
      </c>
      <c r="G62" s="188"/>
      <c r="H62" s="118"/>
      <c r="I62" s="187"/>
      <c r="J62" s="118"/>
      <c r="K62" s="118"/>
      <c r="L62" s="187"/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139214</v>
      </c>
      <c r="F64" s="178" t="s">
        <v>144</v>
      </c>
      <c r="G64" s="179">
        <v>139214</v>
      </c>
      <c r="H64" s="110"/>
      <c r="I64" s="178"/>
      <c r="J64" s="110"/>
      <c r="K64" s="110"/>
      <c r="L64" s="178">
        <v>22938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/>
      <c r="F65" s="178" t="s">
        <v>144</v>
      </c>
      <c r="G65" s="179"/>
      <c r="H65" s="110"/>
      <c r="I65" s="178"/>
      <c r="J65" s="110"/>
      <c r="K65" s="110"/>
      <c r="L65" s="178"/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344073</v>
      </c>
      <c r="F67" s="178" t="s">
        <v>144</v>
      </c>
      <c r="G67" s="179">
        <v>344073</v>
      </c>
      <c r="H67" s="110"/>
      <c r="I67" s="178"/>
      <c r="J67" s="110"/>
      <c r="K67" s="110"/>
      <c r="L67" s="178">
        <v>98292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6761466.0499999998</v>
      </c>
      <c r="F69" s="178">
        <v>253750</v>
      </c>
      <c r="G69" s="179">
        <v>6507716.0499999998</v>
      </c>
      <c r="H69" s="110"/>
      <c r="I69" s="178"/>
      <c r="J69" s="110"/>
      <c r="K69" s="110">
        <v>637</v>
      </c>
      <c r="L69" s="178">
        <v>738158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>
        <v>30100</v>
      </c>
      <c r="F70" s="178" t="s">
        <v>144</v>
      </c>
      <c r="G70" s="179">
        <v>30100</v>
      </c>
      <c r="H70" s="110"/>
      <c r="I70" s="178"/>
      <c r="J70" s="110"/>
      <c r="K70" s="110"/>
      <c r="L70" s="178">
        <v>10000</v>
      </c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/>
      <c r="F71" s="178" t="s">
        <v>144</v>
      </c>
      <c r="G71" s="179"/>
      <c r="H71" s="110"/>
      <c r="I71" s="178"/>
      <c r="J71" s="110"/>
      <c r="K71" s="110"/>
      <c r="L71" s="178"/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9190722.5999999996</v>
      </c>
      <c r="F73" s="178">
        <v>919141.11000000034</v>
      </c>
      <c r="G73" s="179">
        <v>8271581.4899999993</v>
      </c>
      <c r="H73" s="110"/>
      <c r="I73" s="178"/>
      <c r="J73" s="110"/>
      <c r="K73" s="110">
        <v>1902.454</v>
      </c>
      <c r="L73" s="178">
        <v>1508953.88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202867.5</v>
      </c>
      <c r="F77" s="178">
        <v>126597</v>
      </c>
      <c r="G77" s="179">
        <v>76270.5</v>
      </c>
      <c r="H77" s="110"/>
      <c r="I77" s="178"/>
      <c r="J77" s="110"/>
      <c r="K77" s="110">
        <v>142.5</v>
      </c>
      <c r="L77" s="178">
        <v>6594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905000</v>
      </c>
      <c r="F79" s="184">
        <v>75000</v>
      </c>
      <c r="G79" s="185">
        <v>830000</v>
      </c>
      <c r="H79" s="113"/>
      <c r="I79" s="184"/>
      <c r="J79" s="113">
        <v>2500</v>
      </c>
      <c r="K79" s="113"/>
      <c r="L79" s="184">
        <v>28000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/>
      <c r="F80" s="178" t="s">
        <v>144</v>
      </c>
      <c r="G80" s="179"/>
      <c r="H80" s="110"/>
      <c r="I80" s="178"/>
      <c r="J80" s="110"/>
      <c r="K80" s="110"/>
      <c r="L80" s="178"/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241888</v>
      </c>
      <c r="F81" s="187" t="s">
        <v>144</v>
      </c>
      <c r="G81" s="188">
        <v>241888</v>
      </c>
      <c r="H81" s="118"/>
      <c r="I81" s="187"/>
      <c r="J81" s="118"/>
      <c r="K81" s="118"/>
      <c r="L81" s="187">
        <v>100090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172937.7</v>
      </c>
      <c r="F83" s="178" t="s">
        <v>144</v>
      </c>
      <c r="G83" s="179">
        <v>172937.7</v>
      </c>
      <c r="H83" s="110"/>
      <c r="I83" s="178"/>
      <c r="J83" s="110"/>
      <c r="K83" s="110"/>
      <c r="L83" s="178">
        <v>115150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185561.34</v>
      </c>
      <c r="F84" s="178">
        <v>9561.3399999999965</v>
      </c>
      <c r="G84" s="179">
        <v>176000</v>
      </c>
      <c r="H84" s="110"/>
      <c r="I84" s="178"/>
      <c r="J84" s="110"/>
      <c r="K84" s="110">
        <v>1400</v>
      </c>
      <c r="L84" s="178">
        <v>80000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23500</v>
      </c>
      <c r="F85" s="178" t="s">
        <v>144</v>
      </c>
      <c r="G85" s="179">
        <v>23500</v>
      </c>
      <c r="H85" s="110"/>
      <c r="I85" s="178"/>
      <c r="J85" s="110"/>
      <c r="K85" s="110"/>
      <c r="L85" s="178">
        <v>8500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/>
      <c r="F86" s="178" t="s">
        <v>144</v>
      </c>
      <c r="G86" s="179"/>
      <c r="H86" s="110"/>
      <c r="I86" s="178"/>
      <c r="J86" s="110"/>
      <c r="K86" s="110"/>
      <c r="L86" s="178"/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281062.16999999969</v>
      </c>
      <c r="F87" s="178" t="s">
        <v>144</v>
      </c>
      <c r="G87" s="179">
        <v>281062.16999999969</v>
      </c>
      <c r="H87" s="110"/>
      <c r="I87" s="178"/>
      <c r="J87" s="110"/>
      <c r="K87" s="110"/>
      <c r="L87" s="178">
        <v>22752.040000000019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716234.59999999846</v>
      </c>
      <c r="F89" s="178" t="s">
        <v>144</v>
      </c>
      <c r="G89" s="179">
        <v>716234.59999999846</v>
      </c>
      <c r="H89" s="110"/>
      <c r="I89" s="178"/>
      <c r="J89" s="110"/>
      <c r="K89" s="110"/>
      <c r="L89" s="178">
        <v>34053.239999999962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2069291.2400000009</v>
      </c>
      <c r="F90" s="178" t="s">
        <v>144</v>
      </c>
      <c r="G90" s="179">
        <v>2069291.2400000009</v>
      </c>
      <c r="H90" s="110"/>
      <c r="I90" s="178"/>
      <c r="J90" s="110"/>
      <c r="K90" s="110"/>
      <c r="L90" s="178">
        <v>299917.79000000097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/>
      <c r="F92" s="187" t="s">
        <v>144</v>
      </c>
      <c r="G92" s="188"/>
      <c r="H92" s="118"/>
      <c r="I92" s="187"/>
      <c r="J92" s="118"/>
      <c r="K92" s="118"/>
      <c r="L92" s="187"/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349523929.36999995</v>
      </c>
      <c r="F93" s="191">
        <v>28398729.86999996</v>
      </c>
      <c r="G93" s="192">
        <v>321125199.5</v>
      </c>
      <c r="H93" s="145"/>
      <c r="I93" s="191"/>
      <c r="J93" s="145">
        <v>117382</v>
      </c>
      <c r="K93" s="145">
        <v>311084.89600000007</v>
      </c>
      <c r="L93" s="191">
        <v>238156895.72</v>
      </c>
      <c r="M93" s="145"/>
      <c r="N93" s="193"/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5050000</v>
      </c>
      <c r="F94" s="184">
        <v>350000</v>
      </c>
      <c r="G94" s="185">
        <v>4700000</v>
      </c>
      <c r="H94" s="113">
        <v>45000</v>
      </c>
      <c r="I94" s="184"/>
      <c r="J94" s="113"/>
      <c r="K94" s="113"/>
      <c r="L94" s="184">
        <v>200000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8800</v>
      </c>
      <c r="F95" s="178" t="s">
        <v>144</v>
      </c>
      <c r="G95" s="179">
        <v>8800</v>
      </c>
      <c r="H95" s="110"/>
      <c r="I95" s="178"/>
      <c r="J95" s="110"/>
      <c r="K95" s="110"/>
      <c r="L95" s="178">
        <v>800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>
        <v>126.3</v>
      </c>
      <c r="I96" s="178"/>
      <c r="J96" s="110">
        <v>805.6</v>
      </c>
      <c r="K96" s="110">
        <v>832.02200000000005</v>
      </c>
      <c r="L96" s="178">
        <v>12000</v>
      </c>
      <c r="M96" s="110"/>
      <c r="N96" s="115">
        <v>0.246</v>
      </c>
    </row>
    <row r="97" spans="2:14" ht="15" customHeight="1" x14ac:dyDescent="0.2">
      <c r="B97" s="1307"/>
      <c r="C97" s="1317"/>
      <c r="D97" s="24" t="s">
        <v>104</v>
      </c>
      <c r="E97" s="177">
        <v>67131.42</v>
      </c>
      <c r="F97" s="178">
        <v>11631.419999999998</v>
      </c>
      <c r="G97" s="179">
        <v>55500</v>
      </c>
      <c r="H97" s="110">
        <v>995</v>
      </c>
      <c r="I97" s="178"/>
      <c r="J97" s="110">
        <v>6595.6</v>
      </c>
      <c r="K97" s="110">
        <v>2705.2989999999995</v>
      </c>
      <c r="L97" s="178">
        <v>131261</v>
      </c>
      <c r="M97" s="110"/>
      <c r="N97" s="115">
        <v>50.277000000000008</v>
      </c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/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72417321.109999999</v>
      </c>
      <c r="F99" s="178">
        <v>6352840.2200000063</v>
      </c>
      <c r="G99" s="179">
        <v>66064480.889999993</v>
      </c>
      <c r="H99" s="110">
        <v>260314</v>
      </c>
      <c r="I99" s="178"/>
      <c r="J99" s="110">
        <v>1670</v>
      </c>
      <c r="K99" s="110">
        <v>54852.119999999995</v>
      </c>
      <c r="L99" s="178">
        <v>33791234</v>
      </c>
      <c r="M99" s="110"/>
      <c r="N99" s="115">
        <v>54.870000000000005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>
        <v>2</v>
      </c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/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43566.21</v>
      </c>
      <c r="F102" s="178">
        <v>26644.32</v>
      </c>
      <c r="G102" s="179">
        <v>16921.89</v>
      </c>
      <c r="H102" s="110"/>
      <c r="I102" s="178"/>
      <c r="J102" s="110">
        <v>8</v>
      </c>
      <c r="K102" s="110">
        <v>250</v>
      </c>
      <c r="L102" s="178">
        <v>3562.5</v>
      </c>
      <c r="M102" s="110"/>
      <c r="N102" s="115"/>
    </row>
    <row r="103" spans="2:14" ht="15" customHeight="1" x14ac:dyDescent="0.2">
      <c r="B103" s="1307"/>
      <c r="C103" s="1317"/>
      <c r="D103" s="24" t="s">
        <v>108</v>
      </c>
      <c r="E103" s="177">
        <v>687651.21</v>
      </c>
      <c r="F103" s="178">
        <v>312184.53000000003</v>
      </c>
      <c r="G103" s="179">
        <v>375466.67999999993</v>
      </c>
      <c r="H103" s="110"/>
      <c r="I103" s="178"/>
      <c r="J103" s="110">
        <v>2263</v>
      </c>
      <c r="K103" s="110">
        <v>1490</v>
      </c>
      <c r="L103" s="178">
        <v>55750.5</v>
      </c>
      <c r="M103" s="110"/>
      <c r="N103" s="115">
        <v>1.4999999999999999E-2</v>
      </c>
    </row>
    <row r="104" spans="2:14" ht="15" customHeight="1" x14ac:dyDescent="0.2">
      <c r="B104" s="1307"/>
      <c r="C104" s="1317"/>
      <c r="D104" s="24" t="s">
        <v>109</v>
      </c>
      <c r="E104" s="177">
        <v>54000</v>
      </c>
      <c r="F104" s="178">
        <v>54000</v>
      </c>
      <c r="G104" s="179"/>
      <c r="H104" s="110"/>
      <c r="I104" s="178"/>
      <c r="J104" s="110"/>
      <c r="K104" s="110">
        <v>60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/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/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/>
      <c r="L108" s="178"/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2000750</v>
      </c>
      <c r="F109" s="178" t="s">
        <v>144</v>
      </c>
      <c r="G109" s="179">
        <v>2000750</v>
      </c>
      <c r="H109" s="110"/>
      <c r="I109" s="178"/>
      <c r="J109" s="110"/>
      <c r="K109" s="110">
        <v>20</v>
      </c>
      <c r="L109" s="178">
        <v>305800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/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>
        <v>9000</v>
      </c>
      <c r="F112" s="178" t="s">
        <v>144</v>
      </c>
      <c r="G112" s="179">
        <v>9000</v>
      </c>
      <c r="H112" s="110"/>
      <c r="I112" s="178"/>
      <c r="J112" s="110"/>
      <c r="K112" s="110"/>
      <c r="L112" s="178">
        <v>240</v>
      </c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/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/>
      <c r="F114" s="178" t="s">
        <v>144</v>
      </c>
      <c r="G114" s="179"/>
      <c r="H114" s="110"/>
      <c r="I114" s="178"/>
      <c r="J114" s="110"/>
      <c r="K114" s="110"/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>
        <v>1800</v>
      </c>
      <c r="F115" s="178" t="s">
        <v>144</v>
      </c>
      <c r="G115" s="179">
        <v>1800</v>
      </c>
      <c r="H115" s="110"/>
      <c r="I115" s="178"/>
      <c r="J115" s="110"/>
      <c r="K115" s="110"/>
      <c r="L115" s="178">
        <v>120</v>
      </c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>
        <v>11448.74</v>
      </c>
      <c r="F116" s="178" t="s">
        <v>144</v>
      </c>
      <c r="G116" s="179">
        <v>11448.74</v>
      </c>
      <c r="H116" s="110"/>
      <c r="I116" s="178"/>
      <c r="J116" s="110"/>
      <c r="K116" s="110"/>
      <c r="L116" s="178">
        <v>1762.5</v>
      </c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>
        <v>196212</v>
      </c>
      <c r="F117" s="178" t="s">
        <v>144</v>
      </c>
      <c r="G117" s="179">
        <v>196212</v>
      </c>
      <c r="H117" s="110"/>
      <c r="I117" s="178"/>
      <c r="J117" s="110"/>
      <c r="K117" s="110"/>
      <c r="L117" s="178">
        <v>57400</v>
      </c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>
        <v>6</v>
      </c>
      <c r="K118" s="118"/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7200</v>
      </c>
      <c r="F119" s="184" t="s">
        <v>144</v>
      </c>
      <c r="G119" s="185">
        <v>7200</v>
      </c>
      <c r="H119" s="113"/>
      <c r="I119" s="184"/>
      <c r="J119" s="113"/>
      <c r="K119" s="113"/>
      <c r="L119" s="184">
        <v>400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>
        <v>35</v>
      </c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/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80554880.689999998</v>
      </c>
      <c r="F122" s="195">
        <v>7107300.4899999946</v>
      </c>
      <c r="G122" s="196">
        <v>73447580.200000003</v>
      </c>
      <c r="H122" s="151">
        <v>306435.3</v>
      </c>
      <c r="I122" s="195"/>
      <c r="J122" s="151">
        <v>11348.2</v>
      </c>
      <c r="K122" s="151">
        <v>60246.440999999999</v>
      </c>
      <c r="L122" s="195">
        <v>34560330.5</v>
      </c>
      <c r="M122" s="151"/>
      <c r="N122" s="153">
        <v>105.40800000000002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430078810.06</v>
      </c>
      <c r="F123" s="198">
        <v>35506030.359999955</v>
      </c>
      <c r="G123" s="199">
        <v>394572779.70000005</v>
      </c>
      <c r="H123" s="154">
        <v>306435.3</v>
      </c>
      <c r="I123" s="198"/>
      <c r="J123" s="154">
        <v>128730.2</v>
      </c>
      <c r="K123" s="154">
        <v>371331.337</v>
      </c>
      <c r="L123" s="198">
        <v>272717226.22000009</v>
      </c>
      <c r="M123" s="154"/>
      <c r="N123" s="200">
        <v>105.408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showGridLines="0" zoomScale="55" zoomScaleNormal="55" workbookViewId="0"/>
  </sheetViews>
  <sheetFormatPr baseColWidth="10" defaultRowHeight="11.25" x14ac:dyDescent="0.2"/>
  <cols>
    <col min="1" max="1" width="2.28515625" style="107" customWidth="1"/>
    <col min="2" max="2" width="12.5703125" style="107" customWidth="1"/>
    <col min="3" max="3" width="16.28515625" style="107" customWidth="1"/>
    <col min="4" max="4" width="27.42578125" style="107" customWidth="1"/>
    <col min="5" max="8" width="16.140625" style="107" customWidth="1"/>
    <col min="9" max="9" width="16.140625" style="159" customWidth="1"/>
    <col min="10" max="11" width="16.140625" style="107" customWidth="1"/>
    <col min="12" max="12" width="16.140625" style="159" customWidth="1"/>
    <col min="13" max="14" width="16.140625" style="107" customWidth="1"/>
    <col min="15" max="17" width="27.140625" style="107" bestFit="1" customWidth="1"/>
    <col min="18" max="18" width="17.7109375" style="107" bestFit="1" customWidth="1"/>
    <col min="19" max="19" width="14" style="107" bestFit="1" customWidth="1"/>
    <col min="20" max="20" width="17.42578125" style="107" bestFit="1" customWidth="1"/>
    <col min="21" max="21" width="14.28515625" style="107" bestFit="1" customWidth="1"/>
    <col min="22" max="22" width="17.42578125" style="107" bestFit="1" customWidth="1"/>
    <col min="23" max="23" width="14.28515625" style="107" bestFit="1" customWidth="1"/>
    <col min="24" max="24" width="17.42578125" style="107" bestFit="1" customWidth="1"/>
    <col min="25" max="25" width="14.28515625" style="107" bestFit="1" customWidth="1"/>
    <col min="26" max="26" width="17.7109375" style="107" bestFit="1" customWidth="1"/>
    <col min="27" max="27" width="14.5703125" style="107" bestFit="1" customWidth="1"/>
    <col min="28" max="28" width="17.42578125" style="107" bestFit="1" customWidth="1"/>
    <col min="29" max="29" width="14.28515625" style="107" bestFit="1" customWidth="1"/>
    <col min="30" max="30" width="17.42578125" style="107" bestFit="1" customWidth="1"/>
    <col min="31" max="31" width="14.28515625" style="107" bestFit="1" customWidth="1"/>
    <col min="32" max="32" width="15.42578125" style="107" bestFit="1" customWidth="1"/>
    <col min="33" max="33" width="12.42578125" style="107" bestFit="1" customWidth="1"/>
    <col min="34" max="34" width="15.140625" style="107" bestFit="1" customWidth="1"/>
    <col min="35" max="35" width="12.140625" style="107" bestFit="1" customWidth="1"/>
    <col min="36" max="36" width="14.42578125" style="107" bestFit="1" customWidth="1"/>
    <col min="37" max="256" width="11.42578125" style="107"/>
    <col min="257" max="257" width="2.28515625" style="107" customWidth="1"/>
    <col min="258" max="258" width="12.5703125" style="107" customWidth="1"/>
    <col min="259" max="259" width="16.28515625" style="107" customWidth="1"/>
    <col min="260" max="260" width="27.42578125" style="107" customWidth="1"/>
    <col min="261" max="270" width="16.140625" style="107" customWidth="1"/>
    <col min="271" max="273" width="27.140625" style="107" bestFit="1" customWidth="1"/>
    <col min="274" max="274" width="17.7109375" style="107" bestFit="1" customWidth="1"/>
    <col min="275" max="275" width="14" style="107" bestFit="1" customWidth="1"/>
    <col min="276" max="276" width="17.42578125" style="107" bestFit="1" customWidth="1"/>
    <col min="277" max="277" width="14.28515625" style="107" bestFit="1" customWidth="1"/>
    <col min="278" max="278" width="17.42578125" style="107" bestFit="1" customWidth="1"/>
    <col min="279" max="279" width="14.28515625" style="107" bestFit="1" customWidth="1"/>
    <col min="280" max="280" width="17.42578125" style="107" bestFit="1" customWidth="1"/>
    <col min="281" max="281" width="14.28515625" style="107" bestFit="1" customWidth="1"/>
    <col min="282" max="282" width="17.7109375" style="107" bestFit="1" customWidth="1"/>
    <col min="283" max="283" width="14.5703125" style="107" bestFit="1" customWidth="1"/>
    <col min="284" max="284" width="17.42578125" style="107" bestFit="1" customWidth="1"/>
    <col min="285" max="285" width="14.28515625" style="107" bestFit="1" customWidth="1"/>
    <col min="286" max="286" width="17.42578125" style="107" bestFit="1" customWidth="1"/>
    <col min="287" max="287" width="14.28515625" style="107" bestFit="1" customWidth="1"/>
    <col min="288" max="288" width="15.42578125" style="107" bestFit="1" customWidth="1"/>
    <col min="289" max="289" width="12.42578125" style="107" bestFit="1" customWidth="1"/>
    <col min="290" max="290" width="15.140625" style="107" bestFit="1" customWidth="1"/>
    <col min="291" max="291" width="12.140625" style="107" bestFit="1" customWidth="1"/>
    <col min="292" max="292" width="14.42578125" style="107" bestFit="1" customWidth="1"/>
    <col min="293" max="512" width="11.42578125" style="107"/>
    <col min="513" max="513" width="2.28515625" style="107" customWidth="1"/>
    <col min="514" max="514" width="12.5703125" style="107" customWidth="1"/>
    <col min="515" max="515" width="16.28515625" style="107" customWidth="1"/>
    <col min="516" max="516" width="27.42578125" style="107" customWidth="1"/>
    <col min="517" max="526" width="16.140625" style="107" customWidth="1"/>
    <col min="527" max="529" width="27.140625" style="107" bestFit="1" customWidth="1"/>
    <col min="530" max="530" width="17.7109375" style="107" bestFit="1" customWidth="1"/>
    <col min="531" max="531" width="14" style="107" bestFit="1" customWidth="1"/>
    <col min="532" max="532" width="17.42578125" style="107" bestFit="1" customWidth="1"/>
    <col min="533" max="533" width="14.28515625" style="107" bestFit="1" customWidth="1"/>
    <col min="534" max="534" width="17.42578125" style="107" bestFit="1" customWidth="1"/>
    <col min="535" max="535" width="14.28515625" style="107" bestFit="1" customWidth="1"/>
    <col min="536" max="536" width="17.42578125" style="107" bestFit="1" customWidth="1"/>
    <col min="537" max="537" width="14.28515625" style="107" bestFit="1" customWidth="1"/>
    <col min="538" max="538" width="17.7109375" style="107" bestFit="1" customWidth="1"/>
    <col min="539" max="539" width="14.5703125" style="107" bestFit="1" customWidth="1"/>
    <col min="540" max="540" width="17.42578125" style="107" bestFit="1" customWidth="1"/>
    <col min="541" max="541" width="14.28515625" style="107" bestFit="1" customWidth="1"/>
    <col min="542" max="542" width="17.42578125" style="107" bestFit="1" customWidth="1"/>
    <col min="543" max="543" width="14.28515625" style="107" bestFit="1" customWidth="1"/>
    <col min="544" max="544" width="15.42578125" style="107" bestFit="1" customWidth="1"/>
    <col min="545" max="545" width="12.42578125" style="107" bestFit="1" customWidth="1"/>
    <col min="546" max="546" width="15.140625" style="107" bestFit="1" customWidth="1"/>
    <col min="547" max="547" width="12.140625" style="107" bestFit="1" customWidth="1"/>
    <col min="548" max="548" width="14.42578125" style="107" bestFit="1" customWidth="1"/>
    <col min="549" max="768" width="11.42578125" style="107"/>
    <col min="769" max="769" width="2.28515625" style="107" customWidth="1"/>
    <col min="770" max="770" width="12.5703125" style="107" customWidth="1"/>
    <col min="771" max="771" width="16.28515625" style="107" customWidth="1"/>
    <col min="772" max="772" width="27.42578125" style="107" customWidth="1"/>
    <col min="773" max="782" width="16.140625" style="107" customWidth="1"/>
    <col min="783" max="785" width="27.140625" style="107" bestFit="1" customWidth="1"/>
    <col min="786" max="786" width="17.7109375" style="107" bestFit="1" customWidth="1"/>
    <col min="787" max="787" width="14" style="107" bestFit="1" customWidth="1"/>
    <col min="788" max="788" width="17.42578125" style="107" bestFit="1" customWidth="1"/>
    <col min="789" max="789" width="14.28515625" style="107" bestFit="1" customWidth="1"/>
    <col min="790" max="790" width="17.42578125" style="107" bestFit="1" customWidth="1"/>
    <col min="791" max="791" width="14.28515625" style="107" bestFit="1" customWidth="1"/>
    <col min="792" max="792" width="17.42578125" style="107" bestFit="1" customWidth="1"/>
    <col min="793" max="793" width="14.28515625" style="107" bestFit="1" customWidth="1"/>
    <col min="794" max="794" width="17.7109375" style="107" bestFit="1" customWidth="1"/>
    <col min="795" max="795" width="14.5703125" style="107" bestFit="1" customWidth="1"/>
    <col min="796" max="796" width="17.42578125" style="107" bestFit="1" customWidth="1"/>
    <col min="797" max="797" width="14.28515625" style="107" bestFit="1" customWidth="1"/>
    <col min="798" max="798" width="17.42578125" style="107" bestFit="1" customWidth="1"/>
    <col min="799" max="799" width="14.28515625" style="107" bestFit="1" customWidth="1"/>
    <col min="800" max="800" width="15.42578125" style="107" bestFit="1" customWidth="1"/>
    <col min="801" max="801" width="12.42578125" style="107" bestFit="1" customWidth="1"/>
    <col min="802" max="802" width="15.140625" style="107" bestFit="1" customWidth="1"/>
    <col min="803" max="803" width="12.140625" style="107" bestFit="1" customWidth="1"/>
    <col min="804" max="804" width="14.42578125" style="107" bestFit="1" customWidth="1"/>
    <col min="805" max="1024" width="11.42578125" style="107"/>
    <col min="1025" max="1025" width="2.28515625" style="107" customWidth="1"/>
    <col min="1026" max="1026" width="12.5703125" style="107" customWidth="1"/>
    <col min="1027" max="1027" width="16.28515625" style="107" customWidth="1"/>
    <col min="1028" max="1028" width="27.42578125" style="107" customWidth="1"/>
    <col min="1029" max="1038" width="16.140625" style="107" customWidth="1"/>
    <col min="1039" max="1041" width="27.140625" style="107" bestFit="1" customWidth="1"/>
    <col min="1042" max="1042" width="17.7109375" style="107" bestFit="1" customWidth="1"/>
    <col min="1043" max="1043" width="14" style="107" bestFit="1" customWidth="1"/>
    <col min="1044" max="1044" width="17.42578125" style="107" bestFit="1" customWidth="1"/>
    <col min="1045" max="1045" width="14.28515625" style="107" bestFit="1" customWidth="1"/>
    <col min="1046" max="1046" width="17.42578125" style="107" bestFit="1" customWidth="1"/>
    <col min="1047" max="1047" width="14.28515625" style="107" bestFit="1" customWidth="1"/>
    <col min="1048" max="1048" width="17.42578125" style="107" bestFit="1" customWidth="1"/>
    <col min="1049" max="1049" width="14.28515625" style="107" bestFit="1" customWidth="1"/>
    <col min="1050" max="1050" width="17.7109375" style="107" bestFit="1" customWidth="1"/>
    <col min="1051" max="1051" width="14.5703125" style="107" bestFit="1" customWidth="1"/>
    <col min="1052" max="1052" width="17.42578125" style="107" bestFit="1" customWidth="1"/>
    <col min="1053" max="1053" width="14.28515625" style="107" bestFit="1" customWidth="1"/>
    <col min="1054" max="1054" width="17.42578125" style="107" bestFit="1" customWidth="1"/>
    <col min="1055" max="1055" width="14.28515625" style="107" bestFit="1" customWidth="1"/>
    <col min="1056" max="1056" width="15.42578125" style="107" bestFit="1" customWidth="1"/>
    <col min="1057" max="1057" width="12.42578125" style="107" bestFit="1" customWidth="1"/>
    <col min="1058" max="1058" width="15.140625" style="107" bestFit="1" customWidth="1"/>
    <col min="1059" max="1059" width="12.140625" style="107" bestFit="1" customWidth="1"/>
    <col min="1060" max="1060" width="14.42578125" style="107" bestFit="1" customWidth="1"/>
    <col min="1061" max="1280" width="11.42578125" style="107"/>
    <col min="1281" max="1281" width="2.28515625" style="107" customWidth="1"/>
    <col min="1282" max="1282" width="12.5703125" style="107" customWidth="1"/>
    <col min="1283" max="1283" width="16.28515625" style="107" customWidth="1"/>
    <col min="1284" max="1284" width="27.42578125" style="107" customWidth="1"/>
    <col min="1285" max="1294" width="16.140625" style="107" customWidth="1"/>
    <col min="1295" max="1297" width="27.140625" style="107" bestFit="1" customWidth="1"/>
    <col min="1298" max="1298" width="17.7109375" style="107" bestFit="1" customWidth="1"/>
    <col min="1299" max="1299" width="14" style="107" bestFit="1" customWidth="1"/>
    <col min="1300" max="1300" width="17.42578125" style="107" bestFit="1" customWidth="1"/>
    <col min="1301" max="1301" width="14.28515625" style="107" bestFit="1" customWidth="1"/>
    <col min="1302" max="1302" width="17.42578125" style="107" bestFit="1" customWidth="1"/>
    <col min="1303" max="1303" width="14.28515625" style="107" bestFit="1" customWidth="1"/>
    <col min="1304" max="1304" width="17.42578125" style="107" bestFit="1" customWidth="1"/>
    <col min="1305" max="1305" width="14.28515625" style="107" bestFit="1" customWidth="1"/>
    <col min="1306" max="1306" width="17.7109375" style="107" bestFit="1" customWidth="1"/>
    <col min="1307" max="1307" width="14.5703125" style="107" bestFit="1" customWidth="1"/>
    <col min="1308" max="1308" width="17.42578125" style="107" bestFit="1" customWidth="1"/>
    <col min="1309" max="1309" width="14.28515625" style="107" bestFit="1" customWidth="1"/>
    <col min="1310" max="1310" width="17.42578125" style="107" bestFit="1" customWidth="1"/>
    <col min="1311" max="1311" width="14.28515625" style="107" bestFit="1" customWidth="1"/>
    <col min="1312" max="1312" width="15.42578125" style="107" bestFit="1" customWidth="1"/>
    <col min="1313" max="1313" width="12.42578125" style="107" bestFit="1" customWidth="1"/>
    <col min="1314" max="1314" width="15.140625" style="107" bestFit="1" customWidth="1"/>
    <col min="1315" max="1315" width="12.140625" style="107" bestFit="1" customWidth="1"/>
    <col min="1316" max="1316" width="14.42578125" style="107" bestFit="1" customWidth="1"/>
    <col min="1317" max="1536" width="11.42578125" style="107"/>
    <col min="1537" max="1537" width="2.28515625" style="107" customWidth="1"/>
    <col min="1538" max="1538" width="12.5703125" style="107" customWidth="1"/>
    <col min="1539" max="1539" width="16.28515625" style="107" customWidth="1"/>
    <col min="1540" max="1540" width="27.42578125" style="107" customWidth="1"/>
    <col min="1541" max="1550" width="16.140625" style="107" customWidth="1"/>
    <col min="1551" max="1553" width="27.140625" style="107" bestFit="1" customWidth="1"/>
    <col min="1554" max="1554" width="17.7109375" style="107" bestFit="1" customWidth="1"/>
    <col min="1555" max="1555" width="14" style="107" bestFit="1" customWidth="1"/>
    <col min="1556" max="1556" width="17.42578125" style="107" bestFit="1" customWidth="1"/>
    <col min="1557" max="1557" width="14.28515625" style="107" bestFit="1" customWidth="1"/>
    <col min="1558" max="1558" width="17.42578125" style="107" bestFit="1" customWidth="1"/>
    <col min="1559" max="1559" width="14.28515625" style="107" bestFit="1" customWidth="1"/>
    <col min="1560" max="1560" width="17.42578125" style="107" bestFit="1" customWidth="1"/>
    <col min="1561" max="1561" width="14.28515625" style="107" bestFit="1" customWidth="1"/>
    <col min="1562" max="1562" width="17.7109375" style="107" bestFit="1" customWidth="1"/>
    <col min="1563" max="1563" width="14.5703125" style="107" bestFit="1" customWidth="1"/>
    <col min="1564" max="1564" width="17.42578125" style="107" bestFit="1" customWidth="1"/>
    <col min="1565" max="1565" width="14.28515625" style="107" bestFit="1" customWidth="1"/>
    <col min="1566" max="1566" width="17.42578125" style="107" bestFit="1" customWidth="1"/>
    <col min="1567" max="1567" width="14.28515625" style="107" bestFit="1" customWidth="1"/>
    <col min="1568" max="1568" width="15.42578125" style="107" bestFit="1" customWidth="1"/>
    <col min="1569" max="1569" width="12.42578125" style="107" bestFit="1" customWidth="1"/>
    <col min="1570" max="1570" width="15.140625" style="107" bestFit="1" customWidth="1"/>
    <col min="1571" max="1571" width="12.140625" style="107" bestFit="1" customWidth="1"/>
    <col min="1572" max="1572" width="14.42578125" style="107" bestFit="1" customWidth="1"/>
    <col min="1573" max="1792" width="11.42578125" style="107"/>
    <col min="1793" max="1793" width="2.28515625" style="107" customWidth="1"/>
    <col min="1794" max="1794" width="12.5703125" style="107" customWidth="1"/>
    <col min="1795" max="1795" width="16.28515625" style="107" customWidth="1"/>
    <col min="1796" max="1796" width="27.42578125" style="107" customWidth="1"/>
    <col min="1797" max="1806" width="16.140625" style="107" customWidth="1"/>
    <col min="1807" max="1809" width="27.140625" style="107" bestFit="1" customWidth="1"/>
    <col min="1810" max="1810" width="17.7109375" style="107" bestFit="1" customWidth="1"/>
    <col min="1811" max="1811" width="14" style="107" bestFit="1" customWidth="1"/>
    <col min="1812" max="1812" width="17.42578125" style="107" bestFit="1" customWidth="1"/>
    <col min="1813" max="1813" width="14.28515625" style="107" bestFit="1" customWidth="1"/>
    <col min="1814" max="1814" width="17.42578125" style="107" bestFit="1" customWidth="1"/>
    <col min="1815" max="1815" width="14.28515625" style="107" bestFit="1" customWidth="1"/>
    <col min="1816" max="1816" width="17.42578125" style="107" bestFit="1" customWidth="1"/>
    <col min="1817" max="1817" width="14.28515625" style="107" bestFit="1" customWidth="1"/>
    <col min="1818" max="1818" width="17.7109375" style="107" bestFit="1" customWidth="1"/>
    <col min="1819" max="1819" width="14.5703125" style="107" bestFit="1" customWidth="1"/>
    <col min="1820" max="1820" width="17.42578125" style="107" bestFit="1" customWidth="1"/>
    <col min="1821" max="1821" width="14.28515625" style="107" bestFit="1" customWidth="1"/>
    <col min="1822" max="1822" width="17.42578125" style="107" bestFit="1" customWidth="1"/>
    <col min="1823" max="1823" width="14.28515625" style="107" bestFit="1" customWidth="1"/>
    <col min="1824" max="1824" width="15.42578125" style="107" bestFit="1" customWidth="1"/>
    <col min="1825" max="1825" width="12.42578125" style="107" bestFit="1" customWidth="1"/>
    <col min="1826" max="1826" width="15.140625" style="107" bestFit="1" customWidth="1"/>
    <col min="1827" max="1827" width="12.140625" style="107" bestFit="1" customWidth="1"/>
    <col min="1828" max="1828" width="14.42578125" style="107" bestFit="1" customWidth="1"/>
    <col min="1829" max="2048" width="11.42578125" style="107"/>
    <col min="2049" max="2049" width="2.28515625" style="107" customWidth="1"/>
    <col min="2050" max="2050" width="12.5703125" style="107" customWidth="1"/>
    <col min="2051" max="2051" width="16.28515625" style="107" customWidth="1"/>
    <col min="2052" max="2052" width="27.42578125" style="107" customWidth="1"/>
    <col min="2053" max="2062" width="16.140625" style="107" customWidth="1"/>
    <col min="2063" max="2065" width="27.140625" style="107" bestFit="1" customWidth="1"/>
    <col min="2066" max="2066" width="17.7109375" style="107" bestFit="1" customWidth="1"/>
    <col min="2067" max="2067" width="14" style="107" bestFit="1" customWidth="1"/>
    <col min="2068" max="2068" width="17.42578125" style="107" bestFit="1" customWidth="1"/>
    <col min="2069" max="2069" width="14.28515625" style="107" bestFit="1" customWidth="1"/>
    <col min="2070" max="2070" width="17.42578125" style="107" bestFit="1" customWidth="1"/>
    <col min="2071" max="2071" width="14.28515625" style="107" bestFit="1" customWidth="1"/>
    <col min="2072" max="2072" width="17.42578125" style="107" bestFit="1" customWidth="1"/>
    <col min="2073" max="2073" width="14.28515625" style="107" bestFit="1" customWidth="1"/>
    <col min="2074" max="2074" width="17.7109375" style="107" bestFit="1" customWidth="1"/>
    <col min="2075" max="2075" width="14.5703125" style="107" bestFit="1" customWidth="1"/>
    <col min="2076" max="2076" width="17.42578125" style="107" bestFit="1" customWidth="1"/>
    <col min="2077" max="2077" width="14.28515625" style="107" bestFit="1" customWidth="1"/>
    <col min="2078" max="2078" width="17.42578125" style="107" bestFit="1" customWidth="1"/>
    <col min="2079" max="2079" width="14.28515625" style="107" bestFit="1" customWidth="1"/>
    <col min="2080" max="2080" width="15.42578125" style="107" bestFit="1" customWidth="1"/>
    <col min="2081" max="2081" width="12.42578125" style="107" bestFit="1" customWidth="1"/>
    <col min="2082" max="2082" width="15.140625" style="107" bestFit="1" customWidth="1"/>
    <col min="2083" max="2083" width="12.140625" style="107" bestFit="1" customWidth="1"/>
    <col min="2084" max="2084" width="14.42578125" style="107" bestFit="1" customWidth="1"/>
    <col min="2085" max="2304" width="11.42578125" style="107"/>
    <col min="2305" max="2305" width="2.28515625" style="107" customWidth="1"/>
    <col min="2306" max="2306" width="12.5703125" style="107" customWidth="1"/>
    <col min="2307" max="2307" width="16.28515625" style="107" customWidth="1"/>
    <col min="2308" max="2308" width="27.42578125" style="107" customWidth="1"/>
    <col min="2309" max="2318" width="16.140625" style="107" customWidth="1"/>
    <col min="2319" max="2321" width="27.140625" style="107" bestFit="1" customWidth="1"/>
    <col min="2322" max="2322" width="17.7109375" style="107" bestFit="1" customWidth="1"/>
    <col min="2323" max="2323" width="14" style="107" bestFit="1" customWidth="1"/>
    <col min="2324" max="2324" width="17.42578125" style="107" bestFit="1" customWidth="1"/>
    <col min="2325" max="2325" width="14.28515625" style="107" bestFit="1" customWidth="1"/>
    <col min="2326" max="2326" width="17.42578125" style="107" bestFit="1" customWidth="1"/>
    <col min="2327" max="2327" width="14.28515625" style="107" bestFit="1" customWidth="1"/>
    <col min="2328" max="2328" width="17.42578125" style="107" bestFit="1" customWidth="1"/>
    <col min="2329" max="2329" width="14.28515625" style="107" bestFit="1" customWidth="1"/>
    <col min="2330" max="2330" width="17.7109375" style="107" bestFit="1" customWidth="1"/>
    <col min="2331" max="2331" width="14.5703125" style="107" bestFit="1" customWidth="1"/>
    <col min="2332" max="2332" width="17.42578125" style="107" bestFit="1" customWidth="1"/>
    <col min="2333" max="2333" width="14.28515625" style="107" bestFit="1" customWidth="1"/>
    <col min="2334" max="2334" width="17.42578125" style="107" bestFit="1" customWidth="1"/>
    <col min="2335" max="2335" width="14.28515625" style="107" bestFit="1" customWidth="1"/>
    <col min="2336" max="2336" width="15.42578125" style="107" bestFit="1" customWidth="1"/>
    <col min="2337" max="2337" width="12.42578125" style="107" bestFit="1" customWidth="1"/>
    <col min="2338" max="2338" width="15.140625" style="107" bestFit="1" customWidth="1"/>
    <col min="2339" max="2339" width="12.140625" style="107" bestFit="1" customWidth="1"/>
    <col min="2340" max="2340" width="14.42578125" style="107" bestFit="1" customWidth="1"/>
    <col min="2341" max="2560" width="11.42578125" style="107"/>
    <col min="2561" max="2561" width="2.28515625" style="107" customWidth="1"/>
    <col min="2562" max="2562" width="12.5703125" style="107" customWidth="1"/>
    <col min="2563" max="2563" width="16.28515625" style="107" customWidth="1"/>
    <col min="2564" max="2564" width="27.42578125" style="107" customWidth="1"/>
    <col min="2565" max="2574" width="16.140625" style="107" customWidth="1"/>
    <col min="2575" max="2577" width="27.140625" style="107" bestFit="1" customWidth="1"/>
    <col min="2578" max="2578" width="17.7109375" style="107" bestFit="1" customWidth="1"/>
    <col min="2579" max="2579" width="14" style="107" bestFit="1" customWidth="1"/>
    <col min="2580" max="2580" width="17.42578125" style="107" bestFit="1" customWidth="1"/>
    <col min="2581" max="2581" width="14.28515625" style="107" bestFit="1" customWidth="1"/>
    <col min="2582" max="2582" width="17.42578125" style="107" bestFit="1" customWidth="1"/>
    <col min="2583" max="2583" width="14.28515625" style="107" bestFit="1" customWidth="1"/>
    <col min="2584" max="2584" width="17.42578125" style="107" bestFit="1" customWidth="1"/>
    <col min="2585" max="2585" width="14.28515625" style="107" bestFit="1" customWidth="1"/>
    <col min="2586" max="2586" width="17.7109375" style="107" bestFit="1" customWidth="1"/>
    <col min="2587" max="2587" width="14.5703125" style="107" bestFit="1" customWidth="1"/>
    <col min="2588" max="2588" width="17.42578125" style="107" bestFit="1" customWidth="1"/>
    <col min="2589" max="2589" width="14.28515625" style="107" bestFit="1" customWidth="1"/>
    <col min="2590" max="2590" width="17.42578125" style="107" bestFit="1" customWidth="1"/>
    <col min="2591" max="2591" width="14.28515625" style="107" bestFit="1" customWidth="1"/>
    <col min="2592" max="2592" width="15.42578125" style="107" bestFit="1" customWidth="1"/>
    <col min="2593" max="2593" width="12.42578125" style="107" bestFit="1" customWidth="1"/>
    <col min="2594" max="2594" width="15.140625" style="107" bestFit="1" customWidth="1"/>
    <col min="2595" max="2595" width="12.140625" style="107" bestFit="1" customWidth="1"/>
    <col min="2596" max="2596" width="14.42578125" style="107" bestFit="1" customWidth="1"/>
    <col min="2597" max="2816" width="11.42578125" style="107"/>
    <col min="2817" max="2817" width="2.28515625" style="107" customWidth="1"/>
    <col min="2818" max="2818" width="12.5703125" style="107" customWidth="1"/>
    <col min="2819" max="2819" width="16.28515625" style="107" customWidth="1"/>
    <col min="2820" max="2820" width="27.42578125" style="107" customWidth="1"/>
    <col min="2821" max="2830" width="16.140625" style="107" customWidth="1"/>
    <col min="2831" max="2833" width="27.140625" style="107" bestFit="1" customWidth="1"/>
    <col min="2834" max="2834" width="17.7109375" style="107" bestFit="1" customWidth="1"/>
    <col min="2835" max="2835" width="14" style="107" bestFit="1" customWidth="1"/>
    <col min="2836" max="2836" width="17.42578125" style="107" bestFit="1" customWidth="1"/>
    <col min="2837" max="2837" width="14.28515625" style="107" bestFit="1" customWidth="1"/>
    <col min="2838" max="2838" width="17.42578125" style="107" bestFit="1" customWidth="1"/>
    <col min="2839" max="2839" width="14.28515625" style="107" bestFit="1" customWidth="1"/>
    <col min="2840" max="2840" width="17.42578125" style="107" bestFit="1" customWidth="1"/>
    <col min="2841" max="2841" width="14.28515625" style="107" bestFit="1" customWidth="1"/>
    <col min="2842" max="2842" width="17.7109375" style="107" bestFit="1" customWidth="1"/>
    <col min="2843" max="2843" width="14.5703125" style="107" bestFit="1" customWidth="1"/>
    <col min="2844" max="2844" width="17.42578125" style="107" bestFit="1" customWidth="1"/>
    <col min="2845" max="2845" width="14.28515625" style="107" bestFit="1" customWidth="1"/>
    <col min="2846" max="2846" width="17.42578125" style="107" bestFit="1" customWidth="1"/>
    <col min="2847" max="2847" width="14.28515625" style="107" bestFit="1" customWidth="1"/>
    <col min="2848" max="2848" width="15.42578125" style="107" bestFit="1" customWidth="1"/>
    <col min="2849" max="2849" width="12.42578125" style="107" bestFit="1" customWidth="1"/>
    <col min="2850" max="2850" width="15.140625" style="107" bestFit="1" customWidth="1"/>
    <col min="2851" max="2851" width="12.140625" style="107" bestFit="1" customWidth="1"/>
    <col min="2852" max="2852" width="14.42578125" style="107" bestFit="1" customWidth="1"/>
    <col min="2853" max="3072" width="11.42578125" style="107"/>
    <col min="3073" max="3073" width="2.28515625" style="107" customWidth="1"/>
    <col min="3074" max="3074" width="12.5703125" style="107" customWidth="1"/>
    <col min="3075" max="3075" width="16.28515625" style="107" customWidth="1"/>
    <col min="3076" max="3076" width="27.42578125" style="107" customWidth="1"/>
    <col min="3077" max="3086" width="16.140625" style="107" customWidth="1"/>
    <col min="3087" max="3089" width="27.140625" style="107" bestFit="1" customWidth="1"/>
    <col min="3090" max="3090" width="17.7109375" style="107" bestFit="1" customWidth="1"/>
    <col min="3091" max="3091" width="14" style="107" bestFit="1" customWidth="1"/>
    <col min="3092" max="3092" width="17.42578125" style="107" bestFit="1" customWidth="1"/>
    <col min="3093" max="3093" width="14.28515625" style="107" bestFit="1" customWidth="1"/>
    <col min="3094" max="3094" width="17.42578125" style="107" bestFit="1" customWidth="1"/>
    <col min="3095" max="3095" width="14.28515625" style="107" bestFit="1" customWidth="1"/>
    <col min="3096" max="3096" width="17.42578125" style="107" bestFit="1" customWidth="1"/>
    <col min="3097" max="3097" width="14.28515625" style="107" bestFit="1" customWidth="1"/>
    <col min="3098" max="3098" width="17.7109375" style="107" bestFit="1" customWidth="1"/>
    <col min="3099" max="3099" width="14.5703125" style="107" bestFit="1" customWidth="1"/>
    <col min="3100" max="3100" width="17.42578125" style="107" bestFit="1" customWidth="1"/>
    <col min="3101" max="3101" width="14.28515625" style="107" bestFit="1" customWidth="1"/>
    <col min="3102" max="3102" width="17.42578125" style="107" bestFit="1" customWidth="1"/>
    <col min="3103" max="3103" width="14.28515625" style="107" bestFit="1" customWidth="1"/>
    <col min="3104" max="3104" width="15.42578125" style="107" bestFit="1" customWidth="1"/>
    <col min="3105" max="3105" width="12.42578125" style="107" bestFit="1" customWidth="1"/>
    <col min="3106" max="3106" width="15.140625" style="107" bestFit="1" customWidth="1"/>
    <col min="3107" max="3107" width="12.140625" style="107" bestFit="1" customWidth="1"/>
    <col min="3108" max="3108" width="14.42578125" style="107" bestFit="1" customWidth="1"/>
    <col min="3109" max="3328" width="11.42578125" style="107"/>
    <col min="3329" max="3329" width="2.28515625" style="107" customWidth="1"/>
    <col min="3330" max="3330" width="12.5703125" style="107" customWidth="1"/>
    <col min="3331" max="3331" width="16.28515625" style="107" customWidth="1"/>
    <col min="3332" max="3332" width="27.42578125" style="107" customWidth="1"/>
    <col min="3333" max="3342" width="16.140625" style="107" customWidth="1"/>
    <col min="3343" max="3345" width="27.140625" style="107" bestFit="1" customWidth="1"/>
    <col min="3346" max="3346" width="17.7109375" style="107" bestFit="1" customWidth="1"/>
    <col min="3347" max="3347" width="14" style="107" bestFit="1" customWidth="1"/>
    <col min="3348" max="3348" width="17.42578125" style="107" bestFit="1" customWidth="1"/>
    <col min="3349" max="3349" width="14.28515625" style="107" bestFit="1" customWidth="1"/>
    <col min="3350" max="3350" width="17.42578125" style="107" bestFit="1" customWidth="1"/>
    <col min="3351" max="3351" width="14.28515625" style="107" bestFit="1" customWidth="1"/>
    <col min="3352" max="3352" width="17.42578125" style="107" bestFit="1" customWidth="1"/>
    <col min="3353" max="3353" width="14.28515625" style="107" bestFit="1" customWidth="1"/>
    <col min="3354" max="3354" width="17.7109375" style="107" bestFit="1" customWidth="1"/>
    <col min="3355" max="3355" width="14.5703125" style="107" bestFit="1" customWidth="1"/>
    <col min="3356" max="3356" width="17.42578125" style="107" bestFit="1" customWidth="1"/>
    <col min="3357" max="3357" width="14.28515625" style="107" bestFit="1" customWidth="1"/>
    <col min="3358" max="3358" width="17.42578125" style="107" bestFit="1" customWidth="1"/>
    <col min="3359" max="3359" width="14.28515625" style="107" bestFit="1" customWidth="1"/>
    <col min="3360" max="3360" width="15.42578125" style="107" bestFit="1" customWidth="1"/>
    <col min="3361" max="3361" width="12.42578125" style="107" bestFit="1" customWidth="1"/>
    <col min="3362" max="3362" width="15.140625" style="107" bestFit="1" customWidth="1"/>
    <col min="3363" max="3363" width="12.140625" style="107" bestFit="1" customWidth="1"/>
    <col min="3364" max="3364" width="14.42578125" style="107" bestFit="1" customWidth="1"/>
    <col min="3365" max="3584" width="11.42578125" style="107"/>
    <col min="3585" max="3585" width="2.28515625" style="107" customWidth="1"/>
    <col min="3586" max="3586" width="12.5703125" style="107" customWidth="1"/>
    <col min="3587" max="3587" width="16.28515625" style="107" customWidth="1"/>
    <col min="3588" max="3588" width="27.42578125" style="107" customWidth="1"/>
    <col min="3589" max="3598" width="16.140625" style="107" customWidth="1"/>
    <col min="3599" max="3601" width="27.140625" style="107" bestFit="1" customWidth="1"/>
    <col min="3602" max="3602" width="17.7109375" style="107" bestFit="1" customWidth="1"/>
    <col min="3603" max="3603" width="14" style="107" bestFit="1" customWidth="1"/>
    <col min="3604" max="3604" width="17.42578125" style="107" bestFit="1" customWidth="1"/>
    <col min="3605" max="3605" width="14.28515625" style="107" bestFit="1" customWidth="1"/>
    <col min="3606" max="3606" width="17.42578125" style="107" bestFit="1" customWidth="1"/>
    <col min="3607" max="3607" width="14.28515625" style="107" bestFit="1" customWidth="1"/>
    <col min="3608" max="3608" width="17.42578125" style="107" bestFit="1" customWidth="1"/>
    <col min="3609" max="3609" width="14.28515625" style="107" bestFit="1" customWidth="1"/>
    <col min="3610" max="3610" width="17.7109375" style="107" bestFit="1" customWidth="1"/>
    <col min="3611" max="3611" width="14.5703125" style="107" bestFit="1" customWidth="1"/>
    <col min="3612" max="3612" width="17.42578125" style="107" bestFit="1" customWidth="1"/>
    <col min="3613" max="3613" width="14.28515625" style="107" bestFit="1" customWidth="1"/>
    <col min="3614" max="3614" width="17.42578125" style="107" bestFit="1" customWidth="1"/>
    <col min="3615" max="3615" width="14.28515625" style="107" bestFit="1" customWidth="1"/>
    <col min="3616" max="3616" width="15.42578125" style="107" bestFit="1" customWidth="1"/>
    <col min="3617" max="3617" width="12.42578125" style="107" bestFit="1" customWidth="1"/>
    <col min="3618" max="3618" width="15.140625" style="107" bestFit="1" customWidth="1"/>
    <col min="3619" max="3619" width="12.140625" style="107" bestFit="1" customWidth="1"/>
    <col min="3620" max="3620" width="14.42578125" style="107" bestFit="1" customWidth="1"/>
    <col min="3621" max="3840" width="11.42578125" style="107"/>
    <col min="3841" max="3841" width="2.28515625" style="107" customWidth="1"/>
    <col min="3842" max="3842" width="12.5703125" style="107" customWidth="1"/>
    <col min="3843" max="3843" width="16.28515625" style="107" customWidth="1"/>
    <col min="3844" max="3844" width="27.42578125" style="107" customWidth="1"/>
    <col min="3845" max="3854" width="16.140625" style="107" customWidth="1"/>
    <col min="3855" max="3857" width="27.140625" style="107" bestFit="1" customWidth="1"/>
    <col min="3858" max="3858" width="17.7109375" style="107" bestFit="1" customWidth="1"/>
    <col min="3859" max="3859" width="14" style="107" bestFit="1" customWidth="1"/>
    <col min="3860" max="3860" width="17.42578125" style="107" bestFit="1" customWidth="1"/>
    <col min="3861" max="3861" width="14.28515625" style="107" bestFit="1" customWidth="1"/>
    <col min="3862" max="3862" width="17.42578125" style="107" bestFit="1" customWidth="1"/>
    <col min="3863" max="3863" width="14.28515625" style="107" bestFit="1" customWidth="1"/>
    <col min="3864" max="3864" width="17.42578125" style="107" bestFit="1" customWidth="1"/>
    <col min="3865" max="3865" width="14.28515625" style="107" bestFit="1" customWidth="1"/>
    <col min="3866" max="3866" width="17.7109375" style="107" bestFit="1" customWidth="1"/>
    <col min="3867" max="3867" width="14.5703125" style="107" bestFit="1" customWidth="1"/>
    <col min="3868" max="3868" width="17.42578125" style="107" bestFit="1" customWidth="1"/>
    <col min="3869" max="3869" width="14.28515625" style="107" bestFit="1" customWidth="1"/>
    <col min="3870" max="3870" width="17.42578125" style="107" bestFit="1" customWidth="1"/>
    <col min="3871" max="3871" width="14.28515625" style="107" bestFit="1" customWidth="1"/>
    <col min="3872" max="3872" width="15.42578125" style="107" bestFit="1" customWidth="1"/>
    <col min="3873" max="3873" width="12.42578125" style="107" bestFit="1" customWidth="1"/>
    <col min="3874" max="3874" width="15.140625" style="107" bestFit="1" customWidth="1"/>
    <col min="3875" max="3875" width="12.140625" style="107" bestFit="1" customWidth="1"/>
    <col min="3876" max="3876" width="14.42578125" style="107" bestFit="1" customWidth="1"/>
    <col min="3877" max="4096" width="11.42578125" style="107"/>
    <col min="4097" max="4097" width="2.28515625" style="107" customWidth="1"/>
    <col min="4098" max="4098" width="12.5703125" style="107" customWidth="1"/>
    <col min="4099" max="4099" width="16.28515625" style="107" customWidth="1"/>
    <col min="4100" max="4100" width="27.42578125" style="107" customWidth="1"/>
    <col min="4101" max="4110" width="16.140625" style="107" customWidth="1"/>
    <col min="4111" max="4113" width="27.140625" style="107" bestFit="1" customWidth="1"/>
    <col min="4114" max="4114" width="17.7109375" style="107" bestFit="1" customWidth="1"/>
    <col min="4115" max="4115" width="14" style="107" bestFit="1" customWidth="1"/>
    <col min="4116" max="4116" width="17.42578125" style="107" bestFit="1" customWidth="1"/>
    <col min="4117" max="4117" width="14.28515625" style="107" bestFit="1" customWidth="1"/>
    <col min="4118" max="4118" width="17.42578125" style="107" bestFit="1" customWidth="1"/>
    <col min="4119" max="4119" width="14.28515625" style="107" bestFit="1" customWidth="1"/>
    <col min="4120" max="4120" width="17.42578125" style="107" bestFit="1" customWidth="1"/>
    <col min="4121" max="4121" width="14.28515625" style="107" bestFit="1" customWidth="1"/>
    <col min="4122" max="4122" width="17.7109375" style="107" bestFit="1" customWidth="1"/>
    <col min="4123" max="4123" width="14.5703125" style="107" bestFit="1" customWidth="1"/>
    <col min="4124" max="4124" width="17.42578125" style="107" bestFit="1" customWidth="1"/>
    <col min="4125" max="4125" width="14.28515625" style="107" bestFit="1" customWidth="1"/>
    <col min="4126" max="4126" width="17.42578125" style="107" bestFit="1" customWidth="1"/>
    <col min="4127" max="4127" width="14.28515625" style="107" bestFit="1" customWidth="1"/>
    <col min="4128" max="4128" width="15.42578125" style="107" bestFit="1" customWidth="1"/>
    <col min="4129" max="4129" width="12.42578125" style="107" bestFit="1" customWidth="1"/>
    <col min="4130" max="4130" width="15.140625" style="107" bestFit="1" customWidth="1"/>
    <col min="4131" max="4131" width="12.140625" style="107" bestFit="1" customWidth="1"/>
    <col min="4132" max="4132" width="14.42578125" style="107" bestFit="1" customWidth="1"/>
    <col min="4133" max="4352" width="11.42578125" style="107"/>
    <col min="4353" max="4353" width="2.28515625" style="107" customWidth="1"/>
    <col min="4354" max="4354" width="12.5703125" style="107" customWidth="1"/>
    <col min="4355" max="4355" width="16.28515625" style="107" customWidth="1"/>
    <col min="4356" max="4356" width="27.42578125" style="107" customWidth="1"/>
    <col min="4357" max="4366" width="16.140625" style="107" customWidth="1"/>
    <col min="4367" max="4369" width="27.140625" style="107" bestFit="1" customWidth="1"/>
    <col min="4370" max="4370" width="17.7109375" style="107" bestFit="1" customWidth="1"/>
    <col min="4371" max="4371" width="14" style="107" bestFit="1" customWidth="1"/>
    <col min="4372" max="4372" width="17.42578125" style="107" bestFit="1" customWidth="1"/>
    <col min="4373" max="4373" width="14.28515625" style="107" bestFit="1" customWidth="1"/>
    <col min="4374" max="4374" width="17.42578125" style="107" bestFit="1" customWidth="1"/>
    <col min="4375" max="4375" width="14.28515625" style="107" bestFit="1" customWidth="1"/>
    <col min="4376" max="4376" width="17.42578125" style="107" bestFit="1" customWidth="1"/>
    <col min="4377" max="4377" width="14.28515625" style="107" bestFit="1" customWidth="1"/>
    <col min="4378" max="4378" width="17.7109375" style="107" bestFit="1" customWidth="1"/>
    <col min="4379" max="4379" width="14.5703125" style="107" bestFit="1" customWidth="1"/>
    <col min="4380" max="4380" width="17.42578125" style="107" bestFit="1" customWidth="1"/>
    <col min="4381" max="4381" width="14.28515625" style="107" bestFit="1" customWidth="1"/>
    <col min="4382" max="4382" width="17.42578125" style="107" bestFit="1" customWidth="1"/>
    <col min="4383" max="4383" width="14.28515625" style="107" bestFit="1" customWidth="1"/>
    <col min="4384" max="4384" width="15.42578125" style="107" bestFit="1" customWidth="1"/>
    <col min="4385" max="4385" width="12.42578125" style="107" bestFit="1" customWidth="1"/>
    <col min="4386" max="4386" width="15.140625" style="107" bestFit="1" customWidth="1"/>
    <col min="4387" max="4387" width="12.140625" style="107" bestFit="1" customWidth="1"/>
    <col min="4388" max="4388" width="14.42578125" style="107" bestFit="1" customWidth="1"/>
    <col min="4389" max="4608" width="11.42578125" style="107"/>
    <col min="4609" max="4609" width="2.28515625" style="107" customWidth="1"/>
    <col min="4610" max="4610" width="12.5703125" style="107" customWidth="1"/>
    <col min="4611" max="4611" width="16.28515625" style="107" customWidth="1"/>
    <col min="4612" max="4612" width="27.42578125" style="107" customWidth="1"/>
    <col min="4613" max="4622" width="16.140625" style="107" customWidth="1"/>
    <col min="4623" max="4625" width="27.140625" style="107" bestFit="1" customWidth="1"/>
    <col min="4626" max="4626" width="17.7109375" style="107" bestFit="1" customWidth="1"/>
    <col min="4627" max="4627" width="14" style="107" bestFit="1" customWidth="1"/>
    <col min="4628" max="4628" width="17.42578125" style="107" bestFit="1" customWidth="1"/>
    <col min="4629" max="4629" width="14.28515625" style="107" bestFit="1" customWidth="1"/>
    <col min="4630" max="4630" width="17.42578125" style="107" bestFit="1" customWidth="1"/>
    <col min="4631" max="4631" width="14.28515625" style="107" bestFit="1" customWidth="1"/>
    <col min="4632" max="4632" width="17.42578125" style="107" bestFit="1" customWidth="1"/>
    <col min="4633" max="4633" width="14.28515625" style="107" bestFit="1" customWidth="1"/>
    <col min="4634" max="4634" width="17.7109375" style="107" bestFit="1" customWidth="1"/>
    <col min="4635" max="4635" width="14.5703125" style="107" bestFit="1" customWidth="1"/>
    <col min="4636" max="4636" width="17.42578125" style="107" bestFit="1" customWidth="1"/>
    <col min="4637" max="4637" width="14.28515625" style="107" bestFit="1" customWidth="1"/>
    <col min="4638" max="4638" width="17.42578125" style="107" bestFit="1" customWidth="1"/>
    <col min="4639" max="4639" width="14.28515625" style="107" bestFit="1" customWidth="1"/>
    <col min="4640" max="4640" width="15.42578125" style="107" bestFit="1" customWidth="1"/>
    <col min="4641" max="4641" width="12.42578125" style="107" bestFit="1" customWidth="1"/>
    <col min="4642" max="4642" width="15.140625" style="107" bestFit="1" customWidth="1"/>
    <col min="4643" max="4643" width="12.140625" style="107" bestFit="1" customWidth="1"/>
    <col min="4644" max="4644" width="14.42578125" style="107" bestFit="1" customWidth="1"/>
    <col min="4645" max="4864" width="11.42578125" style="107"/>
    <col min="4865" max="4865" width="2.28515625" style="107" customWidth="1"/>
    <col min="4866" max="4866" width="12.5703125" style="107" customWidth="1"/>
    <col min="4867" max="4867" width="16.28515625" style="107" customWidth="1"/>
    <col min="4868" max="4868" width="27.42578125" style="107" customWidth="1"/>
    <col min="4869" max="4878" width="16.140625" style="107" customWidth="1"/>
    <col min="4879" max="4881" width="27.140625" style="107" bestFit="1" customWidth="1"/>
    <col min="4882" max="4882" width="17.7109375" style="107" bestFit="1" customWidth="1"/>
    <col min="4883" max="4883" width="14" style="107" bestFit="1" customWidth="1"/>
    <col min="4884" max="4884" width="17.42578125" style="107" bestFit="1" customWidth="1"/>
    <col min="4885" max="4885" width="14.28515625" style="107" bestFit="1" customWidth="1"/>
    <col min="4886" max="4886" width="17.42578125" style="107" bestFit="1" customWidth="1"/>
    <col min="4887" max="4887" width="14.28515625" style="107" bestFit="1" customWidth="1"/>
    <col min="4888" max="4888" width="17.42578125" style="107" bestFit="1" customWidth="1"/>
    <col min="4889" max="4889" width="14.28515625" style="107" bestFit="1" customWidth="1"/>
    <col min="4890" max="4890" width="17.7109375" style="107" bestFit="1" customWidth="1"/>
    <col min="4891" max="4891" width="14.5703125" style="107" bestFit="1" customWidth="1"/>
    <col min="4892" max="4892" width="17.42578125" style="107" bestFit="1" customWidth="1"/>
    <col min="4893" max="4893" width="14.28515625" style="107" bestFit="1" customWidth="1"/>
    <col min="4894" max="4894" width="17.42578125" style="107" bestFit="1" customWidth="1"/>
    <col min="4895" max="4895" width="14.28515625" style="107" bestFit="1" customWidth="1"/>
    <col min="4896" max="4896" width="15.42578125" style="107" bestFit="1" customWidth="1"/>
    <col min="4897" max="4897" width="12.42578125" style="107" bestFit="1" customWidth="1"/>
    <col min="4898" max="4898" width="15.140625" style="107" bestFit="1" customWidth="1"/>
    <col min="4899" max="4899" width="12.140625" style="107" bestFit="1" customWidth="1"/>
    <col min="4900" max="4900" width="14.42578125" style="107" bestFit="1" customWidth="1"/>
    <col min="4901" max="5120" width="11.42578125" style="107"/>
    <col min="5121" max="5121" width="2.28515625" style="107" customWidth="1"/>
    <col min="5122" max="5122" width="12.5703125" style="107" customWidth="1"/>
    <col min="5123" max="5123" width="16.28515625" style="107" customWidth="1"/>
    <col min="5124" max="5124" width="27.42578125" style="107" customWidth="1"/>
    <col min="5125" max="5134" width="16.140625" style="107" customWidth="1"/>
    <col min="5135" max="5137" width="27.140625" style="107" bestFit="1" customWidth="1"/>
    <col min="5138" max="5138" width="17.7109375" style="107" bestFit="1" customWidth="1"/>
    <col min="5139" max="5139" width="14" style="107" bestFit="1" customWidth="1"/>
    <col min="5140" max="5140" width="17.42578125" style="107" bestFit="1" customWidth="1"/>
    <col min="5141" max="5141" width="14.28515625" style="107" bestFit="1" customWidth="1"/>
    <col min="5142" max="5142" width="17.42578125" style="107" bestFit="1" customWidth="1"/>
    <col min="5143" max="5143" width="14.28515625" style="107" bestFit="1" customWidth="1"/>
    <col min="5144" max="5144" width="17.42578125" style="107" bestFit="1" customWidth="1"/>
    <col min="5145" max="5145" width="14.28515625" style="107" bestFit="1" customWidth="1"/>
    <col min="5146" max="5146" width="17.7109375" style="107" bestFit="1" customWidth="1"/>
    <col min="5147" max="5147" width="14.5703125" style="107" bestFit="1" customWidth="1"/>
    <col min="5148" max="5148" width="17.42578125" style="107" bestFit="1" customWidth="1"/>
    <col min="5149" max="5149" width="14.28515625" style="107" bestFit="1" customWidth="1"/>
    <col min="5150" max="5150" width="17.42578125" style="107" bestFit="1" customWidth="1"/>
    <col min="5151" max="5151" width="14.28515625" style="107" bestFit="1" customWidth="1"/>
    <col min="5152" max="5152" width="15.42578125" style="107" bestFit="1" customWidth="1"/>
    <col min="5153" max="5153" width="12.42578125" style="107" bestFit="1" customWidth="1"/>
    <col min="5154" max="5154" width="15.140625" style="107" bestFit="1" customWidth="1"/>
    <col min="5155" max="5155" width="12.140625" style="107" bestFit="1" customWidth="1"/>
    <col min="5156" max="5156" width="14.42578125" style="107" bestFit="1" customWidth="1"/>
    <col min="5157" max="5376" width="11.42578125" style="107"/>
    <col min="5377" max="5377" width="2.28515625" style="107" customWidth="1"/>
    <col min="5378" max="5378" width="12.5703125" style="107" customWidth="1"/>
    <col min="5379" max="5379" width="16.28515625" style="107" customWidth="1"/>
    <col min="5380" max="5380" width="27.42578125" style="107" customWidth="1"/>
    <col min="5381" max="5390" width="16.140625" style="107" customWidth="1"/>
    <col min="5391" max="5393" width="27.140625" style="107" bestFit="1" customWidth="1"/>
    <col min="5394" max="5394" width="17.7109375" style="107" bestFit="1" customWidth="1"/>
    <col min="5395" max="5395" width="14" style="107" bestFit="1" customWidth="1"/>
    <col min="5396" max="5396" width="17.42578125" style="107" bestFit="1" customWidth="1"/>
    <col min="5397" max="5397" width="14.28515625" style="107" bestFit="1" customWidth="1"/>
    <col min="5398" max="5398" width="17.42578125" style="107" bestFit="1" customWidth="1"/>
    <col min="5399" max="5399" width="14.28515625" style="107" bestFit="1" customWidth="1"/>
    <col min="5400" max="5400" width="17.42578125" style="107" bestFit="1" customWidth="1"/>
    <col min="5401" max="5401" width="14.28515625" style="107" bestFit="1" customWidth="1"/>
    <col min="5402" max="5402" width="17.7109375" style="107" bestFit="1" customWidth="1"/>
    <col min="5403" max="5403" width="14.5703125" style="107" bestFit="1" customWidth="1"/>
    <col min="5404" max="5404" width="17.42578125" style="107" bestFit="1" customWidth="1"/>
    <col min="5405" max="5405" width="14.28515625" style="107" bestFit="1" customWidth="1"/>
    <col min="5406" max="5406" width="17.42578125" style="107" bestFit="1" customWidth="1"/>
    <col min="5407" max="5407" width="14.28515625" style="107" bestFit="1" customWidth="1"/>
    <col min="5408" max="5408" width="15.42578125" style="107" bestFit="1" customWidth="1"/>
    <col min="5409" max="5409" width="12.42578125" style="107" bestFit="1" customWidth="1"/>
    <col min="5410" max="5410" width="15.140625" style="107" bestFit="1" customWidth="1"/>
    <col min="5411" max="5411" width="12.140625" style="107" bestFit="1" customWidth="1"/>
    <col min="5412" max="5412" width="14.42578125" style="107" bestFit="1" customWidth="1"/>
    <col min="5413" max="5632" width="11.42578125" style="107"/>
    <col min="5633" max="5633" width="2.28515625" style="107" customWidth="1"/>
    <col min="5634" max="5634" width="12.5703125" style="107" customWidth="1"/>
    <col min="5635" max="5635" width="16.28515625" style="107" customWidth="1"/>
    <col min="5636" max="5636" width="27.42578125" style="107" customWidth="1"/>
    <col min="5637" max="5646" width="16.140625" style="107" customWidth="1"/>
    <col min="5647" max="5649" width="27.140625" style="107" bestFit="1" customWidth="1"/>
    <col min="5650" max="5650" width="17.7109375" style="107" bestFit="1" customWidth="1"/>
    <col min="5651" max="5651" width="14" style="107" bestFit="1" customWidth="1"/>
    <col min="5652" max="5652" width="17.42578125" style="107" bestFit="1" customWidth="1"/>
    <col min="5653" max="5653" width="14.28515625" style="107" bestFit="1" customWidth="1"/>
    <col min="5654" max="5654" width="17.42578125" style="107" bestFit="1" customWidth="1"/>
    <col min="5655" max="5655" width="14.28515625" style="107" bestFit="1" customWidth="1"/>
    <col min="5656" max="5656" width="17.42578125" style="107" bestFit="1" customWidth="1"/>
    <col min="5657" max="5657" width="14.28515625" style="107" bestFit="1" customWidth="1"/>
    <col min="5658" max="5658" width="17.7109375" style="107" bestFit="1" customWidth="1"/>
    <col min="5659" max="5659" width="14.5703125" style="107" bestFit="1" customWidth="1"/>
    <col min="5660" max="5660" width="17.42578125" style="107" bestFit="1" customWidth="1"/>
    <col min="5661" max="5661" width="14.28515625" style="107" bestFit="1" customWidth="1"/>
    <col min="5662" max="5662" width="17.42578125" style="107" bestFit="1" customWidth="1"/>
    <col min="5663" max="5663" width="14.28515625" style="107" bestFit="1" customWidth="1"/>
    <col min="5664" max="5664" width="15.42578125" style="107" bestFit="1" customWidth="1"/>
    <col min="5665" max="5665" width="12.42578125" style="107" bestFit="1" customWidth="1"/>
    <col min="5666" max="5666" width="15.140625" style="107" bestFit="1" customWidth="1"/>
    <col min="5667" max="5667" width="12.140625" style="107" bestFit="1" customWidth="1"/>
    <col min="5668" max="5668" width="14.42578125" style="107" bestFit="1" customWidth="1"/>
    <col min="5669" max="5888" width="11.42578125" style="107"/>
    <col min="5889" max="5889" width="2.28515625" style="107" customWidth="1"/>
    <col min="5890" max="5890" width="12.5703125" style="107" customWidth="1"/>
    <col min="5891" max="5891" width="16.28515625" style="107" customWidth="1"/>
    <col min="5892" max="5892" width="27.42578125" style="107" customWidth="1"/>
    <col min="5893" max="5902" width="16.140625" style="107" customWidth="1"/>
    <col min="5903" max="5905" width="27.140625" style="107" bestFit="1" customWidth="1"/>
    <col min="5906" max="5906" width="17.7109375" style="107" bestFit="1" customWidth="1"/>
    <col min="5907" max="5907" width="14" style="107" bestFit="1" customWidth="1"/>
    <col min="5908" max="5908" width="17.42578125" style="107" bestFit="1" customWidth="1"/>
    <col min="5909" max="5909" width="14.28515625" style="107" bestFit="1" customWidth="1"/>
    <col min="5910" max="5910" width="17.42578125" style="107" bestFit="1" customWidth="1"/>
    <col min="5911" max="5911" width="14.28515625" style="107" bestFit="1" customWidth="1"/>
    <col min="5912" max="5912" width="17.42578125" style="107" bestFit="1" customWidth="1"/>
    <col min="5913" max="5913" width="14.28515625" style="107" bestFit="1" customWidth="1"/>
    <col min="5914" max="5914" width="17.7109375" style="107" bestFit="1" customWidth="1"/>
    <col min="5915" max="5915" width="14.5703125" style="107" bestFit="1" customWidth="1"/>
    <col min="5916" max="5916" width="17.42578125" style="107" bestFit="1" customWidth="1"/>
    <col min="5917" max="5917" width="14.28515625" style="107" bestFit="1" customWidth="1"/>
    <col min="5918" max="5918" width="17.42578125" style="107" bestFit="1" customWidth="1"/>
    <col min="5919" max="5919" width="14.28515625" style="107" bestFit="1" customWidth="1"/>
    <col min="5920" max="5920" width="15.42578125" style="107" bestFit="1" customWidth="1"/>
    <col min="5921" max="5921" width="12.42578125" style="107" bestFit="1" customWidth="1"/>
    <col min="5922" max="5922" width="15.140625" style="107" bestFit="1" customWidth="1"/>
    <col min="5923" max="5923" width="12.140625" style="107" bestFit="1" customWidth="1"/>
    <col min="5924" max="5924" width="14.42578125" style="107" bestFit="1" customWidth="1"/>
    <col min="5925" max="6144" width="11.42578125" style="107"/>
    <col min="6145" max="6145" width="2.28515625" style="107" customWidth="1"/>
    <col min="6146" max="6146" width="12.5703125" style="107" customWidth="1"/>
    <col min="6147" max="6147" width="16.28515625" style="107" customWidth="1"/>
    <col min="6148" max="6148" width="27.42578125" style="107" customWidth="1"/>
    <col min="6149" max="6158" width="16.140625" style="107" customWidth="1"/>
    <col min="6159" max="6161" width="27.140625" style="107" bestFit="1" customWidth="1"/>
    <col min="6162" max="6162" width="17.7109375" style="107" bestFit="1" customWidth="1"/>
    <col min="6163" max="6163" width="14" style="107" bestFit="1" customWidth="1"/>
    <col min="6164" max="6164" width="17.42578125" style="107" bestFit="1" customWidth="1"/>
    <col min="6165" max="6165" width="14.28515625" style="107" bestFit="1" customWidth="1"/>
    <col min="6166" max="6166" width="17.42578125" style="107" bestFit="1" customWidth="1"/>
    <col min="6167" max="6167" width="14.28515625" style="107" bestFit="1" customWidth="1"/>
    <col min="6168" max="6168" width="17.42578125" style="107" bestFit="1" customWidth="1"/>
    <col min="6169" max="6169" width="14.28515625" style="107" bestFit="1" customWidth="1"/>
    <col min="6170" max="6170" width="17.7109375" style="107" bestFit="1" customWidth="1"/>
    <col min="6171" max="6171" width="14.5703125" style="107" bestFit="1" customWidth="1"/>
    <col min="6172" max="6172" width="17.42578125" style="107" bestFit="1" customWidth="1"/>
    <col min="6173" max="6173" width="14.28515625" style="107" bestFit="1" customWidth="1"/>
    <col min="6174" max="6174" width="17.42578125" style="107" bestFit="1" customWidth="1"/>
    <col min="6175" max="6175" width="14.28515625" style="107" bestFit="1" customWidth="1"/>
    <col min="6176" max="6176" width="15.42578125" style="107" bestFit="1" customWidth="1"/>
    <col min="6177" max="6177" width="12.42578125" style="107" bestFit="1" customWidth="1"/>
    <col min="6178" max="6178" width="15.140625" style="107" bestFit="1" customWidth="1"/>
    <col min="6179" max="6179" width="12.140625" style="107" bestFit="1" customWidth="1"/>
    <col min="6180" max="6180" width="14.42578125" style="107" bestFit="1" customWidth="1"/>
    <col min="6181" max="6400" width="11.42578125" style="107"/>
    <col min="6401" max="6401" width="2.28515625" style="107" customWidth="1"/>
    <col min="6402" max="6402" width="12.5703125" style="107" customWidth="1"/>
    <col min="6403" max="6403" width="16.28515625" style="107" customWidth="1"/>
    <col min="6404" max="6404" width="27.42578125" style="107" customWidth="1"/>
    <col min="6405" max="6414" width="16.140625" style="107" customWidth="1"/>
    <col min="6415" max="6417" width="27.140625" style="107" bestFit="1" customWidth="1"/>
    <col min="6418" max="6418" width="17.7109375" style="107" bestFit="1" customWidth="1"/>
    <col min="6419" max="6419" width="14" style="107" bestFit="1" customWidth="1"/>
    <col min="6420" max="6420" width="17.42578125" style="107" bestFit="1" customWidth="1"/>
    <col min="6421" max="6421" width="14.28515625" style="107" bestFit="1" customWidth="1"/>
    <col min="6422" max="6422" width="17.42578125" style="107" bestFit="1" customWidth="1"/>
    <col min="6423" max="6423" width="14.28515625" style="107" bestFit="1" customWidth="1"/>
    <col min="6424" max="6424" width="17.42578125" style="107" bestFit="1" customWidth="1"/>
    <col min="6425" max="6425" width="14.28515625" style="107" bestFit="1" customWidth="1"/>
    <col min="6426" max="6426" width="17.7109375" style="107" bestFit="1" customWidth="1"/>
    <col min="6427" max="6427" width="14.5703125" style="107" bestFit="1" customWidth="1"/>
    <col min="6428" max="6428" width="17.42578125" style="107" bestFit="1" customWidth="1"/>
    <col min="6429" max="6429" width="14.28515625" style="107" bestFit="1" customWidth="1"/>
    <col min="6430" max="6430" width="17.42578125" style="107" bestFit="1" customWidth="1"/>
    <col min="6431" max="6431" width="14.28515625" style="107" bestFit="1" customWidth="1"/>
    <col min="6432" max="6432" width="15.42578125" style="107" bestFit="1" customWidth="1"/>
    <col min="6433" max="6433" width="12.42578125" style="107" bestFit="1" customWidth="1"/>
    <col min="6434" max="6434" width="15.140625" style="107" bestFit="1" customWidth="1"/>
    <col min="6435" max="6435" width="12.140625" style="107" bestFit="1" customWidth="1"/>
    <col min="6436" max="6436" width="14.42578125" style="107" bestFit="1" customWidth="1"/>
    <col min="6437" max="6656" width="11.42578125" style="107"/>
    <col min="6657" max="6657" width="2.28515625" style="107" customWidth="1"/>
    <col min="6658" max="6658" width="12.5703125" style="107" customWidth="1"/>
    <col min="6659" max="6659" width="16.28515625" style="107" customWidth="1"/>
    <col min="6660" max="6660" width="27.42578125" style="107" customWidth="1"/>
    <col min="6661" max="6670" width="16.140625" style="107" customWidth="1"/>
    <col min="6671" max="6673" width="27.140625" style="107" bestFit="1" customWidth="1"/>
    <col min="6674" max="6674" width="17.7109375" style="107" bestFit="1" customWidth="1"/>
    <col min="6675" max="6675" width="14" style="107" bestFit="1" customWidth="1"/>
    <col min="6676" max="6676" width="17.42578125" style="107" bestFit="1" customWidth="1"/>
    <col min="6677" max="6677" width="14.28515625" style="107" bestFit="1" customWidth="1"/>
    <col min="6678" max="6678" width="17.42578125" style="107" bestFit="1" customWidth="1"/>
    <col min="6679" max="6679" width="14.28515625" style="107" bestFit="1" customWidth="1"/>
    <col min="6680" max="6680" width="17.42578125" style="107" bestFit="1" customWidth="1"/>
    <col min="6681" max="6681" width="14.28515625" style="107" bestFit="1" customWidth="1"/>
    <col min="6682" max="6682" width="17.7109375" style="107" bestFit="1" customWidth="1"/>
    <col min="6683" max="6683" width="14.5703125" style="107" bestFit="1" customWidth="1"/>
    <col min="6684" max="6684" width="17.42578125" style="107" bestFit="1" customWidth="1"/>
    <col min="6685" max="6685" width="14.28515625" style="107" bestFit="1" customWidth="1"/>
    <col min="6686" max="6686" width="17.42578125" style="107" bestFit="1" customWidth="1"/>
    <col min="6687" max="6687" width="14.28515625" style="107" bestFit="1" customWidth="1"/>
    <col min="6688" max="6688" width="15.42578125" style="107" bestFit="1" customWidth="1"/>
    <col min="6689" max="6689" width="12.42578125" style="107" bestFit="1" customWidth="1"/>
    <col min="6690" max="6690" width="15.140625" style="107" bestFit="1" customWidth="1"/>
    <col min="6691" max="6691" width="12.140625" style="107" bestFit="1" customWidth="1"/>
    <col min="6692" max="6692" width="14.42578125" style="107" bestFit="1" customWidth="1"/>
    <col min="6693" max="6912" width="11.42578125" style="107"/>
    <col min="6913" max="6913" width="2.28515625" style="107" customWidth="1"/>
    <col min="6914" max="6914" width="12.5703125" style="107" customWidth="1"/>
    <col min="6915" max="6915" width="16.28515625" style="107" customWidth="1"/>
    <col min="6916" max="6916" width="27.42578125" style="107" customWidth="1"/>
    <col min="6917" max="6926" width="16.140625" style="107" customWidth="1"/>
    <col min="6927" max="6929" width="27.140625" style="107" bestFit="1" customWidth="1"/>
    <col min="6930" max="6930" width="17.7109375" style="107" bestFit="1" customWidth="1"/>
    <col min="6931" max="6931" width="14" style="107" bestFit="1" customWidth="1"/>
    <col min="6932" max="6932" width="17.42578125" style="107" bestFit="1" customWidth="1"/>
    <col min="6933" max="6933" width="14.28515625" style="107" bestFit="1" customWidth="1"/>
    <col min="6934" max="6934" width="17.42578125" style="107" bestFit="1" customWidth="1"/>
    <col min="6935" max="6935" width="14.28515625" style="107" bestFit="1" customWidth="1"/>
    <col min="6936" max="6936" width="17.42578125" style="107" bestFit="1" customWidth="1"/>
    <col min="6937" max="6937" width="14.28515625" style="107" bestFit="1" customWidth="1"/>
    <col min="6938" max="6938" width="17.7109375" style="107" bestFit="1" customWidth="1"/>
    <col min="6939" max="6939" width="14.5703125" style="107" bestFit="1" customWidth="1"/>
    <col min="6940" max="6940" width="17.42578125" style="107" bestFit="1" customWidth="1"/>
    <col min="6941" max="6941" width="14.28515625" style="107" bestFit="1" customWidth="1"/>
    <col min="6942" max="6942" width="17.42578125" style="107" bestFit="1" customWidth="1"/>
    <col min="6943" max="6943" width="14.28515625" style="107" bestFit="1" customWidth="1"/>
    <col min="6944" max="6944" width="15.42578125" style="107" bestFit="1" customWidth="1"/>
    <col min="6945" max="6945" width="12.42578125" style="107" bestFit="1" customWidth="1"/>
    <col min="6946" max="6946" width="15.140625" style="107" bestFit="1" customWidth="1"/>
    <col min="6947" max="6947" width="12.140625" style="107" bestFit="1" customWidth="1"/>
    <col min="6948" max="6948" width="14.42578125" style="107" bestFit="1" customWidth="1"/>
    <col min="6949" max="7168" width="11.42578125" style="107"/>
    <col min="7169" max="7169" width="2.28515625" style="107" customWidth="1"/>
    <col min="7170" max="7170" width="12.5703125" style="107" customWidth="1"/>
    <col min="7171" max="7171" width="16.28515625" style="107" customWidth="1"/>
    <col min="7172" max="7172" width="27.42578125" style="107" customWidth="1"/>
    <col min="7173" max="7182" width="16.140625" style="107" customWidth="1"/>
    <col min="7183" max="7185" width="27.140625" style="107" bestFit="1" customWidth="1"/>
    <col min="7186" max="7186" width="17.7109375" style="107" bestFit="1" customWidth="1"/>
    <col min="7187" max="7187" width="14" style="107" bestFit="1" customWidth="1"/>
    <col min="7188" max="7188" width="17.42578125" style="107" bestFit="1" customWidth="1"/>
    <col min="7189" max="7189" width="14.28515625" style="107" bestFit="1" customWidth="1"/>
    <col min="7190" max="7190" width="17.42578125" style="107" bestFit="1" customWidth="1"/>
    <col min="7191" max="7191" width="14.28515625" style="107" bestFit="1" customWidth="1"/>
    <col min="7192" max="7192" width="17.42578125" style="107" bestFit="1" customWidth="1"/>
    <col min="7193" max="7193" width="14.28515625" style="107" bestFit="1" customWidth="1"/>
    <col min="7194" max="7194" width="17.7109375" style="107" bestFit="1" customWidth="1"/>
    <col min="7195" max="7195" width="14.5703125" style="107" bestFit="1" customWidth="1"/>
    <col min="7196" max="7196" width="17.42578125" style="107" bestFit="1" customWidth="1"/>
    <col min="7197" max="7197" width="14.28515625" style="107" bestFit="1" customWidth="1"/>
    <col min="7198" max="7198" width="17.42578125" style="107" bestFit="1" customWidth="1"/>
    <col min="7199" max="7199" width="14.28515625" style="107" bestFit="1" customWidth="1"/>
    <col min="7200" max="7200" width="15.42578125" style="107" bestFit="1" customWidth="1"/>
    <col min="7201" max="7201" width="12.42578125" style="107" bestFit="1" customWidth="1"/>
    <col min="7202" max="7202" width="15.140625" style="107" bestFit="1" customWidth="1"/>
    <col min="7203" max="7203" width="12.140625" style="107" bestFit="1" customWidth="1"/>
    <col min="7204" max="7204" width="14.42578125" style="107" bestFit="1" customWidth="1"/>
    <col min="7205" max="7424" width="11.42578125" style="107"/>
    <col min="7425" max="7425" width="2.28515625" style="107" customWidth="1"/>
    <col min="7426" max="7426" width="12.5703125" style="107" customWidth="1"/>
    <col min="7427" max="7427" width="16.28515625" style="107" customWidth="1"/>
    <col min="7428" max="7428" width="27.42578125" style="107" customWidth="1"/>
    <col min="7429" max="7438" width="16.140625" style="107" customWidth="1"/>
    <col min="7439" max="7441" width="27.140625" style="107" bestFit="1" customWidth="1"/>
    <col min="7442" max="7442" width="17.7109375" style="107" bestFit="1" customWidth="1"/>
    <col min="7443" max="7443" width="14" style="107" bestFit="1" customWidth="1"/>
    <col min="7444" max="7444" width="17.42578125" style="107" bestFit="1" customWidth="1"/>
    <col min="7445" max="7445" width="14.28515625" style="107" bestFit="1" customWidth="1"/>
    <col min="7446" max="7446" width="17.42578125" style="107" bestFit="1" customWidth="1"/>
    <col min="7447" max="7447" width="14.28515625" style="107" bestFit="1" customWidth="1"/>
    <col min="7448" max="7448" width="17.42578125" style="107" bestFit="1" customWidth="1"/>
    <col min="7449" max="7449" width="14.28515625" style="107" bestFit="1" customWidth="1"/>
    <col min="7450" max="7450" width="17.7109375" style="107" bestFit="1" customWidth="1"/>
    <col min="7451" max="7451" width="14.5703125" style="107" bestFit="1" customWidth="1"/>
    <col min="7452" max="7452" width="17.42578125" style="107" bestFit="1" customWidth="1"/>
    <col min="7453" max="7453" width="14.28515625" style="107" bestFit="1" customWidth="1"/>
    <col min="7454" max="7454" width="17.42578125" style="107" bestFit="1" customWidth="1"/>
    <col min="7455" max="7455" width="14.28515625" style="107" bestFit="1" customWidth="1"/>
    <col min="7456" max="7456" width="15.42578125" style="107" bestFit="1" customWidth="1"/>
    <col min="7457" max="7457" width="12.42578125" style="107" bestFit="1" customWidth="1"/>
    <col min="7458" max="7458" width="15.140625" style="107" bestFit="1" customWidth="1"/>
    <col min="7459" max="7459" width="12.140625" style="107" bestFit="1" customWidth="1"/>
    <col min="7460" max="7460" width="14.42578125" style="107" bestFit="1" customWidth="1"/>
    <col min="7461" max="7680" width="11.42578125" style="107"/>
    <col min="7681" max="7681" width="2.28515625" style="107" customWidth="1"/>
    <col min="7682" max="7682" width="12.5703125" style="107" customWidth="1"/>
    <col min="7683" max="7683" width="16.28515625" style="107" customWidth="1"/>
    <col min="7684" max="7684" width="27.42578125" style="107" customWidth="1"/>
    <col min="7685" max="7694" width="16.140625" style="107" customWidth="1"/>
    <col min="7695" max="7697" width="27.140625" style="107" bestFit="1" customWidth="1"/>
    <col min="7698" max="7698" width="17.7109375" style="107" bestFit="1" customWidth="1"/>
    <col min="7699" max="7699" width="14" style="107" bestFit="1" customWidth="1"/>
    <col min="7700" max="7700" width="17.42578125" style="107" bestFit="1" customWidth="1"/>
    <col min="7701" max="7701" width="14.28515625" style="107" bestFit="1" customWidth="1"/>
    <col min="7702" max="7702" width="17.42578125" style="107" bestFit="1" customWidth="1"/>
    <col min="7703" max="7703" width="14.28515625" style="107" bestFit="1" customWidth="1"/>
    <col min="7704" max="7704" width="17.42578125" style="107" bestFit="1" customWidth="1"/>
    <col min="7705" max="7705" width="14.28515625" style="107" bestFit="1" customWidth="1"/>
    <col min="7706" max="7706" width="17.7109375" style="107" bestFit="1" customWidth="1"/>
    <col min="7707" max="7707" width="14.5703125" style="107" bestFit="1" customWidth="1"/>
    <col min="7708" max="7708" width="17.42578125" style="107" bestFit="1" customWidth="1"/>
    <col min="7709" max="7709" width="14.28515625" style="107" bestFit="1" customWidth="1"/>
    <col min="7710" max="7710" width="17.42578125" style="107" bestFit="1" customWidth="1"/>
    <col min="7711" max="7711" width="14.28515625" style="107" bestFit="1" customWidth="1"/>
    <col min="7712" max="7712" width="15.42578125" style="107" bestFit="1" customWidth="1"/>
    <col min="7713" max="7713" width="12.42578125" style="107" bestFit="1" customWidth="1"/>
    <col min="7714" max="7714" width="15.140625" style="107" bestFit="1" customWidth="1"/>
    <col min="7715" max="7715" width="12.140625" style="107" bestFit="1" customWidth="1"/>
    <col min="7716" max="7716" width="14.42578125" style="107" bestFit="1" customWidth="1"/>
    <col min="7717" max="7936" width="11.42578125" style="107"/>
    <col min="7937" max="7937" width="2.28515625" style="107" customWidth="1"/>
    <col min="7938" max="7938" width="12.5703125" style="107" customWidth="1"/>
    <col min="7939" max="7939" width="16.28515625" style="107" customWidth="1"/>
    <col min="7940" max="7940" width="27.42578125" style="107" customWidth="1"/>
    <col min="7941" max="7950" width="16.140625" style="107" customWidth="1"/>
    <col min="7951" max="7953" width="27.140625" style="107" bestFit="1" customWidth="1"/>
    <col min="7954" max="7954" width="17.7109375" style="107" bestFit="1" customWidth="1"/>
    <col min="7955" max="7955" width="14" style="107" bestFit="1" customWidth="1"/>
    <col min="7956" max="7956" width="17.42578125" style="107" bestFit="1" customWidth="1"/>
    <col min="7957" max="7957" width="14.28515625" style="107" bestFit="1" customWidth="1"/>
    <col min="7958" max="7958" width="17.42578125" style="107" bestFit="1" customWidth="1"/>
    <col min="7959" max="7959" width="14.28515625" style="107" bestFit="1" customWidth="1"/>
    <col min="7960" max="7960" width="17.42578125" style="107" bestFit="1" customWidth="1"/>
    <col min="7961" max="7961" width="14.28515625" style="107" bestFit="1" customWidth="1"/>
    <col min="7962" max="7962" width="17.7109375" style="107" bestFit="1" customWidth="1"/>
    <col min="7963" max="7963" width="14.5703125" style="107" bestFit="1" customWidth="1"/>
    <col min="7964" max="7964" width="17.42578125" style="107" bestFit="1" customWidth="1"/>
    <col min="7965" max="7965" width="14.28515625" style="107" bestFit="1" customWidth="1"/>
    <col min="7966" max="7966" width="17.42578125" style="107" bestFit="1" customWidth="1"/>
    <col min="7967" max="7967" width="14.28515625" style="107" bestFit="1" customWidth="1"/>
    <col min="7968" max="7968" width="15.42578125" style="107" bestFit="1" customWidth="1"/>
    <col min="7969" max="7969" width="12.42578125" style="107" bestFit="1" customWidth="1"/>
    <col min="7970" max="7970" width="15.140625" style="107" bestFit="1" customWidth="1"/>
    <col min="7971" max="7971" width="12.140625" style="107" bestFit="1" customWidth="1"/>
    <col min="7972" max="7972" width="14.42578125" style="107" bestFit="1" customWidth="1"/>
    <col min="7973" max="8192" width="11.42578125" style="107"/>
    <col min="8193" max="8193" width="2.28515625" style="107" customWidth="1"/>
    <col min="8194" max="8194" width="12.5703125" style="107" customWidth="1"/>
    <col min="8195" max="8195" width="16.28515625" style="107" customWidth="1"/>
    <col min="8196" max="8196" width="27.42578125" style="107" customWidth="1"/>
    <col min="8197" max="8206" width="16.140625" style="107" customWidth="1"/>
    <col min="8207" max="8209" width="27.140625" style="107" bestFit="1" customWidth="1"/>
    <col min="8210" max="8210" width="17.7109375" style="107" bestFit="1" customWidth="1"/>
    <col min="8211" max="8211" width="14" style="107" bestFit="1" customWidth="1"/>
    <col min="8212" max="8212" width="17.42578125" style="107" bestFit="1" customWidth="1"/>
    <col min="8213" max="8213" width="14.28515625" style="107" bestFit="1" customWidth="1"/>
    <col min="8214" max="8214" width="17.42578125" style="107" bestFit="1" customWidth="1"/>
    <col min="8215" max="8215" width="14.28515625" style="107" bestFit="1" customWidth="1"/>
    <col min="8216" max="8216" width="17.42578125" style="107" bestFit="1" customWidth="1"/>
    <col min="8217" max="8217" width="14.28515625" style="107" bestFit="1" customWidth="1"/>
    <col min="8218" max="8218" width="17.7109375" style="107" bestFit="1" customWidth="1"/>
    <col min="8219" max="8219" width="14.5703125" style="107" bestFit="1" customWidth="1"/>
    <col min="8220" max="8220" width="17.42578125" style="107" bestFit="1" customWidth="1"/>
    <col min="8221" max="8221" width="14.28515625" style="107" bestFit="1" customWidth="1"/>
    <col min="8222" max="8222" width="17.42578125" style="107" bestFit="1" customWidth="1"/>
    <col min="8223" max="8223" width="14.28515625" style="107" bestFit="1" customWidth="1"/>
    <col min="8224" max="8224" width="15.42578125" style="107" bestFit="1" customWidth="1"/>
    <col min="8225" max="8225" width="12.42578125" style="107" bestFit="1" customWidth="1"/>
    <col min="8226" max="8226" width="15.140625" style="107" bestFit="1" customWidth="1"/>
    <col min="8227" max="8227" width="12.140625" style="107" bestFit="1" customWidth="1"/>
    <col min="8228" max="8228" width="14.42578125" style="107" bestFit="1" customWidth="1"/>
    <col min="8229" max="8448" width="11.42578125" style="107"/>
    <col min="8449" max="8449" width="2.28515625" style="107" customWidth="1"/>
    <col min="8450" max="8450" width="12.5703125" style="107" customWidth="1"/>
    <col min="8451" max="8451" width="16.28515625" style="107" customWidth="1"/>
    <col min="8452" max="8452" width="27.42578125" style="107" customWidth="1"/>
    <col min="8453" max="8462" width="16.140625" style="107" customWidth="1"/>
    <col min="8463" max="8465" width="27.140625" style="107" bestFit="1" customWidth="1"/>
    <col min="8466" max="8466" width="17.7109375" style="107" bestFit="1" customWidth="1"/>
    <col min="8467" max="8467" width="14" style="107" bestFit="1" customWidth="1"/>
    <col min="8468" max="8468" width="17.42578125" style="107" bestFit="1" customWidth="1"/>
    <col min="8469" max="8469" width="14.28515625" style="107" bestFit="1" customWidth="1"/>
    <col min="8470" max="8470" width="17.42578125" style="107" bestFit="1" customWidth="1"/>
    <col min="8471" max="8471" width="14.28515625" style="107" bestFit="1" customWidth="1"/>
    <col min="8472" max="8472" width="17.42578125" style="107" bestFit="1" customWidth="1"/>
    <col min="8473" max="8473" width="14.28515625" style="107" bestFit="1" customWidth="1"/>
    <col min="8474" max="8474" width="17.7109375" style="107" bestFit="1" customWidth="1"/>
    <col min="8475" max="8475" width="14.5703125" style="107" bestFit="1" customWidth="1"/>
    <col min="8476" max="8476" width="17.42578125" style="107" bestFit="1" customWidth="1"/>
    <col min="8477" max="8477" width="14.28515625" style="107" bestFit="1" customWidth="1"/>
    <col min="8478" max="8478" width="17.42578125" style="107" bestFit="1" customWidth="1"/>
    <col min="8479" max="8479" width="14.28515625" style="107" bestFit="1" customWidth="1"/>
    <col min="8480" max="8480" width="15.42578125" style="107" bestFit="1" customWidth="1"/>
    <col min="8481" max="8481" width="12.42578125" style="107" bestFit="1" customWidth="1"/>
    <col min="8482" max="8482" width="15.140625" style="107" bestFit="1" customWidth="1"/>
    <col min="8483" max="8483" width="12.140625" style="107" bestFit="1" customWidth="1"/>
    <col min="8484" max="8484" width="14.42578125" style="107" bestFit="1" customWidth="1"/>
    <col min="8485" max="8704" width="11.42578125" style="107"/>
    <col min="8705" max="8705" width="2.28515625" style="107" customWidth="1"/>
    <col min="8706" max="8706" width="12.5703125" style="107" customWidth="1"/>
    <col min="8707" max="8707" width="16.28515625" style="107" customWidth="1"/>
    <col min="8708" max="8708" width="27.42578125" style="107" customWidth="1"/>
    <col min="8709" max="8718" width="16.140625" style="107" customWidth="1"/>
    <col min="8719" max="8721" width="27.140625" style="107" bestFit="1" customWidth="1"/>
    <col min="8722" max="8722" width="17.7109375" style="107" bestFit="1" customWidth="1"/>
    <col min="8723" max="8723" width="14" style="107" bestFit="1" customWidth="1"/>
    <col min="8724" max="8724" width="17.42578125" style="107" bestFit="1" customWidth="1"/>
    <col min="8725" max="8725" width="14.28515625" style="107" bestFit="1" customWidth="1"/>
    <col min="8726" max="8726" width="17.42578125" style="107" bestFit="1" customWidth="1"/>
    <col min="8727" max="8727" width="14.28515625" style="107" bestFit="1" customWidth="1"/>
    <col min="8728" max="8728" width="17.42578125" style="107" bestFit="1" customWidth="1"/>
    <col min="8729" max="8729" width="14.28515625" style="107" bestFit="1" customWidth="1"/>
    <col min="8730" max="8730" width="17.7109375" style="107" bestFit="1" customWidth="1"/>
    <col min="8731" max="8731" width="14.5703125" style="107" bestFit="1" customWidth="1"/>
    <col min="8732" max="8732" width="17.42578125" style="107" bestFit="1" customWidth="1"/>
    <col min="8733" max="8733" width="14.28515625" style="107" bestFit="1" customWidth="1"/>
    <col min="8734" max="8734" width="17.42578125" style="107" bestFit="1" customWidth="1"/>
    <col min="8735" max="8735" width="14.28515625" style="107" bestFit="1" customWidth="1"/>
    <col min="8736" max="8736" width="15.42578125" style="107" bestFit="1" customWidth="1"/>
    <col min="8737" max="8737" width="12.42578125" style="107" bestFit="1" customWidth="1"/>
    <col min="8738" max="8738" width="15.140625" style="107" bestFit="1" customWidth="1"/>
    <col min="8739" max="8739" width="12.140625" style="107" bestFit="1" customWidth="1"/>
    <col min="8740" max="8740" width="14.42578125" style="107" bestFit="1" customWidth="1"/>
    <col min="8741" max="8960" width="11.42578125" style="107"/>
    <col min="8961" max="8961" width="2.28515625" style="107" customWidth="1"/>
    <col min="8962" max="8962" width="12.5703125" style="107" customWidth="1"/>
    <col min="8963" max="8963" width="16.28515625" style="107" customWidth="1"/>
    <col min="8964" max="8964" width="27.42578125" style="107" customWidth="1"/>
    <col min="8965" max="8974" width="16.140625" style="107" customWidth="1"/>
    <col min="8975" max="8977" width="27.140625" style="107" bestFit="1" customWidth="1"/>
    <col min="8978" max="8978" width="17.7109375" style="107" bestFit="1" customWidth="1"/>
    <col min="8979" max="8979" width="14" style="107" bestFit="1" customWidth="1"/>
    <col min="8980" max="8980" width="17.42578125" style="107" bestFit="1" customWidth="1"/>
    <col min="8981" max="8981" width="14.28515625" style="107" bestFit="1" customWidth="1"/>
    <col min="8982" max="8982" width="17.42578125" style="107" bestFit="1" customWidth="1"/>
    <col min="8983" max="8983" width="14.28515625" style="107" bestFit="1" customWidth="1"/>
    <col min="8984" max="8984" width="17.42578125" style="107" bestFit="1" customWidth="1"/>
    <col min="8985" max="8985" width="14.28515625" style="107" bestFit="1" customWidth="1"/>
    <col min="8986" max="8986" width="17.7109375" style="107" bestFit="1" customWidth="1"/>
    <col min="8987" max="8987" width="14.5703125" style="107" bestFit="1" customWidth="1"/>
    <col min="8988" max="8988" width="17.42578125" style="107" bestFit="1" customWidth="1"/>
    <col min="8989" max="8989" width="14.28515625" style="107" bestFit="1" customWidth="1"/>
    <col min="8990" max="8990" width="17.42578125" style="107" bestFit="1" customWidth="1"/>
    <col min="8991" max="8991" width="14.28515625" style="107" bestFit="1" customWidth="1"/>
    <col min="8992" max="8992" width="15.42578125" style="107" bestFit="1" customWidth="1"/>
    <col min="8993" max="8993" width="12.42578125" style="107" bestFit="1" customWidth="1"/>
    <col min="8994" max="8994" width="15.140625" style="107" bestFit="1" customWidth="1"/>
    <col min="8995" max="8995" width="12.140625" style="107" bestFit="1" customWidth="1"/>
    <col min="8996" max="8996" width="14.42578125" style="107" bestFit="1" customWidth="1"/>
    <col min="8997" max="9216" width="11.42578125" style="107"/>
    <col min="9217" max="9217" width="2.28515625" style="107" customWidth="1"/>
    <col min="9218" max="9218" width="12.5703125" style="107" customWidth="1"/>
    <col min="9219" max="9219" width="16.28515625" style="107" customWidth="1"/>
    <col min="9220" max="9220" width="27.42578125" style="107" customWidth="1"/>
    <col min="9221" max="9230" width="16.140625" style="107" customWidth="1"/>
    <col min="9231" max="9233" width="27.140625" style="107" bestFit="1" customWidth="1"/>
    <col min="9234" max="9234" width="17.7109375" style="107" bestFit="1" customWidth="1"/>
    <col min="9235" max="9235" width="14" style="107" bestFit="1" customWidth="1"/>
    <col min="9236" max="9236" width="17.42578125" style="107" bestFit="1" customWidth="1"/>
    <col min="9237" max="9237" width="14.28515625" style="107" bestFit="1" customWidth="1"/>
    <col min="9238" max="9238" width="17.42578125" style="107" bestFit="1" customWidth="1"/>
    <col min="9239" max="9239" width="14.28515625" style="107" bestFit="1" customWidth="1"/>
    <col min="9240" max="9240" width="17.42578125" style="107" bestFit="1" customWidth="1"/>
    <col min="9241" max="9241" width="14.28515625" style="107" bestFit="1" customWidth="1"/>
    <col min="9242" max="9242" width="17.7109375" style="107" bestFit="1" customWidth="1"/>
    <col min="9243" max="9243" width="14.5703125" style="107" bestFit="1" customWidth="1"/>
    <col min="9244" max="9244" width="17.42578125" style="107" bestFit="1" customWidth="1"/>
    <col min="9245" max="9245" width="14.28515625" style="107" bestFit="1" customWidth="1"/>
    <col min="9246" max="9246" width="17.42578125" style="107" bestFit="1" customWidth="1"/>
    <col min="9247" max="9247" width="14.28515625" style="107" bestFit="1" customWidth="1"/>
    <col min="9248" max="9248" width="15.42578125" style="107" bestFit="1" customWidth="1"/>
    <col min="9249" max="9249" width="12.42578125" style="107" bestFit="1" customWidth="1"/>
    <col min="9250" max="9250" width="15.140625" style="107" bestFit="1" customWidth="1"/>
    <col min="9251" max="9251" width="12.140625" style="107" bestFit="1" customWidth="1"/>
    <col min="9252" max="9252" width="14.42578125" style="107" bestFit="1" customWidth="1"/>
    <col min="9253" max="9472" width="11.42578125" style="107"/>
    <col min="9473" max="9473" width="2.28515625" style="107" customWidth="1"/>
    <col min="9474" max="9474" width="12.5703125" style="107" customWidth="1"/>
    <col min="9475" max="9475" width="16.28515625" style="107" customWidth="1"/>
    <col min="9476" max="9476" width="27.42578125" style="107" customWidth="1"/>
    <col min="9477" max="9486" width="16.140625" style="107" customWidth="1"/>
    <col min="9487" max="9489" width="27.140625" style="107" bestFit="1" customWidth="1"/>
    <col min="9490" max="9490" width="17.7109375" style="107" bestFit="1" customWidth="1"/>
    <col min="9491" max="9491" width="14" style="107" bestFit="1" customWidth="1"/>
    <col min="9492" max="9492" width="17.42578125" style="107" bestFit="1" customWidth="1"/>
    <col min="9493" max="9493" width="14.28515625" style="107" bestFit="1" customWidth="1"/>
    <col min="9494" max="9494" width="17.42578125" style="107" bestFit="1" customWidth="1"/>
    <col min="9495" max="9495" width="14.28515625" style="107" bestFit="1" customWidth="1"/>
    <col min="9496" max="9496" width="17.42578125" style="107" bestFit="1" customWidth="1"/>
    <col min="9497" max="9497" width="14.28515625" style="107" bestFit="1" customWidth="1"/>
    <col min="9498" max="9498" width="17.7109375" style="107" bestFit="1" customWidth="1"/>
    <col min="9499" max="9499" width="14.5703125" style="107" bestFit="1" customWidth="1"/>
    <col min="9500" max="9500" width="17.42578125" style="107" bestFit="1" customWidth="1"/>
    <col min="9501" max="9501" width="14.28515625" style="107" bestFit="1" customWidth="1"/>
    <col min="9502" max="9502" width="17.42578125" style="107" bestFit="1" customWidth="1"/>
    <col min="9503" max="9503" width="14.28515625" style="107" bestFit="1" customWidth="1"/>
    <col min="9504" max="9504" width="15.42578125" style="107" bestFit="1" customWidth="1"/>
    <col min="9505" max="9505" width="12.42578125" style="107" bestFit="1" customWidth="1"/>
    <col min="9506" max="9506" width="15.140625" style="107" bestFit="1" customWidth="1"/>
    <col min="9507" max="9507" width="12.140625" style="107" bestFit="1" customWidth="1"/>
    <col min="9508" max="9508" width="14.42578125" style="107" bestFit="1" customWidth="1"/>
    <col min="9509" max="9728" width="11.42578125" style="107"/>
    <col min="9729" max="9729" width="2.28515625" style="107" customWidth="1"/>
    <col min="9730" max="9730" width="12.5703125" style="107" customWidth="1"/>
    <col min="9731" max="9731" width="16.28515625" style="107" customWidth="1"/>
    <col min="9732" max="9732" width="27.42578125" style="107" customWidth="1"/>
    <col min="9733" max="9742" width="16.140625" style="107" customWidth="1"/>
    <col min="9743" max="9745" width="27.140625" style="107" bestFit="1" customWidth="1"/>
    <col min="9746" max="9746" width="17.7109375" style="107" bestFit="1" customWidth="1"/>
    <col min="9747" max="9747" width="14" style="107" bestFit="1" customWidth="1"/>
    <col min="9748" max="9748" width="17.42578125" style="107" bestFit="1" customWidth="1"/>
    <col min="9749" max="9749" width="14.28515625" style="107" bestFit="1" customWidth="1"/>
    <col min="9750" max="9750" width="17.42578125" style="107" bestFit="1" customWidth="1"/>
    <col min="9751" max="9751" width="14.28515625" style="107" bestFit="1" customWidth="1"/>
    <col min="9752" max="9752" width="17.42578125" style="107" bestFit="1" customWidth="1"/>
    <col min="9753" max="9753" width="14.28515625" style="107" bestFit="1" customWidth="1"/>
    <col min="9754" max="9754" width="17.7109375" style="107" bestFit="1" customWidth="1"/>
    <col min="9755" max="9755" width="14.5703125" style="107" bestFit="1" customWidth="1"/>
    <col min="9756" max="9756" width="17.42578125" style="107" bestFit="1" customWidth="1"/>
    <col min="9757" max="9757" width="14.28515625" style="107" bestFit="1" customWidth="1"/>
    <col min="9758" max="9758" width="17.42578125" style="107" bestFit="1" customWidth="1"/>
    <col min="9759" max="9759" width="14.28515625" style="107" bestFit="1" customWidth="1"/>
    <col min="9760" max="9760" width="15.42578125" style="107" bestFit="1" customWidth="1"/>
    <col min="9761" max="9761" width="12.42578125" style="107" bestFit="1" customWidth="1"/>
    <col min="9762" max="9762" width="15.140625" style="107" bestFit="1" customWidth="1"/>
    <col min="9763" max="9763" width="12.140625" style="107" bestFit="1" customWidth="1"/>
    <col min="9764" max="9764" width="14.42578125" style="107" bestFit="1" customWidth="1"/>
    <col min="9765" max="9984" width="11.42578125" style="107"/>
    <col min="9985" max="9985" width="2.28515625" style="107" customWidth="1"/>
    <col min="9986" max="9986" width="12.5703125" style="107" customWidth="1"/>
    <col min="9987" max="9987" width="16.28515625" style="107" customWidth="1"/>
    <col min="9988" max="9988" width="27.42578125" style="107" customWidth="1"/>
    <col min="9989" max="9998" width="16.140625" style="107" customWidth="1"/>
    <col min="9999" max="10001" width="27.140625" style="107" bestFit="1" customWidth="1"/>
    <col min="10002" max="10002" width="17.7109375" style="107" bestFit="1" customWidth="1"/>
    <col min="10003" max="10003" width="14" style="107" bestFit="1" customWidth="1"/>
    <col min="10004" max="10004" width="17.42578125" style="107" bestFit="1" customWidth="1"/>
    <col min="10005" max="10005" width="14.28515625" style="107" bestFit="1" customWidth="1"/>
    <col min="10006" max="10006" width="17.42578125" style="107" bestFit="1" customWidth="1"/>
    <col min="10007" max="10007" width="14.28515625" style="107" bestFit="1" customWidth="1"/>
    <col min="10008" max="10008" width="17.42578125" style="107" bestFit="1" customWidth="1"/>
    <col min="10009" max="10009" width="14.28515625" style="107" bestFit="1" customWidth="1"/>
    <col min="10010" max="10010" width="17.7109375" style="107" bestFit="1" customWidth="1"/>
    <col min="10011" max="10011" width="14.5703125" style="107" bestFit="1" customWidth="1"/>
    <col min="10012" max="10012" width="17.42578125" style="107" bestFit="1" customWidth="1"/>
    <col min="10013" max="10013" width="14.28515625" style="107" bestFit="1" customWidth="1"/>
    <col min="10014" max="10014" width="17.42578125" style="107" bestFit="1" customWidth="1"/>
    <col min="10015" max="10015" width="14.28515625" style="107" bestFit="1" customWidth="1"/>
    <col min="10016" max="10016" width="15.42578125" style="107" bestFit="1" customWidth="1"/>
    <col min="10017" max="10017" width="12.42578125" style="107" bestFit="1" customWidth="1"/>
    <col min="10018" max="10018" width="15.140625" style="107" bestFit="1" customWidth="1"/>
    <col min="10019" max="10019" width="12.140625" style="107" bestFit="1" customWidth="1"/>
    <col min="10020" max="10020" width="14.42578125" style="107" bestFit="1" customWidth="1"/>
    <col min="10021" max="10240" width="11.42578125" style="107"/>
    <col min="10241" max="10241" width="2.28515625" style="107" customWidth="1"/>
    <col min="10242" max="10242" width="12.5703125" style="107" customWidth="1"/>
    <col min="10243" max="10243" width="16.28515625" style="107" customWidth="1"/>
    <col min="10244" max="10244" width="27.42578125" style="107" customWidth="1"/>
    <col min="10245" max="10254" width="16.140625" style="107" customWidth="1"/>
    <col min="10255" max="10257" width="27.140625" style="107" bestFit="1" customWidth="1"/>
    <col min="10258" max="10258" width="17.7109375" style="107" bestFit="1" customWidth="1"/>
    <col min="10259" max="10259" width="14" style="107" bestFit="1" customWidth="1"/>
    <col min="10260" max="10260" width="17.42578125" style="107" bestFit="1" customWidth="1"/>
    <col min="10261" max="10261" width="14.28515625" style="107" bestFit="1" customWidth="1"/>
    <col min="10262" max="10262" width="17.42578125" style="107" bestFit="1" customWidth="1"/>
    <col min="10263" max="10263" width="14.28515625" style="107" bestFit="1" customWidth="1"/>
    <col min="10264" max="10264" width="17.42578125" style="107" bestFit="1" customWidth="1"/>
    <col min="10265" max="10265" width="14.28515625" style="107" bestFit="1" customWidth="1"/>
    <col min="10266" max="10266" width="17.7109375" style="107" bestFit="1" customWidth="1"/>
    <col min="10267" max="10267" width="14.5703125" style="107" bestFit="1" customWidth="1"/>
    <col min="10268" max="10268" width="17.42578125" style="107" bestFit="1" customWidth="1"/>
    <col min="10269" max="10269" width="14.28515625" style="107" bestFit="1" customWidth="1"/>
    <col min="10270" max="10270" width="17.42578125" style="107" bestFit="1" customWidth="1"/>
    <col min="10271" max="10271" width="14.28515625" style="107" bestFit="1" customWidth="1"/>
    <col min="10272" max="10272" width="15.42578125" style="107" bestFit="1" customWidth="1"/>
    <col min="10273" max="10273" width="12.42578125" style="107" bestFit="1" customWidth="1"/>
    <col min="10274" max="10274" width="15.140625" style="107" bestFit="1" customWidth="1"/>
    <col min="10275" max="10275" width="12.140625" style="107" bestFit="1" customWidth="1"/>
    <col min="10276" max="10276" width="14.42578125" style="107" bestFit="1" customWidth="1"/>
    <col min="10277" max="10496" width="11.42578125" style="107"/>
    <col min="10497" max="10497" width="2.28515625" style="107" customWidth="1"/>
    <col min="10498" max="10498" width="12.5703125" style="107" customWidth="1"/>
    <col min="10499" max="10499" width="16.28515625" style="107" customWidth="1"/>
    <col min="10500" max="10500" width="27.42578125" style="107" customWidth="1"/>
    <col min="10501" max="10510" width="16.140625" style="107" customWidth="1"/>
    <col min="10511" max="10513" width="27.140625" style="107" bestFit="1" customWidth="1"/>
    <col min="10514" max="10514" width="17.7109375" style="107" bestFit="1" customWidth="1"/>
    <col min="10515" max="10515" width="14" style="107" bestFit="1" customWidth="1"/>
    <col min="10516" max="10516" width="17.42578125" style="107" bestFit="1" customWidth="1"/>
    <col min="10517" max="10517" width="14.28515625" style="107" bestFit="1" customWidth="1"/>
    <col min="10518" max="10518" width="17.42578125" style="107" bestFit="1" customWidth="1"/>
    <col min="10519" max="10519" width="14.28515625" style="107" bestFit="1" customWidth="1"/>
    <col min="10520" max="10520" width="17.42578125" style="107" bestFit="1" customWidth="1"/>
    <col min="10521" max="10521" width="14.28515625" style="107" bestFit="1" customWidth="1"/>
    <col min="10522" max="10522" width="17.7109375" style="107" bestFit="1" customWidth="1"/>
    <col min="10523" max="10523" width="14.5703125" style="107" bestFit="1" customWidth="1"/>
    <col min="10524" max="10524" width="17.42578125" style="107" bestFit="1" customWidth="1"/>
    <col min="10525" max="10525" width="14.28515625" style="107" bestFit="1" customWidth="1"/>
    <col min="10526" max="10526" width="17.42578125" style="107" bestFit="1" customWidth="1"/>
    <col min="10527" max="10527" width="14.28515625" style="107" bestFit="1" customWidth="1"/>
    <col min="10528" max="10528" width="15.42578125" style="107" bestFit="1" customWidth="1"/>
    <col min="10529" max="10529" width="12.42578125" style="107" bestFit="1" customWidth="1"/>
    <col min="10530" max="10530" width="15.140625" style="107" bestFit="1" customWidth="1"/>
    <col min="10531" max="10531" width="12.140625" style="107" bestFit="1" customWidth="1"/>
    <col min="10532" max="10532" width="14.42578125" style="107" bestFit="1" customWidth="1"/>
    <col min="10533" max="10752" width="11.42578125" style="107"/>
    <col min="10753" max="10753" width="2.28515625" style="107" customWidth="1"/>
    <col min="10754" max="10754" width="12.5703125" style="107" customWidth="1"/>
    <col min="10755" max="10755" width="16.28515625" style="107" customWidth="1"/>
    <col min="10756" max="10756" width="27.42578125" style="107" customWidth="1"/>
    <col min="10757" max="10766" width="16.140625" style="107" customWidth="1"/>
    <col min="10767" max="10769" width="27.140625" style="107" bestFit="1" customWidth="1"/>
    <col min="10770" max="10770" width="17.7109375" style="107" bestFit="1" customWidth="1"/>
    <col min="10771" max="10771" width="14" style="107" bestFit="1" customWidth="1"/>
    <col min="10772" max="10772" width="17.42578125" style="107" bestFit="1" customWidth="1"/>
    <col min="10773" max="10773" width="14.28515625" style="107" bestFit="1" customWidth="1"/>
    <col min="10774" max="10774" width="17.42578125" style="107" bestFit="1" customWidth="1"/>
    <col min="10775" max="10775" width="14.28515625" style="107" bestFit="1" customWidth="1"/>
    <col min="10776" max="10776" width="17.42578125" style="107" bestFit="1" customWidth="1"/>
    <col min="10777" max="10777" width="14.28515625" style="107" bestFit="1" customWidth="1"/>
    <col min="10778" max="10778" width="17.7109375" style="107" bestFit="1" customWidth="1"/>
    <col min="10779" max="10779" width="14.5703125" style="107" bestFit="1" customWidth="1"/>
    <col min="10780" max="10780" width="17.42578125" style="107" bestFit="1" customWidth="1"/>
    <col min="10781" max="10781" width="14.28515625" style="107" bestFit="1" customWidth="1"/>
    <col min="10782" max="10782" width="17.42578125" style="107" bestFit="1" customWidth="1"/>
    <col min="10783" max="10783" width="14.28515625" style="107" bestFit="1" customWidth="1"/>
    <col min="10784" max="10784" width="15.42578125" style="107" bestFit="1" customWidth="1"/>
    <col min="10785" max="10785" width="12.42578125" style="107" bestFit="1" customWidth="1"/>
    <col min="10786" max="10786" width="15.140625" style="107" bestFit="1" customWidth="1"/>
    <col min="10787" max="10787" width="12.140625" style="107" bestFit="1" customWidth="1"/>
    <col min="10788" max="10788" width="14.42578125" style="107" bestFit="1" customWidth="1"/>
    <col min="10789" max="11008" width="11.42578125" style="107"/>
    <col min="11009" max="11009" width="2.28515625" style="107" customWidth="1"/>
    <col min="11010" max="11010" width="12.5703125" style="107" customWidth="1"/>
    <col min="11011" max="11011" width="16.28515625" style="107" customWidth="1"/>
    <col min="11012" max="11012" width="27.42578125" style="107" customWidth="1"/>
    <col min="11013" max="11022" width="16.140625" style="107" customWidth="1"/>
    <col min="11023" max="11025" width="27.140625" style="107" bestFit="1" customWidth="1"/>
    <col min="11026" max="11026" width="17.7109375" style="107" bestFit="1" customWidth="1"/>
    <col min="11027" max="11027" width="14" style="107" bestFit="1" customWidth="1"/>
    <col min="11028" max="11028" width="17.42578125" style="107" bestFit="1" customWidth="1"/>
    <col min="11029" max="11029" width="14.28515625" style="107" bestFit="1" customWidth="1"/>
    <col min="11030" max="11030" width="17.42578125" style="107" bestFit="1" customWidth="1"/>
    <col min="11031" max="11031" width="14.28515625" style="107" bestFit="1" customWidth="1"/>
    <col min="11032" max="11032" width="17.42578125" style="107" bestFit="1" customWidth="1"/>
    <col min="11033" max="11033" width="14.28515625" style="107" bestFit="1" customWidth="1"/>
    <col min="11034" max="11034" width="17.7109375" style="107" bestFit="1" customWidth="1"/>
    <col min="11035" max="11035" width="14.5703125" style="107" bestFit="1" customWidth="1"/>
    <col min="11036" max="11036" width="17.42578125" style="107" bestFit="1" customWidth="1"/>
    <col min="11037" max="11037" width="14.28515625" style="107" bestFit="1" customWidth="1"/>
    <col min="11038" max="11038" width="17.42578125" style="107" bestFit="1" customWidth="1"/>
    <col min="11039" max="11039" width="14.28515625" style="107" bestFit="1" customWidth="1"/>
    <col min="11040" max="11040" width="15.42578125" style="107" bestFit="1" customWidth="1"/>
    <col min="11041" max="11041" width="12.42578125" style="107" bestFit="1" customWidth="1"/>
    <col min="11042" max="11042" width="15.140625" style="107" bestFit="1" customWidth="1"/>
    <col min="11043" max="11043" width="12.140625" style="107" bestFit="1" customWidth="1"/>
    <col min="11044" max="11044" width="14.42578125" style="107" bestFit="1" customWidth="1"/>
    <col min="11045" max="11264" width="11.42578125" style="107"/>
    <col min="11265" max="11265" width="2.28515625" style="107" customWidth="1"/>
    <col min="11266" max="11266" width="12.5703125" style="107" customWidth="1"/>
    <col min="11267" max="11267" width="16.28515625" style="107" customWidth="1"/>
    <col min="11268" max="11268" width="27.42578125" style="107" customWidth="1"/>
    <col min="11269" max="11278" width="16.140625" style="107" customWidth="1"/>
    <col min="11279" max="11281" width="27.140625" style="107" bestFit="1" customWidth="1"/>
    <col min="11282" max="11282" width="17.7109375" style="107" bestFit="1" customWidth="1"/>
    <col min="11283" max="11283" width="14" style="107" bestFit="1" customWidth="1"/>
    <col min="11284" max="11284" width="17.42578125" style="107" bestFit="1" customWidth="1"/>
    <col min="11285" max="11285" width="14.28515625" style="107" bestFit="1" customWidth="1"/>
    <col min="11286" max="11286" width="17.42578125" style="107" bestFit="1" customWidth="1"/>
    <col min="11287" max="11287" width="14.28515625" style="107" bestFit="1" customWidth="1"/>
    <col min="11288" max="11288" width="17.42578125" style="107" bestFit="1" customWidth="1"/>
    <col min="11289" max="11289" width="14.28515625" style="107" bestFit="1" customWidth="1"/>
    <col min="11290" max="11290" width="17.7109375" style="107" bestFit="1" customWidth="1"/>
    <col min="11291" max="11291" width="14.5703125" style="107" bestFit="1" customWidth="1"/>
    <col min="11292" max="11292" width="17.42578125" style="107" bestFit="1" customWidth="1"/>
    <col min="11293" max="11293" width="14.28515625" style="107" bestFit="1" customWidth="1"/>
    <col min="11294" max="11294" width="17.42578125" style="107" bestFit="1" customWidth="1"/>
    <col min="11295" max="11295" width="14.28515625" style="107" bestFit="1" customWidth="1"/>
    <col min="11296" max="11296" width="15.42578125" style="107" bestFit="1" customWidth="1"/>
    <col min="11297" max="11297" width="12.42578125" style="107" bestFit="1" customWidth="1"/>
    <col min="11298" max="11298" width="15.140625" style="107" bestFit="1" customWidth="1"/>
    <col min="11299" max="11299" width="12.140625" style="107" bestFit="1" customWidth="1"/>
    <col min="11300" max="11300" width="14.42578125" style="107" bestFit="1" customWidth="1"/>
    <col min="11301" max="11520" width="11.42578125" style="107"/>
    <col min="11521" max="11521" width="2.28515625" style="107" customWidth="1"/>
    <col min="11522" max="11522" width="12.5703125" style="107" customWidth="1"/>
    <col min="11523" max="11523" width="16.28515625" style="107" customWidth="1"/>
    <col min="11524" max="11524" width="27.42578125" style="107" customWidth="1"/>
    <col min="11525" max="11534" width="16.140625" style="107" customWidth="1"/>
    <col min="11535" max="11537" width="27.140625" style="107" bestFit="1" customWidth="1"/>
    <col min="11538" max="11538" width="17.7109375" style="107" bestFit="1" customWidth="1"/>
    <col min="11539" max="11539" width="14" style="107" bestFit="1" customWidth="1"/>
    <col min="11540" max="11540" width="17.42578125" style="107" bestFit="1" customWidth="1"/>
    <col min="11541" max="11541" width="14.28515625" style="107" bestFit="1" customWidth="1"/>
    <col min="11542" max="11542" width="17.42578125" style="107" bestFit="1" customWidth="1"/>
    <col min="11543" max="11543" width="14.28515625" style="107" bestFit="1" customWidth="1"/>
    <col min="11544" max="11544" width="17.42578125" style="107" bestFit="1" customWidth="1"/>
    <col min="11545" max="11545" width="14.28515625" style="107" bestFit="1" customWidth="1"/>
    <col min="11546" max="11546" width="17.7109375" style="107" bestFit="1" customWidth="1"/>
    <col min="11547" max="11547" width="14.5703125" style="107" bestFit="1" customWidth="1"/>
    <col min="11548" max="11548" width="17.42578125" style="107" bestFit="1" customWidth="1"/>
    <col min="11549" max="11549" width="14.28515625" style="107" bestFit="1" customWidth="1"/>
    <col min="11550" max="11550" width="17.42578125" style="107" bestFit="1" customWidth="1"/>
    <col min="11551" max="11551" width="14.28515625" style="107" bestFit="1" customWidth="1"/>
    <col min="11552" max="11552" width="15.42578125" style="107" bestFit="1" customWidth="1"/>
    <col min="11553" max="11553" width="12.42578125" style="107" bestFit="1" customWidth="1"/>
    <col min="11554" max="11554" width="15.140625" style="107" bestFit="1" customWidth="1"/>
    <col min="11555" max="11555" width="12.140625" style="107" bestFit="1" customWidth="1"/>
    <col min="11556" max="11556" width="14.42578125" style="107" bestFit="1" customWidth="1"/>
    <col min="11557" max="11776" width="11.42578125" style="107"/>
    <col min="11777" max="11777" width="2.28515625" style="107" customWidth="1"/>
    <col min="11778" max="11778" width="12.5703125" style="107" customWidth="1"/>
    <col min="11779" max="11779" width="16.28515625" style="107" customWidth="1"/>
    <col min="11780" max="11780" width="27.42578125" style="107" customWidth="1"/>
    <col min="11781" max="11790" width="16.140625" style="107" customWidth="1"/>
    <col min="11791" max="11793" width="27.140625" style="107" bestFit="1" customWidth="1"/>
    <col min="11794" max="11794" width="17.7109375" style="107" bestFit="1" customWidth="1"/>
    <col min="11795" max="11795" width="14" style="107" bestFit="1" customWidth="1"/>
    <col min="11796" max="11796" width="17.42578125" style="107" bestFit="1" customWidth="1"/>
    <col min="11797" max="11797" width="14.28515625" style="107" bestFit="1" customWidth="1"/>
    <col min="11798" max="11798" width="17.42578125" style="107" bestFit="1" customWidth="1"/>
    <col min="11799" max="11799" width="14.28515625" style="107" bestFit="1" customWidth="1"/>
    <col min="11800" max="11800" width="17.42578125" style="107" bestFit="1" customWidth="1"/>
    <col min="11801" max="11801" width="14.28515625" style="107" bestFit="1" customWidth="1"/>
    <col min="11802" max="11802" width="17.7109375" style="107" bestFit="1" customWidth="1"/>
    <col min="11803" max="11803" width="14.5703125" style="107" bestFit="1" customWidth="1"/>
    <col min="11804" max="11804" width="17.42578125" style="107" bestFit="1" customWidth="1"/>
    <col min="11805" max="11805" width="14.28515625" style="107" bestFit="1" customWidth="1"/>
    <col min="11806" max="11806" width="17.42578125" style="107" bestFit="1" customWidth="1"/>
    <col min="11807" max="11807" width="14.28515625" style="107" bestFit="1" customWidth="1"/>
    <col min="11808" max="11808" width="15.42578125" style="107" bestFit="1" customWidth="1"/>
    <col min="11809" max="11809" width="12.42578125" style="107" bestFit="1" customWidth="1"/>
    <col min="11810" max="11810" width="15.140625" style="107" bestFit="1" customWidth="1"/>
    <col min="11811" max="11811" width="12.140625" style="107" bestFit="1" customWidth="1"/>
    <col min="11812" max="11812" width="14.42578125" style="107" bestFit="1" customWidth="1"/>
    <col min="11813" max="12032" width="11.42578125" style="107"/>
    <col min="12033" max="12033" width="2.28515625" style="107" customWidth="1"/>
    <col min="12034" max="12034" width="12.5703125" style="107" customWidth="1"/>
    <col min="12035" max="12035" width="16.28515625" style="107" customWidth="1"/>
    <col min="12036" max="12036" width="27.42578125" style="107" customWidth="1"/>
    <col min="12037" max="12046" width="16.140625" style="107" customWidth="1"/>
    <col min="12047" max="12049" width="27.140625" style="107" bestFit="1" customWidth="1"/>
    <col min="12050" max="12050" width="17.7109375" style="107" bestFit="1" customWidth="1"/>
    <col min="12051" max="12051" width="14" style="107" bestFit="1" customWidth="1"/>
    <col min="12052" max="12052" width="17.42578125" style="107" bestFit="1" customWidth="1"/>
    <col min="12053" max="12053" width="14.28515625" style="107" bestFit="1" customWidth="1"/>
    <col min="12054" max="12054" width="17.42578125" style="107" bestFit="1" customWidth="1"/>
    <col min="12055" max="12055" width="14.28515625" style="107" bestFit="1" customWidth="1"/>
    <col min="12056" max="12056" width="17.42578125" style="107" bestFit="1" customWidth="1"/>
    <col min="12057" max="12057" width="14.28515625" style="107" bestFit="1" customWidth="1"/>
    <col min="12058" max="12058" width="17.7109375" style="107" bestFit="1" customWidth="1"/>
    <col min="12059" max="12059" width="14.5703125" style="107" bestFit="1" customWidth="1"/>
    <col min="12060" max="12060" width="17.42578125" style="107" bestFit="1" customWidth="1"/>
    <col min="12061" max="12061" width="14.28515625" style="107" bestFit="1" customWidth="1"/>
    <col min="12062" max="12062" width="17.42578125" style="107" bestFit="1" customWidth="1"/>
    <col min="12063" max="12063" width="14.28515625" style="107" bestFit="1" customWidth="1"/>
    <col min="12064" max="12064" width="15.42578125" style="107" bestFit="1" customWidth="1"/>
    <col min="12065" max="12065" width="12.42578125" style="107" bestFit="1" customWidth="1"/>
    <col min="12066" max="12066" width="15.140625" style="107" bestFit="1" customWidth="1"/>
    <col min="12067" max="12067" width="12.140625" style="107" bestFit="1" customWidth="1"/>
    <col min="12068" max="12068" width="14.42578125" style="107" bestFit="1" customWidth="1"/>
    <col min="12069" max="12288" width="11.42578125" style="107"/>
    <col min="12289" max="12289" width="2.28515625" style="107" customWidth="1"/>
    <col min="12290" max="12290" width="12.5703125" style="107" customWidth="1"/>
    <col min="12291" max="12291" width="16.28515625" style="107" customWidth="1"/>
    <col min="12292" max="12292" width="27.42578125" style="107" customWidth="1"/>
    <col min="12293" max="12302" width="16.140625" style="107" customWidth="1"/>
    <col min="12303" max="12305" width="27.140625" style="107" bestFit="1" customWidth="1"/>
    <col min="12306" max="12306" width="17.7109375" style="107" bestFit="1" customWidth="1"/>
    <col min="12307" max="12307" width="14" style="107" bestFit="1" customWidth="1"/>
    <col min="12308" max="12308" width="17.42578125" style="107" bestFit="1" customWidth="1"/>
    <col min="12309" max="12309" width="14.28515625" style="107" bestFit="1" customWidth="1"/>
    <col min="12310" max="12310" width="17.42578125" style="107" bestFit="1" customWidth="1"/>
    <col min="12311" max="12311" width="14.28515625" style="107" bestFit="1" customWidth="1"/>
    <col min="12312" max="12312" width="17.42578125" style="107" bestFit="1" customWidth="1"/>
    <col min="12313" max="12313" width="14.28515625" style="107" bestFit="1" customWidth="1"/>
    <col min="12314" max="12314" width="17.7109375" style="107" bestFit="1" customWidth="1"/>
    <col min="12315" max="12315" width="14.5703125" style="107" bestFit="1" customWidth="1"/>
    <col min="12316" max="12316" width="17.42578125" style="107" bestFit="1" customWidth="1"/>
    <col min="12317" max="12317" width="14.28515625" style="107" bestFit="1" customWidth="1"/>
    <col min="12318" max="12318" width="17.42578125" style="107" bestFit="1" customWidth="1"/>
    <col min="12319" max="12319" width="14.28515625" style="107" bestFit="1" customWidth="1"/>
    <col min="12320" max="12320" width="15.42578125" style="107" bestFit="1" customWidth="1"/>
    <col min="12321" max="12321" width="12.42578125" style="107" bestFit="1" customWidth="1"/>
    <col min="12322" max="12322" width="15.140625" style="107" bestFit="1" customWidth="1"/>
    <col min="12323" max="12323" width="12.140625" style="107" bestFit="1" customWidth="1"/>
    <col min="12324" max="12324" width="14.42578125" style="107" bestFit="1" customWidth="1"/>
    <col min="12325" max="12544" width="11.42578125" style="107"/>
    <col min="12545" max="12545" width="2.28515625" style="107" customWidth="1"/>
    <col min="12546" max="12546" width="12.5703125" style="107" customWidth="1"/>
    <col min="12547" max="12547" width="16.28515625" style="107" customWidth="1"/>
    <col min="12548" max="12548" width="27.42578125" style="107" customWidth="1"/>
    <col min="12549" max="12558" width="16.140625" style="107" customWidth="1"/>
    <col min="12559" max="12561" width="27.140625" style="107" bestFit="1" customWidth="1"/>
    <col min="12562" max="12562" width="17.7109375" style="107" bestFit="1" customWidth="1"/>
    <col min="12563" max="12563" width="14" style="107" bestFit="1" customWidth="1"/>
    <col min="12564" max="12564" width="17.42578125" style="107" bestFit="1" customWidth="1"/>
    <col min="12565" max="12565" width="14.28515625" style="107" bestFit="1" customWidth="1"/>
    <col min="12566" max="12566" width="17.42578125" style="107" bestFit="1" customWidth="1"/>
    <col min="12567" max="12567" width="14.28515625" style="107" bestFit="1" customWidth="1"/>
    <col min="12568" max="12568" width="17.42578125" style="107" bestFit="1" customWidth="1"/>
    <col min="12569" max="12569" width="14.28515625" style="107" bestFit="1" customWidth="1"/>
    <col min="12570" max="12570" width="17.7109375" style="107" bestFit="1" customWidth="1"/>
    <col min="12571" max="12571" width="14.5703125" style="107" bestFit="1" customWidth="1"/>
    <col min="12572" max="12572" width="17.42578125" style="107" bestFit="1" customWidth="1"/>
    <col min="12573" max="12573" width="14.28515625" style="107" bestFit="1" customWidth="1"/>
    <col min="12574" max="12574" width="17.42578125" style="107" bestFit="1" customWidth="1"/>
    <col min="12575" max="12575" width="14.28515625" style="107" bestFit="1" customWidth="1"/>
    <col min="12576" max="12576" width="15.42578125" style="107" bestFit="1" customWidth="1"/>
    <col min="12577" max="12577" width="12.42578125" style="107" bestFit="1" customWidth="1"/>
    <col min="12578" max="12578" width="15.140625" style="107" bestFit="1" customWidth="1"/>
    <col min="12579" max="12579" width="12.140625" style="107" bestFit="1" customWidth="1"/>
    <col min="12580" max="12580" width="14.42578125" style="107" bestFit="1" customWidth="1"/>
    <col min="12581" max="12800" width="11.42578125" style="107"/>
    <col min="12801" max="12801" width="2.28515625" style="107" customWidth="1"/>
    <col min="12802" max="12802" width="12.5703125" style="107" customWidth="1"/>
    <col min="12803" max="12803" width="16.28515625" style="107" customWidth="1"/>
    <col min="12804" max="12804" width="27.42578125" style="107" customWidth="1"/>
    <col min="12805" max="12814" width="16.140625" style="107" customWidth="1"/>
    <col min="12815" max="12817" width="27.140625" style="107" bestFit="1" customWidth="1"/>
    <col min="12818" max="12818" width="17.7109375" style="107" bestFit="1" customWidth="1"/>
    <col min="12819" max="12819" width="14" style="107" bestFit="1" customWidth="1"/>
    <col min="12820" max="12820" width="17.42578125" style="107" bestFit="1" customWidth="1"/>
    <col min="12821" max="12821" width="14.28515625" style="107" bestFit="1" customWidth="1"/>
    <col min="12822" max="12822" width="17.42578125" style="107" bestFit="1" customWidth="1"/>
    <col min="12823" max="12823" width="14.28515625" style="107" bestFit="1" customWidth="1"/>
    <col min="12824" max="12824" width="17.42578125" style="107" bestFit="1" customWidth="1"/>
    <col min="12825" max="12825" width="14.28515625" style="107" bestFit="1" customWidth="1"/>
    <col min="12826" max="12826" width="17.7109375" style="107" bestFit="1" customWidth="1"/>
    <col min="12827" max="12827" width="14.5703125" style="107" bestFit="1" customWidth="1"/>
    <col min="12828" max="12828" width="17.42578125" style="107" bestFit="1" customWidth="1"/>
    <col min="12829" max="12829" width="14.28515625" style="107" bestFit="1" customWidth="1"/>
    <col min="12830" max="12830" width="17.42578125" style="107" bestFit="1" customWidth="1"/>
    <col min="12831" max="12831" width="14.28515625" style="107" bestFit="1" customWidth="1"/>
    <col min="12832" max="12832" width="15.42578125" style="107" bestFit="1" customWidth="1"/>
    <col min="12833" max="12833" width="12.42578125" style="107" bestFit="1" customWidth="1"/>
    <col min="12834" max="12834" width="15.140625" style="107" bestFit="1" customWidth="1"/>
    <col min="12835" max="12835" width="12.140625" style="107" bestFit="1" customWidth="1"/>
    <col min="12836" max="12836" width="14.42578125" style="107" bestFit="1" customWidth="1"/>
    <col min="12837" max="13056" width="11.42578125" style="107"/>
    <col min="13057" max="13057" width="2.28515625" style="107" customWidth="1"/>
    <col min="13058" max="13058" width="12.5703125" style="107" customWidth="1"/>
    <col min="13059" max="13059" width="16.28515625" style="107" customWidth="1"/>
    <col min="13060" max="13060" width="27.42578125" style="107" customWidth="1"/>
    <col min="13061" max="13070" width="16.140625" style="107" customWidth="1"/>
    <col min="13071" max="13073" width="27.140625" style="107" bestFit="1" customWidth="1"/>
    <col min="13074" max="13074" width="17.7109375" style="107" bestFit="1" customWidth="1"/>
    <col min="13075" max="13075" width="14" style="107" bestFit="1" customWidth="1"/>
    <col min="13076" max="13076" width="17.42578125" style="107" bestFit="1" customWidth="1"/>
    <col min="13077" max="13077" width="14.28515625" style="107" bestFit="1" customWidth="1"/>
    <col min="13078" max="13078" width="17.42578125" style="107" bestFit="1" customWidth="1"/>
    <col min="13079" max="13079" width="14.28515625" style="107" bestFit="1" customWidth="1"/>
    <col min="13080" max="13080" width="17.42578125" style="107" bestFit="1" customWidth="1"/>
    <col min="13081" max="13081" width="14.28515625" style="107" bestFit="1" customWidth="1"/>
    <col min="13082" max="13082" width="17.7109375" style="107" bestFit="1" customWidth="1"/>
    <col min="13083" max="13083" width="14.5703125" style="107" bestFit="1" customWidth="1"/>
    <col min="13084" max="13084" width="17.42578125" style="107" bestFit="1" customWidth="1"/>
    <col min="13085" max="13085" width="14.28515625" style="107" bestFit="1" customWidth="1"/>
    <col min="13086" max="13086" width="17.42578125" style="107" bestFit="1" customWidth="1"/>
    <col min="13087" max="13087" width="14.28515625" style="107" bestFit="1" customWidth="1"/>
    <col min="13088" max="13088" width="15.42578125" style="107" bestFit="1" customWidth="1"/>
    <col min="13089" max="13089" width="12.42578125" style="107" bestFit="1" customWidth="1"/>
    <col min="13090" max="13090" width="15.140625" style="107" bestFit="1" customWidth="1"/>
    <col min="13091" max="13091" width="12.140625" style="107" bestFit="1" customWidth="1"/>
    <col min="13092" max="13092" width="14.42578125" style="107" bestFit="1" customWidth="1"/>
    <col min="13093" max="13312" width="11.42578125" style="107"/>
    <col min="13313" max="13313" width="2.28515625" style="107" customWidth="1"/>
    <col min="13314" max="13314" width="12.5703125" style="107" customWidth="1"/>
    <col min="13315" max="13315" width="16.28515625" style="107" customWidth="1"/>
    <col min="13316" max="13316" width="27.42578125" style="107" customWidth="1"/>
    <col min="13317" max="13326" width="16.140625" style="107" customWidth="1"/>
    <col min="13327" max="13329" width="27.140625" style="107" bestFit="1" customWidth="1"/>
    <col min="13330" max="13330" width="17.7109375" style="107" bestFit="1" customWidth="1"/>
    <col min="13331" max="13331" width="14" style="107" bestFit="1" customWidth="1"/>
    <col min="13332" max="13332" width="17.42578125" style="107" bestFit="1" customWidth="1"/>
    <col min="13333" max="13333" width="14.28515625" style="107" bestFit="1" customWidth="1"/>
    <col min="13334" max="13334" width="17.42578125" style="107" bestFit="1" customWidth="1"/>
    <col min="13335" max="13335" width="14.28515625" style="107" bestFit="1" customWidth="1"/>
    <col min="13336" max="13336" width="17.42578125" style="107" bestFit="1" customWidth="1"/>
    <col min="13337" max="13337" width="14.28515625" style="107" bestFit="1" customWidth="1"/>
    <col min="13338" max="13338" width="17.7109375" style="107" bestFit="1" customWidth="1"/>
    <col min="13339" max="13339" width="14.5703125" style="107" bestFit="1" customWidth="1"/>
    <col min="13340" max="13340" width="17.42578125" style="107" bestFit="1" customWidth="1"/>
    <col min="13341" max="13341" width="14.28515625" style="107" bestFit="1" customWidth="1"/>
    <col min="13342" max="13342" width="17.42578125" style="107" bestFit="1" customWidth="1"/>
    <col min="13343" max="13343" width="14.28515625" style="107" bestFit="1" customWidth="1"/>
    <col min="13344" max="13344" width="15.42578125" style="107" bestFit="1" customWidth="1"/>
    <col min="13345" max="13345" width="12.42578125" style="107" bestFit="1" customWidth="1"/>
    <col min="13346" max="13346" width="15.140625" style="107" bestFit="1" customWidth="1"/>
    <col min="13347" max="13347" width="12.140625" style="107" bestFit="1" customWidth="1"/>
    <col min="13348" max="13348" width="14.42578125" style="107" bestFit="1" customWidth="1"/>
    <col min="13349" max="13568" width="11.42578125" style="107"/>
    <col min="13569" max="13569" width="2.28515625" style="107" customWidth="1"/>
    <col min="13570" max="13570" width="12.5703125" style="107" customWidth="1"/>
    <col min="13571" max="13571" width="16.28515625" style="107" customWidth="1"/>
    <col min="13572" max="13572" width="27.42578125" style="107" customWidth="1"/>
    <col min="13573" max="13582" width="16.140625" style="107" customWidth="1"/>
    <col min="13583" max="13585" width="27.140625" style="107" bestFit="1" customWidth="1"/>
    <col min="13586" max="13586" width="17.7109375" style="107" bestFit="1" customWidth="1"/>
    <col min="13587" max="13587" width="14" style="107" bestFit="1" customWidth="1"/>
    <col min="13588" max="13588" width="17.42578125" style="107" bestFit="1" customWidth="1"/>
    <col min="13589" max="13589" width="14.28515625" style="107" bestFit="1" customWidth="1"/>
    <col min="13590" max="13590" width="17.42578125" style="107" bestFit="1" customWidth="1"/>
    <col min="13591" max="13591" width="14.28515625" style="107" bestFit="1" customWidth="1"/>
    <col min="13592" max="13592" width="17.42578125" style="107" bestFit="1" customWidth="1"/>
    <col min="13593" max="13593" width="14.28515625" style="107" bestFit="1" customWidth="1"/>
    <col min="13594" max="13594" width="17.7109375" style="107" bestFit="1" customWidth="1"/>
    <col min="13595" max="13595" width="14.5703125" style="107" bestFit="1" customWidth="1"/>
    <col min="13596" max="13596" width="17.42578125" style="107" bestFit="1" customWidth="1"/>
    <col min="13597" max="13597" width="14.28515625" style="107" bestFit="1" customWidth="1"/>
    <col min="13598" max="13598" width="17.42578125" style="107" bestFit="1" customWidth="1"/>
    <col min="13599" max="13599" width="14.28515625" style="107" bestFit="1" customWidth="1"/>
    <col min="13600" max="13600" width="15.42578125" style="107" bestFit="1" customWidth="1"/>
    <col min="13601" max="13601" width="12.42578125" style="107" bestFit="1" customWidth="1"/>
    <col min="13602" max="13602" width="15.140625" style="107" bestFit="1" customWidth="1"/>
    <col min="13603" max="13603" width="12.140625" style="107" bestFit="1" customWidth="1"/>
    <col min="13604" max="13604" width="14.42578125" style="107" bestFit="1" customWidth="1"/>
    <col min="13605" max="13824" width="11.42578125" style="107"/>
    <col min="13825" max="13825" width="2.28515625" style="107" customWidth="1"/>
    <col min="13826" max="13826" width="12.5703125" style="107" customWidth="1"/>
    <col min="13827" max="13827" width="16.28515625" style="107" customWidth="1"/>
    <col min="13828" max="13828" width="27.42578125" style="107" customWidth="1"/>
    <col min="13829" max="13838" width="16.140625" style="107" customWidth="1"/>
    <col min="13839" max="13841" width="27.140625" style="107" bestFit="1" customWidth="1"/>
    <col min="13842" max="13842" width="17.7109375" style="107" bestFit="1" customWidth="1"/>
    <col min="13843" max="13843" width="14" style="107" bestFit="1" customWidth="1"/>
    <col min="13844" max="13844" width="17.42578125" style="107" bestFit="1" customWidth="1"/>
    <col min="13845" max="13845" width="14.28515625" style="107" bestFit="1" customWidth="1"/>
    <col min="13846" max="13846" width="17.42578125" style="107" bestFit="1" customWidth="1"/>
    <col min="13847" max="13847" width="14.28515625" style="107" bestFit="1" customWidth="1"/>
    <col min="13848" max="13848" width="17.42578125" style="107" bestFit="1" customWidth="1"/>
    <col min="13849" max="13849" width="14.28515625" style="107" bestFit="1" customWidth="1"/>
    <col min="13850" max="13850" width="17.7109375" style="107" bestFit="1" customWidth="1"/>
    <col min="13851" max="13851" width="14.5703125" style="107" bestFit="1" customWidth="1"/>
    <col min="13852" max="13852" width="17.42578125" style="107" bestFit="1" customWidth="1"/>
    <col min="13853" max="13853" width="14.28515625" style="107" bestFit="1" customWidth="1"/>
    <col min="13854" max="13854" width="17.42578125" style="107" bestFit="1" customWidth="1"/>
    <col min="13855" max="13855" width="14.28515625" style="107" bestFit="1" customWidth="1"/>
    <col min="13856" max="13856" width="15.42578125" style="107" bestFit="1" customWidth="1"/>
    <col min="13857" max="13857" width="12.42578125" style="107" bestFit="1" customWidth="1"/>
    <col min="13858" max="13858" width="15.140625" style="107" bestFit="1" customWidth="1"/>
    <col min="13859" max="13859" width="12.140625" style="107" bestFit="1" customWidth="1"/>
    <col min="13860" max="13860" width="14.42578125" style="107" bestFit="1" customWidth="1"/>
    <col min="13861" max="14080" width="11.42578125" style="107"/>
    <col min="14081" max="14081" width="2.28515625" style="107" customWidth="1"/>
    <col min="14082" max="14082" width="12.5703125" style="107" customWidth="1"/>
    <col min="14083" max="14083" width="16.28515625" style="107" customWidth="1"/>
    <col min="14084" max="14084" width="27.42578125" style="107" customWidth="1"/>
    <col min="14085" max="14094" width="16.140625" style="107" customWidth="1"/>
    <col min="14095" max="14097" width="27.140625" style="107" bestFit="1" customWidth="1"/>
    <col min="14098" max="14098" width="17.7109375" style="107" bestFit="1" customWidth="1"/>
    <col min="14099" max="14099" width="14" style="107" bestFit="1" customWidth="1"/>
    <col min="14100" max="14100" width="17.42578125" style="107" bestFit="1" customWidth="1"/>
    <col min="14101" max="14101" width="14.28515625" style="107" bestFit="1" customWidth="1"/>
    <col min="14102" max="14102" width="17.42578125" style="107" bestFit="1" customWidth="1"/>
    <col min="14103" max="14103" width="14.28515625" style="107" bestFit="1" customWidth="1"/>
    <col min="14104" max="14104" width="17.42578125" style="107" bestFit="1" customWidth="1"/>
    <col min="14105" max="14105" width="14.28515625" style="107" bestFit="1" customWidth="1"/>
    <col min="14106" max="14106" width="17.7109375" style="107" bestFit="1" customWidth="1"/>
    <col min="14107" max="14107" width="14.5703125" style="107" bestFit="1" customWidth="1"/>
    <col min="14108" max="14108" width="17.42578125" style="107" bestFit="1" customWidth="1"/>
    <col min="14109" max="14109" width="14.28515625" style="107" bestFit="1" customWidth="1"/>
    <col min="14110" max="14110" width="17.42578125" style="107" bestFit="1" customWidth="1"/>
    <col min="14111" max="14111" width="14.28515625" style="107" bestFit="1" customWidth="1"/>
    <col min="14112" max="14112" width="15.42578125" style="107" bestFit="1" customWidth="1"/>
    <col min="14113" max="14113" width="12.42578125" style="107" bestFit="1" customWidth="1"/>
    <col min="14114" max="14114" width="15.140625" style="107" bestFit="1" customWidth="1"/>
    <col min="14115" max="14115" width="12.140625" style="107" bestFit="1" customWidth="1"/>
    <col min="14116" max="14116" width="14.42578125" style="107" bestFit="1" customWidth="1"/>
    <col min="14117" max="14336" width="11.42578125" style="107"/>
    <col min="14337" max="14337" width="2.28515625" style="107" customWidth="1"/>
    <col min="14338" max="14338" width="12.5703125" style="107" customWidth="1"/>
    <col min="14339" max="14339" width="16.28515625" style="107" customWidth="1"/>
    <col min="14340" max="14340" width="27.42578125" style="107" customWidth="1"/>
    <col min="14341" max="14350" width="16.140625" style="107" customWidth="1"/>
    <col min="14351" max="14353" width="27.140625" style="107" bestFit="1" customWidth="1"/>
    <col min="14354" max="14354" width="17.7109375" style="107" bestFit="1" customWidth="1"/>
    <col min="14355" max="14355" width="14" style="107" bestFit="1" customWidth="1"/>
    <col min="14356" max="14356" width="17.42578125" style="107" bestFit="1" customWidth="1"/>
    <col min="14357" max="14357" width="14.28515625" style="107" bestFit="1" customWidth="1"/>
    <col min="14358" max="14358" width="17.42578125" style="107" bestFit="1" customWidth="1"/>
    <col min="14359" max="14359" width="14.28515625" style="107" bestFit="1" customWidth="1"/>
    <col min="14360" max="14360" width="17.42578125" style="107" bestFit="1" customWidth="1"/>
    <col min="14361" max="14361" width="14.28515625" style="107" bestFit="1" customWidth="1"/>
    <col min="14362" max="14362" width="17.7109375" style="107" bestFit="1" customWidth="1"/>
    <col min="14363" max="14363" width="14.5703125" style="107" bestFit="1" customWidth="1"/>
    <col min="14364" max="14364" width="17.42578125" style="107" bestFit="1" customWidth="1"/>
    <col min="14365" max="14365" width="14.28515625" style="107" bestFit="1" customWidth="1"/>
    <col min="14366" max="14366" width="17.42578125" style="107" bestFit="1" customWidth="1"/>
    <col min="14367" max="14367" width="14.28515625" style="107" bestFit="1" customWidth="1"/>
    <col min="14368" max="14368" width="15.42578125" style="107" bestFit="1" customWidth="1"/>
    <col min="14369" max="14369" width="12.42578125" style="107" bestFit="1" customWidth="1"/>
    <col min="14370" max="14370" width="15.140625" style="107" bestFit="1" customWidth="1"/>
    <col min="14371" max="14371" width="12.140625" style="107" bestFit="1" customWidth="1"/>
    <col min="14372" max="14372" width="14.42578125" style="107" bestFit="1" customWidth="1"/>
    <col min="14373" max="14592" width="11.42578125" style="107"/>
    <col min="14593" max="14593" width="2.28515625" style="107" customWidth="1"/>
    <col min="14594" max="14594" width="12.5703125" style="107" customWidth="1"/>
    <col min="14595" max="14595" width="16.28515625" style="107" customWidth="1"/>
    <col min="14596" max="14596" width="27.42578125" style="107" customWidth="1"/>
    <col min="14597" max="14606" width="16.140625" style="107" customWidth="1"/>
    <col min="14607" max="14609" width="27.140625" style="107" bestFit="1" customWidth="1"/>
    <col min="14610" max="14610" width="17.7109375" style="107" bestFit="1" customWidth="1"/>
    <col min="14611" max="14611" width="14" style="107" bestFit="1" customWidth="1"/>
    <col min="14612" max="14612" width="17.42578125" style="107" bestFit="1" customWidth="1"/>
    <col min="14613" max="14613" width="14.28515625" style="107" bestFit="1" customWidth="1"/>
    <col min="14614" max="14614" width="17.42578125" style="107" bestFit="1" customWidth="1"/>
    <col min="14615" max="14615" width="14.28515625" style="107" bestFit="1" customWidth="1"/>
    <col min="14616" max="14616" width="17.42578125" style="107" bestFit="1" customWidth="1"/>
    <col min="14617" max="14617" width="14.28515625" style="107" bestFit="1" customWidth="1"/>
    <col min="14618" max="14618" width="17.7109375" style="107" bestFit="1" customWidth="1"/>
    <col min="14619" max="14619" width="14.5703125" style="107" bestFit="1" customWidth="1"/>
    <col min="14620" max="14620" width="17.42578125" style="107" bestFit="1" customWidth="1"/>
    <col min="14621" max="14621" width="14.28515625" style="107" bestFit="1" customWidth="1"/>
    <col min="14622" max="14622" width="17.42578125" style="107" bestFit="1" customWidth="1"/>
    <col min="14623" max="14623" width="14.28515625" style="107" bestFit="1" customWidth="1"/>
    <col min="14624" max="14624" width="15.42578125" style="107" bestFit="1" customWidth="1"/>
    <col min="14625" max="14625" width="12.42578125" style="107" bestFit="1" customWidth="1"/>
    <col min="14626" max="14626" width="15.140625" style="107" bestFit="1" customWidth="1"/>
    <col min="14627" max="14627" width="12.140625" style="107" bestFit="1" customWidth="1"/>
    <col min="14628" max="14628" width="14.42578125" style="107" bestFit="1" customWidth="1"/>
    <col min="14629" max="14848" width="11.42578125" style="107"/>
    <col min="14849" max="14849" width="2.28515625" style="107" customWidth="1"/>
    <col min="14850" max="14850" width="12.5703125" style="107" customWidth="1"/>
    <col min="14851" max="14851" width="16.28515625" style="107" customWidth="1"/>
    <col min="14852" max="14852" width="27.42578125" style="107" customWidth="1"/>
    <col min="14853" max="14862" width="16.140625" style="107" customWidth="1"/>
    <col min="14863" max="14865" width="27.140625" style="107" bestFit="1" customWidth="1"/>
    <col min="14866" max="14866" width="17.7109375" style="107" bestFit="1" customWidth="1"/>
    <col min="14867" max="14867" width="14" style="107" bestFit="1" customWidth="1"/>
    <col min="14868" max="14868" width="17.42578125" style="107" bestFit="1" customWidth="1"/>
    <col min="14869" max="14869" width="14.28515625" style="107" bestFit="1" customWidth="1"/>
    <col min="14870" max="14870" width="17.42578125" style="107" bestFit="1" customWidth="1"/>
    <col min="14871" max="14871" width="14.28515625" style="107" bestFit="1" customWidth="1"/>
    <col min="14872" max="14872" width="17.42578125" style="107" bestFit="1" customWidth="1"/>
    <col min="14873" max="14873" width="14.28515625" style="107" bestFit="1" customWidth="1"/>
    <col min="14874" max="14874" width="17.7109375" style="107" bestFit="1" customWidth="1"/>
    <col min="14875" max="14875" width="14.5703125" style="107" bestFit="1" customWidth="1"/>
    <col min="14876" max="14876" width="17.42578125" style="107" bestFit="1" customWidth="1"/>
    <col min="14877" max="14877" width="14.28515625" style="107" bestFit="1" customWidth="1"/>
    <col min="14878" max="14878" width="17.42578125" style="107" bestFit="1" customWidth="1"/>
    <col min="14879" max="14879" width="14.28515625" style="107" bestFit="1" customWidth="1"/>
    <col min="14880" max="14880" width="15.42578125" style="107" bestFit="1" customWidth="1"/>
    <col min="14881" max="14881" width="12.42578125" style="107" bestFit="1" customWidth="1"/>
    <col min="14882" max="14882" width="15.140625" style="107" bestFit="1" customWidth="1"/>
    <col min="14883" max="14883" width="12.140625" style="107" bestFit="1" customWidth="1"/>
    <col min="14884" max="14884" width="14.42578125" style="107" bestFit="1" customWidth="1"/>
    <col min="14885" max="15104" width="11.42578125" style="107"/>
    <col min="15105" max="15105" width="2.28515625" style="107" customWidth="1"/>
    <col min="15106" max="15106" width="12.5703125" style="107" customWidth="1"/>
    <col min="15107" max="15107" width="16.28515625" style="107" customWidth="1"/>
    <col min="15108" max="15108" width="27.42578125" style="107" customWidth="1"/>
    <col min="15109" max="15118" width="16.140625" style="107" customWidth="1"/>
    <col min="15119" max="15121" width="27.140625" style="107" bestFit="1" customWidth="1"/>
    <col min="15122" max="15122" width="17.7109375" style="107" bestFit="1" customWidth="1"/>
    <col min="15123" max="15123" width="14" style="107" bestFit="1" customWidth="1"/>
    <col min="15124" max="15124" width="17.42578125" style="107" bestFit="1" customWidth="1"/>
    <col min="15125" max="15125" width="14.28515625" style="107" bestFit="1" customWidth="1"/>
    <col min="15126" max="15126" width="17.42578125" style="107" bestFit="1" customWidth="1"/>
    <col min="15127" max="15127" width="14.28515625" style="107" bestFit="1" customWidth="1"/>
    <col min="15128" max="15128" width="17.42578125" style="107" bestFit="1" customWidth="1"/>
    <col min="15129" max="15129" width="14.28515625" style="107" bestFit="1" customWidth="1"/>
    <col min="15130" max="15130" width="17.7109375" style="107" bestFit="1" customWidth="1"/>
    <col min="15131" max="15131" width="14.5703125" style="107" bestFit="1" customWidth="1"/>
    <col min="15132" max="15132" width="17.42578125" style="107" bestFit="1" customWidth="1"/>
    <col min="15133" max="15133" width="14.28515625" style="107" bestFit="1" customWidth="1"/>
    <col min="15134" max="15134" width="17.42578125" style="107" bestFit="1" customWidth="1"/>
    <col min="15135" max="15135" width="14.28515625" style="107" bestFit="1" customWidth="1"/>
    <col min="15136" max="15136" width="15.42578125" style="107" bestFit="1" customWidth="1"/>
    <col min="15137" max="15137" width="12.42578125" style="107" bestFit="1" customWidth="1"/>
    <col min="15138" max="15138" width="15.140625" style="107" bestFit="1" customWidth="1"/>
    <col min="15139" max="15139" width="12.140625" style="107" bestFit="1" customWidth="1"/>
    <col min="15140" max="15140" width="14.42578125" style="107" bestFit="1" customWidth="1"/>
    <col min="15141" max="15360" width="11.42578125" style="107"/>
    <col min="15361" max="15361" width="2.28515625" style="107" customWidth="1"/>
    <col min="15362" max="15362" width="12.5703125" style="107" customWidth="1"/>
    <col min="15363" max="15363" width="16.28515625" style="107" customWidth="1"/>
    <col min="15364" max="15364" width="27.42578125" style="107" customWidth="1"/>
    <col min="15365" max="15374" width="16.140625" style="107" customWidth="1"/>
    <col min="15375" max="15377" width="27.140625" style="107" bestFit="1" customWidth="1"/>
    <col min="15378" max="15378" width="17.7109375" style="107" bestFit="1" customWidth="1"/>
    <col min="15379" max="15379" width="14" style="107" bestFit="1" customWidth="1"/>
    <col min="15380" max="15380" width="17.42578125" style="107" bestFit="1" customWidth="1"/>
    <col min="15381" max="15381" width="14.28515625" style="107" bestFit="1" customWidth="1"/>
    <col min="15382" max="15382" width="17.42578125" style="107" bestFit="1" customWidth="1"/>
    <col min="15383" max="15383" width="14.28515625" style="107" bestFit="1" customWidth="1"/>
    <col min="15384" max="15384" width="17.42578125" style="107" bestFit="1" customWidth="1"/>
    <col min="15385" max="15385" width="14.28515625" style="107" bestFit="1" customWidth="1"/>
    <col min="15386" max="15386" width="17.7109375" style="107" bestFit="1" customWidth="1"/>
    <col min="15387" max="15387" width="14.5703125" style="107" bestFit="1" customWidth="1"/>
    <col min="15388" max="15388" width="17.42578125" style="107" bestFit="1" customWidth="1"/>
    <col min="15389" max="15389" width="14.28515625" style="107" bestFit="1" customWidth="1"/>
    <col min="15390" max="15390" width="17.42578125" style="107" bestFit="1" customWidth="1"/>
    <col min="15391" max="15391" width="14.28515625" style="107" bestFit="1" customWidth="1"/>
    <col min="15392" max="15392" width="15.42578125" style="107" bestFit="1" customWidth="1"/>
    <col min="15393" max="15393" width="12.42578125" style="107" bestFit="1" customWidth="1"/>
    <col min="15394" max="15394" width="15.140625" style="107" bestFit="1" customWidth="1"/>
    <col min="15395" max="15395" width="12.140625" style="107" bestFit="1" customWidth="1"/>
    <col min="15396" max="15396" width="14.42578125" style="107" bestFit="1" customWidth="1"/>
    <col min="15397" max="15616" width="11.42578125" style="107"/>
    <col min="15617" max="15617" width="2.28515625" style="107" customWidth="1"/>
    <col min="15618" max="15618" width="12.5703125" style="107" customWidth="1"/>
    <col min="15619" max="15619" width="16.28515625" style="107" customWidth="1"/>
    <col min="15620" max="15620" width="27.42578125" style="107" customWidth="1"/>
    <col min="15621" max="15630" width="16.140625" style="107" customWidth="1"/>
    <col min="15631" max="15633" width="27.140625" style="107" bestFit="1" customWidth="1"/>
    <col min="15634" max="15634" width="17.7109375" style="107" bestFit="1" customWidth="1"/>
    <col min="15635" max="15635" width="14" style="107" bestFit="1" customWidth="1"/>
    <col min="15636" max="15636" width="17.42578125" style="107" bestFit="1" customWidth="1"/>
    <col min="15637" max="15637" width="14.28515625" style="107" bestFit="1" customWidth="1"/>
    <col min="15638" max="15638" width="17.42578125" style="107" bestFit="1" customWidth="1"/>
    <col min="15639" max="15639" width="14.28515625" style="107" bestFit="1" customWidth="1"/>
    <col min="15640" max="15640" width="17.42578125" style="107" bestFit="1" customWidth="1"/>
    <col min="15641" max="15641" width="14.28515625" style="107" bestFit="1" customWidth="1"/>
    <col min="15642" max="15642" width="17.7109375" style="107" bestFit="1" customWidth="1"/>
    <col min="15643" max="15643" width="14.5703125" style="107" bestFit="1" customWidth="1"/>
    <col min="15644" max="15644" width="17.42578125" style="107" bestFit="1" customWidth="1"/>
    <col min="15645" max="15645" width="14.28515625" style="107" bestFit="1" customWidth="1"/>
    <col min="15646" max="15646" width="17.42578125" style="107" bestFit="1" customWidth="1"/>
    <col min="15647" max="15647" width="14.28515625" style="107" bestFit="1" customWidth="1"/>
    <col min="15648" max="15648" width="15.42578125" style="107" bestFit="1" customWidth="1"/>
    <col min="15649" max="15649" width="12.42578125" style="107" bestFit="1" customWidth="1"/>
    <col min="15650" max="15650" width="15.140625" style="107" bestFit="1" customWidth="1"/>
    <col min="15651" max="15651" width="12.140625" style="107" bestFit="1" customWidth="1"/>
    <col min="15652" max="15652" width="14.42578125" style="107" bestFit="1" customWidth="1"/>
    <col min="15653" max="15872" width="11.42578125" style="107"/>
    <col min="15873" max="15873" width="2.28515625" style="107" customWidth="1"/>
    <col min="15874" max="15874" width="12.5703125" style="107" customWidth="1"/>
    <col min="15875" max="15875" width="16.28515625" style="107" customWidth="1"/>
    <col min="15876" max="15876" width="27.42578125" style="107" customWidth="1"/>
    <col min="15877" max="15886" width="16.140625" style="107" customWidth="1"/>
    <col min="15887" max="15889" width="27.140625" style="107" bestFit="1" customWidth="1"/>
    <col min="15890" max="15890" width="17.7109375" style="107" bestFit="1" customWidth="1"/>
    <col min="15891" max="15891" width="14" style="107" bestFit="1" customWidth="1"/>
    <col min="15892" max="15892" width="17.42578125" style="107" bestFit="1" customWidth="1"/>
    <col min="15893" max="15893" width="14.28515625" style="107" bestFit="1" customWidth="1"/>
    <col min="15894" max="15894" width="17.42578125" style="107" bestFit="1" customWidth="1"/>
    <col min="15895" max="15895" width="14.28515625" style="107" bestFit="1" customWidth="1"/>
    <col min="15896" max="15896" width="17.42578125" style="107" bestFit="1" customWidth="1"/>
    <col min="15897" max="15897" width="14.28515625" style="107" bestFit="1" customWidth="1"/>
    <col min="15898" max="15898" width="17.7109375" style="107" bestFit="1" customWidth="1"/>
    <col min="15899" max="15899" width="14.5703125" style="107" bestFit="1" customWidth="1"/>
    <col min="15900" max="15900" width="17.42578125" style="107" bestFit="1" customWidth="1"/>
    <col min="15901" max="15901" width="14.28515625" style="107" bestFit="1" customWidth="1"/>
    <col min="15902" max="15902" width="17.42578125" style="107" bestFit="1" customWidth="1"/>
    <col min="15903" max="15903" width="14.28515625" style="107" bestFit="1" customWidth="1"/>
    <col min="15904" max="15904" width="15.42578125" style="107" bestFit="1" customWidth="1"/>
    <col min="15905" max="15905" width="12.42578125" style="107" bestFit="1" customWidth="1"/>
    <col min="15906" max="15906" width="15.140625" style="107" bestFit="1" customWidth="1"/>
    <col min="15907" max="15907" width="12.140625" style="107" bestFit="1" customWidth="1"/>
    <col min="15908" max="15908" width="14.42578125" style="107" bestFit="1" customWidth="1"/>
    <col min="15909" max="16128" width="11.42578125" style="107"/>
    <col min="16129" max="16129" width="2.28515625" style="107" customWidth="1"/>
    <col min="16130" max="16130" width="12.5703125" style="107" customWidth="1"/>
    <col min="16131" max="16131" width="16.28515625" style="107" customWidth="1"/>
    <col min="16132" max="16132" width="27.42578125" style="107" customWidth="1"/>
    <col min="16133" max="16142" width="16.140625" style="107" customWidth="1"/>
    <col min="16143" max="16145" width="27.140625" style="107" bestFit="1" customWidth="1"/>
    <col min="16146" max="16146" width="17.7109375" style="107" bestFit="1" customWidth="1"/>
    <col min="16147" max="16147" width="14" style="107" bestFit="1" customWidth="1"/>
    <col min="16148" max="16148" width="17.42578125" style="107" bestFit="1" customWidth="1"/>
    <col min="16149" max="16149" width="14.28515625" style="107" bestFit="1" customWidth="1"/>
    <col min="16150" max="16150" width="17.42578125" style="107" bestFit="1" customWidth="1"/>
    <col min="16151" max="16151" width="14.28515625" style="107" bestFit="1" customWidth="1"/>
    <col min="16152" max="16152" width="17.42578125" style="107" bestFit="1" customWidth="1"/>
    <col min="16153" max="16153" width="14.28515625" style="107" bestFit="1" customWidth="1"/>
    <col min="16154" max="16154" width="17.7109375" style="107" bestFit="1" customWidth="1"/>
    <col min="16155" max="16155" width="14.5703125" style="107" bestFit="1" customWidth="1"/>
    <col min="16156" max="16156" width="17.42578125" style="107" bestFit="1" customWidth="1"/>
    <col min="16157" max="16157" width="14.28515625" style="107" bestFit="1" customWidth="1"/>
    <col min="16158" max="16158" width="17.42578125" style="107" bestFit="1" customWidth="1"/>
    <col min="16159" max="16159" width="14.28515625" style="107" bestFit="1" customWidth="1"/>
    <col min="16160" max="16160" width="15.42578125" style="107" bestFit="1" customWidth="1"/>
    <col min="16161" max="16161" width="12.42578125" style="107" bestFit="1" customWidth="1"/>
    <col min="16162" max="16162" width="15.140625" style="107" bestFit="1" customWidth="1"/>
    <col min="16163" max="16163" width="12.140625" style="107" bestFit="1" customWidth="1"/>
    <col min="16164" max="16164" width="14.42578125" style="107" bestFit="1" customWidth="1"/>
    <col min="16165" max="16384" width="11.42578125" style="107"/>
  </cols>
  <sheetData>
    <row r="1" spans="2:14" s="104" customFormat="1" ht="23.25" customHeight="1" x14ac:dyDescent="0.2">
      <c r="B1" s="1132" t="s">
        <v>177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</row>
    <row r="2" spans="2:14" s="104" customFormat="1" ht="13.5" customHeight="1" thickBo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6.5" customHeight="1" thickTop="1" x14ac:dyDescent="0.2">
      <c r="B3" s="1282" t="s">
        <v>32</v>
      </c>
      <c r="C3" s="1284" t="s">
        <v>33</v>
      </c>
      <c r="D3" s="1286" t="s">
        <v>34</v>
      </c>
      <c r="E3" s="1259" t="s">
        <v>35</v>
      </c>
      <c r="F3" s="1259"/>
      <c r="G3" s="1332"/>
      <c r="H3" s="1259" t="s">
        <v>36</v>
      </c>
      <c r="I3" s="1259"/>
      <c r="J3" s="1288"/>
      <c r="K3" s="1288"/>
      <c r="L3" s="1288"/>
      <c r="M3" s="1288"/>
      <c r="N3" s="1289"/>
    </row>
    <row r="4" spans="2:14" ht="108.75" customHeight="1" thickBot="1" x14ac:dyDescent="0.25">
      <c r="B4" s="1283"/>
      <c r="C4" s="1285"/>
      <c r="D4" s="1287"/>
      <c r="E4" s="13" t="s">
        <v>37</v>
      </c>
      <c r="F4" s="160" t="s">
        <v>38</v>
      </c>
      <c r="G4" s="15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2:14" ht="15" customHeight="1" thickTop="1" x14ac:dyDescent="0.2">
      <c r="B5" s="1319" t="s">
        <v>47</v>
      </c>
      <c r="C5" s="1320" t="s">
        <v>48</v>
      </c>
      <c r="D5" s="161" t="s">
        <v>49</v>
      </c>
      <c r="E5" s="177"/>
      <c r="F5" s="178" t="s">
        <v>144</v>
      </c>
      <c r="G5" s="179"/>
      <c r="H5" s="110"/>
      <c r="I5" s="178"/>
      <c r="J5" s="110"/>
      <c r="K5" s="110"/>
      <c r="L5" s="178"/>
      <c r="M5" s="110"/>
      <c r="N5" s="115"/>
    </row>
    <row r="6" spans="2:14" ht="15" customHeight="1" x14ac:dyDescent="0.2">
      <c r="B6" s="1307"/>
      <c r="C6" s="1317"/>
      <c r="D6" s="24" t="s">
        <v>50</v>
      </c>
      <c r="E6" s="177">
        <v>580500</v>
      </c>
      <c r="F6" s="178" t="s">
        <v>144</v>
      </c>
      <c r="G6" s="179">
        <v>580500</v>
      </c>
      <c r="H6" s="110"/>
      <c r="I6" s="178"/>
      <c r="J6" s="110"/>
      <c r="K6" s="110"/>
      <c r="L6" s="178">
        <v>150000</v>
      </c>
      <c r="M6" s="110"/>
      <c r="N6" s="115"/>
    </row>
    <row r="7" spans="2:14" ht="15" customHeight="1" x14ac:dyDescent="0.2">
      <c r="B7" s="1307"/>
      <c r="C7" s="1317"/>
      <c r="D7" s="24" t="s">
        <v>105</v>
      </c>
      <c r="E7" s="177">
        <v>276000</v>
      </c>
      <c r="F7" s="178" t="s">
        <v>144</v>
      </c>
      <c r="G7" s="179">
        <v>276000</v>
      </c>
      <c r="H7" s="110"/>
      <c r="I7" s="178"/>
      <c r="J7" s="110"/>
      <c r="K7" s="110"/>
      <c r="L7" s="178">
        <v>120000</v>
      </c>
      <c r="M7" s="110"/>
      <c r="N7" s="115"/>
    </row>
    <row r="8" spans="2:14" ht="15" customHeight="1" x14ac:dyDescent="0.2">
      <c r="B8" s="1307"/>
      <c r="C8" s="1317"/>
      <c r="D8" s="24" t="s">
        <v>112</v>
      </c>
      <c r="E8" s="177">
        <v>75909.14</v>
      </c>
      <c r="F8" s="178" t="s">
        <v>144</v>
      </c>
      <c r="G8" s="179">
        <v>75909.14</v>
      </c>
      <c r="H8" s="110"/>
      <c r="I8" s="178"/>
      <c r="J8" s="110"/>
      <c r="K8" s="110"/>
      <c r="L8" s="178">
        <v>13340.400000000001</v>
      </c>
      <c r="M8" s="110"/>
      <c r="N8" s="115"/>
    </row>
    <row r="9" spans="2:14" ht="15" customHeight="1" x14ac:dyDescent="0.2">
      <c r="B9" s="1307"/>
      <c r="C9" s="1317"/>
      <c r="D9" s="24" t="s">
        <v>145</v>
      </c>
      <c r="E9" s="177"/>
      <c r="F9" s="178" t="s">
        <v>144</v>
      </c>
      <c r="G9" s="179"/>
      <c r="H9" s="110"/>
      <c r="I9" s="178"/>
      <c r="J9" s="110"/>
      <c r="K9" s="110"/>
      <c r="L9" s="178"/>
      <c r="M9" s="110"/>
      <c r="N9" s="115"/>
    </row>
    <row r="10" spans="2:14" ht="15" customHeight="1" x14ac:dyDescent="0.2">
      <c r="B10" s="1307"/>
      <c r="C10" s="1317"/>
      <c r="D10" s="24" t="s">
        <v>51</v>
      </c>
      <c r="E10" s="177"/>
      <c r="F10" s="178" t="s">
        <v>144</v>
      </c>
      <c r="G10" s="179"/>
      <c r="H10" s="110"/>
      <c r="I10" s="178"/>
      <c r="J10" s="110"/>
      <c r="K10" s="110"/>
      <c r="L10" s="178"/>
      <c r="M10" s="110"/>
      <c r="N10" s="115"/>
    </row>
    <row r="11" spans="2:14" ht="15" customHeight="1" x14ac:dyDescent="0.2">
      <c r="B11" s="1307"/>
      <c r="C11" s="1317"/>
      <c r="D11" s="24" t="s">
        <v>116</v>
      </c>
      <c r="E11" s="177">
        <v>66981.600000000006</v>
      </c>
      <c r="F11" s="178">
        <v>63028.000000000007</v>
      </c>
      <c r="G11" s="179">
        <v>3953.6</v>
      </c>
      <c r="H11" s="110"/>
      <c r="I11" s="178"/>
      <c r="J11" s="110"/>
      <c r="K11" s="110">
        <v>630</v>
      </c>
      <c r="L11" s="178">
        <v>1298</v>
      </c>
      <c r="M11" s="110"/>
      <c r="N11" s="115"/>
    </row>
    <row r="12" spans="2:14" ht="15" customHeight="1" x14ac:dyDescent="0.2">
      <c r="B12" s="1307"/>
      <c r="C12" s="1317"/>
      <c r="D12" s="24" t="s">
        <v>52</v>
      </c>
      <c r="E12" s="177"/>
      <c r="F12" s="178" t="s">
        <v>144</v>
      </c>
      <c r="G12" s="179"/>
      <c r="H12" s="110"/>
      <c r="I12" s="178"/>
      <c r="J12" s="110"/>
      <c r="K12" s="110"/>
      <c r="L12" s="178"/>
      <c r="M12" s="110"/>
      <c r="N12" s="115"/>
    </row>
    <row r="13" spans="2:14" ht="15" customHeight="1" x14ac:dyDescent="0.2">
      <c r="B13" s="1307"/>
      <c r="C13" s="1317"/>
      <c r="D13" s="24" t="s">
        <v>146</v>
      </c>
      <c r="E13" s="177">
        <v>150520.59000000003</v>
      </c>
      <c r="F13" s="178" t="s">
        <v>144</v>
      </c>
      <c r="G13" s="179">
        <v>150520.59000000003</v>
      </c>
      <c r="H13" s="110"/>
      <c r="I13" s="178"/>
      <c r="J13" s="110"/>
      <c r="K13" s="110"/>
      <c r="L13" s="178">
        <v>83538.399999999994</v>
      </c>
      <c r="M13" s="110"/>
      <c r="N13" s="115"/>
    </row>
    <row r="14" spans="2:14" ht="15" customHeight="1" x14ac:dyDescent="0.2">
      <c r="B14" s="1307"/>
      <c r="C14" s="1317"/>
      <c r="D14" s="24" t="s">
        <v>137</v>
      </c>
      <c r="E14" s="177"/>
      <c r="F14" s="178" t="s">
        <v>144</v>
      </c>
      <c r="G14" s="179"/>
      <c r="H14" s="110"/>
      <c r="I14" s="178"/>
      <c r="J14" s="110"/>
      <c r="K14" s="110"/>
      <c r="L14" s="178"/>
      <c r="M14" s="110"/>
      <c r="N14" s="115"/>
    </row>
    <row r="15" spans="2:14" ht="15" customHeight="1" x14ac:dyDescent="0.2">
      <c r="B15" s="1307"/>
      <c r="C15" s="1317"/>
      <c r="D15" s="24" t="s">
        <v>53</v>
      </c>
      <c r="E15" s="177"/>
      <c r="F15" s="178" t="s">
        <v>144</v>
      </c>
      <c r="G15" s="179"/>
      <c r="H15" s="110"/>
      <c r="I15" s="178"/>
      <c r="J15" s="110"/>
      <c r="K15" s="110"/>
      <c r="L15" s="178"/>
      <c r="M15" s="110"/>
      <c r="N15" s="115"/>
    </row>
    <row r="16" spans="2:14" ht="15" customHeight="1" x14ac:dyDescent="0.2">
      <c r="B16" s="1307"/>
      <c r="C16" s="1317"/>
      <c r="D16" s="24" t="s">
        <v>54</v>
      </c>
      <c r="E16" s="177">
        <v>18738906.509999998</v>
      </c>
      <c r="F16" s="178">
        <v>2449502.6799999997</v>
      </c>
      <c r="G16" s="179">
        <v>16289403.829999998</v>
      </c>
      <c r="H16" s="110"/>
      <c r="I16" s="178"/>
      <c r="J16" s="110">
        <v>3000</v>
      </c>
      <c r="K16" s="110">
        <v>11073.619999999999</v>
      </c>
      <c r="L16" s="178">
        <v>2846111.4000000004</v>
      </c>
      <c r="M16" s="110"/>
      <c r="N16" s="115"/>
    </row>
    <row r="17" spans="2:14" ht="15" customHeight="1" x14ac:dyDescent="0.2">
      <c r="B17" s="1307"/>
      <c r="C17" s="1317"/>
      <c r="D17" s="24" t="s">
        <v>147</v>
      </c>
      <c r="E17" s="177"/>
      <c r="F17" s="178" t="s">
        <v>144</v>
      </c>
      <c r="G17" s="179"/>
      <c r="H17" s="110"/>
      <c r="I17" s="178"/>
      <c r="J17" s="110"/>
      <c r="K17" s="110"/>
      <c r="L17" s="178"/>
      <c r="M17" s="110"/>
      <c r="N17" s="115"/>
    </row>
    <row r="18" spans="2:14" ht="15" customHeight="1" x14ac:dyDescent="0.2">
      <c r="B18" s="1307"/>
      <c r="C18" s="1317"/>
      <c r="D18" s="24" t="s">
        <v>55</v>
      </c>
      <c r="E18" s="177"/>
      <c r="F18" s="178" t="s">
        <v>144</v>
      </c>
      <c r="G18" s="179"/>
      <c r="H18" s="110"/>
      <c r="I18" s="178"/>
      <c r="J18" s="110"/>
      <c r="K18" s="110"/>
      <c r="L18" s="178"/>
      <c r="M18" s="110"/>
      <c r="N18" s="115"/>
    </row>
    <row r="19" spans="2:14" ht="15" customHeight="1" x14ac:dyDescent="0.2">
      <c r="B19" s="1307"/>
      <c r="C19" s="1317"/>
      <c r="D19" s="24" t="s">
        <v>56</v>
      </c>
      <c r="E19" s="177"/>
      <c r="F19" s="178" t="s">
        <v>144</v>
      </c>
      <c r="G19" s="179"/>
      <c r="H19" s="110"/>
      <c r="I19" s="178"/>
      <c r="J19" s="110"/>
      <c r="K19" s="110"/>
      <c r="L19" s="178"/>
      <c r="M19" s="110"/>
      <c r="N19" s="115"/>
    </row>
    <row r="20" spans="2:14" ht="15" customHeight="1" x14ac:dyDescent="0.2">
      <c r="B20" s="1307"/>
      <c r="C20" s="1317"/>
      <c r="D20" s="24" t="s">
        <v>57</v>
      </c>
      <c r="E20" s="177">
        <v>153739.54999999999</v>
      </c>
      <c r="F20" s="178">
        <v>129739.54999999999</v>
      </c>
      <c r="G20" s="179">
        <v>24000</v>
      </c>
      <c r="H20" s="110"/>
      <c r="I20" s="178"/>
      <c r="J20" s="110"/>
      <c r="K20" s="110">
        <v>400</v>
      </c>
      <c r="L20" s="178">
        <v>2400</v>
      </c>
      <c r="M20" s="110"/>
      <c r="N20" s="115"/>
    </row>
    <row r="21" spans="2:14" ht="15" customHeight="1" x14ac:dyDescent="0.2">
      <c r="B21" s="1307"/>
      <c r="C21" s="1317"/>
      <c r="D21" s="24" t="s">
        <v>58</v>
      </c>
      <c r="E21" s="177"/>
      <c r="F21" s="178" t="s">
        <v>144</v>
      </c>
      <c r="G21" s="179"/>
      <c r="H21" s="110"/>
      <c r="I21" s="178"/>
      <c r="J21" s="110"/>
      <c r="K21" s="110"/>
      <c r="L21" s="178"/>
      <c r="M21" s="110"/>
      <c r="N21" s="115"/>
    </row>
    <row r="22" spans="2:14" ht="15" customHeight="1" x14ac:dyDescent="0.2">
      <c r="B22" s="1307"/>
      <c r="C22" s="1317"/>
      <c r="D22" s="24" t="s">
        <v>148</v>
      </c>
      <c r="E22" s="177"/>
      <c r="F22" s="178" t="s">
        <v>144</v>
      </c>
      <c r="G22" s="179"/>
      <c r="H22" s="110"/>
      <c r="I22" s="178"/>
      <c r="J22" s="110"/>
      <c r="K22" s="110"/>
      <c r="L22" s="178"/>
      <c r="M22" s="110"/>
      <c r="N22" s="115"/>
    </row>
    <row r="23" spans="2:14" ht="15" customHeight="1" x14ac:dyDescent="0.2">
      <c r="B23" s="1307"/>
      <c r="C23" s="1317"/>
      <c r="D23" s="24" t="s">
        <v>59</v>
      </c>
      <c r="E23" s="177">
        <v>53143671.009999998</v>
      </c>
      <c r="F23" s="178">
        <v>11601079.080000006</v>
      </c>
      <c r="G23" s="179">
        <v>41542591.929999992</v>
      </c>
      <c r="H23" s="110"/>
      <c r="I23" s="178"/>
      <c r="J23" s="110"/>
      <c r="K23" s="110">
        <v>59529.123000000007</v>
      </c>
      <c r="L23" s="178">
        <v>9734511.5</v>
      </c>
      <c r="M23" s="110"/>
      <c r="N23" s="115"/>
    </row>
    <row r="24" spans="2:14" ht="15" customHeight="1" x14ac:dyDescent="0.2">
      <c r="B24" s="1307"/>
      <c r="C24" s="1317"/>
      <c r="D24" s="24" t="s">
        <v>60</v>
      </c>
      <c r="E24" s="177">
        <v>104913175.5</v>
      </c>
      <c r="F24" s="178" t="s">
        <v>144</v>
      </c>
      <c r="G24" s="179">
        <v>104913175.5</v>
      </c>
      <c r="H24" s="110"/>
      <c r="I24" s="178"/>
      <c r="J24" s="110"/>
      <c r="K24" s="110"/>
      <c r="L24" s="178">
        <v>5185370</v>
      </c>
      <c r="M24" s="110"/>
      <c r="N24" s="115"/>
    </row>
    <row r="25" spans="2:14" ht="15" customHeight="1" x14ac:dyDescent="0.2">
      <c r="B25" s="1307"/>
      <c r="C25" s="1317"/>
      <c r="D25" s="24" t="s">
        <v>149</v>
      </c>
      <c r="E25" s="177">
        <v>135000</v>
      </c>
      <c r="F25" s="178" t="s">
        <v>144</v>
      </c>
      <c r="G25" s="179">
        <v>135000</v>
      </c>
      <c r="H25" s="110"/>
      <c r="I25" s="178"/>
      <c r="J25" s="110"/>
      <c r="K25" s="110"/>
      <c r="L25" s="178">
        <v>15000</v>
      </c>
      <c r="M25" s="110"/>
      <c r="N25" s="115"/>
    </row>
    <row r="26" spans="2:14" ht="15" customHeight="1" x14ac:dyDescent="0.2">
      <c r="B26" s="1307"/>
      <c r="C26" s="1317"/>
      <c r="D26" s="24" t="s">
        <v>150</v>
      </c>
      <c r="E26" s="177">
        <v>135000</v>
      </c>
      <c r="F26" s="178" t="s">
        <v>144</v>
      </c>
      <c r="G26" s="179">
        <v>135000</v>
      </c>
      <c r="H26" s="110"/>
      <c r="I26" s="178"/>
      <c r="J26" s="110"/>
      <c r="K26" s="110"/>
      <c r="L26" s="178">
        <v>17000</v>
      </c>
      <c r="M26" s="110"/>
      <c r="N26" s="115"/>
    </row>
    <row r="27" spans="2:14" ht="15" customHeight="1" x14ac:dyDescent="0.2">
      <c r="B27" s="1307"/>
      <c r="C27" s="1317"/>
      <c r="D27" s="24" t="s">
        <v>61</v>
      </c>
      <c r="E27" s="177">
        <v>41997.120000000003</v>
      </c>
      <c r="F27" s="178" t="s">
        <v>144</v>
      </c>
      <c r="G27" s="179">
        <v>41997.120000000003</v>
      </c>
      <c r="H27" s="110"/>
      <c r="I27" s="178"/>
      <c r="J27" s="110"/>
      <c r="K27" s="110"/>
      <c r="L27" s="178">
        <v>3608</v>
      </c>
      <c r="M27" s="110"/>
      <c r="N27" s="115"/>
    </row>
    <row r="28" spans="2:14" ht="15" customHeight="1" x14ac:dyDescent="0.2">
      <c r="B28" s="1307"/>
      <c r="C28" s="1317"/>
      <c r="D28" s="24" t="s">
        <v>62</v>
      </c>
      <c r="E28" s="177"/>
      <c r="F28" s="178" t="s">
        <v>144</v>
      </c>
      <c r="G28" s="179"/>
      <c r="H28" s="110"/>
      <c r="I28" s="178"/>
      <c r="J28" s="110"/>
      <c r="K28" s="110"/>
      <c r="L28" s="178"/>
      <c r="M28" s="110"/>
      <c r="N28" s="115"/>
    </row>
    <row r="29" spans="2:14" ht="15" customHeight="1" x14ac:dyDescent="0.2">
      <c r="B29" s="1307"/>
      <c r="C29" s="1317"/>
      <c r="D29" s="24" t="s">
        <v>151</v>
      </c>
      <c r="E29" s="177">
        <v>663672.81999999995</v>
      </c>
      <c r="F29" s="178">
        <v>270900</v>
      </c>
      <c r="G29" s="179">
        <v>392772.81999999995</v>
      </c>
      <c r="H29" s="110"/>
      <c r="I29" s="178"/>
      <c r="J29" s="110"/>
      <c r="K29" s="110">
        <v>570</v>
      </c>
      <c r="L29" s="178">
        <v>33544.400000000001</v>
      </c>
      <c r="M29" s="110"/>
      <c r="N29" s="115"/>
    </row>
    <row r="30" spans="2:14" ht="15" customHeight="1" x14ac:dyDescent="0.2">
      <c r="B30" s="1307"/>
      <c r="C30" s="1317"/>
      <c r="D30" s="24" t="s">
        <v>63</v>
      </c>
      <c r="E30" s="177">
        <v>32902166.07</v>
      </c>
      <c r="F30" s="178">
        <v>46215</v>
      </c>
      <c r="G30" s="179">
        <v>32855951.07</v>
      </c>
      <c r="H30" s="110"/>
      <c r="I30" s="178"/>
      <c r="J30" s="110"/>
      <c r="K30" s="110">
        <v>50</v>
      </c>
      <c r="L30" s="178">
        <v>3846560</v>
      </c>
      <c r="M30" s="110"/>
      <c r="N30" s="115"/>
    </row>
    <row r="31" spans="2:14" ht="15" customHeight="1" x14ac:dyDescent="0.2">
      <c r="B31" s="1307"/>
      <c r="C31" s="1330"/>
      <c r="D31" s="77" t="s">
        <v>64</v>
      </c>
      <c r="E31" s="180"/>
      <c r="F31" s="181" t="s">
        <v>144</v>
      </c>
      <c r="G31" s="182"/>
      <c r="H31" s="116"/>
      <c r="I31" s="181"/>
      <c r="J31" s="116"/>
      <c r="K31" s="116"/>
      <c r="L31" s="181"/>
      <c r="M31" s="116"/>
      <c r="N31" s="117"/>
    </row>
    <row r="32" spans="2:14" ht="15" customHeight="1" x14ac:dyDescent="0.2">
      <c r="B32" s="1307"/>
      <c r="C32" s="1318" t="s">
        <v>65</v>
      </c>
      <c r="D32" s="76" t="s">
        <v>66</v>
      </c>
      <c r="E32" s="183">
        <v>9481.7899999999991</v>
      </c>
      <c r="F32" s="184" t="s">
        <v>144</v>
      </c>
      <c r="G32" s="185">
        <v>9481.7899999999991</v>
      </c>
      <c r="H32" s="113"/>
      <c r="I32" s="184"/>
      <c r="J32" s="113"/>
      <c r="K32" s="113"/>
      <c r="L32" s="184">
        <v>387</v>
      </c>
      <c r="M32" s="113"/>
      <c r="N32" s="114"/>
    </row>
    <row r="33" spans="2:14" ht="15" customHeight="1" x14ac:dyDescent="0.2">
      <c r="B33" s="1307"/>
      <c r="C33" s="1317"/>
      <c r="D33" s="24" t="s">
        <v>67</v>
      </c>
      <c r="E33" s="177"/>
      <c r="F33" s="178" t="s">
        <v>144</v>
      </c>
      <c r="G33" s="179"/>
      <c r="H33" s="110"/>
      <c r="I33" s="178"/>
      <c r="J33" s="110"/>
      <c r="K33" s="110"/>
      <c r="L33" s="178"/>
      <c r="M33" s="110"/>
      <c r="N33" s="115"/>
    </row>
    <row r="34" spans="2:14" ht="15" customHeight="1" x14ac:dyDescent="0.2">
      <c r="B34" s="1307"/>
      <c r="C34" s="1317"/>
      <c r="D34" s="24" t="s">
        <v>69</v>
      </c>
      <c r="E34" s="177"/>
      <c r="F34" s="178" t="s">
        <v>144</v>
      </c>
      <c r="G34" s="179"/>
      <c r="H34" s="110"/>
      <c r="I34" s="178"/>
      <c r="J34" s="110"/>
      <c r="K34" s="110"/>
      <c r="L34" s="178"/>
      <c r="M34" s="110"/>
      <c r="N34" s="115"/>
    </row>
    <row r="35" spans="2:14" ht="15" customHeight="1" x14ac:dyDescent="0.2">
      <c r="B35" s="1307"/>
      <c r="C35" s="1317"/>
      <c r="D35" s="24" t="s">
        <v>99</v>
      </c>
      <c r="E35" s="177"/>
      <c r="F35" s="178" t="s">
        <v>144</v>
      </c>
      <c r="G35" s="179"/>
      <c r="H35" s="110"/>
      <c r="I35" s="178"/>
      <c r="J35" s="110"/>
      <c r="K35" s="110"/>
      <c r="L35" s="178"/>
      <c r="M35" s="110"/>
      <c r="N35" s="115"/>
    </row>
    <row r="36" spans="2:14" ht="15" customHeight="1" x14ac:dyDescent="0.2">
      <c r="B36" s="1307"/>
      <c r="C36" s="1330"/>
      <c r="D36" s="77" t="s">
        <v>152</v>
      </c>
      <c r="E36" s="186"/>
      <c r="F36" s="187" t="s">
        <v>144</v>
      </c>
      <c r="G36" s="188"/>
      <c r="H36" s="118"/>
      <c r="I36" s="187"/>
      <c r="J36" s="118"/>
      <c r="K36" s="118"/>
      <c r="L36" s="187"/>
      <c r="M36" s="118"/>
      <c r="N36" s="119"/>
    </row>
    <row r="37" spans="2:14" ht="15" customHeight="1" x14ac:dyDescent="0.2">
      <c r="B37" s="1307"/>
      <c r="C37" s="1318" t="s">
        <v>72</v>
      </c>
      <c r="D37" s="76" t="s">
        <v>140</v>
      </c>
      <c r="E37" s="177"/>
      <c r="F37" s="189" t="s">
        <v>144</v>
      </c>
      <c r="G37" s="179"/>
      <c r="H37" s="120"/>
      <c r="I37" s="189"/>
      <c r="J37" s="120"/>
      <c r="K37" s="120"/>
      <c r="L37" s="189"/>
      <c r="M37" s="120"/>
      <c r="N37" s="121"/>
    </row>
    <row r="38" spans="2:14" ht="15" customHeight="1" x14ac:dyDescent="0.2">
      <c r="B38" s="1307"/>
      <c r="C38" s="1317"/>
      <c r="D38" s="24" t="s">
        <v>125</v>
      </c>
      <c r="E38" s="177"/>
      <c r="F38" s="178" t="s">
        <v>144</v>
      </c>
      <c r="G38" s="179"/>
      <c r="H38" s="110"/>
      <c r="I38" s="178"/>
      <c r="J38" s="110"/>
      <c r="K38" s="110"/>
      <c r="L38" s="178"/>
      <c r="M38" s="110"/>
      <c r="N38" s="115"/>
    </row>
    <row r="39" spans="2:14" ht="15" customHeight="1" x14ac:dyDescent="0.2">
      <c r="B39" s="1307"/>
      <c r="C39" s="1317"/>
      <c r="D39" s="24" t="s">
        <v>73</v>
      </c>
      <c r="E39" s="177">
        <v>13401177.690000001</v>
      </c>
      <c r="F39" s="178">
        <v>149013.69000000134</v>
      </c>
      <c r="G39" s="179">
        <v>13252164</v>
      </c>
      <c r="H39" s="110"/>
      <c r="I39" s="178"/>
      <c r="J39" s="110"/>
      <c r="K39" s="110">
        <v>8245.7260000000006</v>
      </c>
      <c r="L39" s="178">
        <v>4144758</v>
      </c>
      <c r="M39" s="110"/>
      <c r="N39" s="115"/>
    </row>
    <row r="40" spans="2:14" ht="15" customHeight="1" x14ac:dyDescent="0.2">
      <c r="B40" s="1307"/>
      <c r="C40" s="1317"/>
      <c r="D40" s="24" t="s">
        <v>74</v>
      </c>
      <c r="E40" s="177">
        <v>867603.07000000007</v>
      </c>
      <c r="F40" s="178">
        <v>5150</v>
      </c>
      <c r="G40" s="179">
        <v>862453.07000000007</v>
      </c>
      <c r="H40" s="110"/>
      <c r="I40" s="178"/>
      <c r="J40" s="110"/>
      <c r="K40" s="110">
        <v>700</v>
      </c>
      <c r="L40" s="178">
        <v>558122</v>
      </c>
      <c r="M40" s="110"/>
      <c r="N40" s="115"/>
    </row>
    <row r="41" spans="2:14" ht="15" customHeight="1" x14ac:dyDescent="0.2">
      <c r="B41" s="1307"/>
      <c r="C41" s="1317"/>
      <c r="D41" s="24" t="s">
        <v>153</v>
      </c>
      <c r="E41" s="177">
        <v>1500</v>
      </c>
      <c r="F41" s="178" t="s">
        <v>144</v>
      </c>
      <c r="G41" s="179">
        <v>1500</v>
      </c>
      <c r="H41" s="110"/>
      <c r="I41" s="178"/>
      <c r="J41" s="110"/>
      <c r="K41" s="110"/>
      <c r="L41" s="178">
        <v>1000</v>
      </c>
      <c r="M41" s="110"/>
      <c r="N41" s="115"/>
    </row>
    <row r="42" spans="2:14" ht="15" customHeight="1" x14ac:dyDescent="0.2">
      <c r="B42" s="1307"/>
      <c r="C42" s="1317"/>
      <c r="D42" s="24" t="s">
        <v>75</v>
      </c>
      <c r="E42" s="177"/>
      <c r="F42" s="178" t="s">
        <v>144</v>
      </c>
      <c r="G42" s="179"/>
      <c r="H42" s="110"/>
      <c r="I42" s="178"/>
      <c r="J42" s="110"/>
      <c r="K42" s="110"/>
      <c r="L42" s="178"/>
      <c r="M42" s="110"/>
      <c r="N42" s="115"/>
    </row>
    <row r="43" spans="2:14" ht="15" customHeight="1" x14ac:dyDescent="0.2">
      <c r="B43" s="1307"/>
      <c r="C43" s="1317"/>
      <c r="D43" s="24" t="s">
        <v>76</v>
      </c>
      <c r="E43" s="177"/>
      <c r="F43" s="178" t="s">
        <v>144</v>
      </c>
      <c r="G43" s="179"/>
      <c r="H43" s="110"/>
      <c r="I43" s="178"/>
      <c r="J43" s="110"/>
      <c r="K43" s="110"/>
      <c r="L43" s="178"/>
      <c r="M43" s="110"/>
      <c r="N43" s="115"/>
    </row>
    <row r="44" spans="2:14" ht="15" customHeight="1" x14ac:dyDescent="0.2">
      <c r="B44" s="1307"/>
      <c r="C44" s="1317"/>
      <c r="D44" s="24" t="s">
        <v>154</v>
      </c>
      <c r="E44" s="177">
        <v>3236373.7600000002</v>
      </c>
      <c r="F44" s="178" t="s">
        <v>144</v>
      </c>
      <c r="G44" s="179">
        <v>3236373.7600000002</v>
      </c>
      <c r="H44" s="110"/>
      <c r="I44" s="178"/>
      <c r="J44" s="110"/>
      <c r="K44" s="110"/>
      <c r="L44" s="178">
        <v>3301511.12</v>
      </c>
      <c r="M44" s="110"/>
      <c r="N44" s="115"/>
    </row>
    <row r="45" spans="2:14" ht="15" customHeight="1" x14ac:dyDescent="0.2">
      <c r="B45" s="1307"/>
      <c r="C45" s="1317"/>
      <c r="D45" s="24" t="s">
        <v>77</v>
      </c>
      <c r="E45" s="177">
        <v>107501073.37</v>
      </c>
      <c r="F45" s="178">
        <v>57558</v>
      </c>
      <c r="G45" s="179">
        <v>107443515.37</v>
      </c>
      <c r="H45" s="110"/>
      <c r="I45" s="178"/>
      <c r="J45" s="110"/>
      <c r="K45" s="110">
        <v>24350</v>
      </c>
      <c r="L45" s="178">
        <v>190084356.20000014</v>
      </c>
      <c r="M45" s="110"/>
      <c r="N45" s="115"/>
    </row>
    <row r="46" spans="2:14" ht="15" customHeight="1" x14ac:dyDescent="0.2">
      <c r="B46" s="1307"/>
      <c r="C46" s="1317"/>
      <c r="D46" s="24" t="s">
        <v>78</v>
      </c>
      <c r="E46" s="177">
        <v>737020.24</v>
      </c>
      <c r="F46" s="178">
        <v>293322.23999999999</v>
      </c>
      <c r="G46" s="179">
        <v>443698</v>
      </c>
      <c r="H46" s="110"/>
      <c r="I46" s="178"/>
      <c r="J46" s="110"/>
      <c r="K46" s="110">
        <v>57632.245000000003</v>
      </c>
      <c r="L46" s="178">
        <v>45007</v>
      </c>
      <c r="M46" s="110"/>
      <c r="N46" s="115"/>
    </row>
    <row r="47" spans="2:14" ht="15" customHeight="1" x14ac:dyDescent="0.2">
      <c r="B47" s="1307"/>
      <c r="C47" s="1317"/>
      <c r="D47" s="24" t="s">
        <v>155</v>
      </c>
      <c r="E47" s="177"/>
      <c r="F47" s="178" t="s">
        <v>144</v>
      </c>
      <c r="G47" s="179"/>
      <c r="H47" s="110"/>
      <c r="I47" s="178"/>
      <c r="J47" s="110"/>
      <c r="K47" s="110"/>
      <c r="L47" s="178"/>
      <c r="M47" s="110"/>
      <c r="N47" s="115"/>
    </row>
    <row r="48" spans="2:14" ht="15" customHeight="1" x14ac:dyDescent="0.2">
      <c r="B48" s="1307"/>
      <c r="C48" s="1317"/>
      <c r="D48" s="24" t="s">
        <v>131</v>
      </c>
      <c r="E48" s="177"/>
      <c r="F48" s="178" t="s">
        <v>144</v>
      </c>
      <c r="G48" s="179"/>
      <c r="H48" s="110"/>
      <c r="I48" s="178"/>
      <c r="J48" s="110"/>
      <c r="K48" s="110"/>
      <c r="L48" s="178"/>
      <c r="M48" s="110"/>
      <c r="N48" s="115"/>
    </row>
    <row r="49" spans="2:14" ht="15" customHeight="1" x14ac:dyDescent="0.2">
      <c r="B49" s="1307"/>
      <c r="C49" s="1317"/>
      <c r="D49" s="24" t="s">
        <v>79</v>
      </c>
      <c r="E49" s="177">
        <v>569989.77</v>
      </c>
      <c r="F49" s="178">
        <v>76195.280000000028</v>
      </c>
      <c r="G49" s="179">
        <v>493794.49</v>
      </c>
      <c r="H49" s="110"/>
      <c r="I49" s="178"/>
      <c r="J49" s="110"/>
      <c r="K49" s="110">
        <v>9701.1660000000011</v>
      </c>
      <c r="L49" s="178">
        <v>35667.5</v>
      </c>
      <c r="M49" s="110"/>
      <c r="N49" s="115"/>
    </row>
    <row r="50" spans="2:14" ht="15" customHeight="1" x14ac:dyDescent="0.2">
      <c r="B50" s="1307"/>
      <c r="C50" s="1317"/>
      <c r="D50" s="24" t="s">
        <v>80</v>
      </c>
      <c r="E50" s="177">
        <v>3288788.87</v>
      </c>
      <c r="F50" s="178">
        <v>787132.44000000041</v>
      </c>
      <c r="G50" s="179">
        <v>2501656.4299999997</v>
      </c>
      <c r="H50" s="110"/>
      <c r="I50" s="178"/>
      <c r="J50" s="110"/>
      <c r="K50" s="110">
        <v>160288.28100000002</v>
      </c>
      <c r="L50" s="178">
        <v>264608</v>
      </c>
      <c r="M50" s="110"/>
      <c r="N50" s="115"/>
    </row>
    <row r="51" spans="2:14" ht="15" customHeight="1" x14ac:dyDescent="0.2">
      <c r="B51" s="1307"/>
      <c r="C51" s="1317"/>
      <c r="D51" s="24" t="s">
        <v>81</v>
      </c>
      <c r="E51" s="177">
        <v>4050</v>
      </c>
      <c r="F51" s="178" t="s">
        <v>144</v>
      </c>
      <c r="G51" s="179">
        <v>4050</v>
      </c>
      <c r="H51" s="110"/>
      <c r="I51" s="178"/>
      <c r="J51" s="110"/>
      <c r="K51" s="110"/>
      <c r="L51" s="178">
        <v>1500</v>
      </c>
      <c r="M51" s="110"/>
      <c r="N51" s="115"/>
    </row>
    <row r="52" spans="2:14" ht="15" customHeight="1" x14ac:dyDescent="0.2">
      <c r="B52" s="1307"/>
      <c r="C52" s="1317"/>
      <c r="D52" s="24" t="s">
        <v>141</v>
      </c>
      <c r="E52" s="177"/>
      <c r="F52" s="178" t="s">
        <v>144</v>
      </c>
      <c r="G52" s="179"/>
      <c r="H52" s="110"/>
      <c r="I52" s="178"/>
      <c r="J52" s="110"/>
      <c r="K52" s="110"/>
      <c r="L52" s="178"/>
      <c r="M52" s="110"/>
      <c r="N52" s="115"/>
    </row>
    <row r="53" spans="2:14" ht="15" customHeight="1" x14ac:dyDescent="0.2">
      <c r="B53" s="1307"/>
      <c r="C53" s="1317"/>
      <c r="D53" s="24" t="s">
        <v>82</v>
      </c>
      <c r="E53" s="177"/>
      <c r="F53" s="178" t="s">
        <v>144</v>
      </c>
      <c r="G53" s="179"/>
      <c r="H53" s="110"/>
      <c r="I53" s="178"/>
      <c r="J53" s="110"/>
      <c r="K53" s="110"/>
      <c r="L53" s="178"/>
      <c r="M53" s="110"/>
      <c r="N53" s="115"/>
    </row>
    <row r="54" spans="2:14" ht="15" customHeight="1" x14ac:dyDescent="0.2">
      <c r="B54" s="1307"/>
      <c r="C54" s="1317"/>
      <c r="D54" s="24" t="s">
        <v>83</v>
      </c>
      <c r="E54" s="177"/>
      <c r="F54" s="178" t="s">
        <v>144</v>
      </c>
      <c r="G54" s="179"/>
      <c r="H54" s="110"/>
      <c r="I54" s="178"/>
      <c r="J54" s="110"/>
      <c r="K54" s="110"/>
      <c r="L54" s="178"/>
      <c r="M54" s="110"/>
      <c r="N54" s="115"/>
    </row>
    <row r="55" spans="2:14" ht="15" customHeight="1" x14ac:dyDescent="0.2">
      <c r="B55" s="1307"/>
      <c r="C55" s="1317"/>
      <c r="D55" s="24" t="s">
        <v>84</v>
      </c>
      <c r="E55" s="177"/>
      <c r="F55" s="178" t="s">
        <v>144</v>
      </c>
      <c r="G55" s="179"/>
      <c r="H55" s="110"/>
      <c r="I55" s="178"/>
      <c r="J55" s="110"/>
      <c r="K55" s="110"/>
      <c r="L55" s="178"/>
      <c r="M55" s="110"/>
      <c r="N55" s="115"/>
    </row>
    <row r="56" spans="2:14" ht="15" customHeight="1" x14ac:dyDescent="0.2">
      <c r="B56" s="1307"/>
      <c r="C56" s="1330"/>
      <c r="D56" s="77" t="s">
        <v>86</v>
      </c>
      <c r="E56" s="180">
        <v>83240.75</v>
      </c>
      <c r="F56" s="181" t="s">
        <v>144</v>
      </c>
      <c r="G56" s="182">
        <v>83240.75</v>
      </c>
      <c r="H56" s="116"/>
      <c r="I56" s="181"/>
      <c r="J56" s="116"/>
      <c r="K56" s="116"/>
      <c r="L56" s="181">
        <v>13626</v>
      </c>
      <c r="M56" s="116"/>
      <c r="N56" s="117"/>
    </row>
    <row r="57" spans="2:14" ht="15" customHeight="1" x14ac:dyDescent="0.2">
      <c r="B57" s="1307"/>
      <c r="C57" s="1321" t="s">
        <v>87</v>
      </c>
      <c r="D57" s="76" t="s">
        <v>88</v>
      </c>
      <c r="E57" s="183"/>
      <c r="F57" s="184" t="s">
        <v>144</v>
      </c>
      <c r="G57" s="185"/>
      <c r="H57" s="113"/>
      <c r="I57" s="184"/>
      <c r="J57" s="113"/>
      <c r="K57" s="113"/>
      <c r="L57" s="184"/>
      <c r="M57" s="113"/>
      <c r="N57" s="114"/>
    </row>
    <row r="58" spans="2:14" ht="15" customHeight="1" x14ac:dyDescent="0.2">
      <c r="B58" s="1307"/>
      <c r="C58" s="1322"/>
      <c r="D58" s="24" t="s">
        <v>133</v>
      </c>
      <c r="E58" s="177"/>
      <c r="F58" s="178" t="s">
        <v>144</v>
      </c>
      <c r="G58" s="179"/>
      <c r="H58" s="110"/>
      <c r="I58" s="178"/>
      <c r="J58" s="110"/>
      <c r="K58" s="110"/>
      <c r="L58" s="178"/>
      <c r="M58" s="110"/>
      <c r="N58" s="115"/>
    </row>
    <row r="59" spans="2:14" ht="15" customHeight="1" x14ac:dyDescent="0.2">
      <c r="B59" s="1307"/>
      <c r="C59" s="1323"/>
      <c r="D59" s="77" t="s">
        <v>100</v>
      </c>
      <c r="E59" s="186"/>
      <c r="F59" s="187" t="s">
        <v>144</v>
      </c>
      <c r="G59" s="188"/>
      <c r="H59" s="118"/>
      <c r="I59" s="187"/>
      <c r="J59" s="118"/>
      <c r="K59" s="118"/>
      <c r="L59" s="187"/>
      <c r="M59" s="118"/>
      <c r="N59" s="119"/>
    </row>
    <row r="60" spans="2:14" ht="15" customHeight="1" x14ac:dyDescent="0.2">
      <c r="B60" s="1307"/>
      <c r="C60" s="1318" t="s">
        <v>90</v>
      </c>
      <c r="D60" s="76" t="s">
        <v>91</v>
      </c>
      <c r="E60" s="183"/>
      <c r="F60" s="184" t="s">
        <v>144</v>
      </c>
      <c r="G60" s="185"/>
      <c r="H60" s="113"/>
      <c r="I60" s="184"/>
      <c r="J60" s="113"/>
      <c r="K60" s="113"/>
      <c r="L60" s="184"/>
      <c r="M60" s="113"/>
      <c r="N60" s="114"/>
    </row>
    <row r="61" spans="2:14" ht="15" customHeight="1" x14ac:dyDescent="0.2">
      <c r="B61" s="1307"/>
      <c r="C61" s="1317"/>
      <c r="D61" s="24" t="s">
        <v>156</v>
      </c>
      <c r="E61" s="177"/>
      <c r="F61" s="178" t="s">
        <v>144</v>
      </c>
      <c r="G61" s="179"/>
      <c r="H61" s="110"/>
      <c r="I61" s="178"/>
      <c r="J61" s="110"/>
      <c r="K61" s="110"/>
      <c r="L61" s="178"/>
      <c r="M61" s="110"/>
      <c r="N61" s="115"/>
    </row>
    <row r="62" spans="2:14" ht="15" customHeight="1" x14ac:dyDescent="0.2">
      <c r="B62" s="1328"/>
      <c r="C62" s="1330"/>
      <c r="D62" s="77" t="s">
        <v>94</v>
      </c>
      <c r="E62" s="186"/>
      <c r="F62" s="187" t="s">
        <v>144</v>
      </c>
      <c r="G62" s="188"/>
      <c r="H62" s="118"/>
      <c r="I62" s="187"/>
      <c r="J62" s="118"/>
      <c r="K62" s="118"/>
      <c r="L62" s="187"/>
      <c r="M62" s="118"/>
      <c r="N62" s="119"/>
    </row>
    <row r="63" spans="2:14" ht="15" customHeight="1" x14ac:dyDescent="0.2">
      <c r="B63" s="1324" t="s">
        <v>95</v>
      </c>
      <c r="C63" s="1318" t="s">
        <v>48</v>
      </c>
      <c r="D63" s="76" t="s">
        <v>107</v>
      </c>
      <c r="E63" s="183"/>
      <c r="F63" s="184" t="s">
        <v>144</v>
      </c>
      <c r="G63" s="185"/>
      <c r="H63" s="113"/>
      <c r="I63" s="184"/>
      <c r="J63" s="113"/>
      <c r="K63" s="113"/>
      <c r="L63" s="184"/>
      <c r="M63" s="113"/>
      <c r="N63" s="114"/>
    </row>
    <row r="64" spans="2:14" ht="15" customHeight="1" x14ac:dyDescent="0.2">
      <c r="B64" s="1307"/>
      <c r="C64" s="1317"/>
      <c r="D64" s="24" t="s">
        <v>112</v>
      </c>
      <c r="E64" s="177">
        <v>127202.72</v>
      </c>
      <c r="F64" s="178" t="s">
        <v>144</v>
      </c>
      <c r="G64" s="179">
        <v>127202.72</v>
      </c>
      <c r="H64" s="110"/>
      <c r="I64" s="178"/>
      <c r="J64" s="110"/>
      <c r="K64" s="110"/>
      <c r="L64" s="178">
        <v>21398</v>
      </c>
      <c r="M64" s="110"/>
      <c r="N64" s="115"/>
    </row>
    <row r="65" spans="2:14" ht="15" customHeight="1" x14ac:dyDescent="0.2">
      <c r="B65" s="1307"/>
      <c r="C65" s="1317"/>
      <c r="D65" s="24" t="s">
        <v>116</v>
      </c>
      <c r="E65" s="177">
        <v>15050</v>
      </c>
      <c r="F65" s="178" t="s">
        <v>144</v>
      </c>
      <c r="G65" s="179">
        <v>15050</v>
      </c>
      <c r="H65" s="110"/>
      <c r="I65" s="178"/>
      <c r="J65" s="110"/>
      <c r="K65" s="110"/>
      <c r="L65" s="178">
        <v>5000</v>
      </c>
      <c r="M65" s="110"/>
      <c r="N65" s="115"/>
    </row>
    <row r="66" spans="2:14" ht="15" customHeight="1" x14ac:dyDescent="0.2">
      <c r="B66" s="1307"/>
      <c r="C66" s="1317"/>
      <c r="D66" s="24" t="s">
        <v>52</v>
      </c>
      <c r="E66" s="177"/>
      <c r="F66" s="178" t="s">
        <v>144</v>
      </c>
      <c r="G66" s="179"/>
      <c r="H66" s="110"/>
      <c r="I66" s="178"/>
      <c r="J66" s="110"/>
      <c r="K66" s="110"/>
      <c r="L66" s="178"/>
      <c r="M66" s="110"/>
      <c r="N66" s="115"/>
    </row>
    <row r="67" spans="2:14" ht="15" customHeight="1" x14ac:dyDescent="0.2">
      <c r="B67" s="1307"/>
      <c r="C67" s="1317"/>
      <c r="D67" s="24" t="s">
        <v>146</v>
      </c>
      <c r="E67" s="177">
        <v>299806.82</v>
      </c>
      <c r="F67" s="178" t="s">
        <v>144</v>
      </c>
      <c r="G67" s="179">
        <v>299806.82</v>
      </c>
      <c r="H67" s="110"/>
      <c r="I67" s="178"/>
      <c r="J67" s="110"/>
      <c r="K67" s="110"/>
      <c r="L67" s="178">
        <v>92623</v>
      </c>
      <c r="M67" s="110"/>
      <c r="N67" s="115"/>
    </row>
    <row r="68" spans="2:14" ht="15" customHeight="1" x14ac:dyDescent="0.2">
      <c r="B68" s="1307"/>
      <c r="C68" s="1317"/>
      <c r="D68" s="24" t="s">
        <v>53</v>
      </c>
      <c r="E68" s="177"/>
      <c r="F68" s="178" t="s">
        <v>144</v>
      </c>
      <c r="G68" s="179"/>
      <c r="H68" s="110"/>
      <c r="I68" s="178"/>
      <c r="J68" s="110"/>
      <c r="K68" s="110"/>
      <c r="L68" s="178"/>
      <c r="M68" s="110"/>
      <c r="N68" s="115"/>
    </row>
    <row r="69" spans="2:14" ht="15" customHeight="1" x14ac:dyDescent="0.2">
      <c r="B69" s="1307"/>
      <c r="C69" s="1317"/>
      <c r="D69" s="24" t="s">
        <v>54</v>
      </c>
      <c r="E69" s="177">
        <v>4801219.54</v>
      </c>
      <c r="F69" s="178">
        <v>176895.8200000003</v>
      </c>
      <c r="G69" s="179">
        <v>4624323.72</v>
      </c>
      <c r="H69" s="110"/>
      <c r="I69" s="178"/>
      <c r="J69" s="110"/>
      <c r="K69" s="110">
        <v>660</v>
      </c>
      <c r="L69" s="178">
        <v>493364</v>
      </c>
      <c r="M69" s="110"/>
      <c r="N69" s="115"/>
    </row>
    <row r="70" spans="2:14" ht="15" customHeight="1" x14ac:dyDescent="0.2">
      <c r="B70" s="1307"/>
      <c r="C70" s="1317"/>
      <c r="D70" s="24" t="s">
        <v>157</v>
      </c>
      <c r="E70" s="177">
        <v>15050</v>
      </c>
      <c r="F70" s="178" t="s">
        <v>144</v>
      </c>
      <c r="G70" s="179">
        <v>15050</v>
      </c>
      <c r="H70" s="110"/>
      <c r="I70" s="178"/>
      <c r="J70" s="110"/>
      <c r="K70" s="110"/>
      <c r="L70" s="178">
        <v>5000</v>
      </c>
      <c r="M70" s="110"/>
      <c r="N70" s="115"/>
    </row>
    <row r="71" spans="2:14" ht="15" customHeight="1" x14ac:dyDescent="0.2">
      <c r="B71" s="1307"/>
      <c r="C71" s="1317"/>
      <c r="D71" s="24" t="s">
        <v>56</v>
      </c>
      <c r="E71" s="177"/>
      <c r="F71" s="178" t="s">
        <v>144</v>
      </c>
      <c r="G71" s="179"/>
      <c r="H71" s="110"/>
      <c r="I71" s="178"/>
      <c r="J71" s="110"/>
      <c r="K71" s="110"/>
      <c r="L71" s="178"/>
      <c r="M71" s="110"/>
      <c r="N71" s="115"/>
    </row>
    <row r="72" spans="2:14" ht="15" customHeight="1" x14ac:dyDescent="0.2">
      <c r="B72" s="1307"/>
      <c r="C72" s="1317"/>
      <c r="D72" s="24" t="s">
        <v>58</v>
      </c>
      <c r="E72" s="177"/>
      <c r="F72" s="178" t="s">
        <v>144</v>
      </c>
      <c r="G72" s="179"/>
      <c r="H72" s="110"/>
      <c r="I72" s="178"/>
      <c r="J72" s="110"/>
      <c r="K72" s="110"/>
      <c r="L72" s="178"/>
      <c r="M72" s="110"/>
      <c r="N72" s="115"/>
    </row>
    <row r="73" spans="2:14" ht="15" customHeight="1" x14ac:dyDescent="0.2">
      <c r="B73" s="1307"/>
      <c r="C73" s="1317"/>
      <c r="D73" s="24" t="s">
        <v>59</v>
      </c>
      <c r="E73" s="177">
        <v>9415460.6999999993</v>
      </c>
      <c r="F73" s="178">
        <v>1539139.7799999993</v>
      </c>
      <c r="G73" s="179">
        <v>7876320.9199999999</v>
      </c>
      <c r="H73" s="110"/>
      <c r="I73" s="178"/>
      <c r="J73" s="110"/>
      <c r="K73" s="110">
        <v>5486.2119999999995</v>
      </c>
      <c r="L73" s="178">
        <v>1600429</v>
      </c>
      <c r="M73" s="110"/>
      <c r="N73" s="115"/>
    </row>
    <row r="74" spans="2:14" ht="15" customHeight="1" x14ac:dyDescent="0.2">
      <c r="B74" s="1307"/>
      <c r="C74" s="1317"/>
      <c r="D74" s="24" t="s">
        <v>158</v>
      </c>
      <c r="E74" s="177"/>
      <c r="F74" s="178" t="s">
        <v>144</v>
      </c>
      <c r="G74" s="179"/>
      <c r="H74" s="110"/>
      <c r="I74" s="178"/>
      <c r="J74" s="110"/>
      <c r="K74" s="110"/>
      <c r="L74" s="178"/>
      <c r="M74" s="110"/>
      <c r="N74" s="115"/>
    </row>
    <row r="75" spans="2:14" ht="15" customHeight="1" x14ac:dyDescent="0.2">
      <c r="B75" s="1307"/>
      <c r="C75" s="1317"/>
      <c r="D75" s="24" t="s">
        <v>61</v>
      </c>
      <c r="E75" s="177"/>
      <c r="F75" s="178" t="s">
        <v>144</v>
      </c>
      <c r="G75" s="179"/>
      <c r="H75" s="110"/>
      <c r="I75" s="178"/>
      <c r="J75" s="110"/>
      <c r="K75" s="110"/>
      <c r="L75" s="178"/>
      <c r="M75" s="110"/>
      <c r="N75" s="115"/>
    </row>
    <row r="76" spans="2:14" ht="15" customHeight="1" x14ac:dyDescent="0.2">
      <c r="B76" s="1307"/>
      <c r="C76" s="1317"/>
      <c r="D76" s="24" t="s">
        <v>62</v>
      </c>
      <c r="E76" s="177"/>
      <c r="F76" s="178" t="s">
        <v>144</v>
      </c>
      <c r="G76" s="179"/>
      <c r="H76" s="110"/>
      <c r="I76" s="178"/>
      <c r="J76" s="110"/>
      <c r="K76" s="110"/>
      <c r="L76" s="178"/>
      <c r="M76" s="110"/>
      <c r="N76" s="115"/>
    </row>
    <row r="77" spans="2:14" ht="15" customHeight="1" x14ac:dyDescent="0.2">
      <c r="B77" s="1307"/>
      <c r="C77" s="1317"/>
      <c r="D77" s="24" t="s">
        <v>151</v>
      </c>
      <c r="E77" s="177">
        <v>52512.72</v>
      </c>
      <c r="F77" s="178" t="s">
        <v>144</v>
      </c>
      <c r="G77" s="179">
        <v>52512.72</v>
      </c>
      <c r="H77" s="110"/>
      <c r="I77" s="178"/>
      <c r="J77" s="110"/>
      <c r="K77" s="110"/>
      <c r="L77" s="178">
        <v>4708</v>
      </c>
      <c r="M77" s="110"/>
      <c r="N77" s="115"/>
    </row>
    <row r="78" spans="2:14" ht="15" customHeight="1" x14ac:dyDescent="0.2">
      <c r="B78" s="1307"/>
      <c r="C78" s="1330"/>
      <c r="D78" s="77" t="s">
        <v>64</v>
      </c>
      <c r="E78" s="186"/>
      <c r="F78" s="187" t="s">
        <v>144</v>
      </c>
      <c r="G78" s="188"/>
      <c r="H78" s="118"/>
      <c r="I78" s="187"/>
      <c r="J78" s="118"/>
      <c r="K78" s="118"/>
      <c r="L78" s="187"/>
      <c r="M78" s="118"/>
      <c r="N78" s="119"/>
    </row>
    <row r="79" spans="2:14" ht="15" customHeight="1" x14ac:dyDescent="0.2">
      <c r="B79" s="1307"/>
      <c r="C79" s="1318" t="s">
        <v>65</v>
      </c>
      <c r="D79" s="76" t="s">
        <v>66</v>
      </c>
      <c r="E79" s="183">
        <v>1160100</v>
      </c>
      <c r="F79" s="184">
        <v>44100</v>
      </c>
      <c r="G79" s="185">
        <v>1116000</v>
      </c>
      <c r="H79" s="113"/>
      <c r="I79" s="184"/>
      <c r="J79" s="113">
        <v>1500</v>
      </c>
      <c r="K79" s="113"/>
      <c r="L79" s="184">
        <v>39000</v>
      </c>
      <c r="M79" s="113"/>
      <c r="N79" s="114"/>
    </row>
    <row r="80" spans="2:14" ht="15" customHeight="1" x14ac:dyDescent="0.2">
      <c r="B80" s="1307"/>
      <c r="C80" s="1317"/>
      <c r="D80" s="24" t="s">
        <v>69</v>
      </c>
      <c r="E80" s="177"/>
      <c r="F80" s="178" t="s">
        <v>144</v>
      </c>
      <c r="G80" s="179"/>
      <c r="H80" s="110"/>
      <c r="I80" s="178"/>
      <c r="J80" s="110"/>
      <c r="K80" s="110"/>
      <c r="L80" s="178"/>
      <c r="M80" s="110"/>
      <c r="N80" s="115"/>
    </row>
    <row r="81" spans="2:14" ht="15" customHeight="1" x14ac:dyDescent="0.2">
      <c r="B81" s="1307"/>
      <c r="C81" s="1330"/>
      <c r="D81" s="77" t="s">
        <v>99</v>
      </c>
      <c r="E81" s="186">
        <v>210487.9</v>
      </c>
      <c r="F81" s="187" t="s">
        <v>144</v>
      </c>
      <c r="G81" s="188">
        <v>210487.9</v>
      </c>
      <c r="H81" s="118"/>
      <c r="I81" s="187"/>
      <c r="J81" s="118"/>
      <c r="K81" s="118"/>
      <c r="L81" s="187">
        <v>87066</v>
      </c>
      <c r="M81" s="118"/>
      <c r="N81" s="119"/>
    </row>
    <row r="82" spans="2:14" ht="15" customHeight="1" x14ac:dyDescent="0.2">
      <c r="B82" s="1307"/>
      <c r="C82" s="1318" t="s">
        <v>72</v>
      </c>
      <c r="D82" s="76" t="s">
        <v>140</v>
      </c>
      <c r="E82" s="183"/>
      <c r="F82" s="184" t="s">
        <v>144</v>
      </c>
      <c r="G82" s="185"/>
      <c r="H82" s="113"/>
      <c r="I82" s="184"/>
      <c r="J82" s="113"/>
      <c r="K82" s="113"/>
      <c r="L82" s="184"/>
      <c r="M82" s="113"/>
      <c r="N82" s="114"/>
    </row>
    <row r="83" spans="2:14" ht="15" customHeight="1" x14ac:dyDescent="0.2">
      <c r="B83" s="1307"/>
      <c r="C83" s="1317"/>
      <c r="D83" s="24" t="s">
        <v>73</v>
      </c>
      <c r="E83" s="177">
        <v>6254510</v>
      </c>
      <c r="F83" s="178" t="s">
        <v>144</v>
      </c>
      <c r="G83" s="179">
        <v>6254510</v>
      </c>
      <c r="H83" s="110"/>
      <c r="I83" s="178"/>
      <c r="J83" s="110"/>
      <c r="K83" s="110"/>
      <c r="L83" s="178">
        <v>429675</v>
      </c>
      <c r="M83" s="110"/>
      <c r="N83" s="115"/>
    </row>
    <row r="84" spans="2:14" ht="15" customHeight="1" x14ac:dyDescent="0.2">
      <c r="B84" s="1307"/>
      <c r="C84" s="1317"/>
      <c r="D84" s="24" t="s">
        <v>74</v>
      </c>
      <c r="E84" s="177">
        <v>188154.43</v>
      </c>
      <c r="F84" s="178">
        <v>5740</v>
      </c>
      <c r="G84" s="179">
        <v>182414.43</v>
      </c>
      <c r="H84" s="110"/>
      <c r="I84" s="178"/>
      <c r="J84" s="110"/>
      <c r="K84" s="110">
        <v>1400</v>
      </c>
      <c r="L84" s="178">
        <v>83040</v>
      </c>
      <c r="M84" s="110"/>
      <c r="N84" s="115"/>
    </row>
    <row r="85" spans="2:14" ht="15" customHeight="1" x14ac:dyDescent="0.2">
      <c r="B85" s="1307"/>
      <c r="C85" s="1317"/>
      <c r="D85" s="24" t="s">
        <v>153</v>
      </c>
      <c r="E85" s="177">
        <v>9120</v>
      </c>
      <c r="F85" s="178" t="s">
        <v>144</v>
      </c>
      <c r="G85" s="179">
        <v>9120</v>
      </c>
      <c r="H85" s="110"/>
      <c r="I85" s="178"/>
      <c r="J85" s="110"/>
      <c r="K85" s="110"/>
      <c r="L85" s="178">
        <v>2400</v>
      </c>
      <c r="M85" s="110"/>
      <c r="N85" s="115"/>
    </row>
    <row r="86" spans="2:14" ht="15" customHeight="1" x14ac:dyDescent="0.2">
      <c r="B86" s="1307"/>
      <c r="C86" s="1317"/>
      <c r="D86" s="24" t="s">
        <v>77</v>
      </c>
      <c r="E86" s="177"/>
      <c r="F86" s="178" t="s">
        <v>144</v>
      </c>
      <c r="G86" s="179"/>
      <c r="H86" s="110"/>
      <c r="I86" s="178"/>
      <c r="J86" s="110"/>
      <c r="K86" s="110"/>
      <c r="L86" s="178"/>
      <c r="M86" s="110"/>
      <c r="N86" s="115"/>
    </row>
    <row r="87" spans="2:14" ht="15" customHeight="1" x14ac:dyDescent="0.2">
      <c r="B87" s="1307"/>
      <c r="C87" s="1317"/>
      <c r="D87" s="24" t="s">
        <v>78</v>
      </c>
      <c r="E87" s="177">
        <v>1017531.03</v>
      </c>
      <c r="F87" s="178" t="s">
        <v>144</v>
      </c>
      <c r="G87" s="179">
        <v>1017531.03</v>
      </c>
      <c r="H87" s="110"/>
      <c r="I87" s="178"/>
      <c r="J87" s="110"/>
      <c r="K87" s="110"/>
      <c r="L87" s="178">
        <v>65933</v>
      </c>
      <c r="M87" s="110"/>
      <c r="N87" s="115"/>
    </row>
    <row r="88" spans="2:14" ht="15" customHeight="1" x14ac:dyDescent="0.2">
      <c r="B88" s="1307"/>
      <c r="C88" s="1317"/>
      <c r="D88" s="24" t="s">
        <v>155</v>
      </c>
      <c r="E88" s="177"/>
      <c r="F88" s="178" t="s">
        <v>144</v>
      </c>
      <c r="G88" s="179"/>
      <c r="H88" s="110"/>
      <c r="I88" s="178"/>
      <c r="J88" s="110"/>
      <c r="K88" s="110"/>
      <c r="L88" s="178"/>
      <c r="M88" s="110"/>
      <c r="N88" s="115"/>
    </row>
    <row r="89" spans="2:14" ht="15" customHeight="1" x14ac:dyDescent="0.2">
      <c r="B89" s="1307"/>
      <c r="C89" s="1317"/>
      <c r="D89" s="24" t="s">
        <v>79</v>
      </c>
      <c r="E89" s="177">
        <v>3971868.0600000005</v>
      </c>
      <c r="F89" s="178" t="s">
        <v>144</v>
      </c>
      <c r="G89" s="179">
        <v>3971868.0600000005</v>
      </c>
      <c r="H89" s="110"/>
      <c r="I89" s="178"/>
      <c r="J89" s="110"/>
      <c r="K89" s="110"/>
      <c r="L89" s="178">
        <v>214451.68</v>
      </c>
      <c r="M89" s="110"/>
      <c r="N89" s="115"/>
    </row>
    <row r="90" spans="2:14" ht="15" customHeight="1" x14ac:dyDescent="0.2">
      <c r="B90" s="1307"/>
      <c r="C90" s="1317"/>
      <c r="D90" s="24" t="s">
        <v>80</v>
      </c>
      <c r="E90" s="177">
        <v>6116393.5</v>
      </c>
      <c r="F90" s="178" t="s">
        <v>144</v>
      </c>
      <c r="G90" s="179">
        <v>6116393.5</v>
      </c>
      <c r="H90" s="110"/>
      <c r="I90" s="178"/>
      <c r="J90" s="110"/>
      <c r="K90" s="110"/>
      <c r="L90" s="178">
        <v>635772.5</v>
      </c>
      <c r="M90" s="110"/>
      <c r="N90" s="115"/>
    </row>
    <row r="91" spans="2:14" ht="15" customHeight="1" x14ac:dyDescent="0.2">
      <c r="B91" s="1307"/>
      <c r="C91" s="1317"/>
      <c r="D91" s="24" t="s">
        <v>141</v>
      </c>
      <c r="E91" s="177"/>
      <c r="F91" s="178" t="s">
        <v>144</v>
      </c>
      <c r="G91" s="179"/>
      <c r="H91" s="110"/>
      <c r="I91" s="178"/>
      <c r="J91" s="110"/>
      <c r="K91" s="110"/>
      <c r="L91" s="178"/>
      <c r="M91" s="110"/>
      <c r="N91" s="115"/>
    </row>
    <row r="92" spans="2:14" ht="15" customHeight="1" x14ac:dyDescent="0.2">
      <c r="B92" s="1328"/>
      <c r="C92" s="1329"/>
      <c r="D92" s="77" t="s">
        <v>84</v>
      </c>
      <c r="E92" s="186"/>
      <c r="F92" s="187" t="s">
        <v>144</v>
      </c>
      <c r="G92" s="188"/>
      <c r="H92" s="118"/>
      <c r="I92" s="187"/>
      <c r="J92" s="118"/>
      <c r="K92" s="118"/>
      <c r="L92" s="187"/>
      <c r="M92" s="118"/>
      <c r="N92" s="119"/>
    </row>
    <row r="93" spans="2:14" ht="15" customHeight="1" x14ac:dyDescent="0.2">
      <c r="B93" s="1312" t="s">
        <v>101</v>
      </c>
      <c r="C93" s="1313"/>
      <c r="D93" s="1314"/>
      <c r="E93" s="190">
        <v>375332006.64000005</v>
      </c>
      <c r="F93" s="191">
        <v>17694711.560000043</v>
      </c>
      <c r="G93" s="192">
        <v>357637295.07999998</v>
      </c>
      <c r="H93" s="145"/>
      <c r="I93" s="191"/>
      <c r="J93" s="145">
        <v>4500</v>
      </c>
      <c r="K93" s="145">
        <v>340716.37300000002</v>
      </c>
      <c r="L93" s="191">
        <v>224282685.10000014</v>
      </c>
      <c r="M93" s="145"/>
      <c r="N93" s="193"/>
    </row>
    <row r="94" spans="2:14" ht="15" customHeight="1" x14ac:dyDescent="0.2">
      <c r="B94" s="1315" t="s">
        <v>102</v>
      </c>
      <c r="C94" s="1316" t="s">
        <v>48</v>
      </c>
      <c r="D94" s="76" t="s">
        <v>103</v>
      </c>
      <c r="E94" s="183">
        <v>3525000</v>
      </c>
      <c r="F94" s="184" t="s">
        <v>144</v>
      </c>
      <c r="G94" s="185">
        <v>3525000</v>
      </c>
      <c r="H94" s="113"/>
      <c r="I94" s="184"/>
      <c r="J94" s="113"/>
      <c r="K94" s="113"/>
      <c r="L94" s="184">
        <v>150000</v>
      </c>
      <c r="M94" s="113"/>
      <c r="N94" s="114"/>
    </row>
    <row r="95" spans="2:14" ht="15" customHeight="1" x14ac:dyDescent="0.2">
      <c r="B95" s="1307"/>
      <c r="C95" s="1317"/>
      <c r="D95" s="24" t="s">
        <v>49</v>
      </c>
      <c r="E95" s="177">
        <v>1080000</v>
      </c>
      <c r="F95" s="178" t="s">
        <v>144</v>
      </c>
      <c r="G95" s="179">
        <v>1080000</v>
      </c>
      <c r="H95" s="110"/>
      <c r="I95" s="178"/>
      <c r="J95" s="110"/>
      <c r="K95" s="110"/>
      <c r="L95" s="178">
        <v>120000</v>
      </c>
      <c r="M95" s="110"/>
      <c r="N95" s="115"/>
    </row>
    <row r="96" spans="2:14" ht="15" customHeight="1" x14ac:dyDescent="0.2">
      <c r="B96" s="1307"/>
      <c r="C96" s="1317"/>
      <c r="D96" s="24" t="s">
        <v>50</v>
      </c>
      <c r="E96" s="177"/>
      <c r="F96" s="178" t="s">
        <v>144</v>
      </c>
      <c r="G96" s="179"/>
      <c r="H96" s="110"/>
      <c r="I96" s="178"/>
      <c r="J96" s="110">
        <v>538</v>
      </c>
      <c r="K96" s="110">
        <v>666</v>
      </c>
      <c r="L96" s="178">
        <v>1500</v>
      </c>
      <c r="M96" s="110"/>
      <c r="N96" s="115"/>
    </row>
    <row r="97" spans="2:14" ht="15" customHeight="1" x14ac:dyDescent="0.2">
      <c r="B97" s="1307"/>
      <c r="C97" s="1317"/>
      <c r="D97" s="24" t="s">
        <v>104</v>
      </c>
      <c r="E97" s="177">
        <v>272233.68</v>
      </c>
      <c r="F97" s="178">
        <v>28000</v>
      </c>
      <c r="G97" s="179">
        <v>244233.68</v>
      </c>
      <c r="H97" s="110">
        <v>150</v>
      </c>
      <c r="I97" s="178"/>
      <c r="J97" s="110">
        <v>2263.5</v>
      </c>
      <c r="K97" s="110">
        <v>5041.9629999999997</v>
      </c>
      <c r="L97" s="178">
        <v>243128</v>
      </c>
      <c r="M97" s="110"/>
      <c r="N97" s="115"/>
    </row>
    <row r="98" spans="2:14" ht="15" customHeight="1" x14ac:dyDescent="0.2">
      <c r="B98" s="1307"/>
      <c r="C98" s="1317"/>
      <c r="D98" s="24" t="s">
        <v>159</v>
      </c>
      <c r="E98" s="177"/>
      <c r="F98" s="178" t="s">
        <v>144</v>
      </c>
      <c r="G98" s="179"/>
      <c r="H98" s="110"/>
      <c r="I98" s="178"/>
      <c r="J98" s="110"/>
      <c r="K98" s="110">
        <v>10</v>
      </c>
      <c r="L98" s="178"/>
      <c r="M98" s="110"/>
      <c r="N98" s="115"/>
    </row>
    <row r="99" spans="2:14" ht="15" customHeight="1" x14ac:dyDescent="0.2">
      <c r="B99" s="1307"/>
      <c r="C99" s="1317"/>
      <c r="D99" s="24" t="s">
        <v>105</v>
      </c>
      <c r="E99" s="177">
        <v>82399435.169999987</v>
      </c>
      <c r="F99" s="178">
        <v>4666900</v>
      </c>
      <c r="G99" s="179">
        <v>77732535.169999987</v>
      </c>
      <c r="H99" s="110">
        <v>158621.5</v>
      </c>
      <c r="I99" s="178"/>
      <c r="J99" s="110">
        <v>110240</v>
      </c>
      <c r="K99" s="110">
        <v>21417.95</v>
      </c>
      <c r="L99" s="178">
        <v>33841573</v>
      </c>
      <c r="M99" s="110"/>
      <c r="N99" s="115">
        <v>58</v>
      </c>
    </row>
    <row r="100" spans="2:14" ht="15" customHeight="1" x14ac:dyDescent="0.2">
      <c r="B100" s="1307"/>
      <c r="C100" s="1317"/>
      <c r="D100" s="24" t="s">
        <v>106</v>
      </c>
      <c r="E100" s="177"/>
      <c r="F100" s="178" t="s">
        <v>144</v>
      </c>
      <c r="G100" s="179"/>
      <c r="H100" s="110"/>
      <c r="I100" s="178"/>
      <c r="J100" s="110"/>
      <c r="K100" s="110"/>
      <c r="L100" s="178"/>
      <c r="M100" s="110"/>
      <c r="N100" s="115"/>
    </row>
    <row r="101" spans="2:14" ht="15" customHeight="1" x14ac:dyDescent="0.2">
      <c r="B101" s="1307"/>
      <c r="C101" s="1317"/>
      <c r="D101" s="24" t="s">
        <v>160</v>
      </c>
      <c r="E101" s="177"/>
      <c r="F101" s="178" t="s">
        <v>144</v>
      </c>
      <c r="G101" s="179"/>
      <c r="H101" s="110"/>
      <c r="I101" s="178"/>
      <c r="J101" s="110"/>
      <c r="K101" s="110">
        <v>80</v>
      </c>
      <c r="L101" s="178"/>
      <c r="M101" s="110"/>
      <c r="N101" s="115"/>
    </row>
    <row r="102" spans="2:14" ht="15" customHeight="1" x14ac:dyDescent="0.2">
      <c r="B102" s="1307"/>
      <c r="C102" s="1317"/>
      <c r="D102" s="24" t="s">
        <v>107</v>
      </c>
      <c r="E102" s="177">
        <v>23400</v>
      </c>
      <c r="F102" s="178">
        <v>9000</v>
      </c>
      <c r="G102" s="179">
        <v>14400</v>
      </c>
      <c r="H102" s="110"/>
      <c r="I102" s="178"/>
      <c r="J102" s="110"/>
      <c r="K102" s="110">
        <v>316</v>
      </c>
      <c r="L102" s="178">
        <v>3000</v>
      </c>
      <c r="M102" s="110"/>
      <c r="N102" s="115"/>
    </row>
    <row r="103" spans="2:14" ht="15" customHeight="1" x14ac:dyDescent="0.2">
      <c r="B103" s="1307"/>
      <c r="C103" s="1317"/>
      <c r="D103" s="24" t="s">
        <v>108</v>
      </c>
      <c r="E103" s="177">
        <v>763290.62</v>
      </c>
      <c r="F103" s="178">
        <v>202800</v>
      </c>
      <c r="G103" s="179">
        <v>560490.62</v>
      </c>
      <c r="H103" s="110"/>
      <c r="I103" s="178"/>
      <c r="J103" s="110">
        <v>200</v>
      </c>
      <c r="K103" s="110">
        <v>694.76800000000003</v>
      </c>
      <c r="L103" s="178">
        <v>79402.559999999998</v>
      </c>
      <c r="M103" s="110"/>
      <c r="N103" s="115">
        <v>5</v>
      </c>
    </row>
    <row r="104" spans="2:14" ht="15" customHeight="1" x14ac:dyDescent="0.2">
      <c r="B104" s="1307"/>
      <c r="C104" s="1317"/>
      <c r="D104" s="24" t="s">
        <v>109</v>
      </c>
      <c r="E104" s="177">
        <v>54000</v>
      </c>
      <c r="F104" s="178">
        <v>54000</v>
      </c>
      <c r="G104" s="179"/>
      <c r="H104" s="110"/>
      <c r="I104" s="178"/>
      <c r="J104" s="110"/>
      <c r="K104" s="110">
        <v>60</v>
      </c>
      <c r="L104" s="178"/>
      <c r="M104" s="110"/>
      <c r="N104" s="115"/>
    </row>
    <row r="105" spans="2:14" ht="15" customHeight="1" x14ac:dyDescent="0.2">
      <c r="B105" s="1307"/>
      <c r="C105" s="1317"/>
      <c r="D105" s="24" t="s">
        <v>110</v>
      </c>
      <c r="E105" s="177"/>
      <c r="F105" s="178" t="s">
        <v>144</v>
      </c>
      <c r="G105" s="179"/>
      <c r="H105" s="110"/>
      <c r="I105" s="178"/>
      <c r="J105" s="110"/>
      <c r="K105" s="110"/>
      <c r="L105" s="178"/>
      <c r="M105" s="110"/>
      <c r="N105" s="115"/>
    </row>
    <row r="106" spans="2:14" ht="15" customHeight="1" x14ac:dyDescent="0.2">
      <c r="B106" s="1307"/>
      <c r="C106" s="1317"/>
      <c r="D106" s="24" t="s">
        <v>161</v>
      </c>
      <c r="E106" s="177"/>
      <c r="F106" s="178" t="s">
        <v>144</v>
      </c>
      <c r="G106" s="179"/>
      <c r="H106" s="110"/>
      <c r="I106" s="178"/>
      <c r="J106" s="110"/>
      <c r="K106" s="110"/>
      <c r="L106" s="178">
        <v>1200</v>
      </c>
      <c r="M106" s="110"/>
      <c r="N106" s="115"/>
    </row>
    <row r="107" spans="2:14" ht="15" customHeight="1" x14ac:dyDescent="0.2">
      <c r="B107" s="1307"/>
      <c r="C107" s="1317"/>
      <c r="D107" s="24" t="s">
        <v>162</v>
      </c>
      <c r="E107" s="177"/>
      <c r="F107" s="178" t="s">
        <v>144</v>
      </c>
      <c r="G107" s="179"/>
      <c r="H107" s="110"/>
      <c r="I107" s="178"/>
      <c r="J107" s="110"/>
      <c r="K107" s="110"/>
      <c r="L107" s="178"/>
      <c r="M107" s="110"/>
      <c r="N107" s="115"/>
    </row>
    <row r="108" spans="2:14" ht="15" customHeight="1" x14ac:dyDescent="0.2">
      <c r="B108" s="1307"/>
      <c r="C108" s="1317"/>
      <c r="D108" s="24" t="s">
        <v>111</v>
      </c>
      <c r="E108" s="177"/>
      <c r="F108" s="178" t="s">
        <v>144</v>
      </c>
      <c r="G108" s="179"/>
      <c r="H108" s="110"/>
      <c r="I108" s="178"/>
      <c r="J108" s="110"/>
      <c r="K108" s="110"/>
      <c r="L108" s="178"/>
      <c r="M108" s="110"/>
      <c r="N108" s="115"/>
    </row>
    <row r="109" spans="2:14" ht="15" customHeight="1" x14ac:dyDescent="0.2">
      <c r="B109" s="1307"/>
      <c r="C109" s="1317"/>
      <c r="D109" s="24" t="s">
        <v>112</v>
      </c>
      <c r="E109" s="177">
        <v>2520287</v>
      </c>
      <c r="F109" s="178">
        <v>37184</v>
      </c>
      <c r="G109" s="179">
        <v>2483103</v>
      </c>
      <c r="H109" s="110"/>
      <c r="I109" s="178"/>
      <c r="J109" s="110"/>
      <c r="K109" s="110">
        <v>407.49000000000007</v>
      </c>
      <c r="L109" s="178">
        <v>390000</v>
      </c>
      <c r="M109" s="110"/>
      <c r="N109" s="115"/>
    </row>
    <row r="110" spans="2:14" ht="15" customHeight="1" x14ac:dyDescent="0.2">
      <c r="B110" s="1307"/>
      <c r="C110" s="1317"/>
      <c r="D110" s="24" t="s">
        <v>113</v>
      </c>
      <c r="E110" s="177"/>
      <c r="F110" s="178" t="s">
        <v>144</v>
      </c>
      <c r="G110" s="179"/>
      <c r="H110" s="110"/>
      <c r="I110" s="178"/>
      <c r="J110" s="110"/>
      <c r="K110" s="110"/>
      <c r="L110" s="178"/>
      <c r="M110" s="110"/>
      <c r="N110" s="115"/>
    </row>
    <row r="111" spans="2:14" ht="15" customHeight="1" x14ac:dyDescent="0.2">
      <c r="B111" s="1307"/>
      <c r="C111" s="1317"/>
      <c r="D111" s="24" t="s">
        <v>114</v>
      </c>
      <c r="E111" s="177"/>
      <c r="F111" s="178" t="s">
        <v>144</v>
      </c>
      <c r="G111" s="179"/>
      <c r="H111" s="110"/>
      <c r="I111" s="178"/>
      <c r="J111" s="110"/>
      <c r="K111" s="110"/>
      <c r="L111" s="178"/>
      <c r="M111" s="110"/>
      <c r="N111" s="115"/>
    </row>
    <row r="112" spans="2:14" ht="15" customHeight="1" x14ac:dyDescent="0.2">
      <c r="B112" s="1307"/>
      <c r="C112" s="1317"/>
      <c r="D112" s="24" t="s">
        <v>163</v>
      </c>
      <c r="E112" s="177">
        <v>9000</v>
      </c>
      <c r="F112" s="178" t="s">
        <v>144</v>
      </c>
      <c r="G112" s="179">
        <v>9000</v>
      </c>
      <c r="H112" s="110"/>
      <c r="I112" s="178"/>
      <c r="J112" s="110"/>
      <c r="K112" s="110"/>
      <c r="L112" s="178">
        <v>240</v>
      </c>
      <c r="M112" s="110"/>
      <c r="N112" s="115"/>
    </row>
    <row r="113" spans="1:15" ht="15" customHeight="1" x14ac:dyDescent="0.2">
      <c r="B113" s="1307"/>
      <c r="C113" s="1317"/>
      <c r="D113" s="24" t="s">
        <v>117</v>
      </c>
      <c r="E113" s="177"/>
      <c r="F113" s="178" t="s">
        <v>144</v>
      </c>
      <c r="G113" s="179"/>
      <c r="H113" s="110"/>
      <c r="I113" s="178"/>
      <c r="J113" s="110"/>
      <c r="K113" s="110"/>
      <c r="L113" s="178"/>
      <c r="M113" s="110"/>
      <c r="N113" s="115"/>
    </row>
    <row r="114" spans="1:15" ht="15" customHeight="1" x14ac:dyDescent="0.2">
      <c r="B114" s="1307"/>
      <c r="C114" s="1317"/>
      <c r="D114" s="24" t="s">
        <v>116</v>
      </c>
      <c r="E114" s="177"/>
      <c r="F114" s="178" t="s">
        <v>144</v>
      </c>
      <c r="G114" s="179"/>
      <c r="H114" s="110"/>
      <c r="I114" s="178"/>
      <c r="J114" s="110"/>
      <c r="K114" s="110"/>
      <c r="L114" s="178"/>
      <c r="M114" s="110"/>
      <c r="N114" s="115"/>
    </row>
    <row r="115" spans="1:15" ht="15" customHeight="1" x14ac:dyDescent="0.2">
      <c r="B115" s="1307"/>
      <c r="C115" s="1317"/>
      <c r="D115" s="24" t="s">
        <v>164</v>
      </c>
      <c r="E115" s="177"/>
      <c r="F115" s="178" t="s">
        <v>144</v>
      </c>
      <c r="G115" s="179"/>
      <c r="H115" s="110"/>
      <c r="I115" s="178"/>
      <c r="J115" s="110"/>
      <c r="K115" s="110"/>
      <c r="L115" s="178"/>
      <c r="M115" s="110"/>
      <c r="N115" s="115"/>
    </row>
    <row r="116" spans="1:15" ht="15" customHeight="1" x14ac:dyDescent="0.2">
      <c r="B116" s="1307"/>
      <c r="C116" s="1317"/>
      <c r="D116" s="24" t="s">
        <v>118</v>
      </c>
      <c r="E116" s="177"/>
      <c r="F116" s="178" t="s">
        <v>144</v>
      </c>
      <c r="G116" s="179"/>
      <c r="H116" s="110"/>
      <c r="I116" s="178"/>
      <c r="J116" s="110"/>
      <c r="K116" s="110"/>
      <c r="L116" s="178"/>
      <c r="M116" s="110"/>
      <c r="N116" s="115"/>
    </row>
    <row r="117" spans="1:15" ht="15" customHeight="1" x14ac:dyDescent="0.2">
      <c r="B117" s="1307"/>
      <c r="C117" s="1317"/>
      <c r="D117" s="24" t="s">
        <v>165</v>
      </c>
      <c r="E117" s="177">
        <v>133353</v>
      </c>
      <c r="F117" s="178" t="s">
        <v>144</v>
      </c>
      <c r="G117" s="179">
        <v>133353</v>
      </c>
      <c r="H117" s="110"/>
      <c r="I117" s="178"/>
      <c r="J117" s="110"/>
      <c r="K117" s="110"/>
      <c r="L117" s="178">
        <v>36000</v>
      </c>
      <c r="M117" s="110"/>
      <c r="N117" s="115"/>
    </row>
    <row r="118" spans="1:15" ht="15" customHeight="1" x14ac:dyDescent="0.2">
      <c r="B118" s="1307"/>
      <c r="C118" s="1330"/>
      <c r="D118" s="77" t="s">
        <v>166</v>
      </c>
      <c r="E118" s="186"/>
      <c r="F118" s="187" t="s">
        <v>144</v>
      </c>
      <c r="G118" s="188"/>
      <c r="H118" s="118"/>
      <c r="I118" s="187"/>
      <c r="J118" s="118"/>
      <c r="K118" s="118">
        <v>12.3</v>
      </c>
      <c r="L118" s="187"/>
      <c r="M118" s="118"/>
      <c r="N118" s="119"/>
    </row>
    <row r="119" spans="1:15" ht="15" customHeight="1" x14ac:dyDescent="0.2">
      <c r="B119" s="1307"/>
      <c r="C119" s="1318" t="s">
        <v>65</v>
      </c>
      <c r="D119" s="76" t="s">
        <v>134</v>
      </c>
      <c r="E119" s="183">
        <v>62000</v>
      </c>
      <c r="F119" s="184">
        <v>48000</v>
      </c>
      <c r="G119" s="185">
        <v>14000</v>
      </c>
      <c r="H119" s="113"/>
      <c r="I119" s="184"/>
      <c r="J119" s="113">
        <v>275</v>
      </c>
      <c r="K119" s="113"/>
      <c r="L119" s="184">
        <v>1000</v>
      </c>
      <c r="M119" s="113"/>
      <c r="N119" s="114"/>
    </row>
    <row r="120" spans="1:15" ht="15" customHeight="1" x14ac:dyDescent="0.2">
      <c r="B120" s="1307"/>
      <c r="C120" s="1317"/>
      <c r="D120" s="24" t="s">
        <v>120</v>
      </c>
      <c r="E120" s="177"/>
      <c r="F120" s="178" t="s">
        <v>144</v>
      </c>
      <c r="G120" s="179"/>
      <c r="H120" s="110"/>
      <c r="I120" s="178"/>
      <c r="J120" s="110"/>
      <c r="K120" s="110"/>
      <c r="L120" s="178"/>
      <c r="M120" s="110"/>
      <c r="N120" s="115"/>
    </row>
    <row r="121" spans="1:15" ht="15" customHeight="1" x14ac:dyDescent="0.2">
      <c r="B121" s="1328"/>
      <c r="C121" s="1329"/>
      <c r="D121" s="24" t="s">
        <v>167</v>
      </c>
      <c r="E121" s="186"/>
      <c r="F121" s="187" t="s">
        <v>144</v>
      </c>
      <c r="G121" s="188"/>
      <c r="H121" s="118"/>
      <c r="I121" s="187"/>
      <c r="J121" s="118"/>
      <c r="K121" s="118"/>
      <c r="L121" s="187">
        <v>40</v>
      </c>
      <c r="M121" s="118"/>
      <c r="N121" s="119"/>
    </row>
    <row r="122" spans="1:15" ht="15" customHeight="1" thickBot="1" x14ac:dyDescent="0.25">
      <c r="B122" s="1300" t="s">
        <v>121</v>
      </c>
      <c r="C122" s="1301"/>
      <c r="D122" s="1302"/>
      <c r="E122" s="194">
        <v>90841999.469999999</v>
      </c>
      <c r="F122" s="195">
        <v>5045884</v>
      </c>
      <c r="G122" s="196">
        <v>85796115.469999999</v>
      </c>
      <c r="H122" s="151">
        <v>158771.5</v>
      </c>
      <c r="I122" s="195"/>
      <c r="J122" s="151">
        <v>113516.5</v>
      </c>
      <c r="K122" s="151">
        <v>28706.471000000001</v>
      </c>
      <c r="L122" s="195">
        <v>34867083.560000002</v>
      </c>
      <c r="M122" s="151"/>
      <c r="N122" s="153">
        <v>63</v>
      </c>
    </row>
    <row r="123" spans="1:15" ht="15" customHeight="1" thickTop="1" thickBot="1" x14ac:dyDescent="0.25">
      <c r="B123" s="1303" t="s">
        <v>122</v>
      </c>
      <c r="C123" s="1304"/>
      <c r="D123" s="1305"/>
      <c r="E123" s="202">
        <v>466174006.11000001</v>
      </c>
      <c r="F123" s="198">
        <v>22740595.560000002</v>
      </c>
      <c r="G123" s="199">
        <v>443433410.55000001</v>
      </c>
      <c r="H123" s="154">
        <v>158771.5</v>
      </c>
      <c r="I123" s="198"/>
      <c r="J123" s="154">
        <v>118016.5</v>
      </c>
      <c r="K123" s="154">
        <v>369422.84399999998</v>
      </c>
      <c r="L123" s="198">
        <v>259149768.66000012</v>
      </c>
      <c r="M123" s="154"/>
      <c r="N123" s="200">
        <v>63</v>
      </c>
    </row>
    <row r="124" spans="1:15" ht="12" thickTop="1" x14ac:dyDescent="0.2"/>
    <row r="125" spans="1:15" s="176" customFormat="1" ht="12.75" x14ac:dyDescent="0.2">
      <c r="A125" s="104"/>
      <c r="B125" s="203" t="s">
        <v>172</v>
      </c>
      <c r="C125" s="175"/>
      <c r="D125" s="175"/>
      <c r="E125" s="175"/>
      <c r="F125" s="107"/>
      <c r="G125" s="159"/>
      <c r="H125" s="159"/>
      <c r="I125" s="159"/>
      <c r="J125" s="159"/>
      <c r="K125" s="159"/>
      <c r="L125" s="159"/>
      <c r="M125" s="159"/>
      <c r="N125" s="159"/>
      <c r="O125" s="104"/>
    </row>
  </sheetData>
  <mergeCells count="22">
    <mergeCell ref="B122:D122"/>
    <mergeCell ref="B123:D123"/>
    <mergeCell ref="B63:B92"/>
    <mergeCell ref="C63:C78"/>
    <mergeCell ref="C79:C81"/>
    <mergeCell ref="C82:C92"/>
    <mergeCell ref="B93:D93"/>
    <mergeCell ref="B94:B121"/>
    <mergeCell ref="C94:C118"/>
    <mergeCell ref="C119:C121"/>
    <mergeCell ref="B5:B62"/>
    <mergeCell ref="C5:C31"/>
    <mergeCell ref="C32:C36"/>
    <mergeCell ref="C37:C56"/>
    <mergeCell ref="C57:C59"/>
    <mergeCell ref="C60:C62"/>
    <mergeCell ref="B1:N1"/>
    <mergeCell ref="B3:B4"/>
    <mergeCell ref="C3:C4"/>
    <mergeCell ref="D3:D4"/>
    <mergeCell ref="E3:G3"/>
    <mergeCell ref="H3:N3"/>
  </mergeCells>
  <printOptions horizontalCentered="1" verticalCentered="1"/>
  <pageMargins left="0" right="0" top="0.39370078740157483" bottom="0.39370078740157483" header="0.31496062992125984" footer="0.31496062992125984"/>
  <pageSetup paperSize="9" scale="41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showGridLines="0" zoomScale="70" zoomScaleNormal="70" zoomScaleSheetLayoutView="70" workbookViewId="0"/>
  </sheetViews>
  <sheetFormatPr baseColWidth="10" defaultRowHeight="12.75" x14ac:dyDescent="0.2"/>
  <cols>
    <col min="1" max="1" width="1.5703125" style="729" customWidth="1"/>
    <col min="2" max="2" width="12.5703125" style="730" customWidth="1"/>
    <col min="3" max="3" width="28.140625" style="730" bestFit="1" customWidth="1"/>
    <col min="4" max="4" width="38.85546875" style="730" customWidth="1"/>
    <col min="5" max="5" width="19" style="730" customWidth="1"/>
    <col min="6" max="6" width="18" style="730" customWidth="1"/>
    <col min="7" max="7" width="18.28515625" style="730" customWidth="1"/>
    <col min="8" max="8" width="16.140625" style="730" customWidth="1"/>
    <col min="9" max="9" width="16.140625" style="926" customWidth="1"/>
    <col min="10" max="10" width="17.7109375" style="730" customWidth="1"/>
    <col min="11" max="11" width="16.140625" style="730" customWidth="1"/>
    <col min="12" max="12" width="22.28515625" style="926" customWidth="1"/>
    <col min="13" max="13" width="16.140625" style="726" customWidth="1"/>
    <col min="14" max="14" width="18" style="726" customWidth="1"/>
    <col min="15" max="16" width="16.140625" style="730" customWidth="1"/>
    <col min="17" max="18" width="15.140625" style="729" bestFit="1" customWidth="1"/>
    <col min="19" max="19" width="12.140625" style="729" bestFit="1" customWidth="1"/>
    <col min="20" max="20" width="14.42578125" style="729" bestFit="1" customWidth="1"/>
    <col min="21" max="256" width="11.42578125" style="730"/>
    <col min="257" max="257" width="1.5703125" style="730" customWidth="1"/>
    <col min="258" max="258" width="12.5703125" style="730" customWidth="1"/>
    <col min="259" max="259" width="28.140625" style="730" bestFit="1" customWidth="1"/>
    <col min="260" max="260" width="38.85546875" style="730" customWidth="1"/>
    <col min="261" max="261" width="19" style="730" customWidth="1"/>
    <col min="262" max="262" width="18" style="730" customWidth="1"/>
    <col min="263" max="263" width="18.28515625" style="730" customWidth="1"/>
    <col min="264" max="265" width="16.140625" style="730" customWidth="1"/>
    <col min="266" max="266" width="17.7109375" style="730" customWidth="1"/>
    <col min="267" max="267" width="16.140625" style="730" customWidth="1"/>
    <col min="268" max="268" width="22.28515625" style="730" customWidth="1"/>
    <col min="269" max="269" width="16.140625" style="730" customWidth="1"/>
    <col min="270" max="270" width="18" style="730" customWidth="1"/>
    <col min="271" max="272" width="16.140625" style="730" customWidth="1"/>
    <col min="273" max="274" width="15.140625" style="730" bestFit="1" customWidth="1"/>
    <col min="275" max="275" width="12.140625" style="730" bestFit="1" customWidth="1"/>
    <col min="276" max="276" width="14.42578125" style="730" bestFit="1" customWidth="1"/>
    <col min="277" max="512" width="11.42578125" style="730"/>
    <col min="513" max="513" width="1.5703125" style="730" customWidth="1"/>
    <col min="514" max="514" width="12.5703125" style="730" customWidth="1"/>
    <col min="515" max="515" width="28.140625" style="730" bestFit="1" customWidth="1"/>
    <col min="516" max="516" width="38.85546875" style="730" customWidth="1"/>
    <col min="517" max="517" width="19" style="730" customWidth="1"/>
    <col min="518" max="518" width="18" style="730" customWidth="1"/>
    <col min="519" max="519" width="18.28515625" style="730" customWidth="1"/>
    <col min="520" max="521" width="16.140625" style="730" customWidth="1"/>
    <col min="522" max="522" width="17.7109375" style="730" customWidth="1"/>
    <col min="523" max="523" width="16.140625" style="730" customWidth="1"/>
    <col min="524" max="524" width="22.28515625" style="730" customWidth="1"/>
    <col min="525" max="525" width="16.140625" style="730" customWidth="1"/>
    <col min="526" max="526" width="18" style="730" customWidth="1"/>
    <col min="527" max="528" width="16.140625" style="730" customWidth="1"/>
    <col min="529" max="530" width="15.140625" style="730" bestFit="1" customWidth="1"/>
    <col min="531" max="531" width="12.140625" style="730" bestFit="1" customWidth="1"/>
    <col min="532" max="532" width="14.42578125" style="730" bestFit="1" customWidth="1"/>
    <col min="533" max="768" width="11.42578125" style="730"/>
    <col min="769" max="769" width="1.5703125" style="730" customWidth="1"/>
    <col min="770" max="770" width="12.5703125" style="730" customWidth="1"/>
    <col min="771" max="771" width="28.140625" style="730" bestFit="1" customWidth="1"/>
    <col min="772" max="772" width="38.85546875" style="730" customWidth="1"/>
    <col min="773" max="773" width="19" style="730" customWidth="1"/>
    <col min="774" max="774" width="18" style="730" customWidth="1"/>
    <col min="775" max="775" width="18.28515625" style="730" customWidth="1"/>
    <col min="776" max="777" width="16.140625" style="730" customWidth="1"/>
    <col min="778" max="778" width="17.7109375" style="730" customWidth="1"/>
    <col min="779" max="779" width="16.140625" style="730" customWidth="1"/>
    <col min="780" max="780" width="22.28515625" style="730" customWidth="1"/>
    <col min="781" max="781" width="16.140625" style="730" customWidth="1"/>
    <col min="782" max="782" width="18" style="730" customWidth="1"/>
    <col min="783" max="784" width="16.140625" style="730" customWidth="1"/>
    <col min="785" max="786" width="15.140625" style="730" bestFit="1" customWidth="1"/>
    <col min="787" max="787" width="12.140625" style="730" bestFit="1" customWidth="1"/>
    <col min="788" max="788" width="14.42578125" style="730" bestFit="1" customWidth="1"/>
    <col min="789" max="1024" width="11.42578125" style="730"/>
    <col min="1025" max="1025" width="1.5703125" style="730" customWidth="1"/>
    <col min="1026" max="1026" width="12.5703125" style="730" customWidth="1"/>
    <col min="1027" max="1027" width="28.140625" style="730" bestFit="1" customWidth="1"/>
    <col min="1028" max="1028" width="38.85546875" style="730" customWidth="1"/>
    <col min="1029" max="1029" width="19" style="730" customWidth="1"/>
    <col min="1030" max="1030" width="18" style="730" customWidth="1"/>
    <col min="1031" max="1031" width="18.28515625" style="730" customWidth="1"/>
    <col min="1032" max="1033" width="16.140625" style="730" customWidth="1"/>
    <col min="1034" max="1034" width="17.7109375" style="730" customWidth="1"/>
    <col min="1035" max="1035" width="16.140625" style="730" customWidth="1"/>
    <col min="1036" max="1036" width="22.28515625" style="730" customWidth="1"/>
    <col min="1037" max="1037" width="16.140625" style="730" customWidth="1"/>
    <col min="1038" max="1038" width="18" style="730" customWidth="1"/>
    <col min="1039" max="1040" width="16.140625" style="730" customWidth="1"/>
    <col min="1041" max="1042" width="15.140625" style="730" bestFit="1" customWidth="1"/>
    <col min="1043" max="1043" width="12.140625" style="730" bestFit="1" customWidth="1"/>
    <col min="1044" max="1044" width="14.42578125" style="730" bestFit="1" customWidth="1"/>
    <col min="1045" max="1280" width="11.42578125" style="730"/>
    <col min="1281" max="1281" width="1.5703125" style="730" customWidth="1"/>
    <col min="1282" max="1282" width="12.5703125" style="730" customWidth="1"/>
    <col min="1283" max="1283" width="28.140625" style="730" bestFit="1" customWidth="1"/>
    <col min="1284" max="1284" width="38.85546875" style="730" customWidth="1"/>
    <col min="1285" max="1285" width="19" style="730" customWidth="1"/>
    <col min="1286" max="1286" width="18" style="730" customWidth="1"/>
    <col min="1287" max="1287" width="18.28515625" style="730" customWidth="1"/>
    <col min="1288" max="1289" width="16.140625" style="730" customWidth="1"/>
    <col min="1290" max="1290" width="17.7109375" style="730" customWidth="1"/>
    <col min="1291" max="1291" width="16.140625" style="730" customWidth="1"/>
    <col min="1292" max="1292" width="22.28515625" style="730" customWidth="1"/>
    <col min="1293" max="1293" width="16.140625" style="730" customWidth="1"/>
    <col min="1294" max="1294" width="18" style="730" customWidth="1"/>
    <col min="1295" max="1296" width="16.140625" style="730" customWidth="1"/>
    <col min="1297" max="1298" width="15.140625" style="730" bestFit="1" customWidth="1"/>
    <col min="1299" max="1299" width="12.140625" style="730" bestFit="1" customWidth="1"/>
    <col min="1300" max="1300" width="14.42578125" style="730" bestFit="1" customWidth="1"/>
    <col min="1301" max="1536" width="11.42578125" style="730"/>
    <col min="1537" max="1537" width="1.5703125" style="730" customWidth="1"/>
    <col min="1538" max="1538" width="12.5703125" style="730" customWidth="1"/>
    <col min="1539" max="1539" width="28.140625" style="730" bestFit="1" customWidth="1"/>
    <col min="1540" max="1540" width="38.85546875" style="730" customWidth="1"/>
    <col min="1541" max="1541" width="19" style="730" customWidth="1"/>
    <col min="1542" max="1542" width="18" style="730" customWidth="1"/>
    <col min="1543" max="1543" width="18.28515625" style="730" customWidth="1"/>
    <col min="1544" max="1545" width="16.140625" style="730" customWidth="1"/>
    <col min="1546" max="1546" width="17.7109375" style="730" customWidth="1"/>
    <col min="1547" max="1547" width="16.140625" style="730" customWidth="1"/>
    <col min="1548" max="1548" width="22.28515625" style="730" customWidth="1"/>
    <col min="1549" max="1549" width="16.140625" style="730" customWidth="1"/>
    <col min="1550" max="1550" width="18" style="730" customWidth="1"/>
    <col min="1551" max="1552" width="16.140625" style="730" customWidth="1"/>
    <col min="1553" max="1554" width="15.140625" style="730" bestFit="1" customWidth="1"/>
    <col min="1555" max="1555" width="12.140625" style="730" bestFit="1" customWidth="1"/>
    <col min="1556" max="1556" width="14.42578125" style="730" bestFit="1" customWidth="1"/>
    <col min="1557" max="1792" width="11.42578125" style="730"/>
    <col min="1793" max="1793" width="1.5703125" style="730" customWidth="1"/>
    <col min="1794" max="1794" width="12.5703125" style="730" customWidth="1"/>
    <col min="1795" max="1795" width="28.140625" style="730" bestFit="1" customWidth="1"/>
    <col min="1796" max="1796" width="38.85546875" style="730" customWidth="1"/>
    <col min="1797" max="1797" width="19" style="730" customWidth="1"/>
    <col min="1798" max="1798" width="18" style="730" customWidth="1"/>
    <col min="1799" max="1799" width="18.28515625" style="730" customWidth="1"/>
    <col min="1800" max="1801" width="16.140625" style="730" customWidth="1"/>
    <col min="1802" max="1802" width="17.7109375" style="730" customWidth="1"/>
    <col min="1803" max="1803" width="16.140625" style="730" customWidth="1"/>
    <col min="1804" max="1804" width="22.28515625" style="730" customWidth="1"/>
    <col min="1805" max="1805" width="16.140625" style="730" customWidth="1"/>
    <col min="1806" max="1806" width="18" style="730" customWidth="1"/>
    <col min="1807" max="1808" width="16.140625" style="730" customWidth="1"/>
    <col min="1809" max="1810" width="15.140625" style="730" bestFit="1" customWidth="1"/>
    <col min="1811" max="1811" width="12.140625" style="730" bestFit="1" customWidth="1"/>
    <col min="1812" max="1812" width="14.42578125" style="730" bestFit="1" customWidth="1"/>
    <col min="1813" max="2048" width="11.42578125" style="730"/>
    <col min="2049" max="2049" width="1.5703125" style="730" customWidth="1"/>
    <col min="2050" max="2050" width="12.5703125" style="730" customWidth="1"/>
    <col min="2051" max="2051" width="28.140625" style="730" bestFit="1" customWidth="1"/>
    <col min="2052" max="2052" width="38.85546875" style="730" customWidth="1"/>
    <col min="2053" max="2053" width="19" style="730" customWidth="1"/>
    <col min="2054" max="2054" width="18" style="730" customWidth="1"/>
    <col min="2055" max="2055" width="18.28515625" style="730" customWidth="1"/>
    <col min="2056" max="2057" width="16.140625" style="730" customWidth="1"/>
    <col min="2058" max="2058" width="17.7109375" style="730" customWidth="1"/>
    <col min="2059" max="2059" width="16.140625" style="730" customWidth="1"/>
    <col min="2060" max="2060" width="22.28515625" style="730" customWidth="1"/>
    <col min="2061" max="2061" width="16.140625" style="730" customWidth="1"/>
    <col min="2062" max="2062" width="18" style="730" customWidth="1"/>
    <col min="2063" max="2064" width="16.140625" style="730" customWidth="1"/>
    <col min="2065" max="2066" width="15.140625" style="730" bestFit="1" customWidth="1"/>
    <col min="2067" max="2067" width="12.140625" style="730" bestFit="1" customWidth="1"/>
    <col min="2068" max="2068" width="14.42578125" style="730" bestFit="1" customWidth="1"/>
    <col min="2069" max="2304" width="11.42578125" style="730"/>
    <col min="2305" max="2305" width="1.5703125" style="730" customWidth="1"/>
    <col min="2306" max="2306" width="12.5703125" style="730" customWidth="1"/>
    <col min="2307" max="2307" width="28.140625" style="730" bestFit="1" customWidth="1"/>
    <col min="2308" max="2308" width="38.85546875" style="730" customWidth="1"/>
    <col min="2309" max="2309" width="19" style="730" customWidth="1"/>
    <col min="2310" max="2310" width="18" style="730" customWidth="1"/>
    <col min="2311" max="2311" width="18.28515625" style="730" customWidth="1"/>
    <col min="2312" max="2313" width="16.140625" style="730" customWidth="1"/>
    <col min="2314" max="2314" width="17.7109375" style="730" customWidth="1"/>
    <col min="2315" max="2315" width="16.140625" style="730" customWidth="1"/>
    <col min="2316" max="2316" width="22.28515625" style="730" customWidth="1"/>
    <col min="2317" max="2317" width="16.140625" style="730" customWidth="1"/>
    <col min="2318" max="2318" width="18" style="730" customWidth="1"/>
    <col min="2319" max="2320" width="16.140625" style="730" customWidth="1"/>
    <col min="2321" max="2322" width="15.140625" style="730" bestFit="1" customWidth="1"/>
    <col min="2323" max="2323" width="12.140625" style="730" bestFit="1" customWidth="1"/>
    <col min="2324" max="2324" width="14.42578125" style="730" bestFit="1" customWidth="1"/>
    <col min="2325" max="2560" width="11.42578125" style="730"/>
    <col min="2561" max="2561" width="1.5703125" style="730" customWidth="1"/>
    <col min="2562" max="2562" width="12.5703125" style="730" customWidth="1"/>
    <col min="2563" max="2563" width="28.140625" style="730" bestFit="1" customWidth="1"/>
    <col min="2564" max="2564" width="38.85546875" style="730" customWidth="1"/>
    <col min="2565" max="2565" width="19" style="730" customWidth="1"/>
    <col min="2566" max="2566" width="18" style="730" customWidth="1"/>
    <col min="2567" max="2567" width="18.28515625" style="730" customWidth="1"/>
    <col min="2568" max="2569" width="16.140625" style="730" customWidth="1"/>
    <col min="2570" max="2570" width="17.7109375" style="730" customWidth="1"/>
    <col min="2571" max="2571" width="16.140625" style="730" customWidth="1"/>
    <col min="2572" max="2572" width="22.28515625" style="730" customWidth="1"/>
    <col min="2573" max="2573" width="16.140625" style="730" customWidth="1"/>
    <col min="2574" max="2574" width="18" style="730" customWidth="1"/>
    <col min="2575" max="2576" width="16.140625" style="730" customWidth="1"/>
    <col min="2577" max="2578" width="15.140625" style="730" bestFit="1" customWidth="1"/>
    <col min="2579" max="2579" width="12.140625" style="730" bestFit="1" customWidth="1"/>
    <col min="2580" max="2580" width="14.42578125" style="730" bestFit="1" customWidth="1"/>
    <col min="2581" max="2816" width="11.42578125" style="730"/>
    <col min="2817" max="2817" width="1.5703125" style="730" customWidth="1"/>
    <col min="2818" max="2818" width="12.5703125" style="730" customWidth="1"/>
    <col min="2819" max="2819" width="28.140625" style="730" bestFit="1" customWidth="1"/>
    <col min="2820" max="2820" width="38.85546875" style="730" customWidth="1"/>
    <col min="2821" max="2821" width="19" style="730" customWidth="1"/>
    <col min="2822" max="2822" width="18" style="730" customWidth="1"/>
    <col min="2823" max="2823" width="18.28515625" style="730" customWidth="1"/>
    <col min="2824" max="2825" width="16.140625" style="730" customWidth="1"/>
    <col min="2826" max="2826" width="17.7109375" style="730" customWidth="1"/>
    <col min="2827" max="2827" width="16.140625" style="730" customWidth="1"/>
    <col min="2828" max="2828" width="22.28515625" style="730" customWidth="1"/>
    <col min="2829" max="2829" width="16.140625" style="730" customWidth="1"/>
    <col min="2830" max="2830" width="18" style="730" customWidth="1"/>
    <col min="2831" max="2832" width="16.140625" style="730" customWidth="1"/>
    <col min="2833" max="2834" width="15.140625" style="730" bestFit="1" customWidth="1"/>
    <col min="2835" max="2835" width="12.140625" style="730" bestFit="1" customWidth="1"/>
    <col min="2836" max="2836" width="14.42578125" style="730" bestFit="1" customWidth="1"/>
    <col min="2837" max="3072" width="11.42578125" style="730"/>
    <col min="3073" max="3073" width="1.5703125" style="730" customWidth="1"/>
    <col min="3074" max="3074" width="12.5703125" style="730" customWidth="1"/>
    <col min="3075" max="3075" width="28.140625" style="730" bestFit="1" customWidth="1"/>
    <col min="3076" max="3076" width="38.85546875" style="730" customWidth="1"/>
    <col min="3077" max="3077" width="19" style="730" customWidth="1"/>
    <col min="3078" max="3078" width="18" style="730" customWidth="1"/>
    <col min="3079" max="3079" width="18.28515625" style="730" customWidth="1"/>
    <col min="3080" max="3081" width="16.140625" style="730" customWidth="1"/>
    <col min="3082" max="3082" width="17.7109375" style="730" customWidth="1"/>
    <col min="3083" max="3083" width="16.140625" style="730" customWidth="1"/>
    <col min="3084" max="3084" width="22.28515625" style="730" customWidth="1"/>
    <col min="3085" max="3085" width="16.140625" style="730" customWidth="1"/>
    <col min="3086" max="3086" width="18" style="730" customWidth="1"/>
    <col min="3087" max="3088" width="16.140625" style="730" customWidth="1"/>
    <col min="3089" max="3090" width="15.140625" style="730" bestFit="1" customWidth="1"/>
    <col min="3091" max="3091" width="12.140625" style="730" bestFit="1" customWidth="1"/>
    <col min="3092" max="3092" width="14.42578125" style="730" bestFit="1" customWidth="1"/>
    <col min="3093" max="3328" width="11.42578125" style="730"/>
    <col min="3329" max="3329" width="1.5703125" style="730" customWidth="1"/>
    <col min="3330" max="3330" width="12.5703125" style="730" customWidth="1"/>
    <col min="3331" max="3331" width="28.140625" style="730" bestFit="1" customWidth="1"/>
    <col min="3332" max="3332" width="38.85546875" style="730" customWidth="1"/>
    <col min="3333" max="3333" width="19" style="730" customWidth="1"/>
    <col min="3334" max="3334" width="18" style="730" customWidth="1"/>
    <col min="3335" max="3335" width="18.28515625" style="730" customWidth="1"/>
    <col min="3336" max="3337" width="16.140625" style="730" customWidth="1"/>
    <col min="3338" max="3338" width="17.7109375" style="730" customWidth="1"/>
    <col min="3339" max="3339" width="16.140625" style="730" customWidth="1"/>
    <col min="3340" max="3340" width="22.28515625" style="730" customWidth="1"/>
    <col min="3341" max="3341" width="16.140625" style="730" customWidth="1"/>
    <col min="3342" max="3342" width="18" style="730" customWidth="1"/>
    <col min="3343" max="3344" width="16.140625" style="730" customWidth="1"/>
    <col min="3345" max="3346" width="15.140625" style="730" bestFit="1" customWidth="1"/>
    <col min="3347" max="3347" width="12.140625" style="730" bestFit="1" customWidth="1"/>
    <col min="3348" max="3348" width="14.42578125" style="730" bestFit="1" customWidth="1"/>
    <col min="3349" max="3584" width="11.42578125" style="730"/>
    <col min="3585" max="3585" width="1.5703125" style="730" customWidth="1"/>
    <col min="3586" max="3586" width="12.5703125" style="730" customWidth="1"/>
    <col min="3587" max="3587" width="28.140625" style="730" bestFit="1" customWidth="1"/>
    <col min="3588" max="3588" width="38.85546875" style="730" customWidth="1"/>
    <col min="3589" max="3589" width="19" style="730" customWidth="1"/>
    <col min="3590" max="3590" width="18" style="730" customWidth="1"/>
    <col min="3591" max="3591" width="18.28515625" style="730" customWidth="1"/>
    <col min="3592" max="3593" width="16.140625" style="730" customWidth="1"/>
    <col min="3594" max="3594" width="17.7109375" style="730" customWidth="1"/>
    <col min="3595" max="3595" width="16.140625" style="730" customWidth="1"/>
    <col min="3596" max="3596" width="22.28515625" style="730" customWidth="1"/>
    <col min="3597" max="3597" width="16.140625" style="730" customWidth="1"/>
    <col min="3598" max="3598" width="18" style="730" customWidth="1"/>
    <col min="3599" max="3600" width="16.140625" style="730" customWidth="1"/>
    <col min="3601" max="3602" width="15.140625" style="730" bestFit="1" customWidth="1"/>
    <col min="3603" max="3603" width="12.140625" style="730" bestFit="1" customWidth="1"/>
    <col min="3604" max="3604" width="14.42578125" style="730" bestFit="1" customWidth="1"/>
    <col min="3605" max="3840" width="11.42578125" style="730"/>
    <col min="3841" max="3841" width="1.5703125" style="730" customWidth="1"/>
    <col min="3842" max="3842" width="12.5703125" style="730" customWidth="1"/>
    <col min="3843" max="3843" width="28.140625" style="730" bestFit="1" customWidth="1"/>
    <col min="3844" max="3844" width="38.85546875" style="730" customWidth="1"/>
    <col min="3845" max="3845" width="19" style="730" customWidth="1"/>
    <col min="3846" max="3846" width="18" style="730" customWidth="1"/>
    <col min="3847" max="3847" width="18.28515625" style="730" customWidth="1"/>
    <col min="3848" max="3849" width="16.140625" style="730" customWidth="1"/>
    <col min="3850" max="3850" width="17.7109375" style="730" customWidth="1"/>
    <col min="3851" max="3851" width="16.140625" style="730" customWidth="1"/>
    <col min="3852" max="3852" width="22.28515625" style="730" customWidth="1"/>
    <col min="3853" max="3853" width="16.140625" style="730" customWidth="1"/>
    <col min="3854" max="3854" width="18" style="730" customWidth="1"/>
    <col min="3855" max="3856" width="16.140625" style="730" customWidth="1"/>
    <col min="3857" max="3858" width="15.140625" style="730" bestFit="1" customWidth="1"/>
    <col min="3859" max="3859" width="12.140625" style="730" bestFit="1" customWidth="1"/>
    <col min="3860" max="3860" width="14.42578125" style="730" bestFit="1" customWidth="1"/>
    <col min="3861" max="4096" width="11.42578125" style="730"/>
    <col min="4097" max="4097" width="1.5703125" style="730" customWidth="1"/>
    <col min="4098" max="4098" width="12.5703125" style="730" customWidth="1"/>
    <col min="4099" max="4099" width="28.140625" style="730" bestFit="1" customWidth="1"/>
    <col min="4100" max="4100" width="38.85546875" style="730" customWidth="1"/>
    <col min="4101" max="4101" width="19" style="730" customWidth="1"/>
    <col min="4102" max="4102" width="18" style="730" customWidth="1"/>
    <col min="4103" max="4103" width="18.28515625" style="730" customWidth="1"/>
    <col min="4104" max="4105" width="16.140625" style="730" customWidth="1"/>
    <col min="4106" max="4106" width="17.7109375" style="730" customWidth="1"/>
    <col min="4107" max="4107" width="16.140625" style="730" customWidth="1"/>
    <col min="4108" max="4108" width="22.28515625" style="730" customWidth="1"/>
    <col min="4109" max="4109" width="16.140625" style="730" customWidth="1"/>
    <col min="4110" max="4110" width="18" style="730" customWidth="1"/>
    <col min="4111" max="4112" width="16.140625" style="730" customWidth="1"/>
    <col min="4113" max="4114" width="15.140625" style="730" bestFit="1" customWidth="1"/>
    <col min="4115" max="4115" width="12.140625" style="730" bestFit="1" customWidth="1"/>
    <col min="4116" max="4116" width="14.42578125" style="730" bestFit="1" customWidth="1"/>
    <col min="4117" max="4352" width="11.42578125" style="730"/>
    <col min="4353" max="4353" width="1.5703125" style="730" customWidth="1"/>
    <col min="4354" max="4354" width="12.5703125" style="730" customWidth="1"/>
    <col min="4355" max="4355" width="28.140625" style="730" bestFit="1" customWidth="1"/>
    <col min="4356" max="4356" width="38.85546875" style="730" customWidth="1"/>
    <col min="4357" max="4357" width="19" style="730" customWidth="1"/>
    <col min="4358" max="4358" width="18" style="730" customWidth="1"/>
    <col min="4359" max="4359" width="18.28515625" style="730" customWidth="1"/>
    <col min="4360" max="4361" width="16.140625" style="730" customWidth="1"/>
    <col min="4362" max="4362" width="17.7109375" style="730" customWidth="1"/>
    <col min="4363" max="4363" width="16.140625" style="730" customWidth="1"/>
    <col min="4364" max="4364" width="22.28515625" style="730" customWidth="1"/>
    <col min="4365" max="4365" width="16.140625" style="730" customWidth="1"/>
    <col min="4366" max="4366" width="18" style="730" customWidth="1"/>
    <col min="4367" max="4368" width="16.140625" style="730" customWidth="1"/>
    <col min="4369" max="4370" width="15.140625" style="730" bestFit="1" customWidth="1"/>
    <col min="4371" max="4371" width="12.140625" style="730" bestFit="1" customWidth="1"/>
    <col min="4372" max="4372" width="14.42578125" style="730" bestFit="1" customWidth="1"/>
    <col min="4373" max="4608" width="11.42578125" style="730"/>
    <col min="4609" max="4609" width="1.5703125" style="730" customWidth="1"/>
    <col min="4610" max="4610" width="12.5703125" style="730" customWidth="1"/>
    <col min="4611" max="4611" width="28.140625" style="730" bestFit="1" customWidth="1"/>
    <col min="4612" max="4612" width="38.85546875" style="730" customWidth="1"/>
    <col min="4613" max="4613" width="19" style="730" customWidth="1"/>
    <col min="4614" max="4614" width="18" style="730" customWidth="1"/>
    <col min="4615" max="4615" width="18.28515625" style="730" customWidth="1"/>
    <col min="4616" max="4617" width="16.140625" style="730" customWidth="1"/>
    <col min="4618" max="4618" width="17.7109375" style="730" customWidth="1"/>
    <col min="4619" max="4619" width="16.140625" style="730" customWidth="1"/>
    <col min="4620" max="4620" width="22.28515625" style="730" customWidth="1"/>
    <col min="4621" max="4621" width="16.140625" style="730" customWidth="1"/>
    <col min="4622" max="4622" width="18" style="730" customWidth="1"/>
    <col min="4623" max="4624" width="16.140625" style="730" customWidth="1"/>
    <col min="4625" max="4626" width="15.140625" style="730" bestFit="1" customWidth="1"/>
    <col min="4627" max="4627" width="12.140625" style="730" bestFit="1" customWidth="1"/>
    <col min="4628" max="4628" width="14.42578125" style="730" bestFit="1" customWidth="1"/>
    <col min="4629" max="4864" width="11.42578125" style="730"/>
    <col min="4865" max="4865" width="1.5703125" style="730" customWidth="1"/>
    <col min="4866" max="4866" width="12.5703125" style="730" customWidth="1"/>
    <col min="4867" max="4867" width="28.140625" style="730" bestFit="1" customWidth="1"/>
    <col min="4868" max="4868" width="38.85546875" style="730" customWidth="1"/>
    <col min="4869" max="4869" width="19" style="730" customWidth="1"/>
    <col min="4870" max="4870" width="18" style="730" customWidth="1"/>
    <col min="4871" max="4871" width="18.28515625" style="730" customWidth="1"/>
    <col min="4872" max="4873" width="16.140625" style="730" customWidth="1"/>
    <col min="4874" max="4874" width="17.7109375" style="730" customWidth="1"/>
    <col min="4875" max="4875" width="16.140625" style="730" customWidth="1"/>
    <col min="4876" max="4876" width="22.28515625" style="730" customWidth="1"/>
    <col min="4877" max="4877" width="16.140625" style="730" customWidth="1"/>
    <col min="4878" max="4878" width="18" style="730" customWidth="1"/>
    <col min="4879" max="4880" width="16.140625" style="730" customWidth="1"/>
    <col min="4881" max="4882" width="15.140625" style="730" bestFit="1" customWidth="1"/>
    <col min="4883" max="4883" width="12.140625" style="730" bestFit="1" customWidth="1"/>
    <col min="4884" max="4884" width="14.42578125" style="730" bestFit="1" customWidth="1"/>
    <col min="4885" max="5120" width="11.42578125" style="730"/>
    <col min="5121" max="5121" width="1.5703125" style="730" customWidth="1"/>
    <col min="5122" max="5122" width="12.5703125" style="730" customWidth="1"/>
    <col min="5123" max="5123" width="28.140625" style="730" bestFit="1" customWidth="1"/>
    <col min="5124" max="5124" width="38.85546875" style="730" customWidth="1"/>
    <col min="5125" max="5125" width="19" style="730" customWidth="1"/>
    <col min="5126" max="5126" width="18" style="730" customWidth="1"/>
    <col min="5127" max="5127" width="18.28515625" style="730" customWidth="1"/>
    <col min="5128" max="5129" width="16.140625" style="730" customWidth="1"/>
    <col min="5130" max="5130" width="17.7109375" style="730" customWidth="1"/>
    <col min="5131" max="5131" width="16.140625" style="730" customWidth="1"/>
    <col min="5132" max="5132" width="22.28515625" style="730" customWidth="1"/>
    <col min="5133" max="5133" width="16.140625" style="730" customWidth="1"/>
    <col min="5134" max="5134" width="18" style="730" customWidth="1"/>
    <col min="5135" max="5136" width="16.140625" style="730" customWidth="1"/>
    <col min="5137" max="5138" width="15.140625" style="730" bestFit="1" customWidth="1"/>
    <col min="5139" max="5139" width="12.140625" style="730" bestFit="1" customWidth="1"/>
    <col min="5140" max="5140" width="14.42578125" style="730" bestFit="1" customWidth="1"/>
    <col min="5141" max="5376" width="11.42578125" style="730"/>
    <col min="5377" max="5377" width="1.5703125" style="730" customWidth="1"/>
    <col min="5378" max="5378" width="12.5703125" style="730" customWidth="1"/>
    <col min="5379" max="5379" width="28.140625" style="730" bestFit="1" customWidth="1"/>
    <col min="5380" max="5380" width="38.85546875" style="730" customWidth="1"/>
    <col min="5381" max="5381" width="19" style="730" customWidth="1"/>
    <col min="5382" max="5382" width="18" style="730" customWidth="1"/>
    <col min="5383" max="5383" width="18.28515625" style="730" customWidth="1"/>
    <col min="5384" max="5385" width="16.140625" style="730" customWidth="1"/>
    <col min="5386" max="5386" width="17.7109375" style="730" customWidth="1"/>
    <col min="5387" max="5387" width="16.140625" style="730" customWidth="1"/>
    <col min="5388" max="5388" width="22.28515625" style="730" customWidth="1"/>
    <col min="5389" max="5389" width="16.140625" style="730" customWidth="1"/>
    <col min="5390" max="5390" width="18" style="730" customWidth="1"/>
    <col min="5391" max="5392" width="16.140625" style="730" customWidth="1"/>
    <col min="5393" max="5394" width="15.140625" style="730" bestFit="1" customWidth="1"/>
    <col min="5395" max="5395" width="12.140625" style="730" bestFit="1" customWidth="1"/>
    <col min="5396" max="5396" width="14.42578125" style="730" bestFit="1" customWidth="1"/>
    <col min="5397" max="5632" width="11.42578125" style="730"/>
    <col min="5633" max="5633" width="1.5703125" style="730" customWidth="1"/>
    <col min="5634" max="5634" width="12.5703125" style="730" customWidth="1"/>
    <col min="5635" max="5635" width="28.140625" style="730" bestFit="1" customWidth="1"/>
    <col min="5636" max="5636" width="38.85546875" style="730" customWidth="1"/>
    <col min="5637" max="5637" width="19" style="730" customWidth="1"/>
    <col min="5638" max="5638" width="18" style="730" customWidth="1"/>
    <col min="5639" max="5639" width="18.28515625" style="730" customWidth="1"/>
    <col min="5640" max="5641" width="16.140625" style="730" customWidth="1"/>
    <col min="5642" max="5642" width="17.7109375" style="730" customWidth="1"/>
    <col min="5643" max="5643" width="16.140625" style="730" customWidth="1"/>
    <col min="5644" max="5644" width="22.28515625" style="730" customWidth="1"/>
    <col min="5645" max="5645" width="16.140625" style="730" customWidth="1"/>
    <col min="5646" max="5646" width="18" style="730" customWidth="1"/>
    <col min="5647" max="5648" width="16.140625" style="730" customWidth="1"/>
    <col min="5649" max="5650" width="15.140625" style="730" bestFit="1" customWidth="1"/>
    <col min="5651" max="5651" width="12.140625" style="730" bestFit="1" customWidth="1"/>
    <col min="5652" max="5652" width="14.42578125" style="730" bestFit="1" customWidth="1"/>
    <col min="5653" max="5888" width="11.42578125" style="730"/>
    <col min="5889" max="5889" width="1.5703125" style="730" customWidth="1"/>
    <col min="5890" max="5890" width="12.5703125" style="730" customWidth="1"/>
    <col min="5891" max="5891" width="28.140625" style="730" bestFit="1" customWidth="1"/>
    <col min="5892" max="5892" width="38.85546875" style="730" customWidth="1"/>
    <col min="5893" max="5893" width="19" style="730" customWidth="1"/>
    <col min="5894" max="5894" width="18" style="730" customWidth="1"/>
    <col min="5895" max="5895" width="18.28515625" style="730" customWidth="1"/>
    <col min="5896" max="5897" width="16.140625" style="730" customWidth="1"/>
    <col min="5898" max="5898" width="17.7109375" style="730" customWidth="1"/>
    <col min="5899" max="5899" width="16.140625" style="730" customWidth="1"/>
    <col min="5900" max="5900" width="22.28515625" style="730" customWidth="1"/>
    <col min="5901" max="5901" width="16.140625" style="730" customWidth="1"/>
    <col min="5902" max="5902" width="18" style="730" customWidth="1"/>
    <col min="5903" max="5904" width="16.140625" style="730" customWidth="1"/>
    <col min="5905" max="5906" width="15.140625" style="730" bestFit="1" customWidth="1"/>
    <col min="5907" max="5907" width="12.140625" style="730" bestFit="1" customWidth="1"/>
    <col min="5908" max="5908" width="14.42578125" style="730" bestFit="1" customWidth="1"/>
    <col min="5909" max="6144" width="11.42578125" style="730"/>
    <col min="6145" max="6145" width="1.5703125" style="730" customWidth="1"/>
    <col min="6146" max="6146" width="12.5703125" style="730" customWidth="1"/>
    <col min="6147" max="6147" width="28.140625" style="730" bestFit="1" customWidth="1"/>
    <col min="6148" max="6148" width="38.85546875" style="730" customWidth="1"/>
    <col min="6149" max="6149" width="19" style="730" customWidth="1"/>
    <col min="6150" max="6150" width="18" style="730" customWidth="1"/>
    <col min="6151" max="6151" width="18.28515625" style="730" customWidth="1"/>
    <col min="6152" max="6153" width="16.140625" style="730" customWidth="1"/>
    <col min="6154" max="6154" width="17.7109375" style="730" customWidth="1"/>
    <col min="6155" max="6155" width="16.140625" style="730" customWidth="1"/>
    <col min="6156" max="6156" width="22.28515625" style="730" customWidth="1"/>
    <col min="6157" max="6157" width="16.140625" style="730" customWidth="1"/>
    <col min="6158" max="6158" width="18" style="730" customWidth="1"/>
    <col min="6159" max="6160" width="16.140625" style="730" customWidth="1"/>
    <col min="6161" max="6162" width="15.140625" style="730" bestFit="1" customWidth="1"/>
    <col min="6163" max="6163" width="12.140625" style="730" bestFit="1" customWidth="1"/>
    <col min="6164" max="6164" width="14.42578125" style="730" bestFit="1" customWidth="1"/>
    <col min="6165" max="6400" width="11.42578125" style="730"/>
    <col min="6401" max="6401" width="1.5703125" style="730" customWidth="1"/>
    <col min="6402" max="6402" width="12.5703125" style="730" customWidth="1"/>
    <col min="6403" max="6403" width="28.140625" style="730" bestFit="1" customWidth="1"/>
    <col min="6404" max="6404" width="38.85546875" style="730" customWidth="1"/>
    <col min="6405" max="6405" width="19" style="730" customWidth="1"/>
    <col min="6406" max="6406" width="18" style="730" customWidth="1"/>
    <col min="6407" max="6407" width="18.28515625" style="730" customWidth="1"/>
    <col min="6408" max="6409" width="16.140625" style="730" customWidth="1"/>
    <col min="6410" max="6410" width="17.7109375" style="730" customWidth="1"/>
    <col min="6411" max="6411" width="16.140625" style="730" customWidth="1"/>
    <col min="6412" max="6412" width="22.28515625" style="730" customWidth="1"/>
    <col min="6413" max="6413" width="16.140625" style="730" customWidth="1"/>
    <col min="6414" max="6414" width="18" style="730" customWidth="1"/>
    <col min="6415" max="6416" width="16.140625" style="730" customWidth="1"/>
    <col min="6417" max="6418" width="15.140625" style="730" bestFit="1" customWidth="1"/>
    <col min="6419" max="6419" width="12.140625" style="730" bestFit="1" customWidth="1"/>
    <col min="6420" max="6420" width="14.42578125" style="730" bestFit="1" customWidth="1"/>
    <col min="6421" max="6656" width="11.42578125" style="730"/>
    <col min="6657" max="6657" width="1.5703125" style="730" customWidth="1"/>
    <col min="6658" max="6658" width="12.5703125" style="730" customWidth="1"/>
    <col min="6659" max="6659" width="28.140625" style="730" bestFit="1" customWidth="1"/>
    <col min="6660" max="6660" width="38.85546875" style="730" customWidth="1"/>
    <col min="6661" max="6661" width="19" style="730" customWidth="1"/>
    <col min="6662" max="6662" width="18" style="730" customWidth="1"/>
    <col min="6663" max="6663" width="18.28515625" style="730" customWidth="1"/>
    <col min="6664" max="6665" width="16.140625" style="730" customWidth="1"/>
    <col min="6666" max="6666" width="17.7109375" style="730" customWidth="1"/>
    <col min="6667" max="6667" width="16.140625" style="730" customWidth="1"/>
    <col min="6668" max="6668" width="22.28515625" style="730" customWidth="1"/>
    <col min="6669" max="6669" width="16.140625" style="730" customWidth="1"/>
    <col min="6670" max="6670" width="18" style="730" customWidth="1"/>
    <col min="6671" max="6672" width="16.140625" style="730" customWidth="1"/>
    <col min="6673" max="6674" width="15.140625" style="730" bestFit="1" customWidth="1"/>
    <col min="6675" max="6675" width="12.140625" style="730" bestFit="1" customWidth="1"/>
    <col min="6676" max="6676" width="14.42578125" style="730" bestFit="1" customWidth="1"/>
    <col min="6677" max="6912" width="11.42578125" style="730"/>
    <col min="6913" max="6913" width="1.5703125" style="730" customWidth="1"/>
    <col min="6914" max="6914" width="12.5703125" style="730" customWidth="1"/>
    <col min="6915" max="6915" width="28.140625" style="730" bestFit="1" customWidth="1"/>
    <col min="6916" max="6916" width="38.85546875" style="730" customWidth="1"/>
    <col min="6917" max="6917" width="19" style="730" customWidth="1"/>
    <col min="6918" max="6918" width="18" style="730" customWidth="1"/>
    <col min="6919" max="6919" width="18.28515625" style="730" customWidth="1"/>
    <col min="6920" max="6921" width="16.140625" style="730" customWidth="1"/>
    <col min="6922" max="6922" width="17.7109375" style="730" customWidth="1"/>
    <col min="6923" max="6923" width="16.140625" style="730" customWidth="1"/>
    <col min="6924" max="6924" width="22.28515625" style="730" customWidth="1"/>
    <col min="6925" max="6925" width="16.140625" style="730" customWidth="1"/>
    <col min="6926" max="6926" width="18" style="730" customWidth="1"/>
    <col min="6927" max="6928" width="16.140625" style="730" customWidth="1"/>
    <col min="6929" max="6930" width="15.140625" style="730" bestFit="1" customWidth="1"/>
    <col min="6931" max="6931" width="12.140625" style="730" bestFit="1" customWidth="1"/>
    <col min="6932" max="6932" width="14.42578125" style="730" bestFit="1" customWidth="1"/>
    <col min="6933" max="7168" width="11.42578125" style="730"/>
    <col min="7169" max="7169" width="1.5703125" style="730" customWidth="1"/>
    <col min="7170" max="7170" width="12.5703125" style="730" customWidth="1"/>
    <col min="7171" max="7171" width="28.140625" style="730" bestFit="1" customWidth="1"/>
    <col min="7172" max="7172" width="38.85546875" style="730" customWidth="1"/>
    <col min="7173" max="7173" width="19" style="730" customWidth="1"/>
    <col min="7174" max="7174" width="18" style="730" customWidth="1"/>
    <col min="7175" max="7175" width="18.28515625" style="730" customWidth="1"/>
    <col min="7176" max="7177" width="16.140625" style="730" customWidth="1"/>
    <col min="7178" max="7178" width="17.7109375" style="730" customWidth="1"/>
    <col min="7179" max="7179" width="16.140625" style="730" customWidth="1"/>
    <col min="7180" max="7180" width="22.28515625" style="730" customWidth="1"/>
    <col min="7181" max="7181" width="16.140625" style="730" customWidth="1"/>
    <col min="7182" max="7182" width="18" style="730" customWidth="1"/>
    <col min="7183" max="7184" width="16.140625" style="730" customWidth="1"/>
    <col min="7185" max="7186" width="15.140625" style="730" bestFit="1" customWidth="1"/>
    <col min="7187" max="7187" width="12.140625" style="730" bestFit="1" customWidth="1"/>
    <col min="7188" max="7188" width="14.42578125" style="730" bestFit="1" customWidth="1"/>
    <col min="7189" max="7424" width="11.42578125" style="730"/>
    <col min="7425" max="7425" width="1.5703125" style="730" customWidth="1"/>
    <col min="7426" max="7426" width="12.5703125" style="730" customWidth="1"/>
    <col min="7427" max="7427" width="28.140625" style="730" bestFit="1" customWidth="1"/>
    <col min="7428" max="7428" width="38.85546875" style="730" customWidth="1"/>
    <col min="7429" max="7429" width="19" style="730" customWidth="1"/>
    <col min="7430" max="7430" width="18" style="730" customWidth="1"/>
    <col min="7431" max="7431" width="18.28515625" style="730" customWidth="1"/>
    <col min="7432" max="7433" width="16.140625" style="730" customWidth="1"/>
    <col min="7434" max="7434" width="17.7109375" style="730" customWidth="1"/>
    <col min="7435" max="7435" width="16.140625" style="730" customWidth="1"/>
    <col min="7436" max="7436" width="22.28515625" style="730" customWidth="1"/>
    <col min="7437" max="7437" width="16.140625" style="730" customWidth="1"/>
    <col min="7438" max="7438" width="18" style="730" customWidth="1"/>
    <col min="7439" max="7440" width="16.140625" style="730" customWidth="1"/>
    <col min="7441" max="7442" width="15.140625" style="730" bestFit="1" customWidth="1"/>
    <col min="7443" max="7443" width="12.140625" style="730" bestFit="1" customWidth="1"/>
    <col min="7444" max="7444" width="14.42578125" style="730" bestFit="1" customWidth="1"/>
    <col min="7445" max="7680" width="11.42578125" style="730"/>
    <col min="7681" max="7681" width="1.5703125" style="730" customWidth="1"/>
    <col min="7682" max="7682" width="12.5703125" style="730" customWidth="1"/>
    <col min="7683" max="7683" width="28.140625" style="730" bestFit="1" customWidth="1"/>
    <col min="7684" max="7684" width="38.85546875" style="730" customWidth="1"/>
    <col min="7685" max="7685" width="19" style="730" customWidth="1"/>
    <col min="7686" max="7686" width="18" style="730" customWidth="1"/>
    <col min="7687" max="7687" width="18.28515625" style="730" customWidth="1"/>
    <col min="7688" max="7689" width="16.140625" style="730" customWidth="1"/>
    <col min="7690" max="7690" width="17.7109375" style="730" customWidth="1"/>
    <col min="7691" max="7691" width="16.140625" style="730" customWidth="1"/>
    <col min="7692" max="7692" width="22.28515625" style="730" customWidth="1"/>
    <col min="7693" max="7693" width="16.140625" style="730" customWidth="1"/>
    <col min="7694" max="7694" width="18" style="730" customWidth="1"/>
    <col min="7695" max="7696" width="16.140625" style="730" customWidth="1"/>
    <col min="7697" max="7698" width="15.140625" style="730" bestFit="1" customWidth="1"/>
    <col min="7699" max="7699" width="12.140625" style="730" bestFit="1" customWidth="1"/>
    <col min="7700" max="7700" width="14.42578125" style="730" bestFit="1" customWidth="1"/>
    <col min="7701" max="7936" width="11.42578125" style="730"/>
    <col min="7937" max="7937" width="1.5703125" style="730" customWidth="1"/>
    <col min="7938" max="7938" width="12.5703125" style="730" customWidth="1"/>
    <col min="7939" max="7939" width="28.140625" style="730" bestFit="1" customWidth="1"/>
    <col min="7940" max="7940" width="38.85546875" style="730" customWidth="1"/>
    <col min="7941" max="7941" width="19" style="730" customWidth="1"/>
    <col min="7942" max="7942" width="18" style="730" customWidth="1"/>
    <col min="7943" max="7943" width="18.28515625" style="730" customWidth="1"/>
    <col min="7944" max="7945" width="16.140625" style="730" customWidth="1"/>
    <col min="7946" max="7946" width="17.7109375" style="730" customWidth="1"/>
    <col min="7947" max="7947" width="16.140625" style="730" customWidth="1"/>
    <col min="7948" max="7948" width="22.28515625" style="730" customWidth="1"/>
    <col min="7949" max="7949" width="16.140625" style="730" customWidth="1"/>
    <col min="7950" max="7950" width="18" style="730" customWidth="1"/>
    <col min="7951" max="7952" width="16.140625" style="730" customWidth="1"/>
    <col min="7953" max="7954" width="15.140625" style="730" bestFit="1" customWidth="1"/>
    <col min="7955" max="7955" width="12.140625" style="730" bestFit="1" customWidth="1"/>
    <col min="7956" max="7956" width="14.42578125" style="730" bestFit="1" customWidth="1"/>
    <col min="7957" max="8192" width="11.42578125" style="730"/>
    <col min="8193" max="8193" width="1.5703125" style="730" customWidth="1"/>
    <col min="8194" max="8194" width="12.5703125" style="730" customWidth="1"/>
    <col min="8195" max="8195" width="28.140625" style="730" bestFit="1" customWidth="1"/>
    <col min="8196" max="8196" width="38.85546875" style="730" customWidth="1"/>
    <col min="8197" max="8197" width="19" style="730" customWidth="1"/>
    <col min="8198" max="8198" width="18" style="730" customWidth="1"/>
    <col min="8199" max="8199" width="18.28515625" style="730" customWidth="1"/>
    <col min="8200" max="8201" width="16.140625" style="730" customWidth="1"/>
    <col min="8202" max="8202" width="17.7109375" style="730" customWidth="1"/>
    <col min="8203" max="8203" width="16.140625" style="730" customWidth="1"/>
    <col min="8204" max="8204" width="22.28515625" style="730" customWidth="1"/>
    <col min="8205" max="8205" width="16.140625" style="730" customWidth="1"/>
    <col min="8206" max="8206" width="18" style="730" customWidth="1"/>
    <col min="8207" max="8208" width="16.140625" style="730" customWidth="1"/>
    <col min="8209" max="8210" width="15.140625" style="730" bestFit="1" customWidth="1"/>
    <col min="8211" max="8211" width="12.140625" style="730" bestFit="1" customWidth="1"/>
    <col min="8212" max="8212" width="14.42578125" style="730" bestFit="1" customWidth="1"/>
    <col min="8213" max="8448" width="11.42578125" style="730"/>
    <col min="8449" max="8449" width="1.5703125" style="730" customWidth="1"/>
    <col min="8450" max="8450" width="12.5703125" style="730" customWidth="1"/>
    <col min="8451" max="8451" width="28.140625" style="730" bestFit="1" customWidth="1"/>
    <col min="8452" max="8452" width="38.85546875" style="730" customWidth="1"/>
    <col min="8453" max="8453" width="19" style="730" customWidth="1"/>
    <col min="8454" max="8454" width="18" style="730" customWidth="1"/>
    <col min="8455" max="8455" width="18.28515625" style="730" customWidth="1"/>
    <col min="8456" max="8457" width="16.140625" style="730" customWidth="1"/>
    <col min="8458" max="8458" width="17.7109375" style="730" customWidth="1"/>
    <col min="8459" max="8459" width="16.140625" style="730" customWidth="1"/>
    <col min="8460" max="8460" width="22.28515625" style="730" customWidth="1"/>
    <col min="8461" max="8461" width="16.140625" style="730" customWidth="1"/>
    <col min="8462" max="8462" width="18" style="730" customWidth="1"/>
    <col min="8463" max="8464" width="16.140625" style="730" customWidth="1"/>
    <col min="8465" max="8466" width="15.140625" style="730" bestFit="1" customWidth="1"/>
    <col min="8467" max="8467" width="12.140625" style="730" bestFit="1" customWidth="1"/>
    <col min="8468" max="8468" width="14.42578125" style="730" bestFit="1" customWidth="1"/>
    <col min="8469" max="8704" width="11.42578125" style="730"/>
    <col min="8705" max="8705" width="1.5703125" style="730" customWidth="1"/>
    <col min="8706" max="8706" width="12.5703125" style="730" customWidth="1"/>
    <col min="8707" max="8707" width="28.140625" style="730" bestFit="1" customWidth="1"/>
    <col min="8708" max="8708" width="38.85546875" style="730" customWidth="1"/>
    <col min="8709" max="8709" width="19" style="730" customWidth="1"/>
    <col min="8710" max="8710" width="18" style="730" customWidth="1"/>
    <col min="8711" max="8711" width="18.28515625" style="730" customWidth="1"/>
    <col min="8712" max="8713" width="16.140625" style="730" customWidth="1"/>
    <col min="8714" max="8714" width="17.7109375" style="730" customWidth="1"/>
    <col min="8715" max="8715" width="16.140625" style="730" customWidth="1"/>
    <col min="8716" max="8716" width="22.28515625" style="730" customWidth="1"/>
    <col min="8717" max="8717" width="16.140625" style="730" customWidth="1"/>
    <col min="8718" max="8718" width="18" style="730" customWidth="1"/>
    <col min="8719" max="8720" width="16.140625" style="730" customWidth="1"/>
    <col min="8721" max="8722" width="15.140625" style="730" bestFit="1" customWidth="1"/>
    <col min="8723" max="8723" width="12.140625" style="730" bestFit="1" customWidth="1"/>
    <col min="8724" max="8724" width="14.42578125" style="730" bestFit="1" customWidth="1"/>
    <col min="8725" max="8960" width="11.42578125" style="730"/>
    <col min="8961" max="8961" width="1.5703125" style="730" customWidth="1"/>
    <col min="8962" max="8962" width="12.5703125" style="730" customWidth="1"/>
    <col min="8963" max="8963" width="28.140625" style="730" bestFit="1" customWidth="1"/>
    <col min="8964" max="8964" width="38.85546875" style="730" customWidth="1"/>
    <col min="8965" max="8965" width="19" style="730" customWidth="1"/>
    <col min="8966" max="8966" width="18" style="730" customWidth="1"/>
    <col min="8967" max="8967" width="18.28515625" style="730" customWidth="1"/>
    <col min="8968" max="8969" width="16.140625" style="730" customWidth="1"/>
    <col min="8970" max="8970" width="17.7109375" style="730" customWidth="1"/>
    <col min="8971" max="8971" width="16.140625" style="730" customWidth="1"/>
    <col min="8972" max="8972" width="22.28515625" style="730" customWidth="1"/>
    <col min="8973" max="8973" width="16.140625" style="730" customWidth="1"/>
    <col min="8974" max="8974" width="18" style="730" customWidth="1"/>
    <col min="8975" max="8976" width="16.140625" style="730" customWidth="1"/>
    <col min="8977" max="8978" width="15.140625" style="730" bestFit="1" customWidth="1"/>
    <col min="8979" max="8979" width="12.140625" style="730" bestFit="1" customWidth="1"/>
    <col min="8980" max="8980" width="14.42578125" style="730" bestFit="1" customWidth="1"/>
    <col min="8981" max="9216" width="11.42578125" style="730"/>
    <col min="9217" max="9217" width="1.5703125" style="730" customWidth="1"/>
    <col min="9218" max="9218" width="12.5703125" style="730" customWidth="1"/>
    <col min="9219" max="9219" width="28.140625" style="730" bestFit="1" customWidth="1"/>
    <col min="9220" max="9220" width="38.85546875" style="730" customWidth="1"/>
    <col min="9221" max="9221" width="19" style="730" customWidth="1"/>
    <col min="9222" max="9222" width="18" style="730" customWidth="1"/>
    <col min="9223" max="9223" width="18.28515625" style="730" customWidth="1"/>
    <col min="9224" max="9225" width="16.140625" style="730" customWidth="1"/>
    <col min="9226" max="9226" width="17.7109375" style="730" customWidth="1"/>
    <col min="9227" max="9227" width="16.140625" style="730" customWidth="1"/>
    <col min="9228" max="9228" width="22.28515625" style="730" customWidth="1"/>
    <col min="9229" max="9229" width="16.140625" style="730" customWidth="1"/>
    <col min="9230" max="9230" width="18" style="730" customWidth="1"/>
    <col min="9231" max="9232" width="16.140625" style="730" customWidth="1"/>
    <col min="9233" max="9234" width="15.140625" style="730" bestFit="1" customWidth="1"/>
    <col min="9235" max="9235" width="12.140625" style="730" bestFit="1" customWidth="1"/>
    <col min="9236" max="9236" width="14.42578125" style="730" bestFit="1" customWidth="1"/>
    <col min="9237" max="9472" width="11.42578125" style="730"/>
    <col min="9473" max="9473" width="1.5703125" style="730" customWidth="1"/>
    <col min="9474" max="9474" width="12.5703125" style="730" customWidth="1"/>
    <col min="9475" max="9475" width="28.140625" style="730" bestFit="1" customWidth="1"/>
    <col min="9476" max="9476" width="38.85546875" style="730" customWidth="1"/>
    <col min="9477" max="9477" width="19" style="730" customWidth="1"/>
    <col min="9478" max="9478" width="18" style="730" customWidth="1"/>
    <col min="9479" max="9479" width="18.28515625" style="730" customWidth="1"/>
    <col min="9480" max="9481" width="16.140625" style="730" customWidth="1"/>
    <col min="9482" max="9482" width="17.7109375" style="730" customWidth="1"/>
    <col min="9483" max="9483" width="16.140625" style="730" customWidth="1"/>
    <col min="9484" max="9484" width="22.28515625" style="730" customWidth="1"/>
    <col min="9485" max="9485" width="16.140625" style="730" customWidth="1"/>
    <col min="9486" max="9486" width="18" style="730" customWidth="1"/>
    <col min="9487" max="9488" width="16.140625" style="730" customWidth="1"/>
    <col min="9489" max="9490" width="15.140625" style="730" bestFit="1" customWidth="1"/>
    <col min="9491" max="9491" width="12.140625" style="730" bestFit="1" customWidth="1"/>
    <col min="9492" max="9492" width="14.42578125" style="730" bestFit="1" customWidth="1"/>
    <col min="9493" max="9728" width="11.42578125" style="730"/>
    <col min="9729" max="9729" width="1.5703125" style="730" customWidth="1"/>
    <col min="9730" max="9730" width="12.5703125" style="730" customWidth="1"/>
    <col min="9731" max="9731" width="28.140625" style="730" bestFit="1" customWidth="1"/>
    <col min="9732" max="9732" width="38.85546875" style="730" customWidth="1"/>
    <col min="9733" max="9733" width="19" style="730" customWidth="1"/>
    <col min="9734" max="9734" width="18" style="730" customWidth="1"/>
    <col min="9735" max="9735" width="18.28515625" style="730" customWidth="1"/>
    <col min="9736" max="9737" width="16.140625" style="730" customWidth="1"/>
    <col min="9738" max="9738" width="17.7109375" style="730" customWidth="1"/>
    <col min="9739" max="9739" width="16.140625" style="730" customWidth="1"/>
    <col min="9740" max="9740" width="22.28515625" style="730" customWidth="1"/>
    <col min="9741" max="9741" width="16.140625" style="730" customWidth="1"/>
    <col min="9742" max="9742" width="18" style="730" customWidth="1"/>
    <col min="9743" max="9744" width="16.140625" style="730" customWidth="1"/>
    <col min="9745" max="9746" width="15.140625" style="730" bestFit="1" customWidth="1"/>
    <col min="9747" max="9747" width="12.140625" style="730" bestFit="1" customWidth="1"/>
    <col min="9748" max="9748" width="14.42578125" style="730" bestFit="1" customWidth="1"/>
    <col min="9749" max="9984" width="11.42578125" style="730"/>
    <col min="9985" max="9985" width="1.5703125" style="730" customWidth="1"/>
    <col min="9986" max="9986" width="12.5703125" style="730" customWidth="1"/>
    <col min="9987" max="9987" width="28.140625" style="730" bestFit="1" customWidth="1"/>
    <col min="9988" max="9988" width="38.85546875" style="730" customWidth="1"/>
    <col min="9989" max="9989" width="19" style="730" customWidth="1"/>
    <col min="9990" max="9990" width="18" style="730" customWidth="1"/>
    <col min="9991" max="9991" width="18.28515625" style="730" customWidth="1"/>
    <col min="9992" max="9993" width="16.140625" style="730" customWidth="1"/>
    <col min="9994" max="9994" width="17.7109375" style="730" customWidth="1"/>
    <col min="9995" max="9995" width="16.140625" style="730" customWidth="1"/>
    <col min="9996" max="9996" width="22.28515625" style="730" customWidth="1"/>
    <col min="9997" max="9997" width="16.140625" style="730" customWidth="1"/>
    <col min="9998" max="9998" width="18" style="730" customWidth="1"/>
    <col min="9999" max="10000" width="16.140625" style="730" customWidth="1"/>
    <col min="10001" max="10002" width="15.140625" style="730" bestFit="1" customWidth="1"/>
    <col min="10003" max="10003" width="12.140625" style="730" bestFit="1" customWidth="1"/>
    <col min="10004" max="10004" width="14.42578125" style="730" bestFit="1" customWidth="1"/>
    <col min="10005" max="10240" width="11.42578125" style="730"/>
    <col min="10241" max="10241" width="1.5703125" style="730" customWidth="1"/>
    <col min="10242" max="10242" width="12.5703125" style="730" customWidth="1"/>
    <col min="10243" max="10243" width="28.140625" style="730" bestFit="1" customWidth="1"/>
    <col min="10244" max="10244" width="38.85546875" style="730" customWidth="1"/>
    <col min="10245" max="10245" width="19" style="730" customWidth="1"/>
    <col min="10246" max="10246" width="18" style="730" customWidth="1"/>
    <col min="10247" max="10247" width="18.28515625" style="730" customWidth="1"/>
    <col min="10248" max="10249" width="16.140625" style="730" customWidth="1"/>
    <col min="10250" max="10250" width="17.7109375" style="730" customWidth="1"/>
    <col min="10251" max="10251" width="16.140625" style="730" customWidth="1"/>
    <col min="10252" max="10252" width="22.28515625" style="730" customWidth="1"/>
    <col min="10253" max="10253" width="16.140625" style="730" customWidth="1"/>
    <col min="10254" max="10254" width="18" style="730" customWidth="1"/>
    <col min="10255" max="10256" width="16.140625" style="730" customWidth="1"/>
    <col min="10257" max="10258" width="15.140625" style="730" bestFit="1" customWidth="1"/>
    <col min="10259" max="10259" width="12.140625" style="730" bestFit="1" customWidth="1"/>
    <col min="10260" max="10260" width="14.42578125" style="730" bestFit="1" customWidth="1"/>
    <col min="10261" max="10496" width="11.42578125" style="730"/>
    <col min="10497" max="10497" width="1.5703125" style="730" customWidth="1"/>
    <col min="10498" max="10498" width="12.5703125" style="730" customWidth="1"/>
    <col min="10499" max="10499" width="28.140625" style="730" bestFit="1" customWidth="1"/>
    <col min="10500" max="10500" width="38.85546875" style="730" customWidth="1"/>
    <col min="10501" max="10501" width="19" style="730" customWidth="1"/>
    <col min="10502" max="10502" width="18" style="730" customWidth="1"/>
    <col min="10503" max="10503" width="18.28515625" style="730" customWidth="1"/>
    <col min="10504" max="10505" width="16.140625" style="730" customWidth="1"/>
    <col min="10506" max="10506" width="17.7109375" style="730" customWidth="1"/>
    <col min="10507" max="10507" width="16.140625" style="730" customWidth="1"/>
    <col min="10508" max="10508" width="22.28515625" style="730" customWidth="1"/>
    <col min="10509" max="10509" width="16.140625" style="730" customWidth="1"/>
    <col min="10510" max="10510" width="18" style="730" customWidth="1"/>
    <col min="10511" max="10512" width="16.140625" style="730" customWidth="1"/>
    <col min="10513" max="10514" width="15.140625" style="730" bestFit="1" customWidth="1"/>
    <col min="10515" max="10515" width="12.140625" style="730" bestFit="1" customWidth="1"/>
    <col min="10516" max="10516" width="14.42578125" style="730" bestFit="1" customWidth="1"/>
    <col min="10517" max="10752" width="11.42578125" style="730"/>
    <col min="10753" max="10753" width="1.5703125" style="730" customWidth="1"/>
    <col min="10754" max="10754" width="12.5703125" style="730" customWidth="1"/>
    <col min="10755" max="10755" width="28.140625" style="730" bestFit="1" customWidth="1"/>
    <col min="10756" max="10756" width="38.85546875" style="730" customWidth="1"/>
    <col min="10757" max="10757" width="19" style="730" customWidth="1"/>
    <col min="10758" max="10758" width="18" style="730" customWidth="1"/>
    <col min="10759" max="10759" width="18.28515625" style="730" customWidth="1"/>
    <col min="10760" max="10761" width="16.140625" style="730" customWidth="1"/>
    <col min="10762" max="10762" width="17.7109375" style="730" customWidth="1"/>
    <col min="10763" max="10763" width="16.140625" style="730" customWidth="1"/>
    <col min="10764" max="10764" width="22.28515625" style="730" customWidth="1"/>
    <col min="10765" max="10765" width="16.140625" style="730" customWidth="1"/>
    <col min="10766" max="10766" width="18" style="730" customWidth="1"/>
    <col min="10767" max="10768" width="16.140625" style="730" customWidth="1"/>
    <col min="10769" max="10770" width="15.140625" style="730" bestFit="1" customWidth="1"/>
    <col min="10771" max="10771" width="12.140625" style="730" bestFit="1" customWidth="1"/>
    <col min="10772" max="10772" width="14.42578125" style="730" bestFit="1" customWidth="1"/>
    <col min="10773" max="11008" width="11.42578125" style="730"/>
    <col min="11009" max="11009" width="1.5703125" style="730" customWidth="1"/>
    <col min="11010" max="11010" width="12.5703125" style="730" customWidth="1"/>
    <col min="11011" max="11011" width="28.140625" style="730" bestFit="1" customWidth="1"/>
    <col min="11012" max="11012" width="38.85546875" style="730" customWidth="1"/>
    <col min="11013" max="11013" width="19" style="730" customWidth="1"/>
    <col min="11014" max="11014" width="18" style="730" customWidth="1"/>
    <col min="11015" max="11015" width="18.28515625" style="730" customWidth="1"/>
    <col min="11016" max="11017" width="16.140625" style="730" customWidth="1"/>
    <col min="11018" max="11018" width="17.7109375" style="730" customWidth="1"/>
    <col min="11019" max="11019" width="16.140625" style="730" customWidth="1"/>
    <col min="11020" max="11020" width="22.28515625" style="730" customWidth="1"/>
    <col min="11021" max="11021" width="16.140625" style="730" customWidth="1"/>
    <col min="11022" max="11022" width="18" style="730" customWidth="1"/>
    <col min="11023" max="11024" width="16.140625" style="730" customWidth="1"/>
    <col min="11025" max="11026" width="15.140625" style="730" bestFit="1" customWidth="1"/>
    <col min="11027" max="11027" width="12.140625" style="730" bestFit="1" customWidth="1"/>
    <col min="11028" max="11028" width="14.42578125" style="730" bestFit="1" customWidth="1"/>
    <col min="11029" max="11264" width="11.42578125" style="730"/>
    <col min="11265" max="11265" width="1.5703125" style="730" customWidth="1"/>
    <col min="11266" max="11266" width="12.5703125" style="730" customWidth="1"/>
    <col min="11267" max="11267" width="28.140625" style="730" bestFit="1" customWidth="1"/>
    <col min="11268" max="11268" width="38.85546875" style="730" customWidth="1"/>
    <col min="11269" max="11269" width="19" style="730" customWidth="1"/>
    <col min="11270" max="11270" width="18" style="730" customWidth="1"/>
    <col min="11271" max="11271" width="18.28515625" style="730" customWidth="1"/>
    <col min="11272" max="11273" width="16.140625" style="730" customWidth="1"/>
    <col min="11274" max="11274" width="17.7109375" style="730" customWidth="1"/>
    <col min="11275" max="11275" width="16.140625" style="730" customWidth="1"/>
    <col min="11276" max="11276" width="22.28515625" style="730" customWidth="1"/>
    <col min="11277" max="11277" width="16.140625" style="730" customWidth="1"/>
    <col min="11278" max="11278" width="18" style="730" customWidth="1"/>
    <col min="11279" max="11280" width="16.140625" style="730" customWidth="1"/>
    <col min="11281" max="11282" width="15.140625" style="730" bestFit="1" customWidth="1"/>
    <col min="11283" max="11283" width="12.140625" style="730" bestFit="1" customWidth="1"/>
    <col min="11284" max="11284" width="14.42578125" style="730" bestFit="1" customWidth="1"/>
    <col min="11285" max="11520" width="11.42578125" style="730"/>
    <col min="11521" max="11521" width="1.5703125" style="730" customWidth="1"/>
    <col min="11522" max="11522" width="12.5703125" style="730" customWidth="1"/>
    <col min="11523" max="11523" width="28.140625" style="730" bestFit="1" customWidth="1"/>
    <col min="11524" max="11524" width="38.85546875" style="730" customWidth="1"/>
    <col min="11525" max="11525" width="19" style="730" customWidth="1"/>
    <col min="11526" max="11526" width="18" style="730" customWidth="1"/>
    <col min="11527" max="11527" width="18.28515625" style="730" customWidth="1"/>
    <col min="11528" max="11529" width="16.140625" style="730" customWidth="1"/>
    <col min="11530" max="11530" width="17.7109375" style="730" customWidth="1"/>
    <col min="11531" max="11531" width="16.140625" style="730" customWidth="1"/>
    <col min="11532" max="11532" width="22.28515625" style="730" customWidth="1"/>
    <col min="11533" max="11533" width="16.140625" style="730" customWidth="1"/>
    <col min="11534" max="11534" width="18" style="730" customWidth="1"/>
    <col min="11535" max="11536" width="16.140625" style="730" customWidth="1"/>
    <col min="11537" max="11538" width="15.140625" style="730" bestFit="1" customWidth="1"/>
    <col min="11539" max="11539" width="12.140625" style="730" bestFit="1" customWidth="1"/>
    <col min="11540" max="11540" width="14.42578125" style="730" bestFit="1" customWidth="1"/>
    <col min="11541" max="11776" width="11.42578125" style="730"/>
    <col min="11777" max="11777" width="1.5703125" style="730" customWidth="1"/>
    <col min="11778" max="11778" width="12.5703125" style="730" customWidth="1"/>
    <col min="11779" max="11779" width="28.140625" style="730" bestFit="1" customWidth="1"/>
    <col min="11780" max="11780" width="38.85546875" style="730" customWidth="1"/>
    <col min="11781" max="11781" width="19" style="730" customWidth="1"/>
    <col min="11782" max="11782" width="18" style="730" customWidth="1"/>
    <col min="11783" max="11783" width="18.28515625" style="730" customWidth="1"/>
    <col min="11784" max="11785" width="16.140625" style="730" customWidth="1"/>
    <col min="11786" max="11786" width="17.7109375" style="730" customWidth="1"/>
    <col min="11787" max="11787" width="16.140625" style="730" customWidth="1"/>
    <col min="11788" max="11788" width="22.28515625" style="730" customWidth="1"/>
    <col min="11789" max="11789" width="16.140625" style="730" customWidth="1"/>
    <col min="11790" max="11790" width="18" style="730" customWidth="1"/>
    <col min="11791" max="11792" width="16.140625" style="730" customWidth="1"/>
    <col min="11793" max="11794" width="15.140625" style="730" bestFit="1" customWidth="1"/>
    <col min="11795" max="11795" width="12.140625" style="730" bestFit="1" customWidth="1"/>
    <col min="11796" max="11796" width="14.42578125" style="730" bestFit="1" customWidth="1"/>
    <col min="11797" max="12032" width="11.42578125" style="730"/>
    <col min="12033" max="12033" width="1.5703125" style="730" customWidth="1"/>
    <col min="12034" max="12034" width="12.5703125" style="730" customWidth="1"/>
    <col min="12035" max="12035" width="28.140625" style="730" bestFit="1" customWidth="1"/>
    <col min="12036" max="12036" width="38.85546875" style="730" customWidth="1"/>
    <col min="12037" max="12037" width="19" style="730" customWidth="1"/>
    <col min="12038" max="12038" width="18" style="730" customWidth="1"/>
    <col min="12039" max="12039" width="18.28515625" style="730" customWidth="1"/>
    <col min="12040" max="12041" width="16.140625" style="730" customWidth="1"/>
    <col min="12042" max="12042" width="17.7109375" style="730" customWidth="1"/>
    <col min="12043" max="12043" width="16.140625" style="730" customWidth="1"/>
    <col min="12044" max="12044" width="22.28515625" style="730" customWidth="1"/>
    <col min="12045" max="12045" width="16.140625" style="730" customWidth="1"/>
    <col min="12046" max="12046" width="18" style="730" customWidth="1"/>
    <col min="12047" max="12048" width="16.140625" style="730" customWidth="1"/>
    <col min="12049" max="12050" width="15.140625" style="730" bestFit="1" customWidth="1"/>
    <col min="12051" max="12051" width="12.140625" style="730" bestFit="1" customWidth="1"/>
    <col min="12052" max="12052" width="14.42578125" style="730" bestFit="1" customWidth="1"/>
    <col min="12053" max="12288" width="11.42578125" style="730"/>
    <col min="12289" max="12289" width="1.5703125" style="730" customWidth="1"/>
    <col min="12290" max="12290" width="12.5703125" style="730" customWidth="1"/>
    <col min="12291" max="12291" width="28.140625" style="730" bestFit="1" customWidth="1"/>
    <col min="12292" max="12292" width="38.85546875" style="730" customWidth="1"/>
    <col min="12293" max="12293" width="19" style="730" customWidth="1"/>
    <col min="12294" max="12294" width="18" style="730" customWidth="1"/>
    <col min="12295" max="12295" width="18.28515625" style="730" customWidth="1"/>
    <col min="12296" max="12297" width="16.140625" style="730" customWidth="1"/>
    <col min="12298" max="12298" width="17.7109375" style="730" customWidth="1"/>
    <col min="12299" max="12299" width="16.140625" style="730" customWidth="1"/>
    <col min="12300" max="12300" width="22.28515625" style="730" customWidth="1"/>
    <col min="12301" max="12301" width="16.140625" style="730" customWidth="1"/>
    <col min="12302" max="12302" width="18" style="730" customWidth="1"/>
    <col min="12303" max="12304" width="16.140625" style="730" customWidth="1"/>
    <col min="12305" max="12306" width="15.140625" style="730" bestFit="1" customWidth="1"/>
    <col min="12307" max="12307" width="12.140625" style="730" bestFit="1" customWidth="1"/>
    <col min="12308" max="12308" width="14.42578125" style="730" bestFit="1" customWidth="1"/>
    <col min="12309" max="12544" width="11.42578125" style="730"/>
    <col min="12545" max="12545" width="1.5703125" style="730" customWidth="1"/>
    <col min="12546" max="12546" width="12.5703125" style="730" customWidth="1"/>
    <col min="12547" max="12547" width="28.140625" style="730" bestFit="1" customWidth="1"/>
    <col min="12548" max="12548" width="38.85546875" style="730" customWidth="1"/>
    <col min="12549" max="12549" width="19" style="730" customWidth="1"/>
    <col min="12550" max="12550" width="18" style="730" customWidth="1"/>
    <col min="12551" max="12551" width="18.28515625" style="730" customWidth="1"/>
    <col min="12552" max="12553" width="16.140625" style="730" customWidth="1"/>
    <col min="12554" max="12554" width="17.7109375" style="730" customWidth="1"/>
    <col min="12555" max="12555" width="16.140625" style="730" customWidth="1"/>
    <col min="12556" max="12556" width="22.28515625" style="730" customWidth="1"/>
    <col min="12557" max="12557" width="16.140625" style="730" customWidth="1"/>
    <col min="12558" max="12558" width="18" style="730" customWidth="1"/>
    <col min="12559" max="12560" width="16.140625" style="730" customWidth="1"/>
    <col min="12561" max="12562" width="15.140625" style="730" bestFit="1" customWidth="1"/>
    <col min="12563" max="12563" width="12.140625" style="730" bestFit="1" customWidth="1"/>
    <col min="12564" max="12564" width="14.42578125" style="730" bestFit="1" customWidth="1"/>
    <col min="12565" max="12800" width="11.42578125" style="730"/>
    <col min="12801" max="12801" width="1.5703125" style="730" customWidth="1"/>
    <col min="12802" max="12802" width="12.5703125" style="730" customWidth="1"/>
    <col min="12803" max="12803" width="28.140625" style="730" bestFit="1" customWidth="1"/>
    <col min="12804" max="12804" width="38.85546875" style="730" customWidth="1"/>
    <col min="12805" max="12805" width="19" style="730" customWidth="1"/>
    <col min="12806" max="12806" width="18" style="730" customWidth="1"/>
    <col min="12807" max="12807" width="18.28515625" style="730" customWidth="1"/>
    <col min="12808" max="12809" width="16.140625" style="730" customWidth="1"/>
    <col min="12810" max="12810" width="17.7109375" style="730" customWidth="1"/>
    <col min="12811" max="12811" width="16.140625" style="730" customWidth="1"/>
    <col min="12812" max="12812" width="22.28515625" style="730" customWidth="1"/>
    <col min="12813" max="12813" width="16.140625" style="730" customWidth="1"/>
    <col min="12814" max="12814" width="18" style="730" customWidth="1"/>
    <col min="12815" max="12816" width="16.140625" style="730" customWidth="1"/>
    <col min="12817" max="12818" width="15.140625" style="730" bestFit="1" customWidth="1"/>
    <col min="12819" max="12819" width="12.140625" style="730" bestFit="1" customWidth="1"/>
    <col min="12820" max="12820" width="14.42578125" style="730" bestFit="1" customWidth="1"/>
    <col min="12821" max="13056" width="11.42578125" style="730"/>
    <col min="13057" max="13057" width="1.5703125" style="730" customWidth="1"/>
    <col min="13058" max="13058" width="12.5703125" style="730" customWidth="1"/>
    <col min="13059" max="13059" width="28.140625" style="730" bestFit="1" customWidth="1"/>
    <col min="13060" max="13060" width="38.85546875" style="730" customWidth="1"/>
    <col min="13061" max="13061" width="19" style="730" customWidth="1"/>
    <col min="13062" max="13062" width="18" style="730" customWidth="1"/>
    <col min="13063" max="13063" width="18.28515625" style="730" customWidth="1"/>
    <col min="13064" max="13065" width="16.140625" style="730" customWidth="1"/>
    <col min="13066" max="13066" width="17.7109375" style="730" customWidth="1"/>
    <col min="13067" max="13067" width="16.140625" style="730" customWidth="1"/>
    <col min="13068" max="13068" width="22.28515625" style="730" customWidth="1"/>
    <col min="13069" max="13069" width="16.140625" style="730" customWidth="1"/>
    <col min="13070" max="13070" width="18" style="730" customWidth="1"/>
    <col min="13071" max="13072" width="16.140625" style="730" customWidth="1"/>
    <col min="13073" max="13074" width="15.140625" style="730" bestFit="1" customWidth="1"/>
    <col min="13075" max="13075" width="12.140625" style="730" bestFit="1" customWidth="1"/>
    <col min="13076" max="13076" width="14.42578125" style="730" bestFit="1" customWidth="1"/>
    <col min="13077" max="13312" width="11.42578125" style="730"/>
    <col min="13313" max="13313" width="1.5703125" style="730" customWidth="1"/>
    <col min="13314" max="13314" width="12.5703125" style="730" customWidth="1"/>
    <col min="13315" max="13315" width="28.140625" style="730" bestFit="1" customWidth="1"/>
    <col min="13316" max="13316" width="38.85546875" style="730" customWidth="1"/>
    <col min="13317" max="13317" width="19" style="730" customWidth="1"/>
    <col min="13318" max="13318" width="18" style="730" customWidth="1"/>
    <col min="13319" max="13319" width="18.28515625" style="730" customWidth="1"/>
    <col min="13320" max="13321" width="16.140625" style="730" customWidth="1"/>
    <col min="13322" max="13322" width="17.7109375" style="730" customWidth="1"/>
    <col min="13323" max="13323" width="16.140625" style="730" customWidth="1"/>
    <col min="13324" max="13324" width="22.28515625" style="730" customWidth="1"/>
    <col min="13325" max="13325" width="16.140625" style="730" customWidth="1"/>
    <col min="13326" max="13326" width="18" style="730" customWidth="1"/>
    <col min="13327" max="13328" width="16.140625" style="730" customWidth="1"/>
    <col min="13329" max="13330" width="15.140625" style="730" bestFit="1" customWidth="1"/>
    <col min="13331" max="13331" width="12.140625" style="730" bestFit="1" customWidth="1"/>
    <col min="13332" max="13332" width="14.42578125" style="730" bestFit="1" customWidth="1"/>
    <col min="13333" max="13568" width="11.42578125" style="730"/>
    <col min="13569" max="13569" width="1.5703125" style="730" customWidth="1"/>
    <col min="13570" max="13570" width="12.5703125" style="730" customWidth="1"/>
    <col min="13571" max="13571" width="28.140625" style="730" bestFit="1" customWidth="1"/>
    <col min="13572" max="13572" width="38.85546875" style="730" customWidth="1"/>
    <col min="13573" max="13573" width="19" style="730" customWidth="1"/>
    <col min="13574" max="13574" width="18" style="730" customWidth="1"/>
    <col min="13575" max="13575" width="18.28515625" style="730" customWidth="1"/>
    <col min="13576" max="13577" width="16.140625" style="730" customWidth="1"/>
    <col min="13578" max="13578" width="17.7109375" style="730" customWidth="1"/>
    <col min="13579" max="13579" width="16.140625" style="730" customWidth="1"/>
    <col min="13580" max="13580" width="22.28515625" style="730" customWidth="1"/>
    <col min="13581" max="13581" width="16.140625" style="730" customWidth="1"/>
    <col min="13582" max="13582" width="18" style="730" customWidth="1"/>
    <col min="13583" max="13584" width="16.140625" style="730" customWidth="1"/>
    <col min="13585" max="13586" width="15.140625" style="730" bestFit="1" customWidth="1"/>
    <col min="13587" max="13587" width="12.140625" style="730" bestFit="1" customWidth="1"/>
    <col min="13588" max="13588" width="14.42578125" style="730" bestFit="1" customWidth="1"/>
    <col min="13589" max="13824" width="11.42578125" style="730"/>
    <col min="13825" max="13825" width="1.5703125" style="730" customWidth="1"/>
    <col min="13826" max="13826" width="12.5703125" style="730" customWidth="1"/>
    <col min="13827" max="13827" width="28.140625" style="730" bestFit="1" customWidth="1"/>
    <col min="13828" max="13828" width="38.85546875" style="730" customWidth="1"/>
    <col min="13829" max="13829" width="19" style="730" customWidth="1"/>
    <col min="13830" max="13830" width="18" style="730" customWidth="1"/>
    <col min="13831" max="13831" width="18.28515625" style="730" customWidth="1"/>
    <col min="13832" max="13833" width="16.140625" style="730" customWidth="1"/>
    <col min="13834" max="13834" width="17.7109375" style="730" customWidth="1"/>
    <col min="13835" max="13835" width="16.140625" style="730" customWidth="1"/>
    <col min="13836" max="13836" width="22.28515625" style="730" customWidth="1"/>
    <col min="13837" max="13837" width="16.140625" style="730" customWidth="1"/>
    <col min="13838" max="13838" width="18" style="730" customWidth="1"/>
    <col min="13839" max="13840" width="16.140625" style="730" customWidth="1"/>
    <col min="13841" max="13842" width="15.140625" style="730" bestFit="1" customWidth="1"/>
    <col min="13843" max="13843" width="12.140625" style="730" bestFit="1" customWidth="1"/>
    <col min="13844" max="13844" width="14.42578125" style="730" bestFit="1" customWidth="1"/>
    <col min="13845" max="14080" width="11.42578125" style="730"/>
    <col min="14081" max="14081" width="1.5703125" style="730" customWidth="1"/>
    <col min="14082" max="14082" width="12.5703125" style="730" customWidth="1"/>
    <col min="14083" max="14083" width="28.140625" style="730" bestFit="1" customWidth="1"/>
    <col min="14084" max="14084" width="38.85546875" style="730" customWidth="1"/>
    <col min="14085" max="14085" width="19" style="730" customWidth="1"/>
    <col min="14086" max="14086" width="18" style="730" customWidth="1"/>
    <col min="14087" max="14087" width="18.28515625" style="730" customWidth="1"/>
    <col min="14088" max="14089" width="16.140625" style="730" customWidth="1"/>
    <col min="14090" max="14090" width="17.7109375" style="730" customWidth="1"/>
    <col min="14091" max="14091" width="16.140625" style="730" customWidth="1"/>
    <col min="14092" max="14092" width="22.28515625" style="730" customWidth="1"/>
    <col min="14093" max="14093" width="16.140625" style="730" customWidth="1"/>
    <col min="14094" max="14094" width="18" style="730" customWidth="1"/>
    <col min="14095" max="14096" width="16.140625" style="730" customWidth="1"/>
    <col min="14097" max="14098" width="15.140625" style="730" bestFit="1" customWidth="1"/>
    <col min="14099" max="14099" width="12.140625" style="730" bestFit="1" customWidth="1"/>
    <col min="14100" max="14100" width="14.42578125" style="730" bestFit="1" customWidth="1"/>
    <col min="14101" max="14336" width="11.42578125" style="730"/>
    <col min="14337" max="14337" width="1.5703125" style="730" customWidth="1"/>
    <col min="14338" max="14338" width="12.5703125" style="730" customWidth="1"/>
    <col min="14339" max="14339" width="28.140625" style="730" bestFit="1" customWidth="1"/>
    <col min="14340" max="14340" width="38.85546875" style="730" customWidth="1"/>
    <col min="14341" max="14341" width="19" style="730" customWidth="1"/>
    <col min="14342" max="14342" width="18" style="730" customWidth="1"/>
    <col min="14343" max="14343" width="18.28515625" style="730" customWidth="1"/>
    <col min="14344" max="14345" width="16.140625" style="730" customWidth="1"/>
    <col min="14346" max="14346" width="17.7109375" style="730" customWidth="1"/>
    <col min="14347" max="14347" width="16.140625" style="730" customWidth="1"/>
    <col min="14348" max="14348" width="22.28515625" style="730" customWidth="1"/>
    <col min="14349" max="14349" width="16.140625" style="730" customWidth="1"/>
    <col min="14350" max="14350" width="18" style="730" customWidth="1"/>
    <col min="14351" max="14352" width="16.140625" style="730" customWidth="1"/>
    <col min="14353" max="14354" width="15.140625" style="730" bestFit="1" customWidth="1"/>
    <col min="14355" max="14355" width="12.140625" style="730" bestFit="1" customWidth="1"/>
    <col min="14356" max="14356" width="14.42578125" style="730" bestFit="1" customWidth="1"/>
    <col min="14357" max="14592" width="11.42578125" style="730"/>
    <col min="14593" max="14593" width="1.5703125" style="730" customWidth="1"/>
    <col min="14594" max="14594" width="12.5703125" style="730" customWidth="1"/>
    <col min="14595" max="14595" width="28.140625" style="730" bestFit="1" customWidth="1"/>
    <col min="14596" max="14596" width="38.85546875" style="730" customWidth="1"/>
    <col min="14597" max="14597" width="19" style="730" customWidth="1"/>
    <col min="14598" max="14598" width="18" style="730" customWidth="1"/>
    <col min="14599" max="14599" width="18.28515625" style="730" customWidth="1"/>
    <col min="14600" max="14601" width="16.140625" style="730" customWidth="1"/>
    <col min="14602" max="14602" width="17.7109375" style="730" customWidth="1"/>
    <col min="14603" max="14603" width="16.140625" style="730" customWidth="1"/>
    <col min="14604" max="14604" width="22.28515625" style="730" customWidth="1"/>
    <col min="14605" max="14605" width="16.140625" style="730" customWidth="1"/>
    <col min="14606" max="14606" width="18" style="730" customWidth="1"/>
    <col min="14607" max="14608" width="16.140625" style="730" customWidth="1"/>
    <col min="14609" max="14610" width="15.140625" style="730" bestFit="1" customWidth="1"/>
    <col min="14611" max="14611" width="12.140625" style="730" bestFit="1" customWidth="1"/>
    <col min="14612" max="14612" width="14.42578125" style="730" bestFit="1" customWidth="1"/>
    <col min="14613" max="14848" width="11.42578125" style="730"/>
    <col min="14849" max="14849" width="1.5703125" style="730" customWidth="1"/>
    <col min="14850" max="14850" width="12.5703125" style="730" customWidth="1"/>
    <col min="14851" max="14851" width="28.140625" style="730" bestFit="1" customWidth="1"/>
    <col min="14852" max="14852" width="38.85546875" style="730" customWidth="1"/>
    <col min="14853" max="14853" width="19" style="730" customWidth="1"/>
    <col min="14854" max="14854" width="18" style="730" customWidth="1"/>
    <col min="14855" max="14855" width="18.28515625" style="730" customWidth="1"/>
    <col min="14856" max="14857" width="16.140625" style="730" customWidth="1"/>
    <col min="14858" max="14858" width="17.7109375" style="730" customWidth="1"/>
    <col min="14859" max="14859" width="16.140625" style="730" customWidth="1"/>
    <col min="14860" max="14860" width="22.28515625" style="730" customWidth="1"/>
    <col min="14861" max="14861" width="16.140625" style="730" customWidth="1"/>
    <col min="14862" max="14862" width="18" style="730" customWidth="1"/>
    <col min="14863" max="14864" width="16.140625" style="730" customWidth="1"/>
    <col min="14865" max="14866" width="15.140625" style="730" bestFit="1" customWidth="1"/>
    <col min="14867" max="14867" width="12.140625" style="730" bestFit="1" customWidth="1"/>
    <col min="14868" max="14868" width="14.42578125" style="730" bestFit="1" customWidth="1"/>
    <col min="14869" max="15104" width="11.42578125" style="730"/>
    <col min="15105" max="15105" width="1.5703125" style="730" customWidth="1"/>
    <col min="15106" max="15106" width="12.5703125" style="730" customWidth="1"/>
    <col min="15107" max="15107" width="28.140625" style="730" bestFit="1" customWidth="1"/>
    <col min="15108" max="15108" width="38.85546875" style="730" customWidth="1"/>
    <col min="15109" max="15109" width="19" style="730" customWidth="1"/>
    <col min="15110" max="15110" width="18" style="730" customWidth="1"/>
    <col min="15111" max="15111" width="18.28515625" style="730" customWidth="1"/>
    <col min="15112" max="15113" width="16.140625" style="730" customWidth="1"/>
    <col min="15114" max="15114" width="17.7109375" style="730" customWidth="1"/>
    <col min="15115" max="15115" width="16.140625" style="730" customWidth="1"/>
    <col min="15116" max="15116" width="22.28515625" style="730" customWidth="1"/>
    <col min="15117" max="15117" width="16.140625" style="730" customWidth="1"/>
    <col min="15118" max="15118" width="18" style="730" customWidth="1"/>
    <col min="15119" max="15120" width="16.140625" style="730" customWidth="1"/>
    <col min="15121" max="15122" width="15.140625" style="730" bestFit="1" customWidth="1"/>
    <col min="15123" max="15123" width="12.140625" style="730" bestFit="1" customWidth="1"/>
    <col min="15124" max="15124" width="14.42578125" style="730" bestFit="1" customWidth="1"/>
    <col min="15125" max="15360" width="11.42578125" style="730"/>
    <col min="15361" max="15361" width="1.5703125" style="730" customWidth="1"/>
    <col min="15362" max="15362" width="12.5703125" style="730" customWidth="1"/>
    <col min="15363" max="15363" width="28.140625" style="730" bestFit="1" customWidth="1"/>
    <col min="15364" max="15364" width="38.85546875" style="730" customWidth="1"/>
    <col min="15365" max="15365" width="19" style="730" customWidth="1"/>
    <col min="15366" max="15366" width="18" style="730" customWidth="1"/>
    <col min="15367" max="15367" width="18.28515625" style="730" customWidth="1"/>
    <col min="15368" max="15369" width="16.140625" style="730" customWidth="1"/>
    <col min="15370" max="15370" width="17.7109375" style="730" customWidth="1"/>
    <col min="15371" max="15371" width="16.140625" style="730" customWidth="1"/>
    <col min="15372" max="15372" width="22.28515625" style="730" customWidth="1"/>
    <col min="15373" max="15373" width="16.140625" style="730" customWidth="1"/>
    <col min="15374" max="15374" width="18" style="730" customWidth="1"/>
    <col min="15375" max="15376" width="16.140625" style="730" customWidth="1"/>
    <col min="15377" max="15378" width="15.140625" style="730" bestFit="1" customWidth="1"/>
    <col min="15379" max="15379" width="12.140625" style="730" bestFit="1" customWidth="1"/>
    <col min="15380" max="15380" width="14.42578125" style="730" bestFit="1" customWidth="1"/>
    <col min="15381" max="15616" width="11.42578125" style="730"/>
    <col min="15617" max="15617" width="1.5703125" style="730" customWidth="1"/>
    <col min="15618" max="15618" width="12.5703125" style="730" customWidth="1"/>
    <col min="15619" max="15619" width="28.140625" style="730" bestFit="1" customWidth="1"/>
    <col min="15620" max="15620" width="38.85546875" style="730" customWidth="1"/>
    <col min="15621" max="15621" width="19" style="730" customWidth="1"/>
    <col min="15622" max="15622" width="18" style="730" customWidth="1"/>
    <col min="15623" max="15623" width="18.28515625" style="730" customWidth="1"/>
    <col min="15624" max="15625" width="16.140625" style="730" customWidth="1"/>
    <col min="15626" max="15626" width="17.7109375" style="730" customWidth="1"/>
    <col min="15627" max="15627" width="16.140625" style="730" customWidth="1"/>
    <col min="15628" max="15628" width="22.28515625" style="730" customWidth="1"/>
    <col min="15629" max="15629" width="16.140625" style="730" customWidth="1"/>
    <col min="15630" max="15630" width="18" style="730" customWidth="1"/>
    <col min="15631" max="15632" width="16.140625" style="730" customWidth="1"/>
    <col min="15633" max="15634" width="15.140625" style="730" bestFit="1" customWidth="1"/>
    <col min="15635" max="15635" width="12.140625" style="730" bestFit="1" customWidth="1"/>
    <col min="15636" max="15636" width="14.42578125" style="730" bestFit="1" customWidth="1"/>
    <col min="15637" max="15872" width="11.42578125" style="730"/>
    <col min="15873" max="15873" width="1.5703125" style="730" customWidth="1"/>
    <col min="15874" max="15874" width="12.5703125" style="730" customWidth="1"/>
    <col min="15875" max="15875" width="28.140625" style="730" bestFit="1" customWidth="1"/>
    <col min="15876" max="15876" width="38.85546875" style="730" customWidth="1"/>
    <col min="15877" max="15877" width="19" style="730" customWidth="1"/>
    <col min="15878" max="15878" width="18" style="730" customWidth="1"/>
    <col min="15879" max="15879" width="18.28515625" style="730" customWidth="1"/>
    <col min="15880" max="15881" width="16.140625" style="730" customWidth="1"/>
    <col min="15882" max="15882" width="17.7109375" style="730" customWidth="1"/>
    <col min="15883" max="15883" width="16.140625" style="730" customWidth="1"/>
    <col min="15884" max="15884" width="22.28515625" style="730" customWidth="1"/>
    <col min="15885" max="15885" width="16.140625" style="730" customWidth="1"/>
    <col min="15886" max="15886" width="18" style="730" customWidth="1"/>
    <col min="15887" max="15888" width="16.140625" style="730" customWidth="1"/>
    <col min="15889" max="15890" width="15.140625" style="730" bestFit="1" customWidth="1"/>
    <col min="15891" max="15891" width="12.140625" style="730" bestFit="1" customWidth="1"/>
    <col min="15892" max="15892" width="14.42578125" style="730" bestFit="1" customWidth="1"/>
    <col min="15893" max="16128" width="11.42578125" style="730"/>
    <col min="16129" max="16129" width="1.5703125" style="730" customWidth="1"/>
    <col min="16130" max="16130" width="12.5703125" style="730" customWidth="1"/>
    <col min="16131" max="16131" width="28.140625" style="730" bestFit="1" customWidth="1"/>
    <col min="16132" max="16132" width="38.85546875" style="730" customWidth="1"/>
    <col min="16133" max="16133" width="19" style="730" customWidth="1"/>
    <col min="16134" max="16134" width="18" style="730" customWidth="1"/>
    <col min="16135" max="16135" width="18.28515625" style="730" customWidth="1"/>
    <col min="16136" max="16137" width="16.140625" style="730" customWidth="1"/>
    <col min="16138" max="16138" width="17.7109375" style="730" customWidth="1"/>
    <col min="16139" max="16139" width="16.140625" style="730" customWidth="1"/>
    <col min="16140" max="16140" width="22.28515625" style="730" customWidth="1"/>
    <col min="16141" max="16141" width="16.140625" style="730" customWidth="1"/>
    <col min="16142" max="16142" width="18" style="730" customWidth="1"/>
    <col min="16143" max="16144" width="16.140625" style="730" customWidth="1"/>
    <col min="16145" max="16146" width="15.140625" style="730" bestFit="1" customWidth="1"/>
    <col min="16147" max="16147" width="12.140625" style="730" bestFit="1" customWidth="1"/>
    <col min="16148" max="16148" width="14.42578125" style="730" bestFit="1" customWidth="1"/>
    <col min="16149" max="16384" width="11.42578125" style="730"/>
  </cols>
  <sheetData>
    <row r="1" spans="1:20" s="727" customFormat="1" ht="22.5" customHeight="1" x14ac:dyDescent="0.2">
      <c r="A1" s="726"/>
      <c r="B1" s="1132" t="s">
        <v>288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726"/>
      <c r="R1" s="726"/>
      <c r="S1" s="726"/>
      <c r="T1" s="726"/>
    </row>
    <row r="2" spans="1:20" s="726" customFormat="1" ht="13.5" thickBot="1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226"/>
      <c r="N2" s="226"/>
      <c r="O2" s="728"/>
      <c r="P2" s="728"/>
    </row>
    <row r="3" spans="1:20" ht="13.5" thickTop="1" x14ac:dyDescent="0.2">
      <c r="B3" s="1133" t="s">
        <v>32</v>
      </c>
      <c r="C3" s="1135" t="s">
        <v>33</v>
      </c>
      <c r="D3" s="1137" t="s">
        <v>34</v>
      </c>
      <c r="E3" s="1139" t="s">
        <v>35</v>
      </c>
      <c r="F3" s="1140"/>
      <c r="G3" s="1141"/>
      <c r="H3" s="1142" t="s">
        <v>36</v>
      </c>
      <c r="I3" s="1142"/>
      <c r="J3" s="1143"/>
      <c r="K3" s="1143"/>
      <c r="L3" s="1143"/>
      <c r="M3" s="1143"/>
      <c r="N3" s="1143"/>
      <c r="O3" s="1143"/>
      <c r="P3" s="1144"/>
    </row>
    <row r="4" spans="1:20" ht="108.75" customHeight="1" thickBot="1" x14ac:dyDescent="0.25">
      <c r="B4" s="1134"/>
      <c r="C4" s="1136"/>
      <c r="D4" s="1138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20" s="729" customFormat="1" ht="13.5" thickTop="1" x14ac:dyDescent="0.2">
      <c r="B5" s="1113" t="s">
        <v>289</v>
      </c>
      <c r="C5" s="1116" t="s">
        <v>48</v>
      </c>
      <c r="D5" s="740" t="s">
        <v>196</v>
      </c>
      <c r="E5" s="741">
        <f t="shared" ref="E5:E57" si="0">SUM(F5:G5)</f>
        <v>159275690.44999999</v>
      </c>
      <c r="F5" s="736">
        <v>19549093.07</v>
      </c>
      <c r="G5" s="734">
        <v>139726597.38</v>
      </c>
      <c r="H5" s="748">
        <v>0</v>
      </c>
      <c r="I5" s="749">
        <v>0</v>
      </c>
      <c r="J5" s="749">
        <v>0</v>
      </c>
      <c r="K5" s="736">
        <v>60920.592999999993</v>
      </c>
      <c r="L5" s="736">
        <v>21477120.25</v>
      </c>
      <c r="M5" s="733">
        <v>0</v>
      </c>
      <c r="N5" s="737">
        <v>21477120.25</v>
      </c>
      <c r="O5" s="733">
        <v>0</v>
      </c>
      <c r="P5" s="898">
        <v>0</v>
      </c>
    </row>
    <row r="6" spans="1:20" s="729" customFormat="1" x14ac:dyDescent="0.2">
      <c r="B6" s="1113"/>
      <c r="C6" s="1116"/>
      <c r="D6" s="747" t="s">
        <v>198</v>
      </c>
      <c r="E6" s="741">
        <f t="shared" si="0"/>
        <v>1516956.21</v>
      </c>
      <c r="F6" s="736" t="s">
        <v>293</v>
      </c>
      <c r="G6" s="734">
        <v>1516956.21</v>
      </c>
      <c r="H6" s="748">
        <v>0</v>
      </c>
      <c r="I6" s="749">
        <v>0</v>
      </c>
      <c r="J6" s="749">
        <v>0</v>
      </c>
      <c r="K6" s="750" t="s">
        <v>293</v>
      </c>
      <c r="L6" s="736">
        <v>139516</v>
      </c>
      <c r="M6" s="749">
        <v>0</v>
      </c>
      <c r="N6" s="737">
        <v>139516</v>
      </c>
      <c r="O6" s="749">
        <v>0</v>
      </c>
      <c r="P6" s="931">
        <v>0</v>
      </c>
    </row>
    <row r="7" spans="1:20" s="729" customFormat="1" x14ac:dyDescent="0.2">
      <c r="B7" s="1113"/>
      <c r="C7" s="1116"/>
      <c r="D7" s="752" t="s">
        <v>56</v>
      </c>
      <c r="E7" s="741">
        <f t="shared" si="0"/>
        <v>12627984.699999999</v>
      </c>
      <c r="F7" s="749" t="s">
        <v>293</v>
      </c>
      <c r="G7" s="753">
        <v>12627984.699999999</v>
      </c>
      <c r="H7" s="735">
        <v>0</v>
      </c>
      <c r="I7" s="733">
        <v>0</v>
      </c>
      <c r="J7" s="736">
        <v>0</v>
      </c>
      <c r="K7" s="750" t="s">
        <v>293</v>
      </c>
      <c r="L7" s="750">
        <v>2784165.73</v>
      </c>
      <c r="M7" s="733">
        <v>0</v>
      </c>
      <c r="N7" s="737">
        <v>2784165.73</v>
      </c>
      <c r="O7" s="733">
        <v>0</v>
      </c>
      <c r="P7" s="898">
        <v>0</v>
      </c>
    </row>
    <row r="8" spans="1:20" s="729" customFormat="1" x14ac:dyDescent="0.2">
      <c r="B8" s="1113"/>
      <c r="C8" s="1116"/>
      <c r="D8" s="740" t="s">
        <v>59</v>
      </c>
      <c r="E8" s="741">
        <f t="shared" si="0"/>
        <v>39240251.119999997</v>
      </c>
      <c r="F8" s="733">
        <v>7011618.8499999996</v>
      </c>
      <c r="G8" s="932">
        <v>32228632.27</v>
      </c>
      <c r="H8" s="735">
        <v>0</v>
      </c>
      <c r="I8" s="733">
        <v>0</v>
      </c>
      <c r="J8" s="733">
        <v>0</v>
      </c>
      <c r="K8" s="735">
        <v>24477.423999999999</v>
      </c>
      <c r="L8" s="750">
        <v>6748363.8200000003</v>
      </c>
      <c r="M8" s="933">
        <v>0</v>
      </c>
      <c r="N8" s="737">
        <v>6748363.8200000003</v>
      </c>
      <c r="O8" s="733">
        <v>0</v>
      </c>
      <c r="P8" s="898">
        <v>0</v>
      </c>
    </row>
    <row r="9" spans="1:20" s="729" customFormat="1" x14ac:dyDescent="0.2">
      <c r="B9" s="1113"/>
      <c r="C9" s="1116"/>
      <c r="D9" s="740" t="s">
        <v>259</v>
      </c>
      <c r="E9" s="741">
        <f t="shared" si="0"/>
        <v>134509967.93999997</v>
      </c>
      <c r="F9" s="934">
        <v>0</v>
      </c>
      <c r="G9" s="734">
        <v>134509967.93999997</v>
      </c>
      <c r="H9" s="735">
        <v>0</v>
      </c>
      <c r="I9" s="733">
        <v>0</v>
      </c>
      <c r="J9" s="733">
        <v>0</v>
      </c>
      <c r="K9" s="934">
        <v>0</v>
      </c>
      <c r="L9" s="826">
        <v>8399497.3899999987</v>
      </c>
      <c r="M9" s="733">
        <v>0</v>
      </c>
      <c r="N9" s="736">
        <v>8399497.3899999987</v>
      </c>
      <c r="O9" s="733">
        <v>0</v>
      </c>
      <c r="P9" s="898">
        <v>0</v>
      </c>
    </row>
    <row r="10" spans="1:20" s="729" customFormat="1" x14ac:dyDescent="0.2">
      <c r="B10" s="1113"/>
      <c r="C10" s="1116"/>
      <c r="D10" s="760" t="s">
        <v>260</v>
      </c>
      <c r="E10" s="741">
        <f t="shared" si="0"/>
        <v>7598302</v>
      </c>
      <c r="F10" s="733" t="s">
        <v>293</v>
      </c>
      <c r="G10" s="753">
        <v>7598302</v>
      </c>
      <c r="H10" s="735">
        <v>0</v>
      </c>
      <c r="I10" s="733">
        <v>0</v>
      </c>
      <c r="J10" s="733" t="s">
        <v>293</v>
      </c>
      <c r="K10" s="736" t="s">
        <v>293</v>
      </c>
      <c r="L10" s="736">
        <v>674874</v>
      </c>
      <c r="M10" s="748">
        <v>0</v>
      </c>
      <c r="N10" s="737">
        <v>674874</v>
      </c>
      <c r="O10" s="733">
        <v>0</v>
      </c>
      <c r="P10" s="898">
        <v>0</v>
      </c>
    </row>
    <row r="11" spans="1:20" s="729" customFormat="1" x14ac:dyDescent="0.2">
      <c r="B11" s="1113"/>
      <c r="C11" s="1117"/>
      <c r="D11" s="927" t="s">
        <v>63</v>
      </c>
      <c r="E11" s="878">
        <f t="shared" si="0"/>
        <v>74290173.710000008</v>
      </c>
      <c r="F11" s="733">
        <v>4114703.6299999994</v>
      </c>
      <c r="G11" s="761">
        <v>70175470.080000013</v>
      </c>
      <c r="H11" s="762">
        <v>0</v>
      </c>
      <c r="I11" s="733">
        <v>0</v>
      </c>
      <c r="J11" s="733" t="s">
        <v>293</v>
      </c>
      <c r="K11" s="763">
        <v>4433.7359999999999</v>
      </c>
      <c r="L11" s="737">
        <v>8538140</v>
      </c>
      <c r="M11" s="733">
        <v>0</v>
      </c>
      <c r="N11" s="737">
        <v>8538140</v>
      </c>
      <c r="O11" s="799">
        <v>0</v>
      </c>
      <c r="P11" s="935">
        <v>0</v>
      </c>
    </row>
    <row r="12" spans="1:20" x14ac:dyDescent="0.2">
      <c r="B12" s="1113"/>
      <c r="C12" s="993" t="s">
        <v>65</v>
      </c>
      <c r="D12" s="928" t="s">
        <v>243</v>
      </c>
      <c r="E12" s="881">
        <f t="shared" si="0"/>
        <v>0</v>
      </c>
      <c r="F12" s="775">
        <v>0</v>
      </c>
      <c r="G12" s="776" t="s">
        <v>293</v>
      </c>
      <c r="H12" s="777">
        <v>0</v>
      </c>
      <c r="I12" s="775">
        <v>0</v>
      </c>
      <c r="J12" s="775">
        <v>0</v>
      </c>
      <c r="K12" s="775">
        <v>0</v>
      </c>
      <c r="L12" s="778" t="s">
        <v>293</v>
      </c>
      <c r="M12" s="775">
        <v>0</v>
      </c>
      <c r="N12" s="779" t="s">
        <v>293</v>
      </c>
      <c r="O12" s="775">
        <v>0</v>
      </c>
      <c r="P12" s="936">
        <v>0</v>
      </c>
      <c r="Q12" s="929"/>
    </row>
    <row r="13" spans="1:20" x14ac:dyDescent="0.2">
      <c r="B13" s="1113"/>
      <c r="C13" s="1124" t="s">
        <v>72</v>
      </c>
      <c r="D13" s="781" t="s">
        <v>261</v>
      </c>
      <c r="E13" s="782">
        <f t="shared" si="0"/>
        <v>1387495.9000000001</v>
      </c>
      <c r="F13" s="749">
        <v>0</v>
      </c>
      <c r="G13" s="937">
        <v>1387495.9000000001</v>
      </c>
      <c r="H13" s="938">
        <v>0</v>
      </c>
      <c r="I13" s="749">
        <v>0</v>
      </c>
      <c r="J13" s="749">
        <v>0</v>
      </c>
      <c r="K13" s="749" t="s">
        <v>293</v>
      </c>
      <c r="L13" s="749">
        <v>254344.5</v>
      </c>
      <c r="M13" s="933">
        <v>0</v>
      </c>
      <c r="N13" s="749">
        <v>254344.5</v>
      </c>
      <c r="O13" s="816">
        <v>0</v>
      </c>
      <c r="P13" s="939">
        <v>0</v>
      </c>
    </row>
    <row r="14" spans="1:20" x14ac:dyDescent="0.2">
      <c r="B14" s="1113"/>
      <c r="C14" s="1125"/>
      <c r="D14" s="786" t="s">
        <v>262</v>
      </c>
      <c r="E14" s="787">
        <f t="shared" si="0"/>
        <v>2974911.38</v>
      </c>
      <c r="F14" s="940">
        <v>0</v>
      </c>
      <c r="G14" s="806">
        <v>2974911.38</v>
      </c>
      <c r="H14" s="795">
        <v>0</v>
      </c>
      <c r="I14" s="733">
        <v>0</v>
      </c>
      <c r="J14" s="733">
        <v>0</v>
      </c>
      <c r="K14" s="733">
        <v>0</v>
      </c>
      <c r="L14" s="941">
        <v>1121978.9000000001</v>
      </c>
      <c r="M14" s="736">
        <v>0</v>
      </c>
      <c r="N14" s="733">
        <v>1121978.9000000001</v>
      </c>
      <c r="O14" s="733">
        <v>0</v>
      </c>
      <c r="P14" s="898">
        <v>0</v>
      </c>
    </row>
    <row r="15" spans="1:20" x14ac:dyDescent="0.2">
      <c r="B15" s="1113"/>
      <c r="C15" s="1125"/>
      <c r="D15" s="792" t="s">
        <v>75</v>
      </c>
      <c r="E15" s="787">
        <f t="shared" si="0"/>
        <v>26392</v>
      </c>
      <c r="F15" s="736">
        <v>0</v>
      </c>
      <c r="G15" s="794">
        <v>26392</v>
      </c>
      <c r="H15" s="795">
        <v>0</v>
      </c>
      <c r="I15" s="733">
        <v>0</v>
      </c>
      <c r="J15" s="733">
        <v>0</v>
      </c>
      <c r="K15" s="733">
        <v>0</v>
      </c>
      <c r="L15" s="736">
        <v>5219</v>
      </c>
      <c r="M15" s="736">
        <v>0</v>
      </c>
      <c r="N15" s="733">
        <v>5219</v>
      </c>
      <c r="O15" s="733">
        <v>0</v>
      </c>
      <c r="P15" s="898">
        <v>0</v>
      </c>
    </row>
    <row r="16" spans="1:20" x14ac:dyDescent="0.2">
      <c r="B16" s="1113"/>
      <c r="C16" s="1125"/>
      <c r="D16" s="786" t="s">
        <v>77</v>
      </c>
      <c r="E16" s="787">
        <f t="shared" si="0"/>
        <v>137417106.13000003</v>
      </c>
      <c r="F16" s="942" t="s">
        <v>293</v>
      </c>
      <c r="G16" s="806">
        <v>137417106.13000003</v>
      </c>
      <c r="H16" s="800">
        <v>0</v>
      </c>
      <c r="I16" s="733">
        <v>0</v>
      </c>
      <c r="J16" s="733">
        <v>0</v>
      </c>
      <c r="K16" s="733" t="s">
        <v>293</v>
      </c>
      <c r="L16" s="799">
        <v>203225746.48248154</v>
      </c>
      <c r="M16" s="737">
        <v>1380</v>
      </c>
      <c r="N16" s="733">
        <v>203224366.48248154</v>
      </c>
      <c r="O16" s="733">
        <v>0</v>
      </c>
      <c r="P16" s="935">
        <v>0</v>
      </c>
    </row>
    <row r="17" spans="2:16" x14ac:dyDescent="0.2">
      <c r="B17" s="1113"/>
      <c r="C17" s="1125"/>
      <c r="D17" s="786" t="s">
        <v>263</v>
      </c>
      <c r="E17" s="787">
        <f t="shared" si="0"/>
        <v>1727781.95</v>
      </c>
      <c r="F17" s="736">
        <v>1226253.6499999999</v>
      </c>
      <c r="G17" s="806">
        <v>501528.30000000005</v>
      </c>
      <c r="H17" s="800">
        <v>0</v>
      </c>
      <c r="I17" s="749">
        <v>0</v>
      </c>
      <c r="J17" s="749" t="s">
        <v>293</v>
      </c>
      <c r="K17" s="749">
        <v>105640.60500000001</v>
      </c>
      <c r="L17" s="799">
        <v>24139.910000000003</v>
      </c>
      <c r="M17" s="737">
        <v>0</v>
      </c>
      <c r="N17" s="749">
        <v>24139.910000000003</v>
      </c>
      <c r="O17" s="749">
        <v>0</v>
      </c>
      <c r="P17" s="898">
        <v>0</v>
      </c>
    </row>
    <row r="18" spans="2:16" x14ac:dyDescent="0.2">
      <c r="B18" s="1113"/>
      <c r="C18" s="1125"/>
      <c r="D18" s="786" t="s">
        <v>79</v>
      </c>
      <c r="E18" s="787">
        <f t="shared" si="0"/>
        <v>87957.700000000012</v>
      </c>
      <c r="F18" s="736" t="s">
        <v>293</v>
      </c>
      <c r="G18" s="794">
        <v>87957.700000000012</v>
      </c>
      <c r="H18" s="800">
        <v>0</v>
      </c>
      <c r="I18" s="749">
        <v>0</v>
      </c>
      <c r="J18" s="749">
        <v>0</v>
      </c>
      <c r="K18" s="749" t="s">
        <v>293</v>
      </c>
      <c r="L18" s="799">
        <v>3790.3500000000004</v>
      </c>
      <c r="M18" s="737">
        <v>0</v>
      </c>
      <c r="N18" s="749">
        <v>3790.3500000000004</v>
      </c>
      <c r="O18" s="749">
        <v>0</v>
      </c>
      <c r="P18" s="898">
        <v>0</v>
      </c>
    </row>
    <row r="19" spans="2:16" x14ac:dyDescent="0.2">
      <c r="B19" s="1113"/>
      <c r="C19" s="1125"/>
      <c r="D19" s="786" t="s">
        <v>80</v>
      </c>
      <c r="E19" s="787">
        <f t="shared" si="0"/>
        <v>5203799.2200000007</v>
      </c>
      <c r="F19" s="736">
        <v>2607863.16</v>
      </c>
      <c r="G19" s="806">
        <v>2595936.06</v>
      </c>
      <c r="H19" s="800">
        <v>0</v>
      </c>
      <c r="I19" s="749">
        <v>0</v>
      </c>
      <c r="J19" s="749" t="s">
        <v>293</v>
      </c>
      <c r="K19" s="749">
        <v>245257.11900000001</v>
      </c>
      <c r="L19" s="799">
        <v>334107.54000000004</v>
      </c>
      <c r="M19" s="737">
        <v>0</v>
      </c>
      <c r="N19" s="749">
        <v>334107.54000000004</v>
      </c>
      <c r="O19" s="749">
        <v>0</v>
      </c>
      <c r="P19" s="898">
        <v>0</v>
      </c>
    </row>
    <row r="20" spans="2:16" x14ac:dyDescent="0.2">
      <c r="B20" s="1113"/>
      <c r="C20" s="1125"/>
      <c r="D20" s="786" t="s">
        <v>81</v>
      </c>
      <c r="E20" s="787">
        <f t="shared" si="0"/>
        <v>0</v>
      </c>
      <c r="F20" s="736">
        <v>0</v>
      </c>
      <c r="G20" s="794" t="s">
        <v>293</v>
      </c>
      <c r="H20" s="800">
        <v>0</v>
      </c>
      <c r="I20" s="733">
        <v>0</v>
      </c>
      <c r="J20" s="733">
        <v>0</v>
      </c>
      <c r="K20" s="733">
        <v>0</v>
      </c>
      <c r="L20" s="799" t="s">
        <v>293</v>
      </c>
      <c r="M20" s="737">
        <v>0</v>
      </c>
      <c r="N20" s="733">
        <v>380</v>
      </c>
      <c r="O20" s="733">
        <v>0</v>
      </c>
      <c r="P20" s="898">
        <v>0</v>
      </c>
    </row>
    <row r="21" spans="2:16" x14ac:dyDescent="0.2">
      <c r="B21" s="1113"/>
      <c r="C21" s="1125"/>
      <c r="D21" s="792" t="s">
        <v>209</v>
      </c>
      <c r="E21" s="741">
        <f t="shared" si="0"/>
        <v>219300</v>
      </c>
      <c r="F21" s="805">
        <v>0</v>
      </c>
      <c r="G21" s="794">
        <v>219300</v>
      </c>
      <c r="H21" s="801">
        <v>0</v>
      </c>
      <c r="I21" s="733">
        <v>0</v>
      </c>
      <c r="J21" s="733">
        <v>0</v>
      </c>
      <c r="K21" s="733">
        <v>0</v>
      </c>
      <c r="L21" s="733">
        <v>6325</v>
      </c>
      <c r="M21" s="737">
        <v>0</v>
      </c>
      <c r="N21" s="733">
        <v>6325</v>
      </c>
      <c r="O21" s="733">
        <v>0</v>
      </c>
      <c r="P21" s="898">
        <v>0</v>
      </c>
    </row>
    <row r="22" spans="2:16" x14ac:dyDescent="0.2">
      <c r="B22" s="1113"/>
      <c r="C22" s="1125"/>
      <c r="D22" s="786" t="s">
        <v>205</v>
      </c>
      <c r="E22" s="787">
        <f t="shared" si="0"/>
        <v>176522.83000000002</v>
      </c>
      <c r="F22" s="805">
        <v>0</v>
      </c>
      <c r="G22" s="806">
        <v>176522.83000000002</v>
      </c>
      <c r="H22" s="943">
        <v>0</v>
      </c>
      <c r="I22" s="733">
        <v>0</v>
      </c>
      <c r="J22" s="733">
        <v>0</v>
      </c>
      <c r="K22" s="733">
        <v>0</v>
      </c>
      <c r="L22" s="944">
        <v>37364</v>
      </c>
      <c r="M22" s="737">
        <v>0</v>
      </c>
      <c r="N22" s="733">
        <v>37364</v>
      </c>
      <c r="O22" s="733">
        <v>0</v>
      </c>
      <c r="P22" s="898">
        <v>0</v>
      </c>
    </row>
    <row r="23" spans="2:16" x14ac:dyDescent="0.2">
      <c r="B23" s="1113"/>
      <c r="C23" s="1125"/>
      <c r="D23" s="786" t="s">
        <v>265</v>
      </c>
      <c r="E23" s="787">
        <f t="shared" si="0"/>
        <v>0</v>
      </c>
      <c r="F23" s="805">
        <v>0</v>
      </c>
      <c r="G23" s="806" t="s">
        <v>293</v>
      </c>
      <c r="H23" s="801">
        <v>0</v>
      </c>
      <c r="I23" s="733">
        <v>0</v>
      </c>
      <c r="J23" s="733">
        <v>0</v>
      </c>
      <c r="K23" s="733">
        <v>0</v>
      </c>
      <c r="L23" s="736" t="s">
        <v>293</v>
      </c>
      <c r="M23" s="737">
        <v>0</v>
      </c>
      <c r="N23" s="733" t="s">
        <v>293</v>
      </c>
      <c r="O23" s="733">
        <v>0</v>
      </c>
      <c r="P23" s="898">
        <v>0</v>
      </c>
    </row>
    <row r="24" spans="2:16" x14ac:dyDescent="0.2">
      <c r="B24" s="1113"/>
      <c r="C24" s="1125"/>
      <c r="D24" s="807" t="s">
        <v>76</v>
      </c>
      <c r="E24" s="787">
        <f t="shared" si="0"/>
        <v>0</v>
      </c>
      <c r="F24" s="808">
        <v>0</v>
      </c>
      <c r="G24" s="794" t="s">
        <v>293</v>
      </c>
      <c r="H24" s="809">
        <v>0</v>
      </c>
      <c r="I24" s="799">
        <v>0</v>
      </c>
      <c r="J24" s="799">
        <v>0</v>
      </c>
      <c r="K24" s="799">
        <v>0</v>
      </c>
      <c r="L24" s="737" t="s">
        <v>293</v>
      </c>
      <c r="M24" s="736">
        <v>0</v>
      </c>
      <c r="N24" s="799" t="s">
        <v>293</v>
      </c>
      <c r="O24" s="799">
        <v>0</v>
      </c>
      <c r="P24" s="935">
        <v>0</v>
      </c>
    </row>
    <row r="25" spans="2:16" x14ac:dyDescent="0.2">
      <c r="B25" s="1113"/>
      <c r="C25" s="1125"/>
      <c r="D25" s="807" t="s">
        <v>281</v>
      </c>
      <c r="E25" s="787">
        <f t="shared" si="0"/>
        <v>0</v>
      </c>
      <c r="F25" s="808">
        <v>0</v>
      </c>
      <c r="G25" s="794" t="s">
        <v>293</v>
      </c>
      <c r="H25" s="810">
        <v>0</v>
      </c>
      <c r="I25" s="799">
        <v>0</v>
      </c>
      <c r="J25" s="799">
        <v>0</v>
      </c>
      <c r="K25" s="799">
        <v>0</v>
      </c>
      <c r="L25" s="737" t="s">
        <v>293</v>
      </c>
      <c r="M25" s="736">
        <v>0</v>
      </c>
      <c r="N25" s="799" t="s">
        <v>293</v>
      </c>
      <c r="O25" s="799">
        <v>0</v>
      </c>
      <c r="P25" s="935">
        <v>0</v>
      </c>
    </row>
    <row r="26" spans="2:16" x14ac:dyDescent="0.2">
      <c r="B26" s="1113"/>
      <c r="C26" s="1115" t="s">
        <v>90</v>
      </c>
      <c r="D26" s="811" t="s">
        <v>214</v>
      </c>
      <c r="E26" s="945">
        <f t="shared" si="0"/>
        <v>0</v>
      </c>
      <c r="F26" s="813">
        <v>0</v>
      </c>
      <c r="G26" s="814" t="s">
        <v>293</v>
      </c>
      <c r="H26" s="815">
        <v>0</v>
      </c>
      <c r="I26" s="816">
        <v>0</v>
      </c>
      <c r="J26" s="816">
        <v>0</v>
      </c>
      <c r="K26" s="816">
        <v>0</v>
      </c>
      <c r="L26" s="817" t="s">
        <v>293</v>
      </c>
      <c r="M26" s="816">
        <v>0</v>
      </c>
      <c r="N26" s="817" t="s">
        <v>293</v>
      </c>
      <c r="O26" s="946">
        <v>0</v>
      </c>
      <c r="P26" s="939">
        <v>0</v>
      </c>
    </row>
    <row r="27" spans="2:16" x14ac:dyDescent="0.2">
      <c r="B27" s="1113"/>
      <c r="C27" s="1116"/>
      <c r="D27" s="819" t="s">
        <v>216</v>
      </c>
      <c r="E27" s="741">
        <f t="shared" si="0"/>
        <v>0</v>
      </c>
      <c r="F27" s="733">
        <v>0</v>
      </c>
      <c r="G27" s="753" t="s">
        <v>293</v>
      </c>
      <c r="H27" s="820">
        <v>0</v>
      </c>
      <c r="I27" s="749">
        <v>0</v>
      </c>
      <c r="J27" s="749">
        <v>0</v>
      </c>
      <c r="K27" s="749">
        <v>0</v>
      </c>
      <c r="L27" s="750" t="s">
        <v>293</v>
      </c>
      <c r="M27" s="749">
        <v>0</v>
      </c>
      <c r="N27" s="750" t="s">
        <v>293</v>
      </c>
      <c r="O27" s="733">
        <v>0</v>
      </c>
      <c r="P27" s="898">
        <v>0</v>
      </c>
    </row>
    <row r="28" spans="2:16" x14ac:dyDescent="0.2">
      <c r="B28" s="1113"/>
      <c r="C28" s="1116"/>
      <c r="D28" s="819" t="s">
        <v>268</v>
      </c>
      <c r="E28" s="878">
        <f t="shared" si="0"/>
        <v>0</v>
      </c>
      <c r="F28" s="733">
        <v>0</v>
      </c>
      <c r="G28" s="753" t="s">
        <v>293</v>
      </c>
      <c r="H28" s="824">
        <v>0</v>
      </c>
      <c r="I28" s="733">
        <v>0</v>
      </c>
      <c r="J28" s="733">
        <v>0</v>
      </c>
      <c r="K28" s="733">
        <v>0</v>
      </c>
      <c r="L28" s="750" t="s">
        <v>293</v>
      </c>
      <c r="M28" s="749">
        <v>0</v>
      </c>
      <c r="N28" s="750" t="s">
        <v>293</v>
      </c>
      <c r="O28" s="799">
        <v>0</v>
      </c>
      <c r="P28" s="935">
        <v>0</v>
      </c>
    </row>
    <row r="29" spans="2:16" x14ac:dyDescent="0.2">
      <c r="B29" s="1113"/>
      <c r="C29" s="1116"/>
      <c r="D29" s="819" t="s">
        <v>269</v>
      </c>
      <c r="E29" s="878">
        <f t="shared" si="0"/>
        <v>0</v>
      </c>
      <c r="F29" s="733">
        <v>0</v>
      </c>
      <c r="G29" s="753" t="s">
        <v>293</v>
      </c>
      <c r="H29" s="824">
        <v>0</v>
      </c>
      <c r="I29" s="733">
        <v>0</v>
      </c>
      <c r="J29" s="733">
        <v>0</v>
      </c>
      <c r="K29" s="733">
        <v>0</v>
      </c>
      <c r="L29" s="750" t="s">
        <v>293</v>
      </c>
      <c r="M29" s="749">
        <v>0</v>
      </c>
      <c r="N29" s="750" t="s">
        <v>293</v>
      </c>
      <c r="O29" s="733">
        <v>0</v>
      </c>
      <c r="P29" s="898">
        <v>0</v>
      </c>
    </row>
    <row r="30" spans="2:16" x14ac:dyDescent="0.2">
      <c r="B30" s="1113"/>
      <c r="C30" s="1116"/>
      <c r="D30" s="825" t="s">
        <v>270</v>
      </c>
      <c r="E30" s="878">
        <f t="shared" si="0"/>
        <v>0</v>
      </c>
      <c r="F30" s="799">
        <v>0</v>
      </c>
      <c r="G30" s="761" t="s">
        <v>293</v>
      </c>
      <c r="H30" s="763">
        <v>0</v>
      </c>
      <c r="I30" s="799">
        <v>0</v>
      </c>
      <c r="J30" s="799">
        <v>0</v>
      </c>
      <c r="K30" s="799">
        <v>0</v>
      </c>
      <c r="L30" s="826" t="s">
        <v>293</v>
      </c>
      <c r="M30" s="827">
        <v>0</v>
      </c>
      <c r="N30" s="826" t="s">
        <v>293</v>
      </c>
      <c r="O30" s="763">
        <v>0</v>
      </c>
      <c r="P30" s="935">
        <v>0</v>
      </c>
    </row>
    <row r="31" spans="2:16" x14ac:dyDescent="0.2">
      <c r="B31" s="1113"/>
      <c r="C31" s="1116"/>
      <c r="D31" s="825" t="s">
        <v>253</v>
      </c>
      <c r="E31" s="878">
        <f t="shared" si="0"/>
        <v>0</v>
      </c>
      <c r="F31" s="799">
        <v>0</v>
      </c>
      <c r="G31" s="734" t="s">
        <v>293</v>
      </c>
      <c r="H31" s="763">
        <v>0</v>
      </c>
      <c r="I31" s="799">
        <v>0</v>
      </c>
      <c r="J31" s="799">
        <v>0</v>
      </c>
      <c r="K31" s="799">
        <v>0</v>
      </c>
      <c r="L31" s="736" t="s">
        <v>293</v>
      </c>
      <c r="M31" s="749">
        <v>0</v>
      </c>
      <c r="N31" s="736" t="s">
        <v>293</v>
      </c>
      <c r="O31" s="763">
        <v>0</v>
      </c>
      <c r="P31" s="935">
        <v>0</v>
      </c>
    </row>
    <row r="32" spans="2:16" x14ac:dyDescent="0.2">
      <c r="B32" s="1113"/>
      <c r="C32" s="1116"/>
      <c r="D32" s="825" t="s">
        <v>218</v>
      </c>
      <c r="E32" s="878">
        <f t="shared" si="0"/>
        <v>0</v>
      </c>
      <c r="F32" s="799">
        <v>0</v>
      </c>
      <c r="G32" s="734" t="s">
        <v>293</v>
      </c>
      <c r="H32" s="763">
        <v>0</v>
      </c>
      <c r="I32" s="799">
        <v>0</v>
      </c>
      <c r="J32" s="799">
        <v>0</v>
      </c>
      <c r="K32" s="799">
        <v>0</v>
      </c>
      <c r="L32" s="736" t="s">
        <v>293</v>
      </c>
      <c r="M32" s="827">
        <v>0</v>
      </c>
      <c r="N32" s="826" t="s">
        <v>293</v>
      </c>
      <c r="O32" s="763">
        <v>0</v>
      </c>
      <c r="P32" s="935">
        <v>0</v>
      </c>
    </row>
    <row r="33" spans="2:16" x14ac:dyDescent="0.2">
      <c r="B33" s="1113"/>
      <c r="C33" s="1116"/>
      <c r="D33" s="829" t="s">
        <v>252</v>
      </c>
      <c r="E33" s="947">
        <f t="shared" si="0"/>
        <v>0</v>
      </c>
      <c r="F33" s="771">
        <v>0</v>
      </c>
      <c r="G33" s="769" t="s">
        <v>293</v>
      </c>
      <c r="H33" s="830">
        <v>0</v>
      </c>
      <c r="I33" s="771">
        <v>0</v>
      </c>
      <c r="J33" s="771">
        <v>0</v>
      </c>
      <c r="K33" s="771">
        <v>0</v>
      </c>
      <c r="L33" s="772" t="s">
        <v>293</v>
      </c>
      <c r="M33" s="771">
        <v>0</v>
      </c>
      <c r="N33" s="772" t="s">
        <v>293</v>
      </c>
      <c r="O33" s="830">
        <v>0</v>
      </c>
      <c r="P33" s="948">
        <v>0</v>
      </c>
    </row>
    <row r="34" spans="2:16" ht="13.5" thickBot="1" x14ac:dyDescent="0.25">
      <c r="B34" s="930"/>
      <c r="C34" s="832" t="s">
        <v>87</v>
      </c>
      <c r="D34" s="833" t="s">
        <v>100</v>
      </c>
      <c r="E34" s="949">
        <f t="shared" si="0"/>
        <v>0</v>
      </c>
      <c r="F34" s="835" t="s">
        <v>293</v>
      </c>
      <c r="G34" s="836">
        <v>0</v>
      </c>
      <c r="H34" s="837">
        <v>0</v>
      </c>
      <c r="I34" s="835">
        <v>0</v>
      </c>
      <c r="J34" s="835">
        <v>0</v>
      </c>
      <c r="K34" s="835" t="s">
        <v>293</v>
      </c>
      <c r="L34" s="950">
        <v>0</v>
      </c>
      <c r="M34" s="835">
        <v>0</v>
      </c>
      <c r="N34" s="950">
        <v>0</v>
      </c>
      <c r="O34" s="837">
        <v>0</v>
      </c>
      <c r="P34" s="951">
        <v>0</v>
      </c>
    </row>
    <row r="35" spans="2:16" ht="13.5" customHeight="1" x14ac:dyDescent="0.2">
      <c r="B35" s="1113" t="s">
        <v>95</v>
      </c>
      <c r="C35" s="991"/>
      <c r="D35" s="740" t="s">
        <v>197</v>
      </c>
      <c r="E35" s="787">
        <f t="shared" si="0"/>
        <v>214339.30000000002</v>
      </c>
      <c r="F35" s="749">
        <v>0</v>
      </c>
      <c r="G35" s="753">
        <v>214339.30000000002</v>
      </c>
      <c r="H35" s="748">
        <v>0</v>
      </c>
      <c r="I35" s="749">
        <v>0</v>
      </c>
      <c r="J35" s="749">
        <v>0</v>
      </c>
      <c r="K35" s="749">
        <v>0</v>
      </c>
      <c r="L35" s="750">
        <v>58061.96</v>
      </c>
      <c r="M35" s="749">
        <v>1028.7</v>
      </c>
      <c r="N35" s="750">
        <v>57033.26</v>
      </c>
      <c r="O35" s="749">
        <v>0</v>
      </c>
      <c r="P35" s="952">
        <v>0</v>
      </c>
    </row>
    <row r="36" spans="2:16" ht="13.5" customHeight="1" x14ac:dyDescent="0.2">
      <c r="B36" s="1113"/>
      <c r="C36" s="991"/>
      <c r="D36" s="752" t="s">
        <v>96</v>
      </c>
      <c r="E36" s="787">
        <f t="shared" si="0"/>
        <v>0</v>
      </c>
      <c r="F36" s="749">
        <v>0</v>
      </c>
      <c r="G36" s="753">
        <v>0</v>
      </c>
      <c r="H36" s="748">
        <v>0</v>
      </c>
      <c r="I36" s="749">
        <v>0</v>
      </c>
      <c r="J36" s="749">
        <v>0</v>
      </c>
      <c r="K36" s="749">
        <v>0</v>
      </c>
      <c r="L36" s="750">
        <v>0</v>
      </c>
      <c r="M36" s="749">
        <v>0</v>
      </c>
      <c r="N36" s="750">
        <v>0</v>
      </c>
      <c r="O36" s="749">
        <v>0</v>
      </c>
      <c r="P36" s="952" t="s">
        <v>293</v>
      </c>
    </row>
    <row r="37" spans="2:16" ht="13.5" customHeight="1" x14ac:dyDescent="0.2">
      <c r="B37" s="1113"/>
      <c r="C37" s="991"/>
      <c r="D37" s="752" t="s">
        <v>290</v>
      </c>
      <c r="E37" s="787">
        <f t="shared" si="0"/>
        <v>0</v>
      </c>
      <c r="F37" s="749">
        <v>0</v>
      </c>
      <c r="G37" s="753">
        <v>0</v>
      </c>
      <c r="H37" s="748">
        <v>0</v>
      </c>
      <c r="I37" s="749">
        <v>0</v>
      </c>
      <c r="J37" s="749">
        <v>0</v>
      </c>
      <c r="K37" s="749">
        <v>0</v>
      </c>
      <c r="L37" s="750">
        <v>0</v>
      </c>
      <c r="M37" s="749">
        <v>0</v>
      </c>
      <c r="N37" s="750">
        <v>0</v>
      </c>
      <c r="O37" s="749">
        <v>0</v>
      </c>
      <c r="P37" s="952" t="s">
        <v>293</v>
      </c>
    </row>
    <row r="38" spans="2:16" x14ac:dyDescent="0.2">
      <c r="B38" s="1113"/>
      <c r="C38" s="1116" t="s">
        <v>48</v>
      </c>
      <c r="D38" s="825" t="s">
        <v>53</v>
      </c>
      <c r="E38" s="741">
        <f t="shared" si="0"/>
        <v>2806.04</v>
      </c>
      <c r="F38" s="736">
        <v>0</v>
      </c>
      <c r="G38" s="734">
        <v>2806.04</v>
      </c>
      <c r="H38" s="735">
        <v>0</v>
      </c>
      <c r="I38" s="733">
        <v>0</v>
      </c>
      <c r="J38" s="733">
        <v>0</v>
      </c>
      <c r="K38" s="733">
        <v>0</v>
      </c>
      <c r="L38" s="736">
        <v>1459.2600000000002</v>
      </c>
      <c r="M38" s="953">
        <v>0</v>
      </c>
      <c r="N38" s="750">
        <v>1459.2600000000002</v>
      </c>
      <c r="O38" s="733">
        <v>0</v>
      </c>
      <c r="P38" s="898">
        <v>0</v>
      </c>
    </row>
    <row r="39" spans="2:16" x14ac:dyDescent="0.2">
      <c r="B39" s="1113"/>
      <c r="C39" s="1116"/>
      <c r="D39" s="825" t="s">
        <v>196</v>
      </c>
      <c r="E39" s="741">
        <f t="shared" si="0"/>
        <v>13142900.039999999</v>
      </c>
      <c r="F39" s="736" t="s">
        <v>293</v>
      </c>
      <c r="G39" s="734">
        <v>13142900.039999999</v>
      </c>
      <c r="H39" s="735">
        <v>0</v>
      </c>
      <c r="I39" s="733">
        <v>0</v>
      </c>
      <c r="J39" s="733">
        <v>0</v>
      </c>
      <c r="K39" s="733" t="s">
        <v>293</v>
      </c>
      <c r="L39" s="736">
        <v>1560273.58</v>
      </c>
      <c r="M39" s="953">
        <v>135</v>
      </c>
      <c r="N39" s="750">
        <v>1560138.58</v>
      </c>
      <c r="O39" s="733">
        <v>0</v>
      </c>
      <c r="P39" s="952">
        <v>0</v>
      </c>
    </row>
    <row r="40" spans="2:16" x14ac:dyDescent="0.2">
      <c r="B40" s="1113"/>
      <c r="C40" s="1116"/>
      <c r="D40" s="825" t="s">
        <v>56</v>
      </c>
      <c r="E40" s="741">
        <f t="shared" si="0"/>
        <v>27067.069999999992</v>
      </c>
      <c r="F40" s="736" t="s">
        <v>293</v>
      </c>
      <c r="G40" s="734">
        <v>27067.069999999992</v>
      </c>
      <c r="H40" s="735">
        <v>0</v>
      </c>
      <c r="I40" s="733">
        <v>0</v>
      </c>
      <c r="J40" s="733">
        <v>0</v>
      </c>
      <c r="K40" s="733" t="s">
        <v>293</v>
      </c>
      <c r="L40" s="736">
        <v>4253.9400000000005</v>
      </c>
      <c r="M40" s="953">
        <v>0</v>
      </c>
      <c r="N40" s="750">
        <v>4253.9400000000005</v>
      </c>
      <c r="O40" s="733">
        <v>0</v>
      </c>
      <c r="P40" s="952">
        <v>0</v>
      </c>
    </row>
    <row r="41" spans="2:16" x14ac:dyDescent="0.2">
      <c r="B41" s="1113"/>
      <c r="C41" s="1116"/>
      <c r="D41" s="825" t="s">
        <v>58</v>
      </c>
      <c r="E41" s="741">
        <f t="shared" si="0"/>
        <v>8046.8100000000013</v>
      </c>
      <c r="F41" s="736">
        <v>0</v>
      </c>
      <c r="G41" s="734">
        <v>8046.8100000000013</v>
      </c>
      <c r="H41" s="735">
        <v>0</v>
      </c>
      <c r="I41" s="733">
        <v>0</v>
      </c>
      <c r="J41" s="733">
        <v>0</v>
      </c>
      <c r="K41" s="733">
        <v>0</v>
      </c>
      <c r="L41" s="736">
        <v>4153.7700000000004</v>
      </c>
      <c r="M41" s="953">
        <v>173</v>
      </c>
      <c r="N41" s="750">
        <v>3980.7700000000004</v>
      </c>
      <c r="O41" s="733">
        <v>0</v>
      </c>
      <c r="P41" s="952">
        <v>0</v>
      </c>
    </row>
    <row r="42" spans="2:16" x14ac:dyDescent="0.2">
      <c r="B42" s="1113"/>
      <c r="C42" s="1116"/>
      <c r="D42" s="825" t="s">
        <v>59</v>
      </c>
      <c r="E42" s="741">
        <f t="shared" si="0"/>
        <v>9194250.4200000018</v>
      </c>
      <c r="F42" s="736" t="s">
        <v>293</v>
      </c>
      <c r="G42" s="734">
        <v>9194250.4200000018</v>
      </c>
      <c r="H42" s="735">
        <v>0</v>
      </c>
      <c r="I42" s="733">
        <v>0</v>
      </c>
      <c r="J42" s="733">
        <v>0</v>
      </c>
      <c r="K42" s="733" t="s">
        <v>293</v>
      </c>
      <c r="L42" s="736">
        <v>1074882</v>
      </c>
      <c r="M42" s="733">
        <v>462.2</v>
      </c>
      <c r="N42" s="750">
        <v>1074419.8</v>
      </c>
      <c r="O42" s="733">
        <v>0</v>
      </c>
      <c r="P42" s="952">
        <v>0</v>
      </c>
    </row>
    <row r="43" spans="2:16" x14ac:dyDescent="0.2">
      <c r="B43" s="1113"/>
      <c r="C43" s="1116"/>
      <c r="D43" s="825" t="s">
        <v>260</v>
      </c>
      <c r="E43" s="741">
        <f t="shared" si="0"/>
        <v>3348262.43</v>
      </c>
      <c r="F43" s="736">
        <v>0</v>
      </c>
      <c r="G43" s="734">
        <v>3348262.43</v>
      </c>
      <c r="H43" s="735">
        <v>0</v>
      </c>
      <c r="I43" s="733">
        <v>0</v>
      </c>
      <c r="J43" s="733">
        <v>0</v>
      </c>
      <c r="K43" s="733">
        <v>0</v>
      </c>
      <c r="L43" s="736">
        <v>287364.01</v>
      </c>
      <c r="M43" s="733">
        <v>288</v>
      </c>
      <c r="N43" s="750">
        <v>287076.01</v>
      </c>
      <c r="O43" s="733">
        <v>0</v>
      </c>
      <c r="P43" s="898">
        <v>0</v>
      </c>
    </row>
    <row r="44" spans="2:16" x14ac:dyDescent="0.2">
      <c r="B44" s="1113"/>
      <c r="C44" s="1116"/>
      <c r="D44" s="825" t="s">
        <v>51</v>
      </c>
      <c r="E44" s="878">
        <f t="shared" si="0"/>
        <v>0</v>
      </c>
      <c r="F44" s="737">
        <v>0</v>
      </c>
      <c r="G44" s="846" t="s">
        <v>293</v>
      </c>
      <c r="H44" s="763">
        <v>0</v>
      </c>
      <c r="I44" s="799">
        <v>0</v>
      </c>
      <c r="J44" s="799">
        <v>0</v>
      </c>
      <c r="K44" s="799">
        <v>0</v>
      </c>
      <c r="L44" s="737" t="s">
        <v>293</v>
      </c>
      <c r="M44" s="799">
        <v>0</v>
      </c>
      <c r="N44" s="750" t="s">
        <v>293</v>
      </c>
      <c r="O44" s="799">
        <v>0</v>
      </c>
      <c r="P44" s="954">
        <v>0</v>
      </c>
    </row>
    <row r="45" spans="2:16" ht="12.75" customHeight="1" x14ac:dyDescent="0.2">
      <c r="B45" s="1113"/>
      <c r="C45" s="1126" t="s">
        <v>65</v>
      </c>
      <c r="D45" s="848" t="s">
        <v>68</v>
      </c>
      <c r="E45" s="849">
        <f t="shared" si="0"/>
        <v>639383.89999999991</v>
      </c>
      <c r="F45" s="955">
        <v>0</v>
      </c>
      <c r="G45" s="956">
        <v>639383.89999999991</v>
      </c>
      <c r="H45" s="957">
        <v>0</v>
      </c>
      <c r="I45" s="955">
        <v>0</v>
      </c>
      <c r="J45" s="955">
        <v>0</v>
      </c>
      <c r="K45" s="955">
        <v>0</v>
      </c>
      <c r="L45" s="958">
        <v>206285.49999999994</v>
      </c>
      <c r="M45" s="958">
        <v>102.97</v>
      </c>
      <c r="N45" s="959">
        <v>206182.52999999994</v>
      </c>
      <c r="O45" s="957">
        <v>0</v>
      </c>
      <c r="P45" s="960">
        <v>0</v>
      </c>
    </row>
    <row r="46" spans="2:16" ht="12.75" customHeight="1" x14ac:dyDescent="0.2">
      <c r="B46" s="1113"/>
      <c r="C46" s="1127"/>
      <c r="D46" s="856" t="s">
        <v>250</v>
      </c>
      <c r="E46" s="857">
        <f t="shared" si="0"/>
        <v>52455.87</v>
      </c>
      <c r="F46" s="961">
        <v>0</v>
      </c>
      <c r="G46" s="962">
        <v>52455.87</v>
      </c>
      <c r="H46" s="963">
        <v>0</v>
      </c>
      <c r="I46" s="961">
        <v>0</v>
      </c>
      <c r="J46" s="961">
        <v>0</v>
      </c>
      <c r="K46" s="961">
        <v>0</v>
      </c>
      <c r="L46" s="964">
        <v>2160</v>
      </c>
      <c r="M46" s="964">
        <v>0</v>
      </c>
      <c r="N46" s="965">
        <v>2160</v>
      </c>
      <c r="O46" s="963">
        <v>0</v>
      </c>
      <c r="P46" s="966">
        <v>0</v>
      </c>
    </row>
    <row r="47" spans="2:16" ht="12.75" customHeight="1" x14ac:dyDescent="0.2">
      <c r="B47" s="1113"/>
      <c r="C47" s="1128"/>
      <c r="D47" s="864" t="s">
        <v>204</v>
      </c>
      <c r="E47" s="865">
        <f t="shared" si="0"/>
        <v>578529.64</v>
      </c>
      <c r="F47" s="967">
        <v>0</v>
      </c>
      <c r="G47" s="968">
        <v>578529.64</v>
      </c>
      <c r="H47" s="969">
        <v>0</v>
      </c>
      <c r="I47" s="967">
        <v>0</v>
      </c>
      <c r="J47" s="967">
        <v>0</v>
      </c>
      <c r="K47" s="967">
        <v>0</v>
      </c>
      <c r="L47" s="970">
        <v>19744.999999999996</v>
      </c>
      <c r="M47" s="970">
        <v>0</v>
      </c>
      <c r="N47" s="971">
        <v>19744.999999999996</v>
      </c>
      <c r="O47" s="969">
        <v>0</v>
      </c>
      <c r="P47" s="972">
        <v>0</v>
      </c>
    </row>
    <row r="48" spans="2:16" x14ac:dyDescent="0.2">
      <c r="B48" s="1113"/>
      <c r="C48" s="1129" t="s">
        <v>72</v>
      </c>
      <c r="D48" s="872" t="s">
        <v>262</v>
      </c>
      <c r="E48" s="787">
        <f t="shared" si="0"/>
        <v>401825.1</v>
      </c>
      <c r="F48" s="873">
        <v>0</v>
      </c>
      <c r="G48" s="874">
        <v>401825.1</v>
      </c>
      <c r="H48" s="748">
        <v>0</v>
      </c>
      <c r="I48" s="749">
        <v>0</v>
      </c>
      <c r="J48" s="749">
        <v>0</v>
      </c>
      <c r="K48" s="749">
        <v>1800</v>
      </c>
      <c r="L48" s="749">
        <v>55586.96</v>
      </c>
      <c r="M48" s="750">
        <v>0</v>
      </c>
      <c r="N48" s="749">
        <v>55586.96</v>
      </c>
      <c r="O48" s="748">
        <v>0</v>
      </c>
      <c r="P48" s="973">
        <v>0</v>
      </c>
    </row>
    <row r="49" spans="2:16" x14ac:dyDescent="0.2">
      <c r="B49" s="1113"/>
      <c r="C49" s="1130"/>
      <c r="D49" s="876" t="s">
        <v>263</v>
      </c>
      <c r="E49" s="741">
        <f t="shared" si="0"/>
        <v>443610.62999999995</v>
      </c>
      <c r="F49" s="940">
        <v>0</v>
      </c>
      <c r="G49" s="904">
        <v>443610.62999999995</v>
      </c>
      <c r="H49" s="735">
        <v>0</v>
      </c>
      <c r="I49" s="733">
        <v>0</v>
      </c>
      <c r="J49" s="733">
        <v>0</v>
      </c>
      <c r="K49" s="733">
        <v>0</v>
      </c>
      <c r="L49" s="826">
        <v>25230.28000000001</v>
      </c>
      <c r="M49" s="736">
        <v>0</v>
      </c>
      <c r="N49" s="733">
        <v>25230.28000000001</v>
      </c>
      <c r="O49" s="735">
        <v>0</v>
      </c>
      <c r="P49" s="898">
        <v>0</v>
      </c>
    </row>
    <row r="50" spans="2:16" x14ac:dyDescent="0.2">
      <c r="B50" s="1113"/>
      <c r="C50" s="1130"/>
      <c r="D50" s="825" t="s">
        <v>79</v>
      </c>
      <c r="E50" s="741">
        <f t="shared" si="0"/>
        <v>1518708.3400000008</v>
      </c>
      <c r="F50" s="736">
        <v>0</v>
      </c>
      <c r="G50" s="904">
        <v>1518708.3400000008</v>
      </c>
      <c r="H50" s="735">
        <v>0</v>
      </c>
      <c r="I50" s="733">
        <v>0</v>
      </c>
      <c r="J50" s="733">
        <v>0</v>
      </c>
      <c r="K50" s="733">
        <v>0</v>
      </c>
      <c r="L50" s="733">
        <v>51107.429999999971</v>
      </c>
      <c r="M50" s="736">
        <v>0</v>
      </c>
      <c r="N50" s="733">
        <v>51107.429999999971</v>
      </c>
      <c r="O50" s="735">
        <v>0</v>
      </c>
      <c r="P50" s="898">
        <v>0</v>
      </c>
    </row>
    <row r="51" spans="2:16" x14ac:dyDescent="0.2">
      <c r="B51" s="1113"/>
      <c r="C51" s="1130"/>
      <c r="D51" s="825" t="s">
        <v>80</v>
      </c>
      <c r="E51" s="741">
        <f t="shared" si="0"/>
        <v>8480617.2000000067</v>
      </c>
      <c r="F51" s="736">
        <v>0</v>
      </c>
      <c r="G51" s="904">
        <v>8480617.2000000067</v>
      </c>
      <c r="H51" s="735">
        <v>0</v>
      </c>
      <c r="I51" s="733">
        <v>0</v>
      </c>
      <c r="J51" s="733">
        <v>0</v>
      </c>
      <c r="K51" s="733">
        <v>0</v>
      </c>
      <c r="L51" s="733">
        <v>704193.67000000086</v>
      </c>
      <c r="M51" s="736">
        <v>0</v>
      </c>
      <c r="N51" s="733">
        <v>704193.67000000086</v>
      </c>
      <c r="O51" s="735">
        <v>0</v>
      </c>
      <c r="P51" s="898">
        <v>0</v>
      </c>
    </row>
    <row r="52" spans="2:16" x14ac:dyDescent="0.2">
      <c r="B52" s="1113"/>
      <c r="C52" s="1130"/>
      <c r="D52" s="825" t="s">
        <v>205</v>
      </c>
      <c r="E52" s="878">
        <f t="shared" si="0"/>
        <v>2668223.850000001</v>
      </c>
      <c r="F52" s="737">
        <v>0</v>
      </c>
      <c r="G52" s="974">
        <v>2668223.850000001</v>
      </c>
      <c r="H52" s="763">
        <v>0</v>
      </c>
      <c r="I52" s="799">
        <v>0</v>
      </c>
      <c r="J52" s="799">
        <v>0</v>
      </c>
      <c r="K52" s="799">
        <v>0</v>
      </c>
      <c r="L52" s="799">
        <v>517199.74999999942</v>
      </c>
      <c r="M52" s="737">
        <v>0</v>
      </c>
      <c r="N52" s="799">
        <v>517199.74999999942</v>
      </c>
      <c r="O52" s="763">
        <v>0</v>
      </c>
      <c r="P52" s="935">
        <v>0</v>
      </c>
    </row>
    <row r="53" spans="2:16" x14ac:dyDescent="0.2">
      <c r="B53" s="1113"/>
      <c r="C53" s="1129" t="s">
        <v>87</v>
      </c>
      <c r="D53" s="880" t="s">
        <v>213</v>
      </c>
      <c r="E53" s="945">
        <f t="shared" si="0"/>
        <v>0</v>
      </c>
      <c r="F53" s="816">
        <v>0</v>
      </c>
      <c r="G53" s="975" t="s">
        <v>293</v>
      </c>
      <c r="H53" s="976">
        <v>0</v>
      </c>
      <c r="I53" s="816">
        <v>0</v>
      </c>
      <c r="J53" s="976">
        <v>0</v>
      </c>
      <c r="K53" s="816">
        <v>0</v>
      </c>
      <c r="L53" s="817" t="s">
        <v>293</v>
      </c>
      <c r="M53" s="816">
        <v>0</v>
      </c>
      <c r="N53" s="817" t="s">
        <v>293</v>
      </c>
      <c r="O53" s="976">
        <v>0</v>
      </c>
      <c r="P53" s="977">
        <v>0</v>
      </c>
    </row>
    <row r="54" spans="2:16" x14ac:dyDescent="0.2">
      <c r="B54" s="1113"/>
      <c r="C54" s="1131"/>
      <c r="D54" s="829" t="s">
        <v>100</v>
      </c>
      <c r="E54" s="947">
        <f t="shared" si="0"/>
        <v>0</v>
      </c>
      <c r="F54" s="768">
        <v>0</v>
      </c>
      <c r="G54" s="978">
        <v>0</v>
      </c>
      <c r="H54" s="979">
        <v>0</v>
      </c>
      <c r="I54" s="768">
        <v>0</v>
      </c>
      <c r="J54" s="979">
        <v>0</v>
      </c>
      <c r="K54" s="768">
        <v>29.5</v>
      </c>
      <c r="L54" s="980">
        <v>0</v>
      </c>
      <c r="M54" s="768">
        <v>0</v>
      </c>
      <c r="N54" s="980">
        <v>0</v>
      </c>
      <c r="O54" s="979">
        <v>0</v>
      </c>
      <c r="P54" s="981">
        <v>0</v>
      </c>
    </row>
    <row r="55" spans="2:16" x14ac:dyDescent="0.2">
      <c r="B55" s="1113"/>
      <c r="C55" s="1129" t="s">
        <v>90</v>
      </c>
      <c r="D55" s="811" t="s">
        <v>268</v>
      </c>
      <c r="E55" s="787">
        <f t="shared" si="0"/>
        <v>0</v>
      </c>
      <c r="F55" s="816">
        <v>0</v>
      </c>
      <c r="G55" s="975" t="s">
        <v>293</v>
      </c>
      <c r="H55" s="976">
        <v>0</v>
      </c>
      <c r="I55" s="816">
        <v>0</v>
      </c>
      <c r="J55" s="816">
        <v>0</v>
      </c>
      <c r="K55" s="816">
        <v>0</v>
      </c>
      <c r="L55" s="817" t="s">
        <v>293</v>
      </c>
      <c r="M55" s="816">
        <v>0</v>
      </c>
      <c r="N55" s="817" t="s">
        <v>293</v>
      </c>
      <c r="O55" s="816">
        <v>0</v>
      </c>
      <c r="P55" s="977">
        <v>0</v>
      </c>
    </row>
    <row r="56" spans="2:16" x14ac:dyDescent="0.2">
      <c r="B56" s="1113"/>
      <c r="C56" s="1130"/>
      <c r="D56" s="819" t="s">
        <v>269</v>
      </c>
      <c r="E56" s="787">
        <f t="shared" si="0"/>
        <v>0</v>
      </c>
      <c r="F56" s="749">
        <v>0</v>
      </c>
      <c r="G56" s="874" t="s">
        <v>293</v>
      </c>
      <c r="H56" s="748">
        <v>0</v>
      </c>
      <c r="I56" s="749">
        <v>0</v>
      </c>
      <c r="J56" s="748">
        <v>0</v>
      </c>
      <c r="K56" s="749">
        <v>0</v>
      </c>
      <c r="L56" s="750" t="s">
        <v>293</v>
      </c>
      <c r="M56" s="749">
        <v>0</v>
      </c>
      <c r="N56" s="750" t="s">
        <v>293</v>
      </c>
      <c r="O56" s="749">
        <v>0</v>
      </c>
      <c r="P56" s="952">
        <v>0</v>
      </c>
    </row>
    <row r="57" spans="2:16" x14ac:dyDescent="0.2">
      <c r="B57" s="1113"/>
      <c r="C57" s="1131"/>
      <c r="D57" s="913" t="s">
        <v>215</v>
      </c>
      <c r="E57" s="787">
        <f t="shared" si="0"/>
        <v>0</v>
      </c>
      <c r="F57" s="749">
        <v>0</v>
      </c>
      <c r="G57" s="982" t="s">
        <v>293</v>
      </c>
      <c r="H57" s="748">
        <v>0</v>
      </c>
      <c r="I57" s="749">
        <v>0</v>
      </c>
      <c r="J57" s="748">
        <v>0</v>
      </c>
      <c r="K57" s="749">
        <v>0</v>
      </c>
      <c r="L57" s="750" t="s">
        <v>293</v>
      </c>
      <c r="M57" s="750">
        <v>0</v>
      </c>
      <c r="N57" s="749" t="s">
        <v>293</v>
      </c>
      <c r="O57" s="749">
        <v>0</v>
      </c>
      <c r="P57" s="952">
        <v>0</v>
      </c>
    </row>
    <row r="58" spans="2:16" ht="18.75" customHeight="1" x14ac:dyDescent="0.2">
      <c r="B58" s="1109" t="s">
        <v>101</v>
      </c>
      <c r="C58" s="1110"/>
      <c r="D58" s="1111"/>
      <c r="E58" s="890" t="s">
        <v>293</v>
      </c>
      <c r="F58" s="891" t="s">
        <v>293</v>
      </c>
      <c r="G58" s="892" t="s">
        <v>293</v>
      </c>
      <c r="H58" s="983">
        <v>0</v>
      </c>
      <c r="I58" s="890">
        <v>0</v>
      </c>
      <c r="J58" s="894">
        <v>49224.72</v>
      </c>
      <c r="K58" s="891">
        <v>455408.21</v>
      </c>
      <c r="L58" s="891" t="s">
        <v>293</v>
      </c>
      <c r="M58" s="891">
        <v>3569.8699999999994</v>
      </c>
      <c r="N58" s="891" t="s">
        <v>293</v>
      </c>
      <c r="O58" s="891">
        <v>0</v>
      </c>
      <c r="P58" s="895">
        <v>7.0000000000000007E-2</v>
      </c>
    </row>
    <row r="59" spans="2:16" ht="12.75" customHeight="1" x14ac:dyDescent="0.2">
      <c r="B59" s="1112" t="s">
        <v>102</v>
      </c>
      <c r="C59" s="1115" t="s">
        <v>48</v>
      </c>
      <c r="D59" s="880" t="s">
        <v>254</v>
      </c>
      <c r="E59" s="787">
        <f t="shared" ref="E59:E83" si="1">SUM(F59:G59)</f>
        <v>0</v>
      </c>
      <c r="F59" s="750" t="s">
        <v>293</v>
      </c>
      <c r="G59" s="874" t="s">
        <v>293</v>
      </c>
      <c r="H59" s="748">
        <v>0</v>
      </c>
      <c r="I59" s="749" t="s">
        <v>293</v>
      </c>
      <c r="J59" s="749">
        <v>0</v>
      </c>
      <c r="K59" s="750">
        <v>0</v>
      </c>
      <c r="L59" s="750" t="s">
        <v>293</v>
      </c>
      <c r="M59" s="749">
        <v>0</v>
      </c>
      <c r="N59" s="750" t="s">
        <v>293</v>
      </c>
      <c r="O59" s="984">
        <v>0</v>
      </c>
      <c r="P59" s="973">
        <v>0</v>
      </c>
    </row>
    <row r="60" spans="2:16" x14ac:dyDescent="0.2">
      <c r="B60" s="1113"/>
      <c r="C60" s="1116"/>
      <c r="D60" s="819" t="s">
        <v>231</v>
      </c>
      <c r="E60" s="741">
        <f t="shared" si="1"/>
        <v>671265.57</v>
      </c>
      <c r="F60" s="733" t="s">
        <v>293</v>
      </c>
      <c r="G60" s="897">
        <v>671265.57</v>
      </c>
      <c r="H60" s="735">
        <v>0</v>
      </c>
      <c r="I60" s="733" t="s">
        <v>293</v>
      </c>
      <c r="J60" s="733">
        <v>0</v>
      </c>
      <c r="K60" s="736" t="s">
        <v>293</v>
      </c>
      <c r="L60" s="733">
        <v>90359.67</v>
      </c>
      <c r="M60" s="733">
        <v>0</v>
      </c>
      <c r="N60" s="733">
        <v>90359.67</v>
      </c>
      <c r="O60" s="735">
        <v>0</v>
      </c>
      <c r="P60" s="898" t="s">
        <v>293</v>
      </c>
    </row>
    <row r="61" spans="2:16" x14ac:dyDescent="0.2">
      <c r="B61" s="1113"/>
      <c r="C61" s="1116"/>
      <c r="D61" s="819" t="s">
        <v>290</v>
      </c>
      <c r="E61" s="741">
        <f t="shared" si="1"/>
        <v>9653.7200000000012</v>
      </c>
      <c r="F61" s="733">
        <v>9653.7200000000012</v>
      </c>
      <c r="G61" s="897" t="s">
        <v>293</v>
      </c>
      <c r="H61" s="735">
        <v>0</v>
      </c>
      <c r="I61" s="733">
        <v>10</v>
      </c>
      <c r="J61" s="733">
        <v>0</v>
      </c>
      <c r="K61" s="736">
        <v>0</v>
      </c>
      <c r="L61" s="733" t="s">
        <v>293</v>
      </c>
      <c r="M61" s="733">
        <v>0</v>
      </c>
      <c r="N61" s="733" t="s">
        <v>293</v>
      </c>
      <c r="O61" s="735">
        <v>0</v>
      </c>
      <c r="P61" s="898">
        <v>0</v>
      </c>
    </row>
    <row r="62" spans="2:16" x14ac:dyDescent="0.2">
      <c r="B62" s="1113"/>
      <c r="C62" s="1116"/>
      <c r="D62" s="819" t="s">
        <v>272</v>
      </c>
      <c r="E62" s="741">
        <f t="shared" si="1"/>
        <v>0</v>
      </c>
      <c r="F62" s="736">
        <v>0</v>
      </c>
      <c r="G62" s="897">
        <v>0</v>
      </c>
      <c r="H62" s="735">
        <v>10</v>
      </c>
      <c r="I62" s="733">
        <v>0</v>
      </c>
      <c r="J62" s="733" t="s">
        <v>293</v>
      </c>
      <c r="K62" s="736">
        <v>686.88499999999999</v>
      </c>
      <c r="L62" s="953">
        <v>0</v>
      </c>
      <c r="M62" s="953">
        <v>0</v>
      </c>
      <c r="N62" s="953">
        <v>0</v>
      </c>
      <c r="O62" s="735">
        <v>0</v>
      </c>
      <c r="P62" s="898">
        <v>0</v>
      </c>
    </row>
    <row r="63" spans="2:16" x14ac:dyDescent="0.2">
      <c r="B63" s="1113"/>
      <c r="C63" s="1116"/>
      <c r="D63" s="819" t="s">
        <v>235</v>
      </c>
      <c r="E63" s="741">
        <f t="shared" si="1"/>
        <v>4817.24</v>
      </c>
      <c r="F63" s="736">
        <v>3681.5</v>
      </c>
      <c r="G63" s="897">
        <v>1135.74</v>
      </c>
      <c r="H63" s="735">
        <v>0</v>
      </c>
      <c r="I63" s="733" t="s">
        <v>293</v>
      </c>
      <c r="J63" s="733">
        <v>0</v>
      </c>
      <c r="K63" s="736">
        <v>0.106</v>
      </c>
      <c r="L63" s="953" t="s">
        <v>293</v>
      </c>
      <c r="M63" s="953">
        <v>0</v>
      </c>
      <c r="N63" s="953" t="s">
        <v>293</v>
      </c>
      <c r="O63" s="735">
        <v>0.86199999999999999</v>
      </c>
      <c r="P63" s="898">
        <v>1.042</v>
      </c>
    </row>
    <row r="64" spans="2:16" x14ac:dyDescent="0.2">
      <c r="B64" s="1113"/>
      <c r="C64" s="1116"/>
      <c r="D64" s="819" t="s">
        <v>273</v>
      </c>
      <c r="E64" s="741">
        <f t="shared" si="1"/>
        <v>45580</v>
      </c>
      <c r="F64" s="736">
        <v>2250</v>
      </c>
      <c r="G64" s="897">
        <v>43330</v>
      </c>
      <c r="H64" s="735">
        <v>1841.1399999999999</v>
      </c>
      <c r="I64" s="733">
        <v>0</v>
      </c>
      <c r="J64" s="733">
        <v>3108.75</v>
      </c>
      <c r="K64" s="736">
        <v>1765.069</v>
      </c>
      <c r="L64" s="953">
        <v>0</v>
      </c>
      <c r="M64" s="953">
        <v>0</v>
      </c>
      <c r="N64" s="953">
        <v>0</v>
      </c>
      <c r="O64" s="735">
        <v>230.64420000000001</v>
      </c>
      <c r="P64" s="898">
        <v>28.397000000000002</v>
      </c>
    </row>
    <row r="65" spans="2:16" x14ac:dyDescent="0.2">
      <c r="B65" s="1113"/>
      <c r="C65" s="1116"/>
      <c r="D65" s="819" t="s">
        <v>105</v>
      </c>
      <c r="E65" s="741">
        <f t="shared" si="1"/>
        <v>74142951.979999989</v>
      </c>
      <c r="F65" s="736">
        <v>11808027.410000002</v>
      </c>
      <c r="G65" s="897">
        <v>62334924.569999993</v>
      </c>
      <c r="H65" s="735">
        <v>459239.7</v>
      </c>
      <c r="I65" s="733">
        <v>81195.38</v>
      </c>
      <c r="J65" s="733">
        <v>37491.9</v>
      </c>
      <c r="K65" s="733">
        <v>21381.839999999997</v>
      </c>
      <c r="L65" s="733">
        <v>18055562.179999996</v>
      </c>
      <c r="M65" s="733">
        <v>0</v>
      </c>
      <c r="N65" s="733">
        <v>18055562.179999996</v>
      </c>
      <c r="O65" s="985">
        <v>550.68200000000002</v>
      </c>
      <c r="P65" s="898">
        <v>110.83199999999999</v>
      </c>
    </row>
    <row r="66" spans="2:16" x14ac:dyDescent="0.2">
      <c r="B66" s="1113"/>
      <c r="C66" s="1116"/>
      <c r="D66" s="819" t="s">
        <v>108</v>
      </c>
      <c r="E66" s="741">
        <f t="shared" si="1"/>
        <v>82686.06</v>
      </c>
      <c r="F66" s="733">
        <v>52914</v>
      </c>
      <c r="G66" s="897">
        <v>29772.06</v>
      </c>
      <c r="H66" s="735">
        <v>0</v>
      </c>
      <c r="I66" s="733">
        <v>0</v>
      </c>
      <c r="J66" s="733">
        <v>0</v>
      </c>
      <c r="K66" s="736">
        <v>1341.1880000000001</v>
      </c>
      <c r="L66" s="733">
        <v>6889.4999999999991</v>
      </c>
      <c r="M66" s="733">
        <v>4216.0999999999995</v>
      </c>
      <c r="N66" s="733">
        <v>2673.3999999999996</v>
      </c>
      <c r="O66" s="735">
        <v>30.053000000000001</v>
      </c>
      <c r="P66" s="898" t="s">
        <v>293</v>
      </c>
    </row>
    <row r="67" spans="2:16" x14ac:dyDescent="0.2">
      <c r="B67" s="1113"/>
      <c r="C67" s="1116"/>
      <c r="D67" s="819" t="s">
        <v>111</v>
      </c>
      <c r="E67" s="741">
        <f t="shared" si="1"/>
        <v>0</v>
      </c>
      <c r="F67" s="733">
        <v>0</v>
      </c>
      <c r="G67" s="897">
        <v>0</v>
      </c>
      <c r="H67" s="735">
        <v>0</v>
      </c>
      <c r="I67" s="733">
        <v>0</v>
      </c>
      <c r="J67" s="733">
        <v>0</v>
      </c>
      <c r="K67" s="736">
        <v>0</v>
      </c>
      <c r="L67" s="733">
        <v>0</v>
      </c>
      <c r="M67" s="733">
        <v>0</v>
      </c>
      <c r="N67" s="733">
        <v>0</v>
      </c>
      <c r="O67" s="735">
        <v>0.126</v>
      </c>
      <c r="P67" s="898">
        <v>0</v>
      </c>
    </row>
    <row r="68" spans="2:16" x14ac:dyDescent="0.2">
      <c r="B68" s="1113"/>
      <c r="C68" s="1116"/>
      <c r="D68" s="825" t="s">
        <v>271</v>
      </c>
      <c r="E68" s="741">
        <f t="shared" si="1"/>
        <v>0</v>
      </c>
      <c r="F68" s="733" t="s">
        <v>294</v>
      </c>
      <c r="G68" s="897" t="s">
        <v>294</v>
      </c>
      <c r="H68" s="735">
        <v>0</v>
      </c>
      <c r="I68" s="733">
        <v>0</v>
      </c>
      <c r="J68" s="733">
        <v>0</v>
      </c>
      <c r="K68" s="733" t="s">
        <v>294</v>
      </c>
      <c r="L68" s="733" t="s">
        <v>294</v>
      </c>
      <c r="M68" s="733">
        <v>0</v>
      </c>
      <c r="N68" s="733" t="s">
        <v>294</v>
      </c>
      <c r="O68" s="735">
        <v>0</v>
      </c>
      <c r="P68" s="986">
        <v>0</v>
      </c>
    </row>
    <row r="69" spans="2:16" x14ac:dyDescent="0.2">
      <c r="B69" s="1113"/>
      <c r="C69" s="1116"/>
      <c r="D69" s="819" t="s">
        <v>114</v>
      </c>
      <c r="E69" s="741">
        <f t="shared" si="1"/>
        <v>0</v>
      </c>
      <c r="F69" s="736">
        <v>0</v>
      </c>
      <c r="G69" s="904">
        <v>0</v>
      </c>
      <c r="H69" s="735">
        <v>0</v>
      </c>
      <c r="I69" s="736">
        <v>0</v>
      </c>
      <c r="J69" s="733">
        <v>0</v>
      </c>
      <c r="K69" s="733">
        <v>0</v>
      </c>
      <c r="L69" s="736">
        <v>0</v>
      </c>
      <c r="M69" s="733">
        <v>0</v>
      </c>
      <c r="N69" s="736">
        <v>0</v>
      </c>
      <c r="O69" s="735">
        <v>0</v>
      </c>
      <c r="P69" s="898">
        <v>7.2949999999999999</v>
      </c>
    </row>
    <row r="70" spans="2:16" x14ac:dyDescent="0.2">
      <c r="B70" s="1113"/>
      <c r="C70" s="1116"/>
      <c r="D70" s="821" t="s">
        <v>142</v>
      </c>
      <c r="E70" s="741">
        <f t="shared" si="1"/>
        <v>0</v>
      </c>
      <c r="F70" s="736">
        <v>0</v>
      </c>
      <c r="G70" s="904">
        <v>0</v>
      </c>
      <c r="H70" s="735">
        <v>0</v>
      </c>
      <c r="I70" s="736">
        <v>0</v>
      </c>
      <c r="J70" s="733">
        <v>0</v>
      </c>
      <c r="K70" s="733">
        <v>31</v>
      </c>
      <c r="L70" s="736">
        <v>0</v>
      </c>
      <c r="M70" s="733">
        <v>0</v>
      </c>
      <c r="N70" s="736">
        <v>0</v>
      </c>
      <c r="O70" s="735">
        <v>0</v>
      </c>
      <c r="P70" s="898">
        <v>0</v>
      </c>
    </row>
    <row r="71" spans="2:16" x14ac:dyDescent="0.2">
      <c r="B71" s="1113"/>
      <c r="C71" s="1116"/>
      <c r="D71" s="819" t="s">
        <v>117</v>
      </c>
      <c r="E71" s="741">
        <f t="shared" si="1"/>
        <v>0</v>
      </c>
      <c r="F71" s="736">
        <v>0</v>
      </c>
      <c r="G71" s="897">
        <v>0</v>
      </c>
      <c r="H71" s="735">
        <v>0</v>
      </c>
      <c r="I71" s="733">
        <v>0</v>
      </c>
      <c r="J71" s="733">
        <v>0</v>
      </c>
      <c r="K71" s="736">
        <v>0</v>
      </c>
      <c r="L71" s="733">
        <v>0</v>
      </c>
      <c r="M71" s="733">
        <v>0</v>
      </c>
      <c r="N71" s="733">
        <v>0</v>
      </c>
      <c r="O71" s="985">
        <v>0</v>
      </c>
      <c r="P71" s="986">
        <v>3.496</v>
      </c>
    </row>
    <row r="72" spans="2:16" x14ac:dyDescent="0.2">
      <c r="B72" s="1113"/>
      <c r="C72" s="1116"/>
      <c r="D72" s="819" t="s">
        <v>189</v>
      </c>
      <c r="E72" s="741">
        <f t="shared" si="1"/>
        <v>0</v>
      </c>
      <c r="F72" s="736">
        <v>0</v>
      </c>
      <c r="G72" s="897">
        <v>0</v>
      </c>
      <c r="H72" s="735">
        <v>0</v>
      </c>
      <c r="I72" s="733">
        <v>0</v>
      </c>
      <c r="J72" s="733">
        <v>0</v>
      </c>
      <c r="K72" s="736">
        <v>8.2000000000000003E-2</v>
      </c>
      <c r="L72" s="733">
        <v>0</v>
      </c>
      <c r="M72" s="733">
        <v>0</v>
      </c>
      <c r="N72" s="733">
        <v>0</v>
      </c>
      <c r="O72" s="735">
        <v>0</v>
      </c>
      <c r="P72" s="898">
        <v>0</v>
      </c>
    </row>
    <row r="73" spans="2:16" x14ac:dyDescent="0.2">
      <c r="B73" s="1113"/>
      <c r="C73" s="1116"/>
      <c r="D73" s="819" t="s">
        <v>190</v>
      </c>
      <c r="E73" s="741">
        <f t="shared" si="1"/>
        <v>0</v>
      </c>
      <c r="F73" s="736">
        <v>0</v>
      </c>
      <c r="G73" s="897">
        <v>0</v>
      </c>
      <c r="H73" s="735">
        <v>0</v>
      </c>
      <c r="I73" s="733">
        <v>0</v>
      </c>
      <c r="J73" s="733">
        <v>0</v>
      </c>
      <c r="K73" s="736">
        <v>2.1589999999999998</v>
      </c>
      <c r="L73" s="733">
        <v>0</v>
      </c>
      <c r="M73" s="733">
        <v>0</v>
      </c>
      <c r="N73" s="733">
        <v>0</v>
      </c>
      <c r="O73" s="735">
        <v>0</v>
      </c>
      <c r="P73" s="898">
        <v>0</v>
      </c>
    </row>
    <row r="74" spans="2:16" x14ac:dyDescent="0.2">
      <c r="B74" s="1113"/>
      <c r="C74" s="1116"/>
      <c r="D74" s="819" t="s">
        <v>221</v>
      </c>
      <c r="E74" s="741">
        <f t="shared" si="1"/>
        <v>0</v>
      </c>
      <c r="F74" s="733">
        <v>0</v>
      </c>
      <c r="G74" s="897">
        <v>0</v>
      </c>
      <c r="H74" s="735">
        <v>0</v>
      </c>
      <c r="I74" s="733">
        <v>0</v>
      </c>
      <c r="J74" s="736">
        <v>0</v>
      </c>
      <c r="K74" s="736">
        <v>36.165999999999997</v>
      </c>
      <c r="L74" s="733">
        <v>0</v>
      </c>
      <c r="M74" s="733">
        <v>0</v>
      </c>
      <c r="N74" s="953">
        <v>0</v>
      </c>
      <c r="O74" s="735">
        <v>0</v>
      </c>
      <c r="P74" s="898">
        <v>0</v>
      </c>
    </row>
    <row r="75" spans="2:16" x14ac:dyDescent="0.2">
      <c r="B75" s="1113"/>
      <c r="C75" s="1116"/>
      <c r="D75" s="872" t="s">
        <v>224</v>
      </c>
      <c r="E75" s="741">
        <f t="shared" si="1"/>
        <v>0</v>
      </c>
      <c r="F75" s="736">
        <v>0</v>
      </c>
      <c r="G75" s="933">
        <v>0</v>
      </c>
      <c r="H75" s="824">
        <v>0</v>
      </c>
      <c r="I75" s="733">
        <v>0</v>
      </c>
      <c r="J75" s="736">
        <v>0</v>
      </c>
      <c r="K75" s="736">
        <v>50.666000000000004</v>
      </c>
      <c r="L75" s="736">
        <v>0</v>
      </c>
      <c r="M75" s="733">
        <v>0</v>
      </c>
      <c r="N75" s="736">
        <v>0</v>
      </c>
      <c r="O75" s="985">
        <v>0</v>
      </c>
      <c r="P75" s="986">
        <v>0</v>
      </c>
    </row>
    <row r="76" spans="2:16" x14ac:dyDescent="0.2">
      <c r="B76" s="1113"/>
      <c r="C76" s="1116"/>
      <c r="D76" s="819" t="s">
        <v>225</v>
      </c>
      <c r="E76" s="741">
        <f t="shared" si="1"/>
        <v>0</v>
      </c>
      <c r="F76" s="733">
        <v>0</v>
      </c>
      <c r="G76" s="904">
        <v>0</v>
      </c>
      <c r="H76" s="735">
        <v>0</v>
      </c>
      <c r="I76" s="733">
        <v>0</v>
      </c>
      <c r="J76" s="733">
        <v>0</v>
      </c>
      <c r="K76" s="733">
        <v>50.66</v>
      </c>
      <c r="L76" s="736">
        <v>0</v>
      </c>
      <c r="M76" s="733">
        <v>0</v>
      </c>
      <c r="N76" s="736">
        <v>0</v>
      </c>
      <c r="O76" s="735">
        <v>0</v>
      </c>
      <c r="P76" s="898">
        <v>0</v>
      </c>
    </row>
    <row r="77" spans="2:16" x14ac:dyDescent="0.2">
      <c r="B77" s="1113"/>
      <c r="C77" s="1116"/>
      <c r="D77" s="819" t="s">
        <v>98</v>
      </c>
      <c r="E77" s="878">
        <f t="shared" si="1"/>
        <v>0</v>
      </c>
      <c r="F77" s="733">
        <v>0</v>
      </c>
      <c r="G77" s="904" t="s">
        <v>294</v>
      </c>
      <c r="H77" s="735">
        <v>0</v>
      </c>
      <c r="I77" s="733">
        <v>0</v>
      </c>
      <c r="J77" s="905">
        <v>0</v>
      </c>
      <c r="K77" s="733">
        <v>0</v>
      </c>
      <c r="L77" s="736" t="s">
        <v>294</v>
      </c>
      <c r="M77" s="733">
        <v>0</v>
      </c>
      <c r="N77" s="736" t="s">
        <v>294</v>
      </c>
      <c r="O77" s="735">
        <v>0</v>
      </c>
      <c r="P77" s="898">
        <v>0</v>
      </c>
    </row>
    <row r="78" spans="2:16" x14ac:dyDescent="0.2">
      <c r="B78" s="1113"/>
      <c r="C78" s="1116"/>
      <c r="D78" s="819" t="s">
        <v>284</v>
      </c>
      <c r="E78" s="741">
        <f t="shared" si="1"/>
        <v>0</v>
      </c>
      <c r="F78" s="733">
        <v>0</v>
      </c>
      <c r="G78" s="904" t="s">
        <v>294</v>
      </c>
      <c r="H78" s="735">
        <v>0</v>
      </c>
      <c r="I78" s="733">
        <v>0</v>
      </c>
      <c r="J78" s="905">
        <v>0</v>
      </c>
      <c r="K78" s="733">
        <v>0</v>
      </c>
      <c r="L78" s="736" t="s">
        <v>294</v>
      </c>
      <c r="M78" s="733">
        <v>0</v>
      </c>
      <c r="N78" s="736" t="s">
        <v>294</v>
      </c>
      <c r="O78" s="735">
        <v>0</v>
      </c>
      <c r="P78" s="898">
        <v>0</v>
      </c>
    </row>
    <row r="79" spans="2:16" x14ac:dyDescent="0.2">
      <c r="B79" s="1113"/>
      <c r="C79" s="991"/>
      <c r="D79" s="872" t="s">
        <v>223</v>
      </c>
      <c r="E79" s="741">
        <f t="shared" si="1"/>
        <v>0</v>
      </c>
      <c r="F79" s="749">
        <v>0</v>
      </c>
      <c r="G79" s="874">
        <v>0</v>
      </c>
      <c r="H79" s="748">
        <v>0</v>
      </c>
      <c r="I79" s="748">
        <v>0</v>
      </c>
      <c r="J79" s="987">
        <v>0</v>
      </c>
      <c r="K79" s="749">
        <v>0.3</v>
      </c>
      <c r="L79" s="750">
        <v>0</v>
      </c>
      <c r="M79" s="748">
        <v>0</v>
      </c>
      <c r="N79" s="750">
        <v>0</v>
      </c>
      <c r="O79" s="748">
        <v>0</v>
      </c>
      <c r="P79" s="973">
        <v>0</v>
      </c>
    </row>
    <row r="80" spans="2:16" x14ac:dyDescent="0.2">
      <c r="B80" s="1113"/>
      <c r="C80" s="991"/>
      <c r="D80" s="872" t="s">
        <v>113</v>
      </c>
      <c r="E80" s="906">
        <f t="shared" si="1"/>
        <v>0</v>
      </c>
      <c r="F80" s="749">
        <v>0</v>
      </c>
      <c r="G80" s="874">
        <v>0</v>
      </c>
      <c r="H80" s="748">
        <v>0</v>
      </c>
      <c r="I80" s="748">
        <v>0</v>
      </c>
      <c r="J80" s="987">
        <v>0</v>
      </c>
      <c r="K80" s="749">
        <v>0.64800000000000002</v>
      </c>
      <c r="L80" s="750">
        <v>0</v>
      </c>
      <c r="M80" s="748">
        <v>0</v>
      </c>
      <c r="N80" s="750">
        <v>0</v>
      </c>
      <c r="O80" s="748">
        <v>0</v>
      </c>
      <c r="P80" s="973">
        <v>0.84599999999999997</v>
      </c>
    </row>
    <row r="81" spans="2:16" x14ac:dyDescent="0.2">
      <c r="B81" s="1113"/>
      <c r="C81" s="1115" t="s">
        <v>65</v>
      </c>
      <c r="D81" s="811" t="s">
        <v>237</v>
      </c>
      <c r="E81" s="782">
        <f t="shared" si="1"/>
        <v>0</v>
      </c>
      <c r="F81" s="816">
        <v>0</v>
      </c>
      <c r="G81" s="975">
        <v>0</v>
      </c>
      <c r="H81" s="976">
        <v>0</v>
      </c>
      <c r="I81" s="976">
        <v>0</v>
      </c>
      <c r="J81" s="988">
        <v>0</v>
      </c>
      <c r="K81" s="816">
        <v>0</v>
      </c>
      <c r="L81" s="817">
        <v>0</v>
      </c>
      <c r="M81" s="976">
        <v>0</v>
      </c>
      <c r="N81" s="817">
        <v>0</v>
      </c>
      <c r="O81" s="976">
        <v>0</v>
      </c>
      <c r="P81" s="939">
        <v>0</v>
      </c>
    </row>
    <row r="82" spans="2:16" x14ac:dyDescent="0.2">
      <c r="B82" s="1113"/>
      <c r="C82" s="1117"/>
      <c r="D82" s="913" t="s">
        <v>276</v>
      </c>
      <c r="E82" s="906">
        <f t="shared" si="1"/>
        <v>0</v>
      </c>
      <c r="F82" s="771">
        <v>0</v>
      </c>
      <c r="G82" s="914" t="s">
        <v>294</v>
      </c>
      <c r="H82" s="830">
        <v>0</v>
      </c>
      <c r="I82" s="830">
        <v>0</v>
      </c>
      <c r="J82" s="915">
        <v>0</v>
      </c>
      <c r="K82" s="771">
        <v>0</v>
      </c>
      <c r="L82" s="916" t="s">
        <v>294</v>
      </c>
      <c r="M82" s="830">
        <v>0</v>
      </c>
      <c r="N82" s="772" t="s">
        <v>294</v>
      </c>
      <c r="O82" s="830">
        <v>0</v>
      </c>
      <c r="P82" s="948">
        <v>0</v>
      </c>
    </row>
    <row r="83" spans="2:16" x14ac:dyDescent="0.2">
      <c r="B83" s="1114"/>
      <c r="C83" s="992" t="s">
        <v>90</v>
      </c>
      <c r="D83" s="876" t="s">
        <v>249</v>
      </c>
      <c r="E83" s="881">
        <f t="shared" si="1"/>
        <v>283835.07</v>
      </c>
      <c r="F83" s="768">
        <v>0</v>
      </c>
      <c r="G83" s="978">
        <v>283835.07</v>
      </c>
      <c r="H83" s="944">
        <v>0</v>
      </c>
      <c r="I83" s="944">
        <v>0</v>
      </c>
      <c r="J83" s="989">
        <v>0</v>
      </c>
      <c r="K83" s="775">
        <v>0</v>
      </c>
      <c r="L83" s="934">
        <v>2458.9999999999995</v>
      </c>
      <c r="M83" s="944">
        <v>600</v>
      </c>
      <c r="N83" s="934">
        <v>1858.9999999999995</v>
      </c>
      <c r="O83" s="944">
        <v>0</v>
      </c>
      <c r="P83" s="931">
        <v>0</v>
      </c>
    </row>
    <row r="84" spans="2:16" ht="19.5" customHeight="1" thickBot="1" x14ac:dyDescent="0.25">
      <c r="B84" s="1118" t="s">
        <v>121</v>
      </c>
      <c r="C84" s="1119"/>
      <c r="D84" s="1120"/>
      <c r="E84" s="920">
        <v>80926396.509999961</v>
      </c>
      <c r="F84" s="920">
        <v>13563263.859999999</v>
      </c>
      <c r="G84" s="921">
        <v>67363132.649999976</v>
      </c>
      <c r="H84" s="922">
        <v>461090.84</v>
      </c>
      <c r="I84" s="920">
        <v>82645.180000000008</v>
      </c>
      <c r="J84" s="920">
        <v>40910.65</v>
      </c>
      <c r="K84" s="920">
        <v>25759.168999999991</v>
      </c>
      <c r="L84" s="920">
        <v>18549760.039999999</v>
      </c>
      <c r="M84" s="920">
        <v>4816.0999999999995</v>
      </c>
      <c r="N84" s="920">
        <v>18544943.939999998</v>
      </c>
      <c r="O84" s="920">
        <v>812.37</v>
      </c>
      <c r="P84" s="923">
        <v>157.80000000000001</v>
      </c>
    </row>
    <row r="85" spans="2:16" ht="19.5" customHeight="1" thickTop="1" thickBot="1" x14ac:dyDescent="0.25">
      <c r="B85" s="1121" t="s">
        <v>122</v>
      </c>
      <c r="C85" s="1122"/>
      <c r="D85" s="1123"/>
      <c r="E85" s="480">
        <v>706225131.04999995</v>
      </c>
      <c r="F85" s="1087" t="s">
        <v>293</v>
      </c>
      <c r="G85" s="1088" t="s">
        <v>293</v>
      </c>
      <c r="H85" s="483">
        <v>461090.84</v>
      </c>
      <c r="I85" s="481">
        <v>82645.180000000008</v>
      </c>
      <c r="J85" s="481">
        <v>90135.37</v>
      </c>
      <c r="K85" s="481">
        <v>481167.37900000002</v>
      </c>
      <c r="L85" s="481">
        <v>276914052.77248156</v>
      </c>
      <c r="M85" s="481">
        <v>8385.9699999999993</v>
      </c>
      <c r="N85" s="481">
        <v>276905666.80248153</v>
      </c>
      <c r="O85" s="483">
        <v>812.37</v>
      </c>
      <c r="P85" s="484">
        <v>157.87</v>
      </c>
    </row>
    <row r="86" spans="2:16" ht="13.5" thickTop="1" x14ac:dyDescent="0.2">
      <c r="B86" s="729"/>
      <c r="C86" s="729"/>
      <c r="D86" s="729"/>
      <c r="E86" s="729"/>
      <c r="F86" s="729"/>
      <c r="G86" s="729"/>
      <c r="H86" s="729"/>
      <c r="I86" s="924"/>
      <c r="J86" s="729"/>
      <c r="K86" s="729"/>
      <c r="L86" s="924"/>
      <c r="O86" s="729"/>
      <c r="P86" s="729"/>
    </row>
    <row r="87" spans="2:16" s="726" customFormat="1" x14ac:dyDescent="0.2">
      <c r="B87" s="726" t="s">
        <v>123</v>
      </c>
      <c r="C87" s="486"/>
      <c r="D87" s="486"/>
      <c r="E87" s="487"/>
      <c r="F87" s="925"/>
      <c r="G87" s="924"/>
      <c r="H87" s="924"/>
      <c r="I87" s="924"/>
      <c r="J87" s="924"/>
      <c r="K87" s="924"/>
      <c r="L87" s="924"/>
      <c r="O87" s="729"/>
      <c r="P87" s="729"/>
    </row>
    <row r="88" spans="2:16" x14ac:dyDescent="0.2">
      <c r="B88" s="729" t="s">
        <v>295</v>
      </c>
      <c r="C88" s="729"/>
      <c r="D88" s="729"/>
      <c r="E88" s="729"/>
      <c r="F88" s="729"/>
      <c r="G88" s="729"/>
      <c r="H88" s="729"/>
      <c r="I88" s="729"/>
      <c r="J88" s="729"/>
      <c r="K88" s="729"/>
      <c r="L88" s="729"/>
      <c r="M88" s="729"/>
      <c r="N88" s="729"/>
      <c r="O88" s="729"/>
      <c r="P88" s="729"/>
    </row>
    <row r="89" spans="2:16" x14ac:dyDescent="0.2">
      <c r="B89" s="729"/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</row>
    <row r="90" spans="2:16" x14ac:dyDescent="0.2">
      <c r="B90" s="729"/>
      <c r="C90" s="729"/>
      <c r="D90" s="729"/>
      <c r="E90" s="729"/>
      <c r="F90" s="729"/>
      <c r="G90" s="729"/>
      <c r="H90" s="729"/>
      <c r="I90" s="924"/>
      <c r="J90" s="729"/>
      <c r="K90" s="729"/>
      <c r="L90" s="924"/>
      <c r="M90" s="729"/>
      <c r="O90" s="729"/>
      <c r="P90" s="729"/>
    </row>
    <row r="91" spans="2:16" x14ac:dyDescent="0.2">
      <c r="B91" s="729"/>
      <c r="C91" s="729"/>
      <c r="D91" s="729"/>
      <c r="E91" s="729"/>
      <c r="F91" s="729"/>
      <c r="G91" s="729"/>
      <c r="H91" s="729"/>
      <c r="I91" s="729"/>
      <c r="J91" s="729"/>
      <c r="K91" s="729"/>
      <c r="L91" s="729"/>
      <c r="O91" s="729"/>
      <c r="P91" s="729"/>
    </row>
    <row r="92" spans="2:16" x14ac:dyDescent="0.2">
      <c r="B92" s="729"/>
      <c r="C92" s="729"/>
      <c r="D92" s="729"/>
      <c r="E92" s="729"/>
      <c r="F92" s="729"/>
      <c r="G92" s="729"/>
      <c r="H92" s="729"/>
      <c r="I92" s="924"/>
      <c r="J92" s="729"/>
      <c r="K92" s="729"/>
      <c r="L92" s="924"/>
      <c r="O92" s="729"/>
      <c r="P92" s="729"/>
    </row>
    <row r="93" spans="2:16" x14ac:dyDescent="0.2">
      <c r="B93" s="729"/>
      <c r="C93" s="729"/>
      <c r="D93" s="729"/>
      <c r="E93" s="729"/>
      <c r="F93" s="729"/>
      <c r="G93" s="729"/>
      <c r="H93" s="729"/>
      <c r="I93" s="924"/>
      <c r="J93" s="729"/>
      <c r="K93" s="729"/>
      <c r="L93" s="924"/>
      <c r="O93" s="729"/>
      <c r="P93" s="729"/>
    </row>
    <row r="94" spans="2:16" x14ac:dyDescent="0.2">
      <c r="B94" s="729"/>
      <c r="C94" s="729"/>
      <c r="D94" s="729"/>
      <c r="E94" s="729"/>
      <c r="F94" s="729"/>
      <c r="G94" s="729"/>
      <c r="H94" s="729"/>
      <c r="I94" s="924"/>
      <c r="J94" s="729"/>
      <c r="K94" s="729"/>
      <c r="L94" s="924"/>
      <c r="O94" s="729"/>
      <c r="P94" s="729"/>
    </row>
    <row r="95" spans="2:16" x14ac:dyDescent="0.2">
      <c r="B95" s="729"/>
      <c r="C95" s="729"/>
      <c r="D95" s="729"/>
      <c r="E95" s="729"/>
      <c r="F95" s="729"/>
      <c r="G95" s="729"/>
      <c r="H95" s="729"/>
      <c r="I95" s="924"/>
      <c r="J95" s="729"/>
      <c r="K95" s="729"/>
      <c r="L95" s="924"/>
      <c r="O95" s="729"/>
      <c r="P95" s="729"/>
    </row>
    <row r="96" spans="2:16" s="729" customFormat="1" x14ac:dyDescent="0.2">
      <c r="I96" s="924"/>
      <c r="L96" s="924"/>
      <c r="M96" s="726"/>
      <c r="N96" s="726"/>
    </row>
    <row r="97" spans="9:14" s="729" customFormat="1" x14ac:dyDescent="0.2">
      <c r="I97" s="924"/>
      <c r="L97" s="924"/>
      <c r="M97" s="726"/>
      <c r="N97" s="726"/>
    </row>
    <row r="98" spans="9:14" s="729" customFormat="1" x14ac:dyDescent="0.2">
      <c r="I98" s="924"/>
      <c r="L98" s="924"/>
      <c r="M98" s="726"/>
      <c r="N98" s="726"/>
    </row>
    <row r="99" spans="9:14" s="729" customFormat="1" x14ac:dyDescent="0.2">
      <c r="I99" s="924"/>
      <c r="L99" s="924"/>
      <c r="M99" s="726"/>
      <c r="N99" s="726"/>
    </row>
    <row r="100" spans="9:14" s="729" customFormat="1" x14ac:dyDescent="0.2">
      <c r="I100" s="924"/>
      <c r="L100" s="924"/>
      <c r="M100" s="726"/>
      <c r="N100" s="726"/>
    </row>
    <row r="101" spans="9:14" s="729" customFormat="1" x14ac:dyDescent="0.2">
      <c r="I101" s="924"/>
      <c r="L101" s="924"/>
      <c r="M101" s="726"/>
      <c r="N101" s="726"/>
    </row>
    <row r="102" spans="9:14" s="729" customFormat="1" x14ac:dyDescent="0.2">
      <c r="I102" s="924"/>
      <c r="L102" s="924"/>
      <c r="M102" s="726"/>
      <c r="N102" s="726"/>
    </row>
    <row r="103" spans="9:14" s="729" customFormat="1" x14ac:dyDescent="0.2">
      <c r="I103" s="924"/>
      <c r="L103" s="924"/>
      <c r="M103" s="726"/>
      <c r="N103" s="726"/>
    </row>
    <row r="104" spans="9:14" s="729" customFormat="1" x14ac:dyDescent="0.2">
      <c r="I104" s="924"/>
      <c r="L104" s="924"/>
      <c r="M104" s="726"/>
      <c r="N104" s="726"/>
    </row>
    <row r="105" spans="9:14" s="729" customFormat="1" x14ac:dyDescent="0.2">
      <c r="I105" s="924"/>
      <c r="L105" s="924"/>
      <c r="M105" s="726"/>
      <c r="N105" s="726"/>
    </row>
    <row r="106" spans="9:14" s="729" customFormat="1" x14ac:dyDescent="0.2">
      <c r="I106" s="924"/>
      <c r="L106" s="924"/>
      <c r="M106" s="726"/>
      <c r="N106" s="726"/>
    </row>
    <row r="107" spans="9:14" s="729" customFormat="1" x14ac:dyDescent="0.2">
      <c r="I107" s="924"/>
      <c r="L107" s="924"/>
      <c r="M107" s="726"/>
      <c r="N107" s="726"/>
    </row>
    <row r="108" spans="9:14" s="729" customFormat="1" x14ac:dyDescent="0.2">
      <c r="I108" s="924"/>
      <c r="L108" s="924"/>
      <c r="M108" s="726"/>
      <c r="N108" s="726"/>
    </row>
    <row r="109" spans="9:14" s="729" customFormat="1" x14ac:dyDescent="0.2">
      <c r="I109" s="924"/>
      <c r="L109" s="924"/>
      <c r="M109" s="726"/>
      <c r="N109" s="726"/>
    </row>
    <row r="110" spans="9:14" s="729" customFormat="1" x14ac:dyDescent="0.2">
      <c r="I110" s="924"/>
      <c r="L110" s="924"/>
      <c r="M110" s="726"/>
      <c r="N110" s="726"/>
    </row>
    <row r="111" spans="9:14" s="729" customFormat="1" x14ac:dyDescent="0.2">
      <c r="I111" s="924"/>
      <c r="L111" s="924"/>
      <c r="M111" s="726"/>
      <c r="N111" s="726"/>
    </row>
    <row r="112" spans="9:14" s="729" customFormat="1" x14ac:dyDescent="0.2">
      <c r="I112" s="924"/>
      <c r="L112" s="924"/>
      <c r="M112" s="726"/>
      <c r="N112" s="726"/>
    </row>
    <row r="113" spans="9:14" s="729" customFormat="1" x14ac:dyDescent="0.2">
      <c r="I113" s="924"/>
      <c r="L113" s="924"/>
      <c r="M113" s="726"/>
      <c r="N113" s="726"/>
    </row>
    <row r="114" spans="9:14" s="729" customFormat="1" x14ac:dyDescent="0.2">
      <c r="I114" s="924"/>
      <c r="L114" s="924"/>
      <c r="M114" s="726"/>
      <c r="N114" s="726"/>
    </row>
    <row r="115" spans="9:14" s="729" customFormat="1" x14ac:dyDescent="0.2">
      <c r="I115" s="924"/>
      <c r="L115" s="924"/>
      <c r="M115" s="726"/>
      <c r="N115" s="726"/>
    </row>
    <row r="116" spans="9:14" s="729" customFormat="1" x14ac:dyDescent="0.2">
      <c r="I116" s="924"/>
      <c r="L116" s="924"/>
      <c r="M116" s="726"/>
      <c r="N116" s="726"/>
    </row>
    <row r="117" spans="9:14" s="729" customFormat="1" x14ac:dyDescent="0.2">
      <c r="I117" s="924"/>
      <c r="L117" s="924"/>
      <c r="M117" s="726"/>
      <c r="N117" s="726"/>
    </row>
    <row r="118" spans="9:14" s="729" customFormat="1" x14ac:dyDescent="0.2">
      <c r="I118" s="924"/>
      <c r="L118" s="924"/>
      <c r="M118" s="726"/>
      <c r="N118" s="726"/>
    </row>
    <row r="119" spans="9:14" s="729" customFormat="1" x14ac:dyDescent="0.2">
      <c r="I119" s="924"/>
      <c r="L119" s="924"/>
      <c r="M119" s="726"/>
      <c r="N119" s="726"/>
    </row>
    <row r="120" spans="9:14" s="729" customFormat="1" x14ac:dyDescent="0.2">
      <c r="I120" s="924"/>
      <c r="L120" s="924"/>
      <c r="M120" s="726"/>
      <c r="N120" s="726"/>
    </row>
    <row r="121" spans="9:14" s="729" customFormat="1" x14ac:dyDescent="0.2">
      <c r="I121" s="924"/>
      <c r="L121" s="924"/>
      <c r="M121" s="726"/>
      <c r="N121" s="726"/>
    </row>
    <row r="122" spans="9:14" s="729" customFormat="1" x14ac:dyDescent="0.2">
      <c r="I122" s="924"/>
      <c r="L122" s="924"/>
      <c r="M122" s="726"/>
      <c r="N122" s="726"/>
    </row>
    <row r="123" spans="9:14" s="729" customFormat="1" x14ac:dyDescent="0.2">
      <c r="I123" s="924"/>
      <c r="L123" s="924"/>
      <c r="M123" s="726"/>
      <c r="N123" s="726"/>
    </row>
    <row r="124" spans="9:14" s="729" customFormat="1" x14ac:dyDescent="0.2">
      <c r="I124" s="924"/>
      <c r="L124" s="924"/>
      <c r="M124" s="726"/>
      <c r="N124" s="726"/>
    </row>
    <row r="125" spans="9:14" s="729" customFormat="1" x14ac:dyDescent="0.2">
      <c r="I125" s="924"/>
      <c r="L125" s="924"/>
      <c r="M125" s="726"/>
      <c r="N125" s="726"/>
    </row>
    <row r="126" spans="9:14" s="729" customFormat="1" x14ac:dyDescent="0.2">
      <c r="I126" s="924"/>
      <c r="L126" s="924"/>
      <c r="M126" s="726"/>
      <c r="N126" s="726"/>
    </row>
    <row r="127" spans="9:14" s="729" customFormat="1" x14ac:dyDescent="0.2">
      <c r="I127" s="924"/>
      <c r="L127" s="924"/>
      <c r="M127" s="726"/>
      <c r="N127" s="726"/>
    </row>
    <row r="128" spans="9:14" s="729" customFormat="1" x14ac:dyDescent="0.2">
      <c r="I128" s="924"/>
      <c r="L128" s="924"/>
      <c r="M128" s="726"/>
      <c r="N128" s="726"/>
    </row>
    <row r="129" spans="9:14" s="729" customFormat="1" x14ac:dyDescent="0.2">
      <c r="I129" s="924"/>
      <c r="L129" s="924"/>
      <c r="M129" s="726"/>
      <c r="N129" s="726"/>
    </row>
    <row r="130" spans="9:14" s="729" customFormat="1" x14ac:dyDescent="0.2">
      <c r="I130" s="924"/>
      <c r="L130" s="924"/>
      <c r="M130" s="726"/>
      <c r="N130" s="726"/>
    </row>
    <row r="131" spans="9:14" s="729" customFormat="1" x14ac:dyDescent="0.2">
      <c r="I131" s="924"/>
      <c r="L131" s="924"/>
      <c r="M131" s="726"/>
      <c r="N131" s="726"/>
    </row>
    <row r="132" spans="9:14" s="729" customFormat="1" x14ac:dyDescent="0.2">
      <c r="I132" s="924"/>
      <c r="L132" s="924"/>
      <c r="M132" s="726"/>
      <c r="N132" s="726"/>
    </row>
    <row r="133" spans="9:14" s="729" customFormat="1" x14ac:dyDescent="0.2">
      <c r="I133" s="924"/>
      <c r="L133" s="924"/>
      <c r="M133" s="726"/>
      <c r="N133" s="726"/>
    </row>
    <row r="134" spans="9:14" s="729" customFormat="1" x14ac:dyDescent="0.2">
      <c r="I134" s="924"/>
      <c r="L134" s="924"/>
      <c r="M134" s="726"/>
      <c r="N134" s="726"/>
    </row>
    <row r="135" spans="9:14" s="729" customFormat="1" x14ac:dyDescent="0.2">
      <c r="I135" s="924"/>
      <c r="L135" s="924"/>
      <c r="M135" s="726"/>
      <c r="N135" s="726"/>
    </row>
    <row r="136" spans="9:14" s="729" customFormat="1" x14ac:dyDescent="0.2">
      <c r="I136" s="924"/>
      <c r="L136" s="924"/>
      <c r="M136" s="726"/>
      <c r="N136" s="726"/>
    </row>
    <row r="137" spans="9:14" s="729" customFormat="1" x14ac:dyDescent="0.2">
      <c r="I137" s="924"/>
      <c r="L137" s="924"/>
      <c r="M137" s="726"/>
      <c r="N137" s="726"/>
    </row>
    <row r="138" spans="9:14" s="729" customFormat="1" x14ac:dyDescent="0.2">
      <c r="I138" s="924"/>
      <c r="L138" s="924"/>
      <c r="M138" s="726"/>
      <c r="N138" s="726"/>
    </row>
    <row r="139" spans="9:14" s="729" customFormat="1" x14ac:dyDescent="0.2">
      <c r="I139" s="924"/>
      <c r="L139" s="924"/>
      <c r="M139" s="726"/>
      <c r="N139" s="726"/>
    </row>
    <row r="140" spans="9:14" s="729" customFormat="1" x14ac:dyDescent="0.2">
      <c r="I140" s="924"/>
      <c r="L140" s="924"/>
      <c r="M140" s="726"/>
      <c r="N140" s="726"/>
    </row>
    <row r="141" spans="9:14" s="729" customFormat="1" x14ac:dyDescent="0.2">
      <c r="I141" s="924"/>
      <c r="L141" s="924"/>
      <c r="M141" s="726"/>
      <c r="N141" s="726"/>
    </row>
  </sheetData>
  <mergeCells count="22">
    <mergeCell ref="B1:P1"/>
    <mergeCell ref="B3:B4"/>
    <mergeCell ref="C3:C4"/>
    <mergeCell ref="D3:D4"/>
    <mergeCell ref="E3:G3"/>
    <mergeCell ref="H3:P3"/>
    <mergeCell ref="B85:D85"/>
    <mergeCell ref="B5:B33"/>
    <mergeCell ref="C5:C11"/>
    <mergeCell ref="C13:C25"/>
    <mergeCell ref="C26:C33"/>
    <mergeCell ref="B35:B57"/>
    <mergeCell ref="C38:C44"/>
    <mergeCell ref="C45:C47"/>
    <mergeCell ref="C48:C52"/>
    <mergeCell ref="C53:C54"/>
    <mergeCell ref="C55:C57"/>
    <mergeCell ref="B58:D58"/>
    <mergeCell ref="B59:B83"/>
    <mergeCell ref="C59:C78"/>
    <mergeCell ref="C81:C82"/>
    <mergeCell ref="B84:D84"/>
  </mergeCells>
  <pageMargins left="0.25" right="0.25" top="0.75" bottom="0.75" header="0.3" footer="0.3"/>
  <pageSetup paperSize="8" scale="60" orientation="landscape" r:id="rId1"/>
  <headerFooter alignWithMargins="0"/>
  <colBreaks count="1" manualBreakCount="1">
    <brk id="16" max="1048575" man="1"/>
  </colBreaks>
  <ignoredErrors>
    <ignoredError sqref="E5:P8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showGridLines="0" zoomScale="70" zoomScaleNormal="70" workbookViewId="0"/>
  </sheetViews>
  <sheetFormatPr baseColWidth="10" defaultRowHeight="12.75" x14ac:dyDescent="0.2"/>
  <cols>
    <col min="1" max="1" width="1.5703125" style="729" customWidth="1"/>
    <col min="2" max="2" width="12.5703125" style="730" customWidth="1"/>
    <col min="3" max="3" width="28.140625" style="730" bestFit="1" customWidth="1"/>
    <col min="4" max="4" width="38.85546875" style="730" customWidth="1"/>
    <col min="5" max="5" width="19" style="730" customWidth="1"/>
    <col min="6" max="6" width="18" style="730" customWidth="1"/>
    <col min="7" max="7" width="18.28515625" style="730" customWidth="1"/>
    <col min="8" max="8" width="16.140625" style="730" customWidth="1"/>
    <col min="9" max="9" width="16.140625" style="926" customWidth="1"/>
    <col min="10" max="10" width="17.7109375" style="730" customWidth="1"/>
    <col min="11" max="11" width="16.140625" style="730" customWidth="1"/>
    <col min="12" max="12" width="22.28515625" style="926" customWidth="1"/>
    <col min="13" max="13" width="16.140625" style="726" customWidth="1"/>
    <col min="14" max="14" width="18" style="726" customWidth="1"/>
    <col min="15" max="16" width="16.140625" style="730" customWidth="1"/>
    <col min="17" max="18" width="15.140625" style="729" bestFit="1" customWidth="1"/>
    <col min="19" max="19" width="12.140625" style="729" bestFit="1" customWidth="1"/>
    <col min="20" max="20" width="14.42578125" style="729" bestFit="1" customWidth="1"/>
    <col min="21" max="256" width="11.42578125" style="730"/>
    <col min="257" max="257" width="1.5703125" style="730" customWidth="1"/>
    <col min="258" max="258" width="12.5703125" style="730" customWidth="1"/>
    <col min="259" max="259" width="28.140625" style="730" bestFit="1" customWidth="1"/>
    <col min="260" max="260" width="38.85546875" style="730" customWidth="1"/>
    <col min="261" max="261" width="19" style="730" customWidth="1"/>
    <col min="262" max="262" width="18" style="730" customWidth="1"/>
    <col min="263" max="263" width="18.28515625" style="730" customWidth="1"/>
    <col min="264" max="265" width="16.140625" style="730" customWidth="1"/>
    <col min="266" max="266" width="17.7109375" style="730" customWidth="1"/>
    <col min="267" max="267" width="16.140625" style="730" customWidth="1"/>
    <col min="268" max="268" width="22.28515625" style="730" customWidth="1"/>
    <col min="269" max="269" width="16.140625" style="730" customWidth="1"/>
    <col min="270" max="270" width="18" style="730" customWidth="1"/>
    <col min="271" max="272" width="16.140625" style="730" customWidth="1"/>
    <col min="273" max="274" width="15.140625" style="730" bestFit="1" customWidth="1"/>
    <col min="275" max="275" width="12.140625" style="730" bestFit="1" customWidth="1"/>
    <col min="276" max="276" width="14.42578125" style="730" bestFit="1" customWidth="1"/>
    <col min="277" max="512" width="11.42578125" style="730"/>
    <col min="513" max="513" width="1.5703125" style="730" customWidth="1"/>
    <col min="514" max="514" width="12.5703125" style="730" customWidth="1"/>
    <col min="515" max="515" width="28.140625" style="730" bestFit="1" customWidth="1"/>
    <col min="516" max="516" width="38.85546875" style="730" customWidth="1"/>
    <col min="517" max="517" width="19" style="730" customWidth="1"/>
    <col min="518" max="518" width="18" style="730" customWidth="1"/>
    <col min="519" max="519" width="18.28515625" style="730" customWidth="1"/>
    <col min="520" max="521" width="16.140625" style="730" customWidth="1"/>
    <col min="522" max="522" width="17.7109375" style="730" customWidth="1"/>
    <col min="523" max="523" width="16.140625" style="730" customWidth="1"/>
    <col min="524" max="524" width="22.28515625" style="730" customWidth="1"/>
    <col min="525" max="525" width="16.140625" style="730" customWidth="1"/>
    <col min="526" max="526" width="18" style="730" customWidth="1"/>
    <col min="527" max="528" width="16.140625" style="730" customWidth="1"/>
    <col min="529" max="530" width="15.140625" style="730" bestFit="1" customWidth="1"/>
    <col min="531" max="531" width="12.140625" style="730" bestFit="1" customWidth="1"/>
    <col min="532" max="532" width="14.42578125" style="730" bestFit="1" customWidth="1"/>
    <col min="533" max="768" width="11.42578125" style="730"/>
    <col min="769" max="769" width="1.5703125" style="730" customWidth="1"/>
    <col min="770" max="770" width="12.5703125" style="730" customWidth="1"/>
    <col min="771" max="771" width="28.140625" style="730" bestFit="1" customWidth="1"/>
    <col min="772" max="772" width="38.85546875" style="730" customWidth="1"/>
    <col min="773" max="773" width="19" style="730" customWidth="1"/>
    <col min="774" max="774" width="18" style="730" customWidth="1"/>
    <col min="775" max="775" width="18.28515625" style="730" customWidth="1"/>
    <col min="776" max="777" width="16.140625" style="730" customWidth="1"/>
    <col min="778" max="778" width="17.7109375" style="730" customWidth="1"/>
    <col min="779" max="779" width="16.140625" style="730" customWidth="1"/>
    <col min="780" max="780" width="22.28515625" style="730" customWidth="1"/>
    <col min="781" max="781" width="16.140625" style="730" customWidth="1"/>
    <col min="782" max="782" width="18" style="730" customWidth="1"/>
    <col min="783" max="784" width="16.140625" style="730" customWidth="1"/>
    <col min="785" max="786" width="15.140625" style="730" bestFit="1" customWidth="1"/>
    <col min="787" max="787" width="12.140625" style="730" bestFit="1" customWidth="1"/>
    <col min="788" max="788" width="14.42578125" style="730" bestFit="1" customWidth="1"/>
    <col min="789" max="1024" width="11.42578125" style="730"/>
    <col min="1025" max="1025" width="1.5703125" style="730" customWidth="1"/>
    <col min="1026" max="1026" width="12.5703125" style="730" customWidth="1"/>
    <col min="1027" max="1027" width="28.140625" style="730" bestFit="1" customWidth="1"/>
    <col min="1028" max="1028" width="38.85546875" style="730" customWidth="1"/>
    <col min="1029" max="1029" width="19" style="730" customWidth="1"/>
    <col min="1030" max="1030" width="18" style="730" customWidth="1"/>
    <col min="1031" max="1031" width="18.28515625" style="730" customWidth="1"/>
    <col min="1032" max="1033" width="16.140625" style="730" customWidth="1"/>
    <col min="1034" max="1034" width="17.7109375" style="730" customWidth="1"/>
    <col min="1035" max="1035" width="16.140625" style="730" customWidth="1"/>
    <col min="1036" max="1036" width="22.28515625" style="730" customWidth="1"/>
    <col min="1037" max="1037" width="16.140625" style="730" customWidth="1"/>
    <col min="1038" max="1038" width="18" style="730" customWidth="1"/>
    <col min="1039" max="1040" width="16.140625" style="730" customWidth="1"/>
    <col min="1041" max="1042" width="15.140625" style="730" bestFit="1" customWidth="1"/>
    <col min="1043" max="1043" width="12.140625" style="730" bestFit="1" customWidth="1"/>
    <col min="1044" max="1044" width="14.42578125" style="730" bestFit="1" customWidth="1"/>
    <col min="1045" max="1280" width="11.42578125" style="730"/>
    <col min="1281" max="1281" width="1.5703125" style="730" customWidth="1"/>
    <col min="1282" max="1282" width="12.5703125" style="730" customWidth="1"/>
    <col min="1283" max="1283" width="28.140625" style="730" bestFit="1" customWidth="1"/>
    <col min="1284" max="1284" width="38.85546875" style="730" customWidth="1"/>
    <col min="1285" max="1285" width="19" style="730" customWidth="1"/>
    <col min="1286" max="1286" width="18" style="730" customWidth="1"/>
    <col min="1287" max="1287" width="18.28515625" style="730" customWidth="1"/>
    <col min="1288" max="1289" width="16.140625" style="730" customWidth="1"/>
    <col min="1290" max="1290" width="17.7109375" style="730" customWidth="1"/>
    <col min="1291" max="1291" width="16.140625" style="730" customWidth="1"/>
    <col min="1292" max="1292" width="22.28515625" style="730" customWidth="1"/>
    <col min="1293" max="1293" width="16.140625" style="730" customWidth="1"/>
    <col min="1294" max="1294" width="18" style="730" customWidth="1"/>
    <col min="1295" max="1296" width="16.140625" style="730" customWidth="1"/>
    <col min="1297" max="1298" width="15.140625" style="730" bestFit="1" customWidth="1"/>
    <col min="1299" max="1299" width="12.140625" style="730" bestFit="1" customWidth="1"/>
    <col min="1300" max="1300" width="14.42578125" style="730" bestFit="1" customWidth="1"/>
    <col min="1301" max="1536" width="11.42578125" style="730"/>
    <col min="1537" max="1537" width="1.5703125" style="730" customWidth="1"/>
    <col min="1538" max="1538" width="12.5703125" style="730" customWidth="1"/>
    <col min="1539" max="1539" width="28.140625" style="730" bestFit="1" customWidth="1"/>
    <col min="1540" max="1540" width="38.85546875" style="730" customWidth="1"/>
    <col min="1541" max="1541" width="19" style="730" customWidth="1"/>
    <col min="1542" max="1542" width="18" style="730" customWidth="1"/>
    <col min="1543" max="1543" width="18.28515625" style="730" customWidth="1"/>
    <col min="1544" max="1545" width="16.140625" style="730" customWidth="1"/>
    <col min="1546" max="1546" width="17.7109375" style="730" customWidth="1"/>
    <col min="1547" max="1547" width="16.140625" style="730" customWidth="1"/>
    <col min="1548" max="1548" width="22.28515625" style="730" customWidth="1"/>
    <col min="1549" max="1549" width="16.140625" style="730" customWidth="1"/>
    <col min="1550" max="1550" width="18" style="730" customWidth="1"/>
    <col min="1551" max="1552" width="16.140625" style="730" customWidth="1"/>
    <col min="1553" max="1554" width="15.140625" style="730" bestFit="1" customWidth="1"/>
    <col min="1555" max="1555" width="12.140625" style="730" bestFit="1" customWidth="1"/>
    <col min="1556" max="1556" width="14.42578125" style="730" bestFit="1" customWidth="1"/>
    <col min="1557" max="1792" width="11.42578125" style="730"/>
    <col min="1793" max="1793" width="1.5703125" style="730" customWidth="1"/>
    <col min="1794" max="1794" width="12.5703125" style="730" customWidth="1"/>
    <col min="1795" max="1795" width="28.140625" style="730" bestFit="1" customWidth="1"/>
    <col min="1796" max="1796" width="38.85546875" style="730" customWidth="1"/>
    <col min="1797" max="1797" width="19" style="730" customWidth="1"/>
    <col min="1798" max="1798" width="18" style="730" customWidth="1"/>
    <col min="1799" max="1799" width="18.28515625" style="730" customWidth="1"/>
    <col min="1800" max="1801" width="16.140625" style="730" customWidth="1"/>
    <col min="1802" max="1802" width="17.7109375" style="730" customWidth="1"/>
    <col min="1803" max="1803" width="16.140625" style="730" customWidth="1"/>
    <col min="1804" max="1804" width="22.28515625" style="730" customWidth="1"/>
    <col min="1805" max="1805" width="16.140625" style="730" customWidth="1"/>
    <col min="1806" max="1806" width="18" style="730" customWidth="1"/>
    <col min="1807" max="1808" width="16.140625" style="730" customWidth="1"/>
    <col min="1809" max="1810" width="15.140625" style="730" bestFit="1" customWidth="1"/>
    <col min="1811" max="1811" width="12.140625" style="730" bestFit="1" customWidth="1"/>
    <col min="1812" max="1812" width="14.42578125" style="730" bestFit="1" customWidth="1"/>
    <col min="1813" max="2048" width="11.42578125" style="730"/>
    <col min="2049" max="2049" width="1.5703125" style="730" customWidth="1"/>
    <col min="2050" max="2050" width="12.5703125" style="730" customWidth="1"/>
    <col min="2051" max="2051" width="28.140625" style="730" bestFit="1" customWidth="1"/>
    <col min="2052" max="2052" width="38.85546875" style="730" customWidth="1"/>
    <col min="2053" max="2053" width="19" style="730" customWidth="1"/>
    <col min="2054" max="2054" width="18" style="730" customWidth="1"/>
    <col min="2055" max="2055" width="18.28515625" style="730" customWidth="1"/>
    <col min="2056" max="2057" width="16.140625" style="730" customWidth="1"/>
    <col min="2058" max="2058" width="17.7109375" style="730" customWidth="1"/>
    <col min="2059" max="2059" width="16.140625" style="730" customWidth="1"/>
    <col min="2060" max="2060" width="22.28515625" style="730" customWidth="1"/>
    <col min="2061" max="2061" width="16.140625" style="730" customWidth="1"/>
    <col min="2062" max="2062" width="18" style="730" customWidth="1"/>
    <col min="2063" max="2064" width="16.140625" style="730" customWidth="1"/>
    <col min="2065" max="2066" width="15.140625" style="730" bestFit="1" customWidth="1"/>
    <col min="2067" max="2067" width="12.140625" style="730" bestFit="1" customWidth="1"/>
    <col min="2068" max="2068" width="14.42578125" style="730" bestFit="1" customWidth="1"/>
    <col min="2069" max="2304" width="11.42578125" style="730"/>
    <col min="2305" max="2305" width="1.5703125" style="730" customWidth="1"/>
    <col min="2306" max="2306" width="12.5703125" style="730" customWidth="1"/>
    <col min="2307" max="2307" width="28.140625" style="730" bestFit="1" customWidth="1"/>
    <col min="2308" max="2308" width="38.85546875" style="730" customWidth="1"/>
    <col min="2309" max="2309" width="19" style="730" customWidth="1"/>
    <col min="2310" max="2310" width="18" style="730" customWidth="1"/>
    <col min="2311" max="2311" width="18.28515625" style="730" customWidth="1"/>
    <col min="2312" max="2313" width="16.140625" style="730" customWidth="1"/>
    <col min="2314" max="2314" width="17.7109375" style="730" customWidth="1"/>
    <col min="2315" max="2315" width="16.140625" style="730" customWidth="1"/>
    <col min="2316" max="2316" width="22.28515625" style="730" customWidth="1"/>
    <col min="2317" max="2317" width="16.140625" style="730" customWidth="1"/>
    <col min="2318" max="2318" width="18" style="730" customWidth="1"/>
    <col min="2319" max="2320" width="16.140625" style="730" customWidth="1"/>
    <col min="2321" max="2322" width="15.140625" style="730" bestFit="1" customWidth="1"/>
    <col min="2323" max="2323" width="12.140625" style="730" bestFit="1" customWidth="1"/>
    <col min="2324" max="2324" width="14.42578125" style="730" bestFit="1" customWidth="1"/>
    <col min="2325" max="2560" width="11.42578125" style="730"/>
    <col min="2561" max="2561" width="1.5703125" style="730" customWidth="1"/>
    <col min="2562" max="2562" width="12.5703125" style="730" customWidth="1"/>
    <col min="2563" max="2563" width="28.140625" style="730" bestFit="1" customWidth="1"/>
    <col min="2564" max="2564" width="38.85546875" style="730" customWidth="1"/>
    <col min="2565" max="2565" width="19" style="730" customWidth="1"/>
    <col min="2566" max="2566" width="18" style="730" customWidth="1"/>
    <col min="2567" max="2567" width="18.28515625" style="730" customWidth="1"/>
    <col min="2568" max="2569" width="16.140625" style="730" customWidth="1"/>
    <col min="2570" max="2570" width="17.7109375" style="730" customWidth="1"/>
    <col min="2571" max="2571" width="16.140625" style="730" customWidth="1"/>
    <col min="2572" max="2572" width="22.28515625" style="730" customWidth="1"/>
    <col min="2573" max="2573" width="16.140625" style="730" customWidth="1"/>
    <col min="2574" max="2574" width="18" style="730" customWidth="1"/>
    <col min="2575" max="2576" width="16.140625" style="730" customWidth="1"/>
    <col min="2577" max="2578" width="15.140625" style="730" bestFit="1" customWidth="1"/>
    <col min="2579" max="2579" width="12.140625" style="730" bestFit="1" customWidth="1"/>
    <col min="2580" max="2580" width="14.42578125" style="730" bestFit="1" customWidth="1"/>
    <col min="2581" max="2816" width="11.42578125" style="730"/>
    <col min="2817" max="2817" width="1.5703125" style="730" customWidth="1"/>
    <col min="2818" max="2818" width="12.5703125" style="730" customWidth="1"/>
    <col min="2819" max="2819" width="28.140625" style="730" bestFit="1" customWidth="1"/>
    <col min="2820" max="2820" width="38.85546875" style="730" customWidth="1"/>
    <col min="2821" max="2821" width="19" style="730" customWidth="1"/>
    <col min="2822" max="2822" width="18" style="730" customWidth="1"/>
    <col min="2823" max="2823" width="18.28515625" style="730" customWidth="1"/>
    <col min="2824" max="2825" width="16.140625" style="730" customWidth="1"/>
    <col min="2826" max="2826" width="17.7109375" style="730" customWidth="1"/>
    <col min="2827" max="2827" width="16.140625" style="730" customWidth="1"/>
    <col min="2828" max="2828" width="22.28515625" style="730" customWidth="1"/>
    <col min="2829" max="2829" width="16.140625" style="730" customWidth="1"/>
    <col min="2830" max="2830" width="18" style="730" customWidth="1"/>
    <col min="2831" max="2832" width="16.140625" style="730" customWidth="1"/>
    <col min="2833" max="2834" width="15.140625" style="730" bestFit="1" customWidth="1"/>
    <col min="2835" max="2835" width="12.140625" style="730" bestFit="1" customWidth="1"/>
    <col min="2836" max="2836" width="14.42578125" style="730" bestFit="1" customWidth="1"/>
    <col min="2837" max="3072" width="11.42578125" style="730"/>
    <col min="3073" max="3073" width="1.5703125" style="730" customWidth="1"/>
    <col min="3074" max="3074" width="12.5703125" style="730" customWidth="1"/>
    <col min="3075" max="3075" width="28.140625" style="730" bestFit="1" customWidth="1"/>
    <col min="3076" max="3076" width="38.85546875" style="730" customWidth="1"/>
    <col min="3077" max="3077" width="19" style="730" customWidth="1"/>
    <col min="3078" max="3078" width="18" style="730" customWidth="1"/>
    <col min="3079" max="3079" width="18.28515625" style="730" customWidth="1"/>
    <col min="3080" max="3081" width="16.140625" style="730" customWidth="1"/>
    <col min="3082" max="3082" width="17.7109375" style="730" customWidth="1"/>
    <col min="3083" max="3083" width="16.140625" style="730" customWidth="1"/>
    <col min="3084" max="3084" width="22.28515625" style="730" customWidth="1"/>
    <col min="3085" max="3085" width="16.140625" style="730" customWidth="1"/>
    <col min="3086" max="3086" width="18" style="730" customWidth="1"/>
    <col min="3087" max="3088" width="16.140625" style="730" customWidth="1"/>
    <col min="3089" max="3090" width="15.140625" style="730" bestFit="1" customWidth="1"/>
    <col min="3091" max="3091" width="12.140625" style="730" bestFit="1" customWidth="1"/>
    <col min="3092" max="3092" width="14.42578125" style="730" bestFit="1" customWidth="1"/>
    <col min="3093" max="3328" width="11.42578125" style="730"/>
    <col min="3329" max="3329" width="1.5703125" style="730" customWidth="1"/>
    <col min="3330" max="3330" width="12.5703125" style="730" customWidth="1"/>
    <col min="3331" max="3331" width="28.140625" style="730" bestFit="1" customWidth="1"/>
    <col min="3332" max="3332" width="38.85546875" style="730" customWidth="1"/>
    <col min="3333" max="3333" width="19" style="730" customWidth="1"/>
    <col min="3334" max="3334" width="18" style="730" customWidth="1"/>
    <col min="3335" max="3335" width="18.28515625" style="730" customWidth="1"/>
    <col min="3336" max="3337" width="16.140625" style="730" customWidth="1"/>
    <col min="3338" max="3338" width="17.7109375" style="730" customWidth="1"/>
    <col min="3339" max="3339" width="16.140625" style="730" customWidth="1"/>
    <col min="3340" max="3340" width="22.28515625" style="730" customWidth="1"/>
    <col min="3341" max="3341" width="16.140625" style="730" customWidth="1"/>
    <col min="3342" max="3342" width="18" style="730" customWidth="1"/>
    <col min="3343" max="3344" width="16.140625" style="730" customWidth="1"/>
    <col min="3345" max="3346" width="15.140625" style="730" bestFit="1" customWidth="1"/>
    <col min="3347" max="3347" width="12.140625" style="730" bestFit="1" customWidth="1"/>
    <col min="3348" max="3348" width="14.42578125" style="730" bestFit="1" customWidth="1"/>
    <col min="3349" max="3584" width="11.42578125" style="730"/>
    <col min="3585" max="3585" width="1.5703125" style="730" customWidth="1"/>
    <col min="3586" max="3586" width="12.5703125" style="730" customWidth="1"/>
    <col min="3587" max="3587" width="28.140625" style="730" bestFit="1" customWidth="1"/>
    <col min="3588" max="3588" width="38.85546875" style="730" customWidth="1"/>
    <col min="3589" max="3589" width="19" style="730" customWidth="1"/>
    <col min="3590" max="3590" width="18" style="730" customWidth="1"/>
    <col min="3591" max="3591" width="18.28515625" style="730" customWidth="1"/>
    <col min="3592" max="3593" width="16.140625" style="730" customWidth="1"/>
    <col min="3594" max="3594" width="17.7109375" style="730" customWidth="1"/>
    <col min="3595" max="3595" width="16.140625" style="730" customWidth="1"/>
    <col min="3596" max="3596" width="22.28515625" style="730" customWidth="1"/>
    <col min="3597" max="3597" width="16.140625" style="730" customWidth="1"/>
    <col min="3598" max="3598" width="18" style="730" customWidth="1"/>
    <col min="3599" max="3600" width="16.140625" style="730" customWidth="1"/>
    <col min="3601" max="3602" width="15.140625" style="730" bestFit="1" customWidth="1"/>
    <col min="3603" max="3603" width="12.140625" style="730" bestFit="1" customWidth="1"/>
    <col min="3604" max="3604" width="14.42578125" style="730" bestFit="1" customWidth="1"/>
    <col min="3605" max="3840" width="11.42578125" style="730"/>
    <col min="3841" max="3841" width="1.5703125" style="730" customWidth="1"/>
    <col min="3842" max="3842" width="12.5703125" style="730" customWidth="1"/>
    <col min="3843" max="3843" width="28.140625" style="730" bestFit="1" customWidth="1"/>
    <col min="3844" max="3844" width="38.85546875" style="730" customWidth="1"/>
    <col min="3845" max="3845" width="19" style="730" customWidth="1"/>
    <col min="3846" max="3846" width="18" style="730" customWidth="1"/>
    <col min="3847" max="3847" width="18.28515625" style="730" customWidth="1"/>
    <col min="3848" max="3849" width="16.140625" style="730" customWidth="1"/>
    <col min="3850" max="3850" width="17.7109375" style="730" customWidth="1"/>
    <col min="3851" max="3851" width="16.140625" style="730" customWidth="1"/>
    <col min="3852" max="3852" width="22.28515625" style="730" customWidth="1"/>
    <col min="3853" max="3853" width="16.140625" style="730" customWidth="1"/>
    <col min="3854" max="3854" width="18" style="730" customWidth="1"/>
    <col min="3855" max="3856" width="16.140625" style="730" customWidth="1"/>
    <col min="3857" max="3858" width="15.140625" style="730" bestFit="1" customWidth="1"/>
    <col min="3859" max="3859" width="12.140625" style="730" bestFit="1" customWidth="1"/>
    <col min="3860" max="3860" width="14.42578125" style="730" bestFit="1" customWidth="1"/>
    <col min="3861" max="4096" width="11.42578125" style="730"/>
    <col min="4097" max="4097" width="1.5703125" style="730" customWidth="1"/>
    <col min="4098" max="4098" width="12.5703125" style="730" customWidth="1"/>
    <col min="4099" max="4099" width="28.140625" style="730" bestFit="1" customWidth="1"/>
    <col min="4100" max="4100" width="38.85546875" style="730" customWidth="1"/>
    <col min="4101" max="4101" width="19" style="730" customWidth="1"/>
    <col min="4102" max="4102" width="18" style="730" customWidth="1"/>
    <col min="4103" max="4103" width="18.28515625" style="730" customWidth="1"/>
    <col min="4104" max="4105" width="16.140625" style="730" customWidth="1"/>
    <col min="4106" max="4106" width="17.7109375" style="730" customWidth="1"/>
    <col min="4107" max="4107" width="16.140625" style="730" customWidth="1"/>
    <col min="4108" max="4108" width="22.28515625" style="730" customWidth="1"/>
    <col min="4109" max="4109" width="16.140625" style="730" customWidth="1"/>
    <col min="4110" max="4110" width="18" style="730" customWidth="1"/>
    <col min="4111" max="4112" width="16.140625" style="730" customWidth="1"/>
    <col min="4113" max="4114" width="15.140625" style="730" bestFit="1" customWidth="1"/>
    <col min="4115" max="4115" width="12.140625" style="730" bestFit="1" customWidth="1"/>
    <col min="4116" max="4116" width="14.42578125" style="730" bestFit="1" customWidth="1"/>
    <col min="4117" max="4352" width="11.42578125" style="730"/>
    <col min="4353" max="4353" width="1.5703125" style="730" customWidth="1"/>
    <col min="4354" max="4354" width="12.5703125" style="730" customWidth="1"/>
    <col min="4355" max="4355" width="28.140625" style="730" bestFit="1" customWidth="1"/>
    <col min="4356" max="4356" width="38.85546875" style="730" customWidth="1"/>
    <col min="4357" max="4357" width="19" style="730" customWidth="1"/>
    <col min="4358" max="4358" width="18" style="730" customWidth="1"/>
    <col min="4359" max="4359" width="18.28515625" style="730" customWidth="1"/>
    <col min="4360" max="4361" width="16.140625" style="730" customWidth="1"/>
    <col min="4362" max="4362" width="17.7109375" style="730" customWidth="1"/>
    <col min="4363" max="4363" width="16.140625" style="730" customWidth="1"/>
    <col min="4364" max="4364" width="22.28515625" style="730" customWidth="1"/>
    <col min="4365" max="4365" width="16.140625" style="730" customWidth="1"/>
    <col min="4366" max="4366" width="18" style="730" customWidth="1"/>
    <col min="4367" max="4368" width="16.140625" style="730" customWidth="1"/>
    <col min="4369" max="4370" width="15.140625" style="730" bestFit="1" customWidth="1"/>
    <col min="4371" max="4371" width="12.140625" style="730" bestFit="1" customWidth="1"/>
    <col min="4372" max="4372" width="14.42578125" style="730" bestFit="1" customWidth="1"/>
    <col min="4373" max="4608" width="11.42578125" style="730"/>
    <col min="4609" max="4609" width="1.5703125" style="730" customWidth="1"/>
    <col min="4610" max="4610" width="12.5703125" style="730" customWidth="1"/>
    <col min="4611" max="4611" width="28.140625" style="730" bestFit="1" customWidth="1"/>
    <col min="4612" max="4612" width="38.85546875" style="730" customWidth="1"/>
    <col min="4613" max="4613" width="19" style="730" customWidth="1"/>
    <col min="4614" max="4614" width="18" style="730" customWidth="1"/>
    <col min="4615" max="4615" width="18.28515625" style="730" customWidth="1"/>
    <col min="4616" max="4617" width="16.140625" style="730" customWidth="1"/>
    <col min="4618" max="4618" width="17.7109375" style="730" customWidth="1"/>
    <col min="4619" max="4619" width="16.140625" style="730" customWidth="1"/>
    <col min="4620" max="4620" width="22.28515625" style="730" customWidth="1"/>
    <col min="4621" max="4621" width="16.140625" style="730" customWidth="1"/>
    <col min="4622" max="4622" width="18" style="730" customWidth="1"/>
    <col min="4623" max="4624" width="16.140625" style="730" customWidth="1"/>
    <col min="4625" max="4626" width="15.140625" style="730" bestFit="1" customWidth="1"/>
    <col min="4627" max="4627" width="12.140625" style="730" bestFit="1" customWidth="1"/>
    <col min="4628" max="4628" width="14.42578125" style="730" bestFit="1" customWidth="1"/>
    <col min="4629" max="4864" width="11.42578125" style="730"/>
    <col min="4865" max="4865" width="1.5703125" style="730" customWidth="1"/>
    <col min="4866" max="4866" width="12.5703125" style="730" customWidth="1"/>
    <col min="4867" max="4867" width="28.140625" style="730" bestFit="1" customWidth="1"/>
    <col min="4868" max="4868" width="38.85546875" style="730" customWidth="1"/>
    <col min="4869" max="4869" width="19" style="730" customWidth="1"/>
    <col min="4870" max="4870" width="18" style="730" customWidth="1"/>
    <col min="4871" max="4871" width="18.28515625" style="730" customWidth="1"/>
    <col min="4872" max="4873" width="16.140625" style="730" customWidth="1"/>
    <col min="4874" max="4874" width="17.7109375" style="730" customWidth="1"/>
    <col min="4875" max="4875" width="16.140625" style="730" customWidth="1"/>
    <col min="4876" max="4876" width="22.28515625" style="730" customWidth="1"/>
    <col min="4877" max="4877" width="16.140625" style="730" customWidth="1"/>
    <col min="4878" max="4878" width="18" style="730" customWidth="1"/>
    <col min="4879" max="4880" width="16.140625" style="730" customWidth="1"/>
    <col min="4881" max="4882" width="15.140625" style="730" bestFit="1" customWidth="1"/>
    <col min="4883" max="4883" width="12.140625" style="730" bestFit="1" customWidth="1"/>
    <col min="4884" max="4884" width="14.42578125" style="730" bestFit="1" customWidth="1"/>
    <col min="4885" max="5120" width="11.42578125" style="730"/>
    <col min="5121" max="5121" width="1.5703125" style="730" customWidth="1"/>
    <col min="5122" max="5122" width="12.5703125" style="730" customWidth="1"/>
    <col min="5123" max="5123" width="28.140625" style="730" bestFit="1" customWidth="1"/>
    <col min="5124" max="5124" width="38.85546875" style="730" customWidth="1"/>
    <col min="5125" max="5125" width="19" style="730" customWidth="1"/>
    <col min="5126" max="5126" width="18" style="730" customWidth="1"/>
    <col min="5127" max="5127" width="18.28515625" style="730" customWidth="1"/>
    <col min="5128" max="5129" width="16.140625" style="730" customWidth="1"/>
    <col min="5130" max="5130" width="17.7109375" style="730" customWidth="1"/>
    <col min="5131" max="5131" width="16.140625" style="730" customWidth="1"/>
    <col min="5132" max="5132" width="22.28515625" style="730" customWidth="1"/>
    <col min="5133" max="5133" width="16.140625" style="730" customWidth="1"/>
    <col min="5134" max="5134" width="18" style="730" customWidth="1"/>
    <col min="5135" max="5136" width="16.140625" style="730" customWidth="1"/>
    <col min="5137" max="5138" width="15.140625" style="730" bestFit="1" customWidth="1"/>
    <col min="5139" max="5139" width="12.140625" style="730" bestFit="1" customWidth="1"/>
    <col min="5140" max="5140" width="14.42578125" style="730" bestFit="1" customWidth="1"/>
    <col min="5141" max="5376" width="11.42578125" style="730"/>
    <col min="5377" max="5377" width="1.5703125" style="730" customWidth="1"/>
    <col min="5378" max="5378" width="12.5703125" style="730" customWidth="1"/>
    <col min="5379" max="5379" width="28.140625" style="730" bestFit="1" customWidth="1"/>
    <col min="5380" max="5380" width="38.85546875" style="730" customWidth="1"/>
    <col min="5381" max="5381" width="19" style="730" customWidth="1"/>
    <col min="5382" max="5382" width="18" style="730" customWidth="1"/>
    <col min="5383" max="5383" width="18.28515625" style="730" customWidth="1"/>
    <col min="5384" max="5385" width="16.140625" style="730" customWidth="1"/>
    <col min="5386" max="5386" width="17.7109375" style="730" customWidth="1"/>
    <col min="5387" max="5387" width="16.140625" style="730" customWidth="1"/>
    <col min="5388" max="5388" width="22.28515625" style="730" customWidth="1"/>
    <col min="5389" max="5389" width="16.140625" style="730" customWidth="1"/>
    <col min="5390" max="5390" width="18" style="730" customWidth="1"/>
    <col min="5391" max="5392" width="16.140625" style="730" customWidth="1"/>
    <col min="5393" max="5394" width="15.140625" style="730" bestFit="1" customWidth="1"/>
    <col min="5395" max="5395" width="12.140625" style="730" bestFit="1" customWidth="1"/>
    <col min="5396" max="5396" width="14.42578125" style="730" bestFit="1" customWidth="1"/>
    <col min="5397" max="5632" width="11.42578125" style="730"/>
    <col min="5633" max="5633" width="1.5703125" style="730" customWidth="1"/>
    <col min="5634" max="5634" width="12.5703125" style="730" customWidth="1"/>
    <col min="5635" max="5635" width="28.140625" style="730" bestFit="1" customWidth="1"/>
    <col min="5636" max="5636" width="38.85546875" style="730" customWidth="1"/>
    <col min="5637" max="5637" width="19" style="730" customWidth="1"/>
    <col min="5638" max="5638" width="18" style="730" customWidth="1"/>
    <col min="5639" max="5639" width="18.28515625" style="730" customWidth="1"/>
    <col min="5640" max="5641" width="16.140625" style="730" customWidth="1"/>
    <col min="5642" max="5642" width="17.7109375" style="730" customWidth="1"/>
    <col min="5643" max="5643" width="16.140625" style="730" customWidth="1"/>
    <col min="5644" max="5644" width="22.28515625" style="730" customWidth="1"/>
    <col min="5645" max="5645" width="16.140625" style="730" customWidth="1"/>
    <col min="5646" max="5646" width="18" style="730" customWidth="1"/>
    <col min="5647" max="5648" width="16.140625" style="730" customWidth="1"/>
    <col min="5649" max="5650" width="15.140625" style="730" bestFit="1" customWidth="1"/>
    <col min="5651" max="5651" width="12.140625" style="730" bestFit="1" customWidth="1"/>
    <col min="5652" max="5652" width="14.42578125" style="730" bestFit="1" customWidth="1"/>
    <col min="5653" max="5888" width="11.42578125" style="730"/>
    <col min="5889" max="5889" width="1.5703125" style="730" customWidth="1"/>
    <col min="5890" max="5890" width="12.5703125" style="730" customWidth="1"/>
    <col min="5891" max="5891" width="28.140625" style="730" bestFit="1" customWidth="1"/>
    <col min="5892" max="5892" width="38.85546875" style="730" customWidth="1"/>
    <col min="5893" max="5893" width="19" style="730" customWidth="1"/>
    <col min="5894" max="5894" width="18" style="730" customWidth="1"/>
    <col min="5895" max="5895" width="18.28515625" style="730" customWidth="1"/>
    <col min="5896" max="5897" width="16.140625" style="730" customWidth="1"/>
    <col min="5898" max="5898" width="17.7109375" style="730" customWidth="1"/>
    <col min="5899" max="5899" width="16.140625" style="730" customWidth="1"/>
    <col min="5900" max="5900" width="22.28515625" style="730" customWidth="1"/>
    <col min="5901" max="5901" width="16.140625" style="730" customWidth="1"/>
    <col min="5902" max="5902" width="18" style="730" customWidth="1"/>
    <col min="5903" max="5904" width="16.140625" style="730" customWidth="1"/>
    <col min="5905" max="5906" width="15.140625" style="730" bestFit="1" customWidth="1"/>
    <col min="5907" max="5907" width="12.140625" style="730" bestFit="1" customWidth="1"/>
    <col min="5908" max="5908" width="14.42578125" style="730" bestFit="1" customWidth="1"/>
    <col min="5909" max="6144" width="11.42578125" style="730"/>
    <col min="6145" max="6145" width="1.5703125" style="730" customWidth="1"/>
    <col min="6146" max="6146" width="12.5703125" style="730" customWidth="1"/>
    <col min="6147" max="6147" width="28.140625" style="730" bestFit="1" customWidth="1"/>
    <col min="6148" max="6148" width="38.85546875" style="730" customWidth="1"/>
    <col min="6149" max="6149" width="19" style="730" customWidth="1"/>
    <col min="6150" max="6150" width="18" style="730" customWidth="1"/>
    <col min="6151" max="6151" width="18.28515625" style="730" customWidth="1"/>
    <col min="6152" max="6153" width="16.140625" style="730" customWidth="1"/>
    <col min="6154" max="6154" width="17.7109375" style="730" customWidth="1"/>
    <col min="6155" max="6155" width="16.140625" style="730" customWidth="1"/>
    <col min="6156" max="6156" width="22.28515625" style="730" customWidth="1"/>
    <col min="6157" max="6157" width="16.140625" style="730" customWidth="1"/>
    <col min="6158" max="6158" width="18" style="730" customWidth="1"/>
    <col min="6159" max="6160" width="16.140625" style="730" customWidth="1"/>
    <col min="6161" max="6162" width="15.140625" style="730" bestFit="1" customWidth="1"/>
    <col min="6163" max="6163" width="12.140625" style="730" bestFit="1" customWidth="1"/>
    <col min="6164" max="6164" width="14.42578125" style="730" bestFit="1" customWidth="1"/>
    <col min="6165" max="6400" width="11.42578125" style="730"/>
    <col min="6401" max="6401" width="1.5703125" style="730" customWidth="1"/>
    <col min="6402" max="6402" width="12.5703125" style="730" customWidth="1"/>
    <col min="6403" max="6403" width="28.140625" style="730" bestFit="1" customWidth="1"/>
    <col min="6404" max="6404" width="38.85546875" style="730" customWidth="1"/>
    <col min="6405" max="6405" width="19" style="730" customWidth="1"/>
    <col min="6406" max="6406" width="18" style="730" customWidth="1"/>
    <col min="6407" max="6407" width="18.28515625" style="730" customWidth="1"/>
    <col min="6408" max="6409" width="16.140625" style="730" customWidth="1"/>
    <col min="6410" max="6410" width="17.7109375" style="730" customWidth="1"/>
    <col min="6411" max="6411" width="16.140625" style="730" customWidth="1"/>
    <col min="6412" max="6412" width="22.28515625" style="730" customWidth="1"/>
    <col min="6413" max="6413" width="16.140625" style="730" customWidth="1"/>
    <col min="6414" max="6414" width="18" style="730" customWidth="1"/>
    <col min="6415" max="6416" width="16.140625" style="730" customWidth="1"/>
    <col min="6417" max="6418" width="15.140625" style="730" bestFit="1" customWidth="1"/>
    <col min="6419" max="6419" width="12.140625" style="730" bestFit="1" customWidth="1"/>
    <col min="6420" max="6420" width="14.42578125" style="730" bestFit="1" customWidth="1"/>
    <col min="6421" max="6656" width="11.42578125" style="730"/>
    <col min="6657" max="6657" width="1.5703125" style="730" customWidth="1"/>
    <col min="6658" max="6658" width="12.5703125" style="730" customWidth="1"/>
    <col min="6659" max="6659" width="28.140625" style="730" bestFit="1" customWidth="1"/>
    <col min="6660" max="6660" width="38.85546875" style="730" customWidth="1"/>
    <col min="6661" max="6661" width="19" style="730" customWidth="1"/>
    <col min="6662" max="6662" width="18" style="730" customWidth="1"/>
    <col min="6663" max="6663" width="18.28515625" style="730" customWidth="1"/>
    <col min="6664" max="6665" width="16.140625" style="730" customWidth="1"/>
    <col min="6666" max="6666" width="17.7109375" style="730" customWidth="1"/>
    <col min="6667" max="6667" width="16.140625" style="730" customWidth="1"/>
    <col min="6668" max="6668" width="22.28515625" style="730" customWidth="1"/>
    <col min="6669" max="6669" width="16.140625" style="730" customWidth="1"/>
    <col min="6670" max="6670" width="18" style="730" customWidth="1"/>
    <col min="6671" max="6672" width="16.140625" style="730" customWidth="1"/>
    <col min="6673" max="6674" width="15.140625" style="730" bestFit="1" customWidth="1"/>
    <col min="6675" max="6675" width="12.140625" style="730" bestFit="1" customWidth="1"/>
    <col min="6676" max="6676" width="14.42578125" style="730" bestFit="1" customWidth="1"/>
    <col min="6677" max="6912" width="11.42578125" style="730"/>
    <col min="6913" max="6913" width="1.5703125" style="730" customWidth="1"/>
    <col min="6914" max="6914" width="12.5703125" style="730" customWidth="1"/>
    <col min="6915" max="6915" width="28.140625" style="730" bestFit="1" customWidth="1"/>
    <col min="6916" max="6916" width="38.85546875" style="730" customWidth="1"/>
    <col min="6917" max="6917" width="19" style="730" customWidth="1"/>
    <col min="6918" max="6918" width="18" style="730" customWidth="1"/>
    <col min="6919" max="6919" width="18.28515625" style="730" customWidth="1"/>
    <col min="6920" max="6921" width="16.140625" style="730" customWidth="1"/>
    <col min="6922" max="6922" width="17.7109375" style="730" customWidth="1"/>
    <col min="6923" max="6923" width="16.140625" style="730" customWidth="1"/>
    <col min="6924" max="6924" width="22.28515625" style="730" customWidth="1"/>
    <col min="6925" max="6925" width="16.140625" style="730" customWidth="1"/>
    <col min="6926" max="6926" width="18" style="730" customWidth="1"/>
    <col min="6927" max="6928" width="16.140625" style="730" customWidth="1"/>
    <col min="6929" max="6930" width="15.140625" style="730" bestFit="1" customWidth="1"/>
    <col min="6931" max="6931" width="12.140625" style="730" bestFit="1" customWidth="1"/>
    <col min="6932" max="6932" width="14.42578125" style="730" bestFit="1" customWidth="1"/>
    <col min="6933" max="7168" width="11.42578125" style="730"/>
    <col min="7169" max="7169" width="1.5703125" style="730" customWidth="1"/>
    <col min="7170" max="7170" width="12.5703125" style="730" customWidth="1"/>
    <col min="7171" max="7171" width="28.140625" style="730" bestFit="1" customWidth="1"/>
    <col min="7172" max="7172" width="38.85546875" style="730" customWidth="1"/>
    <col min="7173" max="7173" width="19" style="730" customWidth="1"/>
    <col min="7174" max="7174" width="18" style="730" customWidth="1"/>
    <col min="7175" max="7175" width="18.28515625" style="730" customWidth="1"/>
    <col min="7176" max="7177" width="16.140625" style="730" customWidth="1"/>
    <col min="7178" max="7178" width="17.7109375" style="730" customWidth="1"/>
    <col min="7179" max="7179" width="16.140625" style="730" customWidth="1"/>
    <col min="7180" max="7180" width="22.28515625" style="730" customWidth="1"/>
    <col min="7181" max="7181" width="16.140625" style="730" customWidth="1"/>
    <col min="7182" max="7182" width="18" style="730" customWidth="1"/>
    <col min="7183" max="7184" width="16.140625" style="730" customWidth="1"/>
    <col min="7185" max="7186" width="15.140625" style="730" bestFit="1" customWidth="1"/>
    <col min="7187" max="7187" width="12.140625" style="730" bestFit="1" customWidth="1"/>
    <col min="7188" max="7188" width="14.42578125" style="730" bestFit="1" customWidth="1"/>
    <col min="7189" max="7424" width="11.42578125" style="730"/>
    <col min="7425" max="7425" width="1.5703125" style="730" customWidth="1"/>
    <col min="7426" max="7426" width="12.5703125" style="730" customWidth="1"/>
    <col min="7427" max="7427" width="28.140625" style="730" bestFit="1" customWidth="1"/>
    <col min="7428" max="7428" width="38.85546875" style="730" customWidth="1"/>
    <col min="7429" max="7429" width="19" style="730" customWidth="1"/>
    <col min="7430" max="7430" width="18" style="730" customWidth="1"/>
    <col min="7431" max="7431" width="18.28515625" style="730" customWidth="1"/>
    <col min="7432" max="7433" width="16.140625" style="730" customWidth="1"/>
    <col min="7434" max="7434" width="17.7109375" style="730" customWidth="1"/>
    <col min="7435" max="7435" width="16.140625" style="730" customWidth="1"/>
    <col min="7436" max="7436" width="22.28515625" style="730" customWidth="1"/>
    <col min="7437" max="7437" width="16.140625" style="730" customWidth="1"/>
    <col min="7438" max="7438" width="18" style="730" customWidth="1"/>
    <col min="7439" max="7440" width="16.140625" style="730" customWidth="1"/>
    <col min="7441" max="7442" width="15.140625" style="730" bestFit="1" customWidth="1"/>
    <col min="7443" max="7443" width="12.140625" style="730" bestFit="1" customWidth="1"/>
    <col min="7444" max="7444" width="14.42578125" style="730" bestFit="1" customWidth="1"/>
    <col min="7445" max="7680" width="11.42578125" style="730"/>
    <col min="7681" max="7681" width="1.5703125" style="730" customWidth="1"/>
    <col min="7682" max="7682" width="12.5703125" style="730" customWidth="1"/>
    <col min="7683" max="7683" width="28.140625" style="730" bestFit="1" customWidth="1"/>
    <col min="7684" max="7684" width="38.85546875" style="730" customWidth="1"/>
    <col min="7685" max="7685" width="19" style="730" customWidth="1"/>
    <col min="7686" max="7686" width="18" style="730" customWidth="1"/>
    <col min="7687" max="7687" width="18.28515625" style="730" customWidth="1"/>
    <col min="7688" max="7689" width="16.140625" style="730" customWidth="1"/>
    <col min="7690" max="7690" width="17.7109375" style="730" customWidth="1"/>
    <col min="7691" max="7691" width="16.140625" style="730" customWidth="1"/>
    <col min="7692" max="7692" width="22.28515625" style="730" customWidth="1"/>
    <col min="7693" max="7693" width="16.140625" style="730" customWidth="1"/>
    <col min="7694" max="7694" width="18" style="730" customWidth="1"/>
    <col min="7695" max="7696" width="16.140625" style="730" customWidth="1"/>
    <col min="7697" max="7698" width="15.140625" style="730" bestFit="1" customWidth="1"/>
    <col min="7699" max="7699" width="12.140625" style="730" bestFit="1" customWidth="1"/>
    <col min="7700" max="7700" width="14.42578125" style="730" bestFit="1" customWidth="1"/>
    <col min="7701" max="7936" width="11.42578125" style="730"/>
    <col min="7937" max="7937" width="1.5703125" style="730" customWidth="1"/>
    <col min="7938" max="7938" width="12.5703125" style="730" customWidth="1"/>
    <col min="7939" max="7939" width="28.140625" style="730" bestFit="1" customWidth="1"/>
    <col min="7940" max="7940" width="38.85546875" style="730" customWidth="1"/>
    <col min="7941" max="7941" width="19" style="730" customWidth="1"/>
    <col min="7942" max="7942" width="18" style="730" customWidth="1"/>
    <col min="7943" max="7943" width="18.28515625" style="730" customWidth="1"/>
    <col min="7944" max="7945" width="16.140625" style="730" customWidth="1"/>
    <col min="7946" max="7946" width="17.7109375" style="730" customWidth="1"/>
    <col min="7947" max="7947" width="16.140625" style="730" customWidth="1"/>
    <col min="7948" max="7948" width="22.28515625" style="730" customWidth="1"/>
    <col min="7949" max="7949" width="16.140625" style="730" customWidth="1"/>
    <col min="7950" max="7950" width="18" style="730" customWidth="1"/>
    <col min="7951" max="7952" width="16.140625" style="730" customWidth="1"/>
    <col min="7953" max="7954" width="15.140625" style="730" bestFit="1" customWidth="1"/>
    <col min="7955" max="7955" width="12.140625" style="730" bestFit="1" customWidth="1"/>
    <col min="7956" max="7956" width="14.42578125" style="730" bestFit="1" customWidth="1"/>
    <col min="7957" max="8192" width="11.42578125" style="730"/>
    <col min="8193" max="8193" width="1.5703125" style="730" customWidth="1"/>
    <col min="8194" max="8194" width="12.5703125" style="730" customWidth="1"/>
    <col min="8195" max="8195" width="28.140625" style="730" bestFit="1" customWidth="1"/>
    <col min="8196" max="8196" width="38.85546875" style="730" customWidth="1"/>
    <col min="8197" max="8197" width="19" style="730" customWidth="1"/>
    <col min="8198" max="8198" width="18" style="730" customWidth="1"/>
    <col min="8199" max="8199" width="18.28515625" style="730" customWidth="1"/>
    <col min="8200" max="8201" width="16.140625" style="730" customWidth="1"/>
    <col min="8202" max="8202" width="17.7109375" style="730" customWidth="1"/>
    <col min="8203" max="8203" width="16.140625" style="730" customWidth="1"/>
    <col min="8204" max="8204" width="22.28515625" style="730" customWidth="1"/>
    <col min="8205" max="8205" width="16.140625" style="730" customWidth="1"/>
    <col min="8206" max="8206" width="18" style="730" customWidth="1"/>
    <col min="8207" max="8208" width="16.140625" style="730" customWidth="1"/>
    <col min="8209" max="8210" width="15.140625" style="730" bestFit="1" customWidth="1"/>
    <col min="8211" max="8211" width="12.140625" style="730" bestFit="1" customWidth="1"/>
    <col min="8212" max="8212" width="14.42578125" style="730" bestFit="1" customWidth="1"/>
    <col min="8213" max="8448" width="11.42578125" style="730"/>
    <col min="8449" max="8449" width="1.5703125" style="730" customWidth="1"/>
    <col min="8450" max="8450" width="12.5703125" style="730" customWidth="1"/>
    <col min="8451" max="8451" width="28.140625" style="730" bestFit="1" customWidth="1"/>
    <col min="8452" max="8452" width="38.85546875" style="730" customWidth="1"/>
    <col min="8453" max="8453" width="19" style="730" customWidth="1"/>
    <col min="8454" max="8454" width="18" style="730" customWidth="1"/>
    <col min="8455" max="8455" width="18.28515625" style="730" customWidth="1"/>
    <col min="8456" max="8457" width="16.140625" style="730" customWidth="1"/>
    <col min="8458" max="8458" width="17.7109375" style="730" customWidth="1"/>
    <col min="8459" max="8459" width="16.140625" style="730" customWidth="1"/>
    <col min="8460" max="8460" width="22.28515625" style="730" customWidth="1"/>
    <col min="8461" max="8461" width="16.140625" style="730" customWidth="1"/>
    <col min="8462" max="8462" width="18" style="730" customWidth="1"/>
    <col min="8463" max="8464" width="16.140625" style="730" customWidth="1"/>
    <col min="8465" max="8466" width="15.140625" style="730" bestFit="1" customWidth="1"/>
    <col min="8467" max="8467" width="12.140625" style="730" bestFit="1" customWidth="1"/>
    <col min="8468" max="8468" width="14.42578125" style="730" bestFit="1" customWidth="1"/>
    <col min="8469" max="8704" width="11.42578125" style="730"/>
    <col min="8705" max="8705" width="1.5703125" style="730" customWidth="1"/>
    <col min="8706" max="8706" width="12.5703125" style="730" customWidth="1"/>
    <col min="8707" max="8707" width="28.140625" style="730" bestFit="1" customWidth="1"/>
    <col min="8708" max="8708" width="38.85546875" style="730" customWidth="1"/>
    <col min="8709" max="8709" width="19" style="730" customWidth="1"/>
    <col min="8710" max="8710" width="18" style="730" customWidth="1"/>
    <col min="8711" max="8711" width="18.28515625" style="730" customWidth="1"/>
    <col min="8712" max="8713" width="16.140625" style="730" customWidth="1"/>
    <col min="8714" max="8714" width="17.7109375" style="730" customWidth="1"/>
    <col min="8715" max="8715" width="16.140625" style="730" customWidth="1"/>
    <col min="8716" max="8716" width="22.28515625" style="730" customWidth="1"/>
    <col min="8717" max="8717" width="16.140625" style="730" customWidth="1"/>
    <col min="8718" max="8718" width="18" style="730" customWidth="1"/>
    <col min="8719" max="8720" width="16.140625" style="730" customWidth="1"/>
    <col min="8721" max="8722" width="15.140625" style="730" bestFit="1" customWidth="1"/>
    <col min="8723" max="8723" width="12.140625" style="730" bestFit="1" customWidth="1"/>
    <col min="8724" max="8724" width="14.42578125" style="730" bestFit="1" customWidth="1"/>
    <col min="8725" max="8960" width="11.42578125" style="730"/>
    <col min="8961" max="8961" width="1.5703125" style="730" customWidth="1"/>
    <col min="8962" max="8962" width="12.5703125" style="730" customWidth="1"/>
    <col min="8963" max="8963" width="28.140625" style="730" bestFit="1" customWidth="1"/>
    <col min="8964" max="8964" width="38.85546875" style="730" customWidth="1"/>
    <col min="8965" max="8965" width="19" style="730" customWidth="1"/>
    <col min="8966" max="8966" width="18" style="730" customWidth="1"/>
    <col min="8967" max="8967" width="18.28515625" style="730" customWidth="1"/>
    <col min="8968" max="8969" width="16.140625" style="730" customWidth="1"/>
    <col min="8970" max="8970" width="17.7109375" style="730" customWidth="1"/>
    <col min="8971" max="8971" width="16.140625" style="730" customWidth="1"/>
    <col min="8972" max="8972" width="22.28515625" style="730" customWidth="1"/>
    <col min="8973" max="8973" width="16.140625" style="730" customWidth="1"/>
    <col min="8974" max="8974" width="18" style="730" customWidth="1"/>
    <col min="8975" max="8976" width="16.140625" style="730" customWidth="1"/>
    <col min="8977" max="8978" width="15.140625" style="730" bestFit="1" customWidth="1"/>
    <col min="8979" max="8979" width="12.140625" style="730" bestFit="1" customWidth="1"/>
    <col min="8980" max="8980" width="14.42578125" style="730" bestFit="1" customWidth="1"/>
    <col min="8981" max="9216" width="11.42578125" style="730"/>
    <col min="9217" max="9217" width="1.5703125" style="730" customWidth="1"/>
    <col min="9218" max="9218" width="12.5703125" style="730" customWidth="1"/>
    <col min="9219" max="9219" width="28.140625" style="730" bestFit="1" customWidth="1"/>
    <col min="9220" max="9220" width="38.85546875" style="730" customWidth="1"/>
    <col min="9221" max="9221" width="19" style="730" customWidth="1"/>
    <col min="9222" max="9222" width="18" style="730" customWidth="1"/>
    <col min="9223" max="9223" width="18.28515625" style="730" customWidth="1"/>
    <col min="9224" max="9225" width="16.140625" style="730" customWidth="1"/>
    <col min="9226" max="9226" width="17.7109375" style="730" customWidth="1"/>
    <col min="9227" max="9227" width="16.140625" style="730" customWidth="1"/>
    <col min="9228" max="9228" width="22.28515625" style="730" customWidth="1"/>
    <col min="9229" max="9229" width="16.140625" style="730" customWidth="1"/>
    <col min="9230" max="9230" width="18" style="730" customWidth="1"/>
    <col min="9231" max="9232" width="16.140625" style="730" customWidth="1"/>
    <col min="9233" max="9234" width="15.140625" style="730" bestFit="1" customWidth="1"/>
    <col min="9235" max="9235" width="12.140625" style="730" bestFit="1" customWidth="1"/>
    <col min="9236" max="9236" width="14.42578125" style="730" bestFit="1" customWidth="1"/>
    <col min="9237" max="9472" width="11.42578125" style="730"/>
    <col min="9473" max="9473" width="1.5703125" style="730" customWidth="1"/>
    <col min="9474" max="9474" width="12.5703125" style="730" customWidth="1"/>
    <col min="9475" max="9475" width="28.140625" style="730" bestFit="1" customWidth="1"/>
    <col min="9476" max="9476" width="38.85546875" style="730" customWidth="1"/>
    <col min="9477" max="9477" width="19" style="730" customWidth="1"/>
    <col min="9478" max="9478" width="18" style="730" customWidth="1"/>
    <col min="9479" max="9479" width="18.28515625" style="730" customWidth="1"/>
    <col min="9480" max="9481" width="16.140625" style="730" customWidth="1"/>
    <col min="9482" max="9482" width="17.7109375" style="730" customWidth="1"/>
    <col min="9483" max="9483" width="16.140625" style="730" customWidth="1"/>
    <col min="9484" max="9484" width="22.28515625" style="730" customWidth="1"/>
    <col min="9485" max="9485" width="16.140625" style="730" customWidth="1"/>
    <col min="9486" max="9486" width="18" style="730" customWidth="1"/>
    <col min="9487" max="9488" width="16.140625" style="730" customWidth="1"/>
    <col min="9489" max="9490" width="15.140625" style="730" bestFit="1" customWidth="1"/>
    <col min="9491" max="9491" width="12.140625" style="730" bestFit="1" customWidth="1"/>
    <col min="9492" max="9492" width="14.42578125" style="730" bestFit="1" customWidth="1"/>
    <col min="9493" max="9728" width="11.42578125" style="730"/>
    <col min="9729" max="9729" width="1.5703125" style="730" customWidth="1"/>
    <col min="9730" max="9730" width="12.5703125" style="730" customWidth="1"/>
    <col min="9731" max="9731" width="28.140625" style="730" bestFit="1" customWidth="1"/>
    <col min="9732" max="9732" width="38.85546875" style="730" customWidth="1"/>
    <col min="9733" max="9733" width="19" style="730" customWidth="1"/>
    <col min="9734" max="9734" width="18" style="730" customWidth="1"/>
    <col min="9735" max="9735" width="18.28515625" style="730" customWidth="1"/>
    <col min="9736" max="9737" width="16.140625" style="730" customWidth="1"/>
    <col min="9738" max="9738" width="17.7109375" style="730" customWidth="1"/>
    <col min="9739" max="9739" width="16.140625" style="730" customWidth="1"/>
    <col min="9740" max="9740" width="22.28515625" style="730" customWidth="1"/>
    <col min="9741" max="9741" width="16.140625" style="730" customWidth="1"/>
    <col min="9742" max="9742" width="18" style="730" customWidth="1"/>
    <col min="9743" max="9744" width="16.140625" style="730" customWidth="1"/>
    <col min="9745" max="9746" width="15.140625" style="730" bestFit="1" customWidth="1"/>
    <col min="9747" max="9747" width="12.140625" style="730" bestFit="1" customWidth="1"/>
    <col min="9748" max="9748" width="14.42578125" style="730" bestFit="1" customWidth="1"/>
    <col min="9749" max="9984" width="11.42578125" style="730"/>
    <col min="9985" max="9985" width="1.5703125" style="730" customWidth="1"/>
    <col min="9986" max="9986" width="12.5703125" style="730" customWidth="1"/>
    <col min="9987" max="9987" width="28.140625" style="730" bestFit="1" customWidth="1"/>
    <col min="9988" max="9988" width="38.85546875" style="730" customWidth="1"/>
    <col min="9989" max="9989" width="19" style="730" customWidth="1"/>
    <col min="9990" max="9990" width="18" style="730" customWidth="1"/>
    <col min="9991" max="9991" width="18.28515625" style="730" customWidth="1"/>
    <col min="9992" max="9993" width="16.140625" style="730" customWidth="1"/>
    <col min="9994" max="9994" width="17.7109375" style="730" customWidth="1"/>
    <col min="9995" max="9995" width="16.140625" style="730" customWidth="1"/>
    <col min="9996" max="9996" width="22.28515625" style="730" customWidth="1"/>
    <col min="9997" max="9997" width="16.140625" style="730" customWidth="1"/>
    <col min="9998" max="9998" width="18" style="730" customWidth="1"/>
    <col min="9999" max="10000" width="16.140625" style="730" customWidth="1"/>
    <col min="10001" max="10002" width="15.140625" style="730" bestFit="1" customWidth="1"/>
    <col min="10003" max="10003" width="12.140625" style="730" bestFit="1" customWidth="1"/>
    <col min="10004" max="10004" width="14.42578125" style="730" bestFit="1" customWidth="1"/>
    <col min="10005" max="10240" width="11.42578125" style="730"/>
    <col min="10241" max="10241" width="1.5703125" style="730" customWidth="1"/>
    <col min="10242" max="10242" width="12.5703125" style="730" customWidth="1"/>
    <col min="10243" max="10243" width="28.140625" style="730" bestFit="1" customWidth="1"/>
    <col min="10244" max="10244" width="38.85546875" style="730" customWidth="1"/>
    <col min="10245" max="10245" width="19" style="730" customWidth="1"/>
    <col min="10246" max="10246" width="18" style="730" customWidth="1"/>
    <col min="10247" max="10247" width="18.28515625" style="730" customWidth="1"/>
    <col min="10248" max="10249" width="16.140625" style="730" customWidth="1"/>
    <col min="10250" max="10250" width="17.7109375" style="730" customWidth="1"/>
    <col min="10251" max="10251" width="16.140625" style="730" customWidth="1"/>
    <col min="10252" max="10252" width="22.28515625" style="730" customWidth="1"/>
    <col min="10253" max="10253" width="16.140625" style="730" customWidth="1"/>
    <col min="10254" max="10254" width="18" style="730" customWidth="1"/>
    <col min="10255" max="10256" width="16.140625" style="730" customWidth="1"/>
    <col min="10257" max="10258" width="15.140625" style="730" bestFit="1" customWidth="1"/>
    <col min="10259" max="10259" width="12.140625" style="730" bestFit="1" customWidth="1"/>
    <col min="10260" max="10260" width="14.42578125" style="730" bestFit="1" customWidth="1"/>
    <col min="10261" max="10496" width="11.42578125" style="730"/>
    <col min="10497" max="10497" width="1.5703125" style="730" customWidth="1"/>
    <col min="10498" max="10498" width="12.5703125" style="730" customWidth="1"/>
    <col min="10499" max="10499" width="28.140625" style="730" bestFit="1" customWidth="1"/>
    <col min="10500" max="10500" width="38.85546875" style="730" customWidth="1"/>
    <col min="10501" max="10501" width="19" style="730" customWidth="1"/>
    <col min="10502" max="10502" width="18" style="730" customWidth="1"/>
    <col min="10503" max="10503" width="18.28515625" style="730" customWidth="1"/>
    <col min="10504" max="10505" width="16.140625" style="730" customWidth="1"/>
    <col min="10506" max="10506" width="17.7109375" style="730" customWidth="1"/>
    <col min="10507" max="10507" width="16.140625" style="730" customWidth="1"/>
    <col min="10508" max="10508" width="22.28515625" style="730" customWidth="1"/>
    <col min="10509" max="10509" width="16.140625" style="730" customWidth="1"/>
    <col min="10510" max="10510" width="18" style="730" customWidth="1"/>
    <col min="10511" max="10512" width="16.140625" style="730" customWidth="1"/>
    <col min="10513" max="10514" width="15.140625" style="730" bestFit="1" customWidth="1"/>
    <col min="10515" max="10515" width="12.140625" style="730" bestFit="1" customWidth="1"/>
    <col min="10516" max="10516" width="14.42578125" style="730" bestFit="1" customWidth="1"/>
    <col min="10517" max="10752" width="11.42578125" style="730"/>
    <col min="10753" max="10753" width="1.5703125" style="730" customWidth="1"/>
    <col min="10754" max="10754" width="12.5703125" style="730" customWidth="1"/>
    <col min="10755" max="10755" width="28.140625" style="730" bestFit="1" customWidth="1"/>
    <col min="10756" max="10756" width="38.85546875" style="730" customWidth="1"/>
    <col min="10757" max="10757" width="19" style="730" customWidth="1"/>
    <col min="10758" max="10758" width="18" style="730" customWidth="1"/>
    <col min="10759" max="10759" width="18.28515625" style="730" customWidth="1"/>
    <col min="10760" max="10761" width="16.140625" style="730" customWidth="1"/>
    <col min="10762" max="10762" width="17.7109375" style="730" customWidth="1"/>
    <col min="10763" max="10763" width="16.140625" style="730" customWidth="1"/>
    <col min="10764" max="10764" width="22.28515625" style="730" customWidth="1"/>
    <col min="10765" max="10765" width="16.140625" style="730" customWidth="1"/>
    <col min="10766" max="10766" width="18" style="730" customWidth="1"/>
    <col min="10767" max="10768" width="16.140625" style="730" customWidth="1"/>
    <col min="10769" max="10770" width="15.140625" style="730" bestFit="1" customWidth="1"/>
    <col min="10771" max="10771" width="12.140625" style="730" bestFit="1" customWidth="1"/>
    <col min="10772" max="10772" width="14.42578125" style="730" bestFit="1" customWidth="1"/>
    <col min="10773" max="11008" width="11.42578125" style="730"/>
    <col min="11009" max="11009" width="1.5703125" style="730" customWidth="1"/>
    <col min="11010" max="11010" width="12.5703125" style="730" customWidth="1"/>
    <col min="11011" max="11011" width="28.140625" style="730" bestFit="1" customWidth="1"/>
    <col min="11012" max="11012" width="38.85546875" style="730" customWidth="1"/>
    <col min="11013" max="11013" width="19" style="730" customWidth="1"/>
    <col min="11014" max="11014" width="18" style="730" customWidth="1"/>
    <col min="11015" max="11015" width="18.28515625" style="730" customWidth="1"/>
    <col min="11016" max="11017" width="16.140625" style="730" customWidth="1"/>
    <col min="11018" max="11018" width="17.7109375" style="730" customWidth="1"/>
    <col min="11019" max="11019" width="16.140625" style="730" customWidth="1"/>
    <col min="11020" max="11020" width="22.28515625" style="730" customWidth="1"/>
    <col min="11021" max="11021" width="16.140625" style="730" customWidth="1"/>
    <col min="11022" max="11022" width="18" style="730" customWidth="1"/>
    <col min="11023" max="11024" width="16.140625" style="730" customWidth="1"/>
    <col min="11025" max="11026" width="15.140625" style="730" bestFit="1" customWidth="1"/>
    <col min="11027" max="11027" width="12.140625" style="730" bestFit="1" customWidth="1"/>
    <col min="11028" max="11028" width="14.42578125" style="730" bestFit="1" customWidth="1"/>
    <col min="11029" max="11264" width="11.42578125" style="730"/>
    <col min="11265" max="11265" width="1.5703125" style="730" customWidth="1"/>
    <col min="11266" max="11266" width="12.5703125" style="730" customWidth="1"/>
    <col min="11267" max="11267" width="28.140625" style="730" bestFit="1" customWidth="1"/>
    <col min="11268" max="11268" width="38.85546875" style="730" customWidth="1"/>
    <col min="11269" max="11269" width="19" style="730" customWidth="1"/>
    <col min="11270" max="11270" width="18" style="730" customWidth="1"/>
    <col min="11271" max="11271" width="18.28515625" style="730" customWidth="1"/>
    <col min="11272" max="11273" width="16.140625" style="730" customWidth="1"/>
    <col min="11274" max="11274" width="17.7109375" style="730" customWidth="1"/>
    <col min="11275" max="11275" width="16.140625" style="730" customWidth="1"/>
    <col min="11276" max="11276" width="22.28515625" style="730" customWidth="1"/>
    <col min="11277" max="11277" width="16.140625" style="730" customWidth="1"/>
    <col min="11278" max="11278" width="18" style="730" customWidth="1"/>
    <col min="11279" max="11280" width="16.140625" style="730" customWidth="1"/>
    <col min="11281" max="11282" width="15.140625" style="730" bestFit="1" customWidth="1"/>
    <col min="11283" max="11283" width="12.140625" style="730" bestFit="1" customWidth="1"/>
    <col min="11284" max="11284" width="14.42578125" style="730" bestFit="1" customWidth="1"/>
    <col min="11285" max="11520" width="11.42578125" style="730"/>
    <col min="11521" max="11521" width="1.5703125" style="730" customWidth="1"/>
    <col min="11522" max="11522" width="12.5703125" style="730" customWidth="1"/>
    <col min="11523" max="11523" width="28.140625" style="730" bestFit="1" customWidth="1"/>
    <col min="11524" max="11524" width="38.85546875" style="730" customWidth="1"/>
    <col min="11525" max="11525" width="19" style="730" customWidth="1"/>
    <col min="11526" max="11526" width="18" style="730" customWidth="1"/>
    <col min="11527" max="11527" width="18.28515625" style="730" customWidth="1"/>
    <col min="11528" max="11529" width="16.140625" style="730" customWidth="1"/>
    <col min="11530" max="11530" width="17.7109375" style="730" customWidth="1"/>
    <col min="11531" max="11531" width="16.140625" style="730" customWidth="1"/>
    <col min="11532" max="11532" width="22.28515625" style="730" customWidth="1"/>
    <col min="11533" max="11533" width="16.140625" style="730" customWidth="1"/>
    <col min="11534" max="11534" width="18" style="730" customWidth="1"/>
    <col min="11535" max="11536" width="16.140625" style="730" customWidth="1"/>
    <col min="11537" max="11538" width="15.140625" style="730" bestFit="1" customWidth="1"/>
    <col min="11539" max="11539" width="12.140625" style="730" bestFit="1" customWidth="1"/>
    <col min="11540" max="11540" width="14.42578125" style="730" bestFit="1" customWidth="1"/>
    <col min="11541" max="11776" width="11.42578125" style="730"/>
    <col min="11777" max="11777" width="1.5703125" style="730" customWidth="1"/>
    <col min="11778" max="11778" width="12.5703125" style="730" customWidth="1"/>
    <col min="11779" max="11779" width="28.140625" style="730" bestFit="1" customWidth="1"/>
    <col min="11780" max="11780" width="38.85546875" style="730" customWidth="1"/>
    <col min="11781" max="11781" width="19" style="730" customWidth="1"/>
    <col min="11782" max="11782" width="18" style="730" customWidth="1"/>
    <col min="11783" max="11783" width="18.28515625" style="730" customWidth="1"/>
    <col min="11784" max="11785" width="16.140625" style="730" customWidth="1"/>
    <col min="11786" max="11786" width="17.7109375" style="730" customWidth="1"/>
    <col min="11787" max="11787" width="16.140625" style="730" customWidth="1"/>
    <col min="11788" max="11788" width="22.28515625" style="730" customWidth="1"/>
    <col min="11789" max="11789" width="16.140625" style="730" customWidth="1"/>
    <col min="11790" max="11790" width="18" style="730" customWidth="1"/>
    <col min="11791" max="11792" width="16.140625" style="730" customWidth="1"/>
    <col min="11793" max="11794" width="15.140625" style="730" bestFit="1" customWidth="1"/>
    <col min="11795" max="11795" width="12.140625" style="730" bestFit="1" customWidth="1"/>
    <col min="11796" max="11796" width="14.42578125" style="730" bestFit="1" customWidth="1"/>
    <col min="11797" max="12032" width="11.42578125" style="730"/>
    <col min="12033" max="12033" width="1.5703125" style="730" customWidth="1"/>
    <col min="12034" max="12034" width="12.5703125" style="730" customWidth="1"/>
    <col min="12035" max="12035" width="28.140625" style="730" bestFit="1" customWidth="1"/>
    <col min="12036" max="12036" width="38.85546875" style="730" customWidth="1"/>
    <col min="12037" max="12037" width="19" style="730" customWidth="1"/>
    <col min="12038" max="12038" width="18" style="730" customWidth="1"/>
    <col min="12039" max="12039" width="18.28515625" style="730" customWidth="1"/>
    <col min="12040" max="12041" width="16.140625" style="730" customWidth="1"/>
    <col min="12042" max="12042" width="17.7109375" style="730" customWidth="1"/>
    <col min="12043" max="12043" width="16.140625" style="730" customWidth="1"/>
    <col min="12044" max="12044" width="22.28515625" style="730" customWidth="1"/>
    <col min="12045" max="12045" width="16.140625" style="730" customWidth="1"/>
    <col min="12046" max="12046" width="18" style="730" customWidth="1"/>
    <col min="12047" max="12048" width="16.140625" style="730" customWidth="1"/>
    <col min="12049" max="12050" width="15.140625" style="730" bestFit="1" customWidth="1"/>
    <col min="12051" max="12051" width="12.140625" style="730" bestFit="1" customWidth="1"/>
    <col min="12052" max="12052" width="14.42578125" style="730" bestFit="1" customWidth="1"/>
    <col min="12053" max="12288" width="11.42578125" style="730"/>
    <col min="12289" max="12289" width="1.5703125" style="730" customWidth="1"/>
    <col min="12290" max="12290" width="12.5703125" style="730" customWidth="1"/>
    <col min="12291" max="12291" width="28.140625" style="730" bestFit="1" customWidth="1"/>
    <col min="12292" max="12292" width="38.85546875" style="730" customWidth="1"/>
    <col min="12293" max="12293" width="19" style="730" customWidth="1"/>
    <col min="12294" max="12294" width="18" style="730" customWidth="1"/>
    <col min="12295" max="12295" width="18.28515625" style="730" customWidth="1"/>
    <col min="12296" max="12297" width="16.140625" style="730" customWidth="1"/>
    <col min="12298" max="12298" width="17.7109375" style="730" customWidth="1"/>
    <col min="12299" max="12299" width="16.140625" style="730" customWidth="1"/>
    <col min="12300" max="12300" width="22.28515625" style="730" customWidth="1"/>
    <col min="12301" max="12301" width="16.140625" style="730" customWidth="1"/>
    <col min="12302" max="12302" width="18" style="730" customWidth="1"/>
    <col min="12303" max="12304" width="16.140625" style="730" customWidth="1"/>
    <col min="12305" max="12306" width="15.140625" style="730" bestFit="1" customWidth="1"/>
    <col min="12307" max="12307" width="12.140625" style="730" bestFit="1" customWidth="1"/>
    <col min="12308" max="12308" width="14.42578125" style="730" bestFit="1" customWidth="1"/>
    <col min="12309" max="12544" width="11.42578125" style="730"/>
    <col min="12545" max="12545" width="1.5703125" style="730" customWidth="1"/>
    <col min="12546" max="12546" width="12.5703125" style="730" customWidth="1"/>
    <col min="12547" max="12547" width="28.140625" style="730" bestFit="1" customWidth="1"/>
    <col min="12548" max="12548" width="38.85546875" style="730" customWidth="1"/>
    <col min="12549" max="12549" width="19" style="730" customWidth="1"/>
    <col min="12550" max="12550" width="18" style="730" customWidth="1"/>
    <col min="12551" max="12551" width="18.28515625" style="730" customWidth="1"/>
    <col min="12552" max="12553" width="16.140625" style="730" customWidth="1"/>
    <col min="12554" max="12554" width="17.7109375" style="730" customWidth="1"/>
    <col min="12555" max="12555" width="16.140625" style="730" customWidth="1"/>
    <col min="12556" max="12556" width="22.28515625" style="730" customWidth="1"/>
    <col min="12557" max="12557" width="16.140625" style="730" customWidth="1"/>
    <col min="12558" max="12558" width="18" style="730" customWidth="1"/>
    <col min="12559" max="12560" width="16.140625" style="730" customWidth="1"/>
    <col min="12561" max="12562" width="15.140625" style="730" bestFit="1" customWidth="1"/>
    <col min="12563" max="12563" width="12.140625" style="730" bestFit="1" customWidth="1"/>
    <col min="12564" max="12564" width="14.42578125" style="730" bestFit="1" customWidth="1"/>
    <col min="12565" max="12800" width="11.42578125" style="730"/>
    <col min="12801" max="12801" width="1.5703125" style="730" customWidth="1"/>
    <col min="12802" max="12802" width="12.5703125" style="730" customWidth="1"/>
    <col min="12803" max="12803" width="28.140625" style="730" bestFit="1" customWidth="1"/>
    <col min="12804" max="12804" width="38.85546875" style="730" customWidth="1"/>
    <col min="12805" max="12805" width="19" style="730" customWidth="1"/>
    <col min="12806" max="12806" width="18" style="730" customWidth="1"/>
    <col min="12807" max="12807" width="18.28515625" style="730" customWidth="1"/>
    <col min="12808" max="12809" width="16.140625" style="730" customWidth="1"/>
    <col min="12810" max="12810" width="17.7109375" style="730" customWidth="1"/>
    <col min="12811" max="12811" width="16.140625" style="730" customWidth="1"/>
    <col min="12812" max="12812" width="22.28515625" style="730" customWidth="1"/>
    <col min="12813" max="12813" width="16.140625" style="730" customWidth="1"/>
    <col min="12814" max="12814" width="18" style="730" customWidth="1"/>
    <col min="12815" max="12816" width="16.140625" style="730" customWidth="1"/>
    <col min="12817" max="12818" width="15.140625" style="730" bestFit="1" customWidth="1"/>
    <col min="12819" max="12819" width="12.140625" style="730" bestFit="1" customWidth="1"/>
    <col min="12820" max="12820" width="14.42578125" style="730" bestFit="1" customWidth="1"/>
    <col min="12821" max="13056" width="11.42578125" style="730"/>
    <col min="13057" max="13057" width="1.5703125" style="730" customWidth="1"/>
    <col min="13058" max="13058" width="12.5703125" style="730" customWidth="1"/>
    <col min="13059" max="13059" width="28.140625" style="730" bestFit="1" customWidth="1"/>
    <col min="13060" max="13060" width="38.85546875" style="730" customWidth="1"/>
    <col min="13061" max="13061" width="19" style="730" customWidth="1"/>
    <col min="13062" max="13062" width="18" style="730" customWidth="1"/>
    <col min="13063" max="13063" width="18.28515625" style="730" customWidth="1"/>
    <col min="13064" max="13065" width="16.140625" style="730" customWidth="1"/>
    <col min="13066" max="13066" width="17.7109375" style="730" customWidth="1"/>
    <col min="13067" max="13067" width="16.140625" style="730" customWidth="1"/>
    <col min="13068" max="13068" width="22.28515625" style="730" customWidth="1"/>
    <col min="13069" max="13069" width="16.140625" style="730" customWidth="1"/>
    <col min="13070" max="13070" width="18" style="730" customWidth="1"/>
    <col min="13071" max="13072" width="16.140625" style="730" customWidth="1"/>
    <col min="13073" max="13074" width="15.140625" style="730" bestFit="1" customWidth="1"/>
    <col min="13075" max="13075" width="12.140625" style="730" bestFit="1" customWidth="1"/>
    <col min="13076" max="13076" width="14.42578125" style="730" bestFit="1" customWidth="1"/>
    <col min="13077" max="13312" width="11.42578125" style="730"/>
    <col min="13313" max="13313" width="1.5703125" style="730" customWidth="1"/>
    <col min="13314" max="13314" width="12.5703125" style="730" customWidth="1"/>
    <col min="13315" max="13315" width="28.140625" style="730" bestFit="1" customWidth="1"/>
    <col min="13316" max="13316" width="38.85546875" style="730" customWidth="1"/>
    <col min="13317" max="13317" width="19" style="730" customWidth="1"/>
    <col min="13318" max="13318" width="18" style="730" customWidth="1"/>
    <col min="13319" max="13319" width="18.28515625" style="730" customWidth="1"/>
    <col min="13320" max="13321" width="16.140625" style="730" customWidth="1"/>
    <col min="13322" max="13322" width="17.7109375" style="730" customWidth="1"/>
    <col min="13323" max="13323" width="16.140625" style="730" customWidth="1"/>
    <col min="13324" max="13324" width="22.28515625" style="730" customWidth="1"/>
    <col min="13325" max="13325" width="16.140625" style="730" customWidth="1"/>
    <col min="13326" max="13326" width="18" style="730" customWidth="1"/>
    <col min="13327" max="13328" width="16.140625" style="730" customWidth="1"/>
    <col min="13329" max="13330" width="15.140625" style="730" bestFit="1" customWidth="1"/>
    <col min="13331" max="13331" width="12.140625" style="730" bestFit="1" customWidth="1"/>
    <col min="13332" max="13332" width="14.42578125" style="730" bestFit="1" customWidth="1"/>
    <col min="13333" max="13568" width="11.42578125" style="730"/>
    <col min="13569" max="13569" width="1.5703125" style="730" customWidth="1"/>
    <col min="13570" max="13570" width="12.5703125" style="730" customWidth="1"/>
    <col min="13571" max="13571" width="28.140625" style="730" bestFit="1" customWidth="1"/>
    <col min="13572" max="13572" width="38.85546875" style="730" customWidth="1"/>
    <col min="13573" max="13573" width="19" style="730" customWidth="1"/>
    <col min="13574" max="13574" width="18" style="730" customWidth="1"/>
    <col min="13575" max="13575" width="18.28515625" style="730" customWidth="1"/>
    <col min="13576" max="13577" width="16.140625" style="730" customWidth="1"/>
    <col min="13578" max="13578" width="17.7109375" style="730" customWidth="1"/>
    <col min="13579" max="13579" width="16.140625" style="730" customWidth="1"/>
    <col min="13580" max="13580" width="22.28515625" style="730" customWidth="1"/>
    <col min="13581" max="13581" width="16.140625" style="730" customWidth="1"/>
    <col min="13582" max="13582" width="18" style="730" customWidth="1"/>
    <col min="13583" max="13584" width="16.140625" style="730" customWidth="1"/>
    <col min="13585" max="13586" width="15.140625" style="730" bestFit="1" customWidth="1"/>
    <col min="13587" max="13587" width="12.140625" style="730" bestFit="1" customWidth="1"/>
    <col min="13588" max="13588" width="14.42578125" style="730" bestFit="1" customWidth="1"/>
    <col min="13589" max="13824" width="11.42578125" style="730"/>
    <col min="13825" max="13825" width="1.5703125" style="730" customWidth="1"/>
    <col min="13826" max="13826" width="12.5703125" style="730" customWidth="1"/>
    <col min="13827" max="13827" width="28.140625" style="730" bestFit="1" customWidth="1"/>
    <col min="13828" max="13828" width="38.85546875" style="730" customWidth="1"/>
    <col min="13829" max="13829" width="19" style="730" customWidth="1"/>
    <col min="13830" max="13830" width="18" style="730" customWidth="1"/>
    <col min="13831" max="13831" width="18.28515625" style="730" customWidth="1"/>
    <col min="13832" max="13833" width="16.140625" style="730" customWidth="1"/>
    <col min="13834" max="13834" width="17.7109375" style="730" customWidth="1"/>
    <col min="13835" max="13835" width="16.140625" style="730" customWidth="1"/>
    <col min="13836" max="13836" width="22.28515625" style="730" customWidth="1"/>
    <col min="13837" max="13837" width="16.140625" style="730" customWidth="1"/>
    <col min="13838" max="13838" width="18" style="730" customWidth="1"/>
    <col min="13839" max="13840" width="16.140625" style="730" customWidth="1"/>
    <col min="13841" max="13842" width="15.140625" style="730" bestFit="1" customWidth="1"/>
    <col min="13843" max="13843" width="12.140625" style="730" bestFit="1" customWidth="1"/>
    <col min="13844" max="13844" width="14.42578125" style="730" bestFit="1" customWidth="1"/>
    <col min="13845" max="14080" width="11.42578125" style="730"/>
    <col min="14081" max="14081" width="1.5703125" style="730" customWidth="1"/>
    <col min="14082" max="14082" width="12.5703125" style="730" customWidth="1"/>
    <col min="14083" max="14083" width="28.140625" style="730" bestFit="1" customWidth="1"/>
    <col min="14084" max="14084" width="38.85546875" style="730" customWidth="1"/>
    <col min="14085" max="14085" width="19" style="730" customWidth="1"/>
    <col min="14086" max="14086" width="18" style="730" customWidth="1"/>
    <col min="14087" max="14087" width="18.28515625" style="730" customWidth="1"/>
    <col min="14088" max="14089" width="16.140625" style="730" customWidth="1"/>
    <col min="14090" max="14090" width="17.7109375" style="730" customWidth="1"/>
    <col min="14091" max="14091" width="16.140625" style="730" customWidth="1"/>
    <col min="14092" max="14092" width="22.28515625" style="730" customWidth="1"/>
    <col min="14093" max="14093" width="16.140625" style="730" customWidth="1"/>
    <col min="14094" max="14094" width="18" style="730" customWidth="1"/>
    <col min="14095" max="14096" width="16.140625" style="730" customWidth="1"/>
    <col min="14097" max="14098" width="15.140625" style="730" bestFit="1" customWidth="1"/>
    <col min="14099" max="14099" width="12.140625" style="730" bestFit="1" customWidth="1"/>
    <col min="14100" max="14100" width="14.42578125" style="730" bestFit="1" customWidth="1"/>
    <col min="14101" max="14336" width="11.42578125" style="730"/>
    <col min="14337" max="14337" width="1.5703125" style="730" customWidth="1"/>
    <col min="14338" max="14338" width="12.5703125" style="730" customWidth="1"/>
    <col min="14339" max="14339" width="28.140625" style="730" bestFit="1" customWidth="1"/>
    <col min="14340" max="14340" width="38.85546875" style="730" customWidth="1"/>
    <col min="14341" max="14341" width="19" style="730" customWidth="1"/>
    <col min="14342" max="14342" width="18" style="730" customWidth="1"/>
    <col min="14343" max="14343" width="18.28515625" style="730" customWidth="1"/>
    <col min="14344" max="14345" width="16.140625" style="730" customWidth="1"/>
    <col min="14346" max="14346" width="17.7109375" style="730" customWidth="1"/>
    <col min="14347" max="14347" width="16.140625" style="730" customWidth="1"/>
    <col min="14348" max="14348" width="22.28515625" style="730" customWidth="1"/>
    <col min="14349" max="14349" width="16.140625" style="730" customWidth="1"/>
    <col min="14350" max="14350" width="18" style="730" customWidth="1"/>
    <col min="14351" max="14352" width="16.140625" style="730" customWidth="1"/>
    <col min="14353" max="14354" width="15.140625" style="730" bestFit="1" customWidth="1"/>
    <col min="14355" max="14355" width="12.140625" style="730" bestFit="1" customWidth="1"/>
    <col min="14356" max="14356" width="14.42578125" style="730" bestFit="1" customWidth="1"/>
    <col min="14357" max="14592" width="11.42578125" style="730"/>
    <col min="14593" max="14593" width="1.5703125" style="730" customWidth="1"/>
    <col min="14594" max="14594" width="12.5703125" style="730" customWidth="1"/>
    <col min="14595" max="14595" width="28.140625" style="730" bestFit="1" customWidth="1"/>
    <col min="14596" max="14596" width="38.85546875" style="730" customWidth="1"/>
    <col min="14597" max="14597" width="19" style="730" customWidth="1"/>
    <col min="14598" max="14598" width="18" style="730" customWidth="1"/>
    <col min="14599" max="14599" width="18.28515625" style="730" customWidth="1"/>
    <col min="14600" max="14601" width="16.140625" style="730" customWidth="1"/>
    <col min="14602" max="14602" width="17.7109375" style="730" customWidth="1"/>
    <col min="14603" max="14603" width="16.140625" style="730" customWidth="1"/>
    <col min="14604" max="14604" width="22.28515625" style="730" customWidth="1"/>
    <col min="14605" max="14605" width="16.140625" style="730" customWidth="1"/>
    <col min="14606" max="14606" width="18" style="730" customWidth="1"/>
    <col min="14607" max="14608" width="16.140625" style="730" customWidth="1"/>
    <col min="14609" max="14610" width="15.140625" style="730" bestFit="1" customWidth="1"/>
    <col min="14611" max="14611" width="12.140625" style="730" bestFit="1" customWidth="1"/>
    <col min="14612" max="14612" width="14.42578125" style="730" bestFit="1" customWidth="1"/>
    <col min="14613" max="14848" width="11.42578125" style="730"/>
    <col min="14849" max="14849" width="1.5703125" style="730" customWidth="1"/>
    <col min="14850" max="14850" width="12.5703125" style="730" customWidth="1"/>
    <col min="14851" max="14851" width="28.140625" style="730" bestFit="1" customWidth="1"/>
    <col min="14852" max="14852" width="38.85546875" style="730" customWidth="1"/>
    <col min="14853" max="14853" width="19" style="730" customWidth="1"/>
    <col min="14854" max="14854" width="18" style="730" customWidth="1"/>
    <col min="14855" max="14855" width="18.28515625" style="730" customWidth="1"/>
    <col min="14856" max="14857" width="16.140625" style="730" customWidth="1"/>
    <col min="14858" max="14858" width="17.7109375" style="730" customWidth="1"/>
    <col min="14859" max="14859" width="16.140625" style="730" customWidth="1"/>
    <col min="14860" max="14860" width="22.28515625" style="730" customWidth="1"/>
    <col min="14861" max="14861" width="16.140625" style="730" customWidth="1"/>
    <col min="14862" max="14862" width="18" style="730" customWidth="1"/>
    <col min="14863" max="14864" width="16.140625" style="730" customWidth="1"/>
    <col min="14865" max="14866" width="15.140625" style="730" bestFit="1" customWidth="1"/>
    <col min="14867" max="14867" width="12.140625" style="730" bestFit="1" customWidth="1"/>
    <col min="14868" max="14868" width="14.42578125" style="730" bestFit="1" customWidth="1"/>
    <col min="14869" max="15104" width="11.42578125" style="730"/>
    <col min="15105" max="15105" width="1.5703125" style="730" customWidth="1"/>
    <col min="15106" max="15106" width="12.5703125" style="730" customWidth="1"/>
    <col min="15107" max="15107" width="28.140625" style="730" bestFit="1" customWidth="1"/>
    <col min="15108" max="15108" width="38.85546875" style="730" customWidth="1"/>
    <col min="15109" max="15109" width="19" style="730" customWidth="1"/>
    <col min="15110" max="15110" width="18" style="730" customWidth="1"/>
    <col min="15111" max="15111" width="18.28515625" style="730" customWidth="1"/>
    <col min="15112" max="15113" width="16.140625" style="730" customWidth="1"/>
    <col min="15114" max="15114" width="17.7109375" style="730" customWidth="1"/>
    <col min="15115" max="15115" width="16.140625" style="730" customWidth="1"/>
    <col min="15116" max="15116" width="22.28515625" style="730" customWidth="1"/>
    <col min="15117" max="15117" width="16.140625" style="730" customWidth="1"/>
    <col min="15118" max="15118" width="18" style="730" customWidth="1"/>
    <col min="15119" max="15120" width="16.140625" style="730" customWidth="1"/>
    <col min="15121" max="15122" width="15.140625" style="730" bestFit="1" customWidth="1"/>
    <col min="15123" max="15123" width="12.140625" style="730" bestFit="1" customWidth="1"/>
    <col min="15124" max="15124" width="14.42578125" style="730" bestFit="1" customWidth="1"/>
    <col min="15125" max="15360" width="11.42578125" style="730"/>
    <col min="15361" max="15361" width="1.5703125" style="730" customWidth="1"/>
    <col min="15362" max="15362" width="12.5703125" style="730" customWidth="1"/>
    <col min="15363" max="15363" width="28.140625" style="730" bestFit="1" customWidth="1"/>
    <col min="15364" max="15364" width="38.85546875" style="730" customWidth="1"/>
    <col min="15365" max="15365" width="19" style="730" customWidth="1"/>
    <col min="15366" max="15366" width="18" style="730" customWidth="1"/>
    <col min="15367" max="15367" width="18.28515625" style="730" customWidth="1"/>
    <col min="15368" max="15369" width="16.140625" style="730" customWidth="1"/>
    <col min="15370" max="15370" width="17.7109375" style="730" customWidth="1"/>
    <col min="15371" max="15371" width="16.140625" style="730" customWidth="1"/>
    <col min="15372" max="15372" width="22.28515625" style="730" customWidth="1"/>
    <col min="15373" max="15373" width="16.140625" style="730" customWidth="1"/>
    <col min="15374" max="15374" width="18" style="730" customWidth="1"/>
    <col min="15375" max="15376" width="16.140625" style="730" customWidth="1"/>
    <col min="15377" max="15378" width="15.140625" style="730" bestFit="1" customWidth="1"/>
    <col min="15379" max="15379" width="12.140625" style="730" bestFit="1" customWidth="1"/>
    <col min="15380" max="15380" width="14.42578125" style="730" bestFit="1" customWidth="1"/>
    <col min="15381" max="15616" width="11.42578125" style="730"/>
    <col min="15617" max="15617" width="1.5703125" style="730" customWidth="1"/>
    <col min="15618" max="15618" width="12.5703125" style="730" customWidth="1"/>
    <col min="15619" max="15619" width="28.140625" style="730" bestFit="1" customWidth="1"/>
    <col min="15620" max="15620" width="38.85546875" style="730" customWidth="1"/>
    <col min="15621" max="15621" width="19" style="730" customWidth="1"/>
    <col min="15622" max="15622" width="18" style="730" customWidth="1"/>
    <col min="15623" max="15623" width="18.28515625" style="730" customWidth="1"/>
    <col min="15624" max="15625" width="16.140625" style="730" customWidth="1"/>
    <col min="15626" max="15626" width="17.7109375" style="730" customWidth="1"/>
    <col min="15627" max="15627" width="16.140625" style="730" customWidth="1"/>
    <col min="15628" max="15628" width="22.28515625" style="730" customWidth="1"/>
    <col min="15629" max="15629" width="16.140625" style="730" customWidth="1"/>
    <col min="15630" max="15630" width="18" style="730" customWidth="1"/>
    <col min="15631" max="15632" width="16.140625" style="730" customWidth="1"/>
    <col min="15633" max="15634" width="15.140625" style="730" bestFit="1" customWidth="1"/>
    <col min="15635" max="15635" width="12.140625" style="730" bestFit="1" customWidth="1"/>
    <col min="15636" max="15636" width="14.42578125" style="730" bestFit="1" customWidth="1"/>
    <col min="15637" max="15872" width="11.42578125" style="730"/>
    <col min="15873" max="15873" width="1.5703125" style="730" customWidth="1"/>
    <col min="15874" max="15874" width="12.5703125" style="730" customWidth="1"/>
    <col min="15875" max="15875" width="28.140625" style="730" bestFit="1" customWidth="1"/>
    <col min="15876" max="15876" width="38.85546875" style="730" customWidth="1"/>
    <col min="15877" max="15877" width="19" style="730" customWidth="1"/>
    <col min="15878" max="15878" width="18" style="730" customWidth="1"/>
    <col min="15879" max="15879" width="18.28515625" style="730" customWidth="1"/>
    <col min="15880" max="15881" width="16.140625" style="730" customWidth="1"/>
    <col min="15882" max="15882" width="17.7109375" style="730" customWidth="1"/>
    <col min="15883" max="15883" width="16.140625" style="730" customWidth="1"/>
    <col min="15884" max="15884" width="22.28515625" style="730" customWidth="1"/>
    <col min="15885" max="15885" width="16.140625" style="730" customWidth="1"/>
    <col min="15886" max="15886" width="18" style="730" customWidth="1"/>
    <col min="15887" max="15888" width="16.140625" style="730" customWidth="1"/>
    <col min="15889" max="15890" width="15.140625" style="730" bestFit="1" customWidth="1"/>
    <col min="15891" max="15891" width="12.140625" style="730" bestFit="1" customWidth="1"/>
    <col min="15892" max="15892" width="14.42578125" style="730" bestFit="1" customWidth="1"/>
    <col min="15893" max="16128" width="11.42578125" style="730"/>
    <col min="16129" max="16129" width="1.5703125" style="730" customWidth="1"/>
    <col min="16130" max="16130" width="12.5703125" style="730" customWidth="1"/>
    <col min="16131" max="16131" width="28.140625" style="730" bestFit="1" customWidth="1"/>
    <col min="16132" max="16132" width="38.85546875" style="730" customWidth="1"/>
    <col min="16133" max="16133" width="19" style="730" customWidth="1"/>
    <col min="16134" max="16134" width="18" style="730" customWidth="1"/>
    <col min="16135" max="16135" width="18.28515625" style="730" customWidth="1"/>
    <col min="16136" max="16137" width="16.140625" style="730" customWidth="1"/>
    <col min="16138" max="16138" width="17.7109375" style="730" customWidth="1"/>
    <col min="16139" max="16139" width="16.140625" style="730" customWidth="1"/>
    <col min="16140" max="16140" width="22.28515625" style="730" customWidth="1"/>
    <col min="16141" max="16141" width="16.140625" style="730" customWidth="1"/>
    <col min="16142" max="16142" width="18" style="730" customWidth="1"/>
    <col min="16143" max="16144" width="16.140625" style="730" customWidth="1"/>
    <col min="16145" max="16146" width="15.140625" style="730" bestFit="1" customWidth="1"/>
    <col min="16147" max="16147" width="12.140625" style="730" bestFit="1" customWidth="1"/>
    <col min="16148" max="16148" width="14.42578125" style="730" bestFit="1" customWidth="1"/>
    <col min="16149" max="16384" width="11.42578125" style="730"/>
  </cols>
  <sheetData>
    <row r="1" spans="1:20" s="727" customFormat="1" ht="22.5" customHeight="1" x14ac:dyDescent="0.2">
      <c r="A1" s="726"/>
      <c r="B1" s="1132" t="s">
        <v>280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726"/>
      <c r="R1" s="726"/>
      <c r="S1" s="726"/>
      <c r="T1" s="726"/>
    </row>
    <row r="2" spans="1:20" s="726" customFormat="1" ht="13.5" thickBot="1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226"/>
      <c r="N2" s="226"/>
      <c r="O2" s="728"/>
      <c r="P2" s="728"/>
    </row>
    <row r="3" spans="1:20" ht="13.5" thickTop="1" x14ac:dyDescent="0.2">
      <c r="B3" s="1133" t="s">
        <v>32</v>
      </c>
      <c r="C3" s="1135" t="s">
        <v>33</v>
      </c>
      <c r="D3" s="1137" t="s">
        <v>34</v>
      </c>
      <c r="E3" s="1139" t="s">
        <v>35</v>
      </c>
      <c r="F3" s="1140"/>
      <c r="G3" s="1141"/>
      <c r="H3" s="1142" t="s">
        <v>36</v>
      </c>
      <c r="I3" s="1142"/>
      <c r="J3" s="1143"/>
      <c r="K3" s="1143"/>
      <c r="L3" s="1143"/>
      <c r="M3" s="1143"/>
      <c r="N3" s="1143"/>
      <c r="O3" s="1143"/>
      <c r="P3" s="1144"/>
    </row>
    <row r="4" spans="1:20" ht="108.75" customHeight="1" thickBot="1" x14ac:dyDescent="0.25">
      <c r="B4" s="1134"/>
      <c r="C4" s="1136"/>
      <c r="D4" s="1138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20" s="729" customFormat="1" ht="13.5" thickTop="1" x14ac:dyDescent="0.2">
      <c r="B5" s="1113" t="s">
        <v>47</v>
      </c>
      <c r="C5" s="1116" t="s">
        <v>48</v>
      </c>
      <c r="D5" s="731" t="s">
        <v>241</v>
      </c>
      <c r="E5" s="732" t="s">
        <v>279</v>
      </c>
      <c r="F5" s="733">
        <v>0</v>
      </c>
      <c r="G5" s="734" t="s">
        <v>279</v>
      </c>
      <c r="H5" s="735">
        <v>0</v>
      </c>
      <c r="I5" s="733">
        <v>0</v>
      </c>
      <c r="J5" s="733">
        <v>0</v>
      </c>
      <c r="K5" s="733">
        <v>0</v>
      </c>
      <c r="L5" s="736" t="s">
        <v>279</v>
      </c>
      <c r="M5" s="733">
        <v>0</v>
      </c>
      <c r="N5" s="737" t="s">
        <v>279</v>
      </c>
      <c r="O5" s="738">
        <v>0</v>
      </c>
      <c r="P5" s="739">
        <v>0</v>
      </c>
    </row>
    <row r="6" spans="1:20" s="729" customFormat="1" x14ac:dyDescent="0.2">
      <c r="B6" s="1113"/>
      <c r="C6" s="1116"/>
      <c r="D6" s="740" t="s">
        <v>196</v>
      </c>
      <c r="E6" s="741">
        <f>SUM(F6:G6)</f>
        <v>146789598.21000001</v>
      </c>
      <c r="F6" s="742">
        <v>24066880.399999999</v>
      </c>
      <c r="G6" s="743">
        <v>122722717.81</v>
      </c>
      <c r="H6" s="744">
        <v>0</v>
      </c>
      <c r="I6" s="745">
        <v>0</v>
      </c>
      <c r="J6" s="745">
        <v>0</v>
      </c>
      <c r="K6" s="742">
        <v>64743.85</v>
      </c>
      <c r="L6" s="742">
        <v>20247561.25</v>
      </c>
      <c r="M6" s="738">
        <v>0</v>
      </c>
      <c r="N6" s="746">
        <v>20247561.25</v>
      </c>
      <c r="O6" s="738">
        <v>0</v>
      </c>
      <c r="P6" s="739">
        <v>0</v>
      </c>
    </row>
    <row r="7" spans="1:20" s="729" customFormat="1" x14ac:dyDescent="0.2">
      <c r="B7" s="1113"/>
      <c r="C7" s="1116"/>
      <c r="D7" s="747" t="s">
        <v>198</v>
      </c>
      <c r="E7" s="732" t="s">
        <v>279</v>
      </c>
      <c r="F7" s="736" t="s">
        <v>279</v>
      </c>
      <c r="G7" s="734" t="s">
        <v>279</v>
      </c>
      <c r="H7" s="748">
        <v>0</v>
      </c>
      <c r="I7" s="749">
        <v>0</v>
      </c>
      <c r="J7" s="749">
        <v>0</v>
      </c>
      <c r="K7" s="750" t="s">
        <v>279</v>
      </c>
      <c r="L7" s="736" t="s">
        <v>279</v>
      </c>
      <c r="M7" s="749">
        <v>0</v>
      </c>
      <c r="N7" s="737" t="s">
        <v>279</v>
      </c>
      <c r="O7" s="745">
        <v>0</v>
      </c>
      <c r="P7" s="751">
        <v>0</v>
      </c>
    </row>
    <row r="8" spans="1:20" s="729" customFormat="1" x14ac:dyDescent="0.2">
      <c r="B8" s="1113"/>
      <c r="C8" s="1116"/>
      <c r="D8" s="752" t="s">
        <v>56</v>
      </c>
      <c r="E8" s="732" t="s">
        <v>279</v>
      </c>
      <c r="F8" s="749">
        <v>2398117.19</v>
      </c>
      <c r="G8" s="753" t="s">
        <v>279</v>
      </c>
      <c r="H8" s="735">
        <v>0</v>
      </c>
      <c r="I8" s="733">
        <v>0</v>
      </c>
      <c r="J8" s="736">
        <v>0</v>
      </c>
      <c r="K8" s="750">
        <v>5885.15</v>
      </c>
      <c r="L8" s="750" t="s">
        <v>279</v>
      </c>
      <c r="M8" s="733">
        <v>0</v>
      </c>
      <c r="N8" s="737" t="s">
        <v>279</v>
      </c>
      <c r="O8" s="738">
        <v>0</v>
      </c>
      <c r="P8" s="739">
        <v>0</v>
      </c>
    </row>
    <row r="9" spans="1:20" s="729" customFormat="1" x14ac:dyDescent="0.2">
      <c r="B9" s="1113"/>
      <c r="C9" s="1116"/>
      <c r="D9" s="740" t="s">
        <v>59</v>
      </c>
      <c r="E9" s="741">
        <f>SUM(F9:G9)</f>
        <v>35215498.969999999</v>
      </c>
      <c r="F9" s="738">
        <v>6902387.3099999996</v>
      </c>
      <c r="G9" s="754">
        <v>28313111.66</v>
      </c>
      <c r="H9" s="755">
        <v>0</v>
      </c>
      <c r="I9" s="738">
        <v>0</v>
      </c>
      <c r="J9" s="738">
        <v>0</v>
      </c>
      <c r="K9" s="755">
        <v>29544.66</v>
      </c>
      <c r="L9" s="756">
        <v>5568449</v>
      </c>
      <c r="M9" s="757">
        <v>0</v>
      </c>
      <c r="N9" s="746">
        <v>5568449</v>
      </c>
      <c r="O9" s="738">
        <v>0</v>
      </c>
      <c r="P9" s="739">
        <v>0</v>
      </c>
    </row>
    <row r="10" spans="1:20" s="729" customFormat="1" x14ac:dyDescent="0.2">
      <c r="B10" s="1113"/>
      <c r="C10" s="1116"/>
      <c r="D10" s="740" t="s">
        <v>259</v>
      </c>
      <c r="E10" s="741">
        <f>SUM(F10:G10)</f>
        <v>133153788.66</v>
      </c>
      <c r="F10" s="758">
        <v>0</v>
      </c>
      <c r="G10" s="743">
        <v>133153788.66</v>
      </c>
      <c r="H10" s="755">
        <v>0</v>
      </c>
      <c r="I10" s="738">
        <v>0</v>
      </c>
      <c r="J10" s="738">
        <v>0</v>
      </c>
      <c r="K10" s="758">
        <v>0</v>
      </c>
      <c r="L10" s="759">
        <v>8913392</v>
      </c>
      <c r="M10" s="738">
        <v>0</v>
      </c>
      <c r="N10" s="742">
        <v>8913392</v>
      </c>
      <c r="O10" s="738">
        <v>0</v>
      </c>
      <c r="P10" s="739">
        <v>0</v>
      </c>
    </row>
    <row r="11" spans="1:20" s="729" customFormat="1" x14ac:dyDescent="0.2">
      <c r="B11" s="1113"/>
      <c r="C11" s="1116"/>
      <c r="D11" s="760" t="s">
        <v>260</v>
      </c>
      <c r="E11" s="732" t="s">
        <v>279</v>
      </c>
      <c r="F11" s="733" t="s">
        <v>279</v>
      </c>
      <c r="G11" s="753" t="s">
        <v>279</v>
      </c>
      <c r="H11" s="735">
        <v>0</v>
      </c>
      <c r="I11" s="733">
        <v>0</v>
      </c>
      <c r="J11" s="733" t="s">
        <v>279</v>
      </c>
      <c r="K11" s="736" t="s">
        <v>279</v>
      </c>
      <c r="L11" s="736" t="s">
        <v>279</v>
      </c>
      <c r="M11" s="748">
        <v>0</v>
      </c>
      <c r="N11" s="737" t="s">
        <v>279</v>
      </c>
      <c r="O11" s="738">
        <v>0</v>
      </c>
      <c r="P11" s="739">
        <v>0</v>
      </c>
    </row>
    <row r="12" spans="1:20" s="729" customFormat="1" x14ac:dyDescent="0.2">
      <c r="B12" s="1113"/>
      <c r="C12" s="1116"/>
      <c r="D12" s="752" t="s">
        <v>63</v>
      </c>
      <c r="E12" s="732" t="s">
        <v>279</v>
      </c>
      <c r="F12" s="733" t="s">
        <v>279</v>
      </c>
      <c r="G12" s="761">
        <v>48136972.899999999</v>
      </c>
      <c r="H12" s="762">
        <v>0</v>
      </c>
      <c r="I12" s="733">
        <v>0</v>
      </c>
      <c r="J12" s="733" t="s">
        <v>279</v>
      </c>
      <c r="K12" s="763" t="s">
        <v>279</v>
      </c>
      <c r="L12" s="746">
        <v>6962770.7000000002</v>
      </c>
      <c r="M12" s="738">
        <v>0</v>
      </c>
      <c r="N12" s="746">
        <v>6962770.7000000002</v>
      </c>
      <c r="O12" s="764">
        <v>0</v>
      </c>
      <c r="P12" s="765">
        <v>0</v>
      </c>
    </row>
    <row r="13" spans="1:20" s="729" customFormat="1" x14ac:dyDescent="0.2">
      <c r="B13" s="1113"/>
      <c r="C13" s="994"/>
      <c r="D13" s="766" t="s">
        <v>231</v>
      </c>
      <c r="E13" s="767" t="s">
        <v>279</v>
      </c>
      <c r="F13" s="768">
        <v>0</v>
      </c>
      <c r="G13" s="769" t="s">
        <v>279</v>
      </c>
      <c r="H13" s="770">
        <v>0</v>
      </c>
      <c r="I13" s="768">
        <v>0</v>
      </c>
      <c r="J13" s="768">
        <v>0</v>
      </c>
      <c r="K13" s="771">
        <v>0</v>
      </c>
      <c r="L13" s="772" t="s">
        <v>279</v>
      </c>
      <c r="M13" s="768">
        <v>0</v>
      </c>
      <c r="N13" s="772" t="s">
        <v>279</v>
      </c>
      <c r="O13" s="773">
        <v>0</v>
      </c>
      <c r="P13" s="774">
        <v>0</v>
      </c>
    </row>
    <row r="14" spans="1:20" x14ac:dyDescent="0.2">
      <c r="B14" s="1113"/>
      <c r="C14" s="993" t="s">
        <v>65</v>
      </c>
      <c r="D14" s="740" t="s">
        <v>243</v>
      </c>
      <c r="E14" s="732" t="s">
        <v>279</v>
      </c>
      <c r="F14" s="775">
        <v>0</v>
      </c>
      <c r="G14" s="776" t="s">
        <v>279</v>
      </c>
      <c r="H14" s="777">
        <v>0</v>
      </c>
      <c r="I14" s="775">
        <v>0</v>
      </c>
      <c r="J14" s="775">
        <v>0</v>
      </c>
      <c r="K14" s="775">
        <v>0</v>
      </c>
      <c r="L14" s="778" t="s">
        <v>279</v>
      </c>
      <c r="M14" s="775">
        <v>0</v>
      </c>
      <c r="N14" s="779" t="s">
        <v>279</v>
      </c>
      <c r="O14" s="780">
        <v>0</v>
      </c>
      <c r="P14" s="751">
        <v>0</v>
      </c>
    </row>
    <row r="15" spans="1:20" x14ac:dyDescent="0.2">
      <c r="B15" s="1113"/>
      <c r="C15" s="1124" t="s">
        <v>72</v>
      </c>
      <c r="D15" s="781" t="s">
        <v>261</v>
      </c>
      <c r="E15" s="782">
        <f>SUM(F15:G15)</f>
        <v>1325532.25</v>
      </c>
      <c r="F15" s="745">
        <v>0</v>
      </c>
      <c r="G15" s="783">
        <v>1325532.25</v>
      </c>
      <c r="H15" s="730">
        <v>0</v>
      </c>
      <c r="I15" s="745">
        <v>0</v>
      </c>
      <c r="J15" s="745">
        <v>0</v>
      </c>
      <c r="K15" s="745">
        <v>0</v>
      </c>
      <c r="L15" s="757">
        <v>257783.6</v>
      </c>
      <c r="M15" s="745">
        <v>0</v>
      </c>
      <c r="N15" s="756">
        <v>257783.6</v>
      </c>
      <c r="O15" s="784">
        <v>0</v>
      </c>
      <c r="P15" s="785">
        <v>0</v>
      </c>
    </row>
    <row r="16" spans="1:20" x14ac:dyDescent="0.2">
      <c r="B16" s="1113"/>
      <c r="C16" s="1125"/>
      <c r="D16" s="786" t="s">
        <v>262</v>
      </c>
      <c r="E16" s="787">
        <f>SUM(F16:G16)</f>
        <v>1991495.17</v>
      </c>
      <c r="F16" s="788">
        <v>0</v>
      </c>
      <c r="G16" s="789">
        <v>1991495.17</v>
      </c>
      <c r="H16" s="790">
        <v>0</v>
      </c>
      <c r="I16" s="738">
        <v>0</v>
      </c>
      <c r="J16" s="738">
        <v>0</v>
      </c>
      <c r="K16" s="791">
        <v>0</v>
      </c>
      <c r="L16" s="742">
        <v>759797.39</v>
      </c>
      <c r="M16" s="738">
        <v>0</v>
      </c>
      <c r="N16" s="746">
        <v>759797.39</v>
      </c>
      <c r="O16" s="738">
        <v>0</v>
      </c>
      <c r="P16" s="739">
        <v>0</v>
      </c>
    </row>
    <row r="17" spans="2:16" x14ac:dyDescent="0.2">
      <c r="B17" s="1113"/>
      <c r="C17" s="1125"/>
      <c r="D17" s="792" t="s">
        <v>75</v>
      </c>
      <c r="E17" s="793" t="s">
        <v>279</v>
      </c>
      <c r="F17" s="736">
        <v>0</v>
      </c>
      <c r="G17" s="794" t="s">
        <v>279</v>
      </c>
      <c r="H17" s="795">
        <v>0</v>
      </c>
      <c r="I17" s="733">
        <v>0</v>
      </c>
      <c r="J17" s="733">
        <v>0</v>
      </c>
      <c r="K17" s="736">
        <v>0</v>
      </c>
      <c r="L17" s="736" t="s">
        <v>279</v>
      </c>
      <c r="M17" s="733">
        <v>0</v>
      </c>
      <c r="N17" s="737" t="s">
        <v>279</v>
      </c>
      <c r="O17" s="738">
        <v>0</v>
      </c>
      <c r="P17" s="739">
        <v>0</v>
      </c>
    </row>
    <row r="18" spans="2:16" x14ac:dyDescent="0.2">
      <c r="B18" s="1113"/>
      <c r="C18" s="1125"/>
      <c r="D18" s="786" t="s">
        <v>77</v>
      </c>
      <c r="E18" s="787">
        <f>SUM(F18:G18)</f>
        <v>105676890.16000049</v>
      </c>
      <c r="F18" s="796">
        <v>56520</v>
      </c>
      <c r="G18" s="789">
        <v>105620370.16000049</v>
      </c>
      <c r="H18" s="797">
        <v>0</v>
      </c>
      <c r="I18" s="738">
        <v>0</v>
      </c>
      <c r="J18" s="738">
        <v>0</v>
      </c>
      <c r="K18" s="764">
        <v>275223.53000000003</v>
      </c>
      <c r="L18" s="746">
        <v>204466123.78999999</v>
      </c>
      <c r="M18" s="738">
        <v>0</v>
      </c>
      <c r="N18" s="746">
        <v>204466123.78999999</v>
      </c>
      <c r="O18" s="738">
        <v>0</v>
      </c>
      <c r="P18" s="765">
        <v>0</v>
      </c>
    </row>
    <row r="19" spans="2:16" x14ac:dyDescent="0.2">
      <c r="B19" s="1113"/>
      <c r="C19" s="1125"/>
      <c r="D19" s="786" t="s">
        <v>263</v>
      </c>
      <c r="E19" s="787">
        <f>SUM(F19:G19)</f>
        <v>2957945.94</v>
      </c>
      <c r="F19" s="742">
        <v>1244926.51</v>
      </c>
      <c r="G19" s="789">
        <v>1713019.43</v>
      </c>
      <c r="H19" s="797">
        <v>0</v>
      </c>
      <c r="I19" s="745">
        <v>0</v>
      </c>
      <c r="J19" s="745">
        <v>0</v>
      </c>
      <c r="K19" s="764">
        <v>107174.09</v>
      </c>
      <c r="L19" s="746">
        <v>97728.27</v>
      </c>
      <c r="M19" s="745">
        <v>0</v>
      </c>
      <c r="N19" s="742">
        <v>97728.27</v>
      </c>
      <c r="O19" s="745">
        <v>0</v>
      </c>
      <c r="P19" s="739">
        <v>0</v>
      </c>
    </row>
    <row r="20" spans="2:16" x14ac:dyDescent="0.2">
      <c r="B20" s="1113"/>
      <c r="C20" s="1125"/>
      <c r="D20" s="786" t="s">
        <v>79</v>
      </c>
      <c r="E20" s="793" t="s">
        <v>279</v>
      </c>
      <c r="F20" s="736" t="s">
        <v>279</v>
      </c>
      <c r="G20" s="798">
        <v>235523.68</v>
      </c>
      <c r="H20" s="797">
        <v>0</v>
      </c>
      <c r="I20" s="745">
        <v>0</v>
      </c>
      <c r="J20" s="745">
        <v>0</v>
      </c>
      <c r="K20" s="799" t="s">
        <v>279</v>
      </c>
      <c r="L20" s="746">
        <v>9658.85</v>
      </c>
      <c r="M20" s="745">
        <v>0</v>
      </c>
      <c r="N20" s="746">
        <v>9658.85</v>
      </c>
      <c r="O20" s="745">
        <v>0</v>
      </c>
      <c r="P20" s="739">
        <v>0</v>
      </c>
    </row>
    <row r="21" spans="2:16" x14ac:dyDescent="0.2">
      <c r="B21" s="1113"/>
      <c r="C21" s="1125"/>
      <c r="D21" s="786" t="s">
        <v>80</v>
      </c>
      <c r="E21" s="787">
        <f>SUM(F21:G21)</f>
        <v>3300124.99</v>
      </c>
      <c r="F21" s="742">
        <v>1748681.51</v>
      </c>
      <c r="G21" s="789">
        <v>1551443.48</v>
      </c>
      <c r="H21" s="797">
        <v>0</v>
      </c>
      <c r="I21" s="745">
        <v>0</v>
      </c>
      <c r="J21" s="745">
        <v>0</v>
      </c>
      <c r="K21" s="764">
        <v>135253.60999999999</v>
      </c>
      <c r="L21" s="746">
        <v>212387.02</v>
      </c>
      <c r="M21" s="745">
        <v>0</v>
      </c>
      <c r="N21" s="746">
        <v>212387.02</v>
      </c>
      <c r="O21" s="745">
        <v>0</v>
      </c>
      <c r="P21" s="739">
        <v>0</v>
      </c>
    </row>
    <row r="22" spans="2:16" x14ac:dyDescent="0.2">
      <c r="B22" s="1113"/>
      <c r="C22" s="1125"/>
      <c r="D22" s="786" t="s">
        <v>81</v>
      </c>
      <c r="E22" s="793" t="s">
        <v>279</v>
      </c>
      <c r="F22" s="736">
        <v>0</v>
      </c>
      <c r="G22" s="794" t="s">
        <v>279</v>
      </c>
      <c r="H22" s="800">
        <v>0</v>
      </c>
      <c r="I22" s="733">
        <v>0</v>
      </c>
      <c r="J22" s="733">
        <v>0</v>
      </c>
      <c r="K22" s="799">
        <v>0</v>
      </c>
      <c r="L22" s="737" t="s">
        <v>279</v>
      </c>
      <c r="M22" s="733">
        <v>0</v>
      </c>
      <c r="N22" s="737" t="s">
        <v>279</v>
      </c>
      <c r="O22" s="738">
        <v>0</v>
      </c>
      <c r="P22" s="739">
        <v>0</v>
      </c>
    </row>
    <row r="23" spans="2:16" x14ac:dyDescent="0.2">
      <c r="B23" s="1113"/>
      <c r="C23" s="1125"/>
      <c r="D23" s="786" t="s">
        <v>207</v>
      </c>
      <c r="E23" s="793" t="s">
        <v>279</v>
      </c>
      <c r="F23" s="736">
        <v>0</v>
      </c>
      <c r="G23" s="794" t="s">
        <v>279</v>
      </c>
      <c r="H23" s="801">
        <v>0</v>
      </c>
      <c r="I23" s="733">
        <v>0</v>
      </c>
      <c r="J23" s="733">
        <v>0</v>
      </c>
      <c r="K23" s="733">
        <v>0</v>
      </c>
      <c r="L23" s="737" t="s">
        <v>279</v>
      </c>
      <c r="M23" s="733">
        <v>0</v>
      </c>
      <c r="N23" s="737" t="s">
        <v>279</v>
      </c>
      <c r="O23" s="738">
        <v>0</v>
      </c>
      <c r="P23" s="739">
        <v>0</v>
      </c>
    </row>
    <row r="24" spans="2:16" x14ac:dyDescent="0.2">
      <c r="B24" s="1113"/>
      <c r="C24" s="1125"/>
      <c r="D24" s="792" t="s">
        <v>209</v>
      </c>
      <c r="E24" s="741">
        <f>SUM(F24:G24)</f>
        <v>219300</v>
      </c>
      <c r="F24" s="802">
        <v>0</v>
      </c>
      <c r="G24" s="798">
        <v>219300</v>
      </c>
      <c r="H24" s="803">
        <v>0</v>
      </c>
      <c r="I24" s="738">
        <v>0</v>
      </c>
      <c r="J24" s="738">
        <v>0</v>
      </c>
      <c r="K24" s="738">
        <v>0</v>
      </c>
      <c r="L24" s="746">
        <v>6325</v>
      </c>
      <c r="M24" s="738">
        <v>0</v>
      </c>
      <c r="N24" s="742">
        <v>6325</v>
      </c>
      <c r="O24" s="738">
        <v>0</v>
      </c>
      <c r="P24" s="739">
        <v>0</v>
      </c>
    </row>
    <row r="25" spans="2:16" x14ac:dyDescent="0.2">
      <c r="B25" s="1113"/>
      <c r="C25" s="1125"/>
      <c r="D25" s="786" t="s">
        <v>205</v>
      </c>
      <c r="E25" s="787">
        <f>SUM(F25:G25)</f>
        <v>245572.5</v>
      </c>
      <c r="F25" s="802">
        <v>0</v>
      </c>
      <c r="G25" s="789">
        <v>245572.5</v>
      </c>
      <c r="H25" s="729">
        <v>0</v>
      </c>
      <c r="I25" s="738">
        <v>0</v>
      </c>
      <c r="J25" s="738">
        <v>0</v>
      </c>
      <c r="K25" s="804">
        <v>0</v>
      </c>
      <c r="L25" s="746">
        <v>38522.5</v>
      </c>
      <c r="M25" s="738">
        <v>0</v>
      </c>
      <c r="N25" s="742">
        <v>38522.5</v>
      </c>
      <c r="O25" s="738">
        <v>0</v>
      </c>
      <c r="P25" s="739">
        <v>0</v>
      </c>
    </row>
    <row r="26" spans="2:16" x14ac:dyDescent="0.2">
      <c r="B26" s="1113"/>
      <c r="C26" s="1125"/>
      <c r="D26" s="786" t="s">
        <v>265</v>
      </c>
      <c r="E26" s="793" t="s">
        <v>279</v>
      </c>
      <c r="F26" s="805" t="s">
        <v>279</v>
      </c>
      <c r="G26" s="806" t="s">
        <v>279</v>
      </c>
      <c r="H26" s="801">
        <v>0</v>
      </c>
      <c r="I26" s="733">
        <v>0</v>
      </c>
      <c r="J26" s="733">
        <v>0</v>
      </c>
      <c r="K26" s="736">
        <v>0</v>
      </c>
      <c r="L26" s="737" t="s">
        <v>279</v>
      </c>
      <c r="M26" s="733">
        <v>0</v>
      </c>
      <c r="N26" s="737" t="s">
        <v>279</v>
      </c>
      <c r="O26" s="738">
        <v>0</v>
      </c>
      <c r="P26" s="739">
        <v>0</v>
      </c>
    </row>
    <row r="27" spans="2:16" x14ac:dyDescent="0.2">
      <c r="B27" s="1113"/>
      <c r="C27" s="1125"/>
      <c r="D27" s="807" t="s">
        <v>76</v>
      </c>
      <c r="E27" s="793" t="s">
        <v>279</v>
      </c>
      <c r="F27" s="808">
        <v>0</v>
      </c>
      <c r="G27" s="794" t="s">
        <v>279</v>
      </c>
      <c r="H27" s="809">
        <v>0</v>
      </c>
      <c r="I27" s="799">
        <v>0</v>
      </c>
      <c r="J27" s="799">
        <v>0</v>
      </c>
      <c r="K27" s="737">
        <v>0</v>
      </c>
      <c r="L27" s="736" t="s">
        <v>279</v>
      </c>
      <c r="M27" s="799">
        <v>0</v>
      </c>
      <c r="N27" s="737" t="s">
        <v>279</v>
      </c>
      <c r="O27" s="764">
        <v>0</v>
      </c>
      <c r="P27" s="765">
        <v>0</v>
      </c>
    </row>
    <row r="28" spans="2:16" x14ac:dyDescent="0.2">
      <c r="B28" s="1113"/>
      <c r="C28" s="1125"/>
      <c r="D28" s="807" t="s">
        <v>281</v>
      </c>
      <c r="E28" s="793" t="s">
        <v>279</v>
      </c>
      <c r="F28" s="808" t="s">
        <v>279</v>
      </c>
      <c r="G28" s="794">
        <v>0</v>
      </c>
      <c r="H28" s="810">
        <v>0</v>
      </c>
      <c r="I28" s="799">
        <v>0</v>
      </c>
      <c r="J28" s="799">
        <v>0</v>
      </c>
      <c r="K28" s="737" t="s">
        <v>279</v>
      </c>
      <c r="L28" s="742">
        <v>0</v>
      </c>
      <c r="M28" s="764">
        <v>0</v>
      </c>
      <c r="N28" s="746">
        <v>0</v>
      </c>
      <c r="O28" s="764">
        <v>0</v>
      </c>
      <c r="P28" s="765">
        <v>0</v>
      </c>
    </row>
    <row r="29" spans="2:16" x14ac:dyDescent="0.2">
      <c r="B29" s="1113"/>
      <c r="C29" s="1115" t="s">
        <v>90</v>
      </c>
      <c r="D29" s="811" t="s">
        <v>214</v>
      </c>
      <c r="E29" s="812" t="s">
        <v>279</v>
      </c>
      <c r="F29" s="813">
        <v>0</v>
      </c>
      <c r="G29" s="814" t="s">
        <v>279</v>
      </c>
      <c r="H29" s="815">
        <v>0</v>
      </c>
      <c r="I29" s="816">
        <v>0</v>
      </c>
      <c r="J29" s="816">
        <v>0</v>
      </c>
      <c r="K29" s="816">
        <v>0</v>
      </c>
      <c r="L29" s="817" t="s">
        <v>279</v>
      </c>
      <c r="M29" s="816" t="s">
        <v>279</v>
      </c>
      <c r="N29" s="817" t="s">
        <v>279</v>
      </c>
      <c r="O29" s="818">
        <v>0</v>
      </c>
      <c r="P29" s="785">
        <v>0</v>
      </c>
    </row>
    <row r="30" spans="2:16" x14ac:dyDescent="0.2">
      <c r="B30" s="1113"/>
      <c r="C30" s="1116"/>
      <c r="D30" s="819" t="s">
        <v>216</v>
      </c>
      <c r="E30" s="732" t="s">
        <v>279</v>
      </c>
      <c r="F30" s="733">
        <v>0</v>
      </c>
      <c r="G30" s="753" t="s">
        <v>279</v>
      </c>
      <c r="H30" s="820">
        <v>0</v>
      </c>
      <c r="I30" s="749">
        <v>0</v>
      </c>
      <c r="J30" s="749">
        <v>0</v>
      </c>
      <c r="K30" s="749">
        <v>0</v>
      </c>
      <c r="L30" s="750" t="s">
        <v>279</v>
      </c>
      <c r="M30" s="749">
        <v>0</v>
      </c>
      <c r="N30" s="750" t="s">
        <v>279</v>
      </c>
      <c r="O30" s="764">
        <v>0</v>
      </c>
      <c r="P30" s="751">
        <v>0</v>
      </c>
    </row>
    <row r="31" spans="2:16" x14ac:dyDescent="0.2">
      <c r="B31" s="1113"/>
      <c r="C31" s="1116"/>
      <c r="D31" s="821" t="s">
        <v>249</v>
      </c>
      <c r="E31" s="822" t="s">
        <v>279</v>
      </c>
      <c r="F31" s="733">
        <v>0</v>
      </c>
      <c r="G31" s="753" t="s">
        <v>279</v>
      </c>
      <c r="H31" s="820">
        <v>0</v>
      </c>
      <c r="I31" s="749">
        <v>0</v>
      </c>
      <c r="J31" s="749">
        <v>0</v>
      </c>
      <c r="K31" s="749">
        <v>0</v>
      </c>
      <c r="L31" s="750" t="s">
        <v>279</v>
      </c>
      <c r="M31" s="749">
        <v>0</v>
      </c>
      <c r="N31" s="750" t="s">
        <v>279</v>
      </c>
      <c r="O31" s="804">
        <v>0</v>
      </c>
      <c r="P31" s="751">
        <v>0</v>
      </c>
    </row>
    <row r="32" spans="2:16" x14ac:dyDescent="0.2">
      <c r="B32" s="1113"/>
      <c r="C32" s="1116"/>
      <c r="D32" s="819" t="s">
        <v>268</v>
      </c>
      <c r="E32" s="823" t="s">
        <v>279</v>
      </c>
      <c r="F32" s="733">
        <v>0</v>
      </c>
      <c r="G32" s="753" t="s">
        <v>279</v>
      </c>
      <c r="H32" s="824">
        <v>0</v>
      </c>
      <c r="I32" s="733">
        <v>0</v>
      </c>
      <c r="J32" s="733">
        <v>0</v>
      </c>
      <c r="K32" s="733">
        <v>0</v>
      </c>
      <c r="L32" s="750" t="s">
        <v>279</v>
      </c>
      <c r="M32" s="749">
        <v>0</v>
      </c>
      <c r="N32" s="750" t="s">
        <v>279</v>
      </c>
      <c r="O32" s="764">
        <v>0</v>
      </c>
      <c r="P32" s="765">
        <v>0</v>
      </c>
    </row>
    <row r="33" spans="2:16" x14ac:dyDescent="0.2">
      <c r="B33" s="1113"/>
      <c r="C33" s="1116"/>
      <c r="D33" s="819" t="s">
        <v>269</v>
      </c>
      <c r="E33" s="823" t="s">
        <v>279</v>
      </c>
      <c r="F33" s="733">
        <v>0</v>
      </c>
      <c r="G33" s="753" t="s">
        <v>279</v>
      </c>
      <c r="H33" s="824">
        <v>0</v>
      </c>
      <c r="I33" s="733">
        <v>0</v>
      </c>
      <c r="J33" s="733">
        <v>0</v>
      </c>
      <c r="K33" s="733">
        <v>0</v>
      </c>
      <c r="L33" s="750" t="s">
        <v>279</v>
      </c>
      <c r="M33" s="749">
        <v>0</v>
      </c>
      <c r="N33" s="750" t="s">
        <v>279</v>
      </c>
      <c r="O33" s="738">
        <v>0</v>
      </c>
      <c r="P33" s="739">
        <v>0</v>
      </c>
    </row>
    <row r="34" spans="2:16" x14ac:dyDescent="0.2">
      <c r="B34" s="1113"/>
      <c r="C34" s="1116"/>
      <c r="D34" s="825" t="s">
        <v>270</v>
      </c>
      <c r="E34" s="823" t="s">
        <v>279</v>
      </c>
      <c r="F34" s="799">
        <v>0</v>
      </c>
      <c r="G34" s="761" t="s">
        <v>279</v>
      </c>
      <c r="H34" s="763">
        <v>0</v>
      </c>
      <c r="I34" s="799">
        <v>0</v>
      </c>
      <c r="J34" s="799">
        <v>0</v>
      </c>
      <c r="K34" s="799">
        <v>0</v>
      </c>
      <c r="L34" s="826" t="s">
        <v>279</v>
      </c>
      <c r="M34" s="827">
        <v>0</v>
      </c>
      <c r="N34" s="826" t="s">
        <v>279</v>
      </c>
      <c r="O34" s="828">
        <v>0</v>
      </c>
      <c r="P34" s="765">
        <v>0</v>
      </c>
    </row>
    <row r="35" spans="2:16" x14ac:dyDescent="0.2">
      <c r="B35" s="1113"/>
      <c r="C35" s="1116"/>
      <c r="D35" s="825" t="s">
        <v>253</v>
      </c>
      <c r="E35" s="823" t="s">
        <v>279</v>
      </c>
      <c r="F35" s="799">
        <v>0</v>
      </c>
      <c r="G35" s="734" t="s">
        <v>279</v>
      </c>
      <c r="H35" s="763">
        <v>0</v>
      </c>
      <c r="I35" s="799">
        <v>0</v>
      </c>
      <c r="J35" s="799">
        <v>0</v>
      </c>
      <c r="K35" s="799">
        <v>0</v>
      </c>
      <c r="L35" s="736" t="s">
        <v>279</v>
      </c>
      <c r="M35" s="749">
        <v>0</v>
      </c>
      <c r="N35" s="736" t="s">
        <v>279</v>
      </c>
      <c r="O35" s="828">
        <v>0</v>
      </c>
      <c r="P35" s="765">
        <v>0</v>
      </c>
    </row>
    <row r="36" spans="2:16" x14ac:dyDescent="0.2">
      <c r="B36" s="1113"/>
      <c r="C36" s="1116"/>
      <c r="D36" s="825" t="s">
        <v>282</v>
      </c>
      <c r="E36" s="823" t="s">
        <v>279</v>
      </c>
      <c r="F36" s="799">
        <v>0</v>
      </c>
      <c r="G36" s="734" t="s">
        <v>279</v>
      </c>
      <c r="H36" s="763">
        <v>0</v>
      </c>
      <c r="I36" s="799">
        <v>0</v>
      </c>
      <c r="J36" s="799">
        <v>0</v>
      </c>
      <c r="K36" s="799">
        <v>0</v>
      </c>
      <c r="L36" s="736" t="s">
        <v>279</v>
      </c>
      <c r="M36" s="827">
        <v>0</v>
      </c>
      <c r="N36" s="826" t="s">
        <v>279</v>
      </c>
      <c r="O36" s="828">
        <v>0</v>
      </c>
      <c r="P36" s="765">
        <v>0</v>
      </c>
    </row>
    <row r="37" spans="2:16" x14ac:dyDescent="0.2">
      <c r="B37" s="1113"/>
      <c r="C37" s="1116"/>
      <c r="D37" s="829" t="s">
        <v>252</v>
      </c>
      <c r="E37" s="767" t="s">
        <v>279</v>
      </c>
      <c r="F37" s="771">
        <v>0</v>
      </c>
      <c r="G37" s="769" t="s">
        <v>279</v>
      </c>
      <c r="H37" s="830">
        <v>0</v>
      </c>
      <c r="I37" s="771">
        <v>0</v>
      </c>
      <c r="J37" s="771">
        <v>0</v>
      </c>
      <c r="K37" s="771">
        <v>0</v>
      </c>
      <c r="L37" s="772" t="s">
        <v>279</v>
      </c>
      <c r="M37" s="771">
        <v>0</v>
      </c>
      <c r="N37" s="772" t="s">
        <v>279</v>
      </c>
      <c r="O37" s="831">
        <v>0</v>
      </c>
      <c r="P37" s="774">
        <v>0</v>
      </c>
    </row>
    <row r="38" spans="2:16" ht="13.5" thickBot="1" x14ac:dyDescent="0.25">
      <c r="B38" s="990"/>
      <c r="C38" s="832" t="s">
        <v>87</v>
      </c>
      <c r="D38" s="833" t="s">
        <v>100</v>
      </c>
      <c r="E38" s="834" t="s">
        <v>279</v>
      </c>
      <c r="F38" s="835" t="s">
        <v>279</v>
      </c>
      <c r="G38" s="836">
        <v>0</v>
      </c>
      <c r="H38" s="837">
        <v>0</v>
      </c>
      <c r="I38" s="835">
        <v>0</v>
      </c>
      <c r="J38" s="835">
        <v>0</v>
      </c>
      <c r="K38" s="835" t="s">
        <v>279</v>
      </c>
      <c r="L38" s="838">
        <v>0</v>
      </c>
      <c r="M38" s="839">
        <v>0</v>
      </c>
      <c r="N38" s="838">
        <v>0</v>
      </c>
      <c r="O38" s="840">
        <v>0</v>
      </c>
      <c r="P38" s="841">
        <v>0</v>
      </c>
    </row>
    <row r="39" spans="2:16" ht="13.5" customHeight="1" x14ac:dyDescent="0.2">
      <c r="B39" s="1113" t="s">
        <v>95</v>
      </c>
      <c r="C39" s="991"/>
      <c r="D39" s="740" t="s">
        <v>197</v>
      </c>
      <c r="E39" s="787">
        <f>SUM(F39:G39)</f>
        <v>117565</v>
      </c>
      <c r="F39" s="745">
        <v>0</v>
      </c>
      <c r="G39" s="842">
        <v>117565</v>
      </c>
      <c r="H39" s="744">
        <v>0</v>
      </c>
      <c r="I39" s="745">
        <v>0</v>
      </c>
      <c r="J39" s="745">
        <v>0</v>
      </c>
      <c r="K39" s="745">
        <v>0</v>
      </c>
      <c r="L39" s="756">
        <v>45578.1</v>
      </c>
      <c r="M39" s="745">
        <v>878.5</v>
      </c>
      <c r="N39" s="756">
        <v>44699.6</v>
      </c>
      <c r="O39" s="745">
        <v>0</v>
      </c>
      <c r="P39" s="843">
        <v>0</v>
      </c>
    </row>
    <row r="40" spans="2:16" x14ac:dyDescent="0.2">
      <c r="B40" s="1113"/>
      <c r="C40" s="1116" t="s">
        <v>48</v>
      </c>
      <c r="D40" s="825" t="s">
        <v>53</v>
      </c>
      <c r="E40" s="741">
        <f>SUM(F40:G40)</f>
        <v>1479.9</v>
      </c>
      <c r="F40" s="742">
        <v>0</v>
      </c>
      <c r="G40" s="743">
        <v>1479.9</v>
      </c>
      <c r="H40" s="755">
        <v>0</v>
      </c>
      <c r="I40" s="738">
        <v>0</v>
      </c>
      <c r="J40" s="738">
        <v>0</v>
      </c>
      <c r="K40" s="738">
        <v>0</v>
      </c>
      <c r="L40" s="742">
        <v>767.5</v>
      </c>
      <c r="M40" s="844">
        <v>0</v>
      </c>
      <c r="N40" s="756">
        <v>767.5</v>
      </c>
      <c r="O40" s="738">
        <v>0</v>
      </c>
      <c r="P40" s="739">
        <v>0</v>
      </c>
    </row>
    <row r="41" spans="2:16" x14ac:dyDescent="0.2">
      <c r="B41" s="1113"/>
      <c r="C41" s="1116"/>
      <c r="D41" s="825" t="s">
        <v>196</v>
      </c>
      <c r="E41" s="732" t="s">
        <v>279</v>
      </c>
      <c r="F41" s="736" t="s">
        <v>279</v>
      </c>
      <c r="G41" s="734">
        <v>10708936.039999999</v>
      </c>
      <c r="H41" s="735">
        <v>0</v>
      </c>
      <c r="I41" s="733">
        <v>0</v>
      </c>
      <c r="J41" s="733">
        <v>0</v>
      </c>
      <c r="K41" s="733" t="s">
        <v>279</v>
      </c>
      <c r="L41" s="742">
        <v>1258674.7</v>
      </c>
      <c r="M41" s="844">
        <v>120</v>
      </c>
      <c r="N41" s="756">
        <v>1258554.7</v>
      </c>
      <c r="O41" s="738">
        <v>0</v>
      </c>
      <c r="P41" s="843">
        <v>0</v>
      </c>
    </row>
    <row r="42" spans="2:16" x14ac:dyDescent="0.2">
      <c r="B42" s="1113"/>
      <c r="C42" s="1116"/>
      <c r="D42" s="825" t="s">
        <v>56</v>
      </c>
      <c r="E42" s="741">
        <f>SUM(F42:G42)</f>
        <v>95945.41</v>
      </c>
      <c r="F42" s="742">
        <v>0</v>
      </c>
      <c r="G42" s="743">
        <v>95945.41</v>
      </c>
      <c r="H42" s="755">
        <v>0</v>
      </c>
      <c r="I42" s="738">
        <v>0</v>
      </c>
      <c r="J42" s="738">
        <v>0</v>
      </c>
      <c r="K42" s="738">
        <v>0</v>
      </c>
      <c r="L42" s="742">
        <v>14718.2</v>
      </c>
      <c r="M42" s="844">
        <v>0</v>
      </c>
      <c r="N42" s="756">
        <v>14718.2</v>
      </c>
      <c r="O42" s="738">
        <v>0</v>
      </c>
      <c r="P42" s="843">
        <v>0</v>
      </c>
    </row>
    <row r="43" spans="2:16" x14ac:dyDescent="0.2">
      <c r="B43" s="1113"/>
      <c r="C43" s="1116"/>
      <c r="D43" s="825" t="s">
        <v>58</v>
      </c>
      <c r="E43" s="741">
        <f>SUM(F43:G43)</f>
        <v>5091.78</v>
      </c>
      <c r="F43" s="742">
        <v>0</v>
      </c>
      <c r="G43" s="743">
        <v>5091.78</v>
      </c>
      <c r="H43" s="755">
        <v>0</v>
      </c>
      <c r="I43" s="738">
        <v>0</v>
      </c>
      <c r="J43" s="738">
        <v>0</v>
      </c>
      <c r="K43" s="738">
        <v>0</v>
      </c>
      <c r="L43" s="742">
        <v>2482.4</v>
      </c>
      <c r="M43" s="844">
        <v>0</v>
      </c>
      <c r="N43" s="756">
        <v>2482.4</v>
      </c>
      <c r="O43" s="738">
        <v>0</v>
      </c>
      <c r="P43" s="843">
        <v>0</v>
      </c>
    </row>
    <row r="44" spans="2:16" x14ac:dyDescent="0.2">
      <c r="B44" s="1113"/>
      <c r="C44" s="1116"/>
      <c r="D44" s="825" t="s">
        <v>59</v>
      </c>
      <c r="E44" s="732" t="s">
        <v>279</v>
      </c>
      <c r="F44" s="736" t="s">
        <v>279</v>
      </c>
      <c r="G44" s="734">
        <v>7774200.46</v>
      </c>
      <c r="H44" s="735">
        <v>0</v>
      </c>
      <c r="I44" s="733">
        <v>0</v>
      </c>
      <c r="J44" s="733">
        <v>0</v>
      </c>
      <c r="K44" s="733" t="s">
        <v>279</v>
      </c>
      <c r="L44" s="742">
        <v>889674.2</v>
      </c>
      <c r="M44" s="738">
        <v>270</v>
      </c>
      <c r="N44" s="756">
        <v>889404.2</v>
      </c>
      <c r="O44" s="738">
        <v>0</v>
      </c>
      <c r="P44" s="843">
        <v>0</v>
      </c>
    </row>
    <row r="45" spans="2:16" x14ac:dyDescent="0.2">
      <c r="B45" s="1113"/>
      <c r="C45" s="1116"/>
      <c r="D45" s="825" t="s">
        <v>260</v>
      </c>
      <c r="E45" s="741">
        <f>SUM(F45:G45)</f>
        <v>3299140.24</v>
      </c>
      <c r="F45" s="742">
        <v>0</v>
      </c>
      <c r="G45" s="743">
        <v>3299140.24</v>
      </c>
      <c r="H45" s="755">
        <v>0</v>
      </c>
      <c r="I45" s="738">
        <v>0</v>
      </c>
      <c r="J45" s="738">
        <v>0</v>
      </c>
      <c r="K45" s="738">
        <v>0</v>
      </c>
      <c r="L45" s="742">
        <v>304648.2</v>
      </c>
      <c r="M45" s="738">
        <v>243.6</v>
      </c>
      <c r="N45" s="756">
        <v>304404.59999999998</v>
      </c>
      <c r="O45" s="738">
        <v>0</v>
      </c>
      <c r="P45" s="845">
        <v>0</v>
      </c>
    </row>
    <row r="46" spans="2:16" x14ac:dyDescent="0.2">
      <c r="B46" s="1113"/>
      <c r="C46" s="1116"/>
      <c r="D46" s="825" t="s">
        <v>51</v>
      </c>
      <c r="E46" s="823" t="s">
        <v>279</v>
      </c>
      <c r="F46" s="737">
        <v>0</v>
      </c>
      <c r="G46" s="846" t="s">
        <v>279</v>
      </c>
      <c r="H46" s="763">
        <v>0</v>
      </c>
      <c r="I46" s="799">
        <v>0</v>
      </c>
      <c r="J46" s="799">
        <v>0</v>
      </c>
      <c r="K46" s="799">
        <v>0</v>
      </c>
      <c r="L46" s="737" t="s">
        <v>279</v>
      </c>
      <c r="M46" s="799" t="s">
        <v>279</v>
      </c>
      <c r="N46" s="750" t="s">
        <v>279</v>
      </c>
      <c r="O46" s="764">
        <v>0</v>
      </c>
      <c r="P46" s="845">
        <v>0</v>
      </c>
    </row>
    <row r="47" spans="2:16" x14ac:dyDescent="0.2">
      <c r="B47" s="1113"/>
      <c r="C47" s="1116"/>
      <c r="D47" s="825" t="s">
        <v>283</v>
      </c>
      <c r="E47" s="823" t="s">
        <v>279</v>
      </c>
      <c r="F47" s="799">
        <v>0</v>
      </c>
      <c r="G47" s="846" t="s">
        <v>279</v>
      </c>
      <c r="H47" s="763">
        <v>0</v>
      </c>
      <c r="I47" s="799">
        <v>0</v>
      </c>
      <c r="J47" s="799">
        <v>0</v>
      </c>
      <c r="K47" s="799">
        <v>0</v>
      </c>
      <c r="L47" s="737" t="s">
        <v>279</v>
      </c>
      <c r="M47" s="799">
        <v>0</v>
      </c>
      <c r="N47" s="750" t="s">
        <v>279</v>
      </c>
      <c r="O47" s="764">
        <v>0</v>
      </c>
      <c r="P47" s="847">
        <v>0</v>
      </c>
    </row>
    <row r="48" spans="2:16" ht="12.75" customHeight="1" x14ac:dyDescent="0.2">
      <c r="B48" s="1113"/>
      <c r="C48" s="1126" t="s">
        <v>65</v>
      </c>
      <c r="D48" s="848" t="s">
        <v>68</v>
      </c>
      <c r="E48" s="849">
        <f>SUM(F48:G48)</f>
        <v>735258.5</v>
      </c>
      <c r="F48" s="850">
        <v>0</v>
      </c>
      <c r="G48" s="851">
        <v>735258.5</v>
      </c>
      <c r="H48" s="852">
        <v>0</v>
      </c>
      <c r="I48" s="850">
        <v>0</v>
      </c>
      <c r="J48" s="850">
        <v>0</v>
      </c>
      <c r="K48" s="850">
        <v>0</v>
      </c>
      <c r="L48" s="853">
        <v>243441.7</v>
      </c>
      <c r="M48" s="853">
        <v>3.28</v>
      </c>
      <c r="N48" s="854">
        <v>243438.42</v>
      </c>
      <c r="O48" s="852">
        <v>0</v>
      </c>
      <c r="P48" s="855">
        <v>0</v>
      </c>
    </row>
    <row r="49" spans="2:16" ht="12.75" customHeight="1" x14ac:dyDescent="0.2">
      <c r="B49" s="1113"/>
      <c r="C49" s="1127"/>
      <c r="D49" s="856" t="s">
        <v>250</v>
      </c>
      <c r="E49" s="857">
        <f>SUM(F49:G49)</f>
        <v>11573</v>
      </c>
      <c r="F49" s="858">
        <v>0</v>
      </c>
      <c r="G49" s="859">
        <v>11573</v>
      </c>
      <c r="H49" s="860">
        <v>0</v>
      </c>
      <c r="I49" s="858">
        <v>0</v>
      </c>
      <c r="J49" s="858">
        <v>0</v>
      </c>
      <c r="K49" s="858">
        <v>0</v>
      </c>
      <c r="L49" s="861">
        <v>503.8</v>
      </c>
      <c r="M49" s="861">
        <v>3.12</v>
      </c>
      <c r="N49" s="862">
        <v>500.68</v>
      </c>
      <c r="O49" s="860">
        <v>0</v>
      </c>
      <c r="P49" s="863">
        <v>0</v>
      </c>
    </row>
    <row r="50" spans="2:16" ht="12.75" customHeight="1" x14ac:dyDescent="0.2">
      <c r="B50" s="1113"/>
      <c r="C50" s="1128"/>
      <c r="D50" s="864" t="s">
        <v>204</v>
      </c>
      <c r="E50" s="865">
        <f>SUM(F50:G50)</f>
        <v>631938.43000000005</v>
      </c>
      <c r="F50" s="866">
        <v>0</v>
      </c>
      <c r="G50" s="867">
        <v>631938.43000000005</v>
      </c>
      <c r="H50" s="868">
        <v>0</v>
      </c>
      <c r="I50" s="866">
        <v>0</v>
      </c>
      <c r="J50" s="866">
        <v>0</v>
      </c>
      <c r="K50" s="866">
        <v>0</v>
      </c>
      <c r="L50" s="869">
        <v>22035.9</v>
      </c>
      <c r="M50" s="869">
        <v>0</v>
      </c>
      <c r="N50" s="870">
        <v>22035.9</v>
      </c>
      <c r="O50" s="868">
        <v>0</v>
      </c>
      <c r="P50" s="871">
        <v>0</v>
      </c>
    </row>
    <row r="51" spans="2:16" x14ac:dyDescent="0.2">
      <c r="B51" s="1113"/>
      <c r="C51" s="1129" t="s">
        <v>72</v>
      </c>
      <c r="D51" s="872" t="s">
        <v>262</v>
      </c>
      <c r="E51" s="793" t="s">
        <v>279</v>
      </c>
      <c r="F51" s="873" t="s">
        <v>279</v>
      </c>
      <c r="G51" s="874">
        <v>550244.51</v>
      </c>
      <c r="H51" s="748">
        <v>0</v>
      </c>
      <c r="I51" s="749">
        <v>0</v>
      </c>
      <c r="J51" s="749">
        <v>0</v>
      </c>
      <c r="K51" s="749" t="s">
        <v>279</v>
      </c>
      <c r="L51" s="756">
        <v>71010.5</v>
      </c>
      <c r="M51" s="745">
        <v>0</v>
      </c>
      <c r="N51" s="756">
        <v>71010.5</v>
      </c>
      <c r="O51" s="744">
        <v>0</v>
      </c>
      <c r="P51" s="875">
        <v>0</v>
      </c>
    </row>
    <row r="52" spans="2:16" x14ac:dyDescent="0.2">
      <c r="B52" s="1113"/>
      <c r="C52" s="1130"/>
      <c r="D52" s="876" t="s">
        <v>263</v>
      </c>
      <c r="E52" s="741">
        <f>SUM(F52:G52)</f>
        <v>628119.93999999994</v>
      </c>
      <c r="F52" s="788">
        <v>0</v>
      </c>
      <c r="G52" s="877">
        <v>628119.93999999994</v>
      </c>
      <c r="H52" s="755">
        <v>0</v>
      </c>
      <c r="I52" s="738">
        <v>0</v>
      </c>
      <c r="J52" s="738">
        <v>0</v>
      </c>
      <c r="K52" s="759">
        <v>0</v>
      </c>
      <c r="L52" s="742">
        <v>33723.699999999997</v>
      </c>
      <c r="M52" s="738">
        <v>0</v>
      </c>
      <c r="N52" s="742">
        <v>33723.699999999997</v>
      </c>
      <c r="O52" s="755">
        <v>0</v>
      </c>
      <c r="P52" s="739">
        <v>0</v>
      </c>
    </row>
    <row r="53" spans="2:16" x14ac:dyDescent="0.2">
      <c r="B53" s="1113"/>
      <c r="C53" s="1130"/>
      <c r="D53" s="825" t="s">
        <v>79</v>
      </c>
      <c r="E53" s="741">
        <f>SUM(F53:G53)</f>
        <v>1017596.8</v>
      </c>
      <c r="F53" s="742">
        <v>0</v>
      </c>
      <c r="G53" s="877">
        <v>1017596.8</v>
      </c>
      <c r="H53" s="755">
        <v>0</v>
      </c>
      <c r="I53" s="738">
        <v>0</v>
      </c>
      <c r="J53" s="738">
        <v>0</v>
      </c>
      <c r="K53" s="738">
        <v>0</v>
      </c>
      <c r="L53" s="742">
        <v>40410.129999999997</v>
      </c>
      <c r="M53" s="738">
        <v>0</v>
      </c>
      <c r="N53" s="742">
        <v>40410.129999999997</v>
      </c>
      <c r="O53" s="755">
        <v>0</v>
      </c>
      <c r="P53" s="739">
        <v>0</v>
      </c>
    </row>
    <row r="54" spans="2:16" x14ac:dyDescent="0.2">
      <c r="B54" s="1113"/>
      <c r="C54" s="1130"/>
      <c r="D54" s="825" t="s">
        <v>80</v>
      </c>
      <c r="E54" s="732" t="s">
        <v>279</v>
      </c>
      <c r="F54" s="736" t="s">
        <v>279</v>
      </c>
      <c r="G54" s="877">
        <v>5834232.3200000003</v>
      </c>
      <c r="H54" s="755">
        <v>0</v>
      </c>
      <c r="I54" s="738">
        <v>0</v>
      </c>
      <c r="J54" s="738">
        <v>0</v>
      </c>
      <c r="K54" s="733" t="s">
        <v>279</v>
      </c>
      <c r="L54" s="742">
        <v>573749.39</v>
      </c>
      <c r="M54" s="738">
        <v>0</v>
      </c>
      <c r="N54" s="742">
        <v>573749.39</v>
      </c>
      <c r="O54" s="755">
        <v>0</v>
      </c>
      <c r="P54" s="739">
        <v>0</v>
      </c>
    </row>
    <row r="55" spans="2:16" x14ac:dyDescent="0.2">
      <c r="B55" s="1113"/>
      <c r="C55" s="1130"/>
      <c r="D55" s="825" t="s">
        <v>205</v>
      </c>
      <c r="E55" s="878">
        <f>SUM(F55:G55)</f>
        <v>1147189.3799999999</v>
      </c>
      <c r="F55" s="746">
        <v>0</v>
      </c>
      <c r="G55" s="879">
        <v>1147189.3799999999</v>
      </c>
      <c r="H55" s="828">
        <v>0</v>
      </c>
      <c r="I55" s="764">
        <v>0</v>
      </c>
      <c r="J55" s="764">
        <v>0</v>
      </c>
      <c r="K55" s="764">
        <v>0</v>
      </c>
      <c r="L55" s="746">
        <v>181785.76</v>
      </c>
      <c r="M55" s="764">
        <v>0</v>
      </c>
      <c r="N55" s="746">
        <v>181785.76</v>
      </c>
      <c r="O55" s="828">
        <v>0</v>
      </c>
      <c r="P55" s="765">
        <v>0</v>
      </c>
    </row>
    <row r="56" spans="2:16" x14ac:dyDescent="0.2">
      <c r="B56" s="1113"/>
      <c r="C56" s="995" t="s">
        <v>87</v>
      </c>
      <c r="D56" s="880" t="s">
        <v>100</v>
      </c>
      <c r="E56" s="881">
        <f>SUM(F56:G56)</f>
        <v>0</v>
      </c>
      <c r="F56" s="882">
        <v>0</v>
      </c>
      <c r="G56" s="883">
        <v>0</v>
      </c>
      <c r="H56" s="884">
        <v>0</v>
      </c>
      <c r="I56" s="882">
        <v>0</v>
      </c>
      <c r="J56" s="884">
        <v>0</v>
      </c>
      <c r="K56" s="882">
        <v>31</v>
      </c>
      <c r="L56" s="885">
        <v>0</v>
      </c>
      <c r="M56" s="882">
        <v>0</v>
      </c>
      <c r="N56" s="885">
        <v>0</v>
      </c>
      <c r="O56" s="884">
        <v>0</v>
      </c>
      <c r="P56" s="886">
        <v>0</v>
      </c>
    </row>
    <row r="57" spans="2:16" x14ac:dyDescent="0.2">
      <c r="B57" s="1113"/>
      <c r="C57" s="887" t="s">
        <v>90</v>
      </c>
      <c r="D57" s="888" t="s">
        <v>215</v>
      </c>
      <c r="E57" s="787">
        <f>SUM(F57:G57)</f>
        <v>0</v>
      </c>
      <c r="F57" s="745">
        <v>0</v>
      </c>
      <c r="G57" s="889">
        <v>0</v>
      </c>
      <c r="H57" s="744">
        <v>0</v>
      </c>
      <c r="I57" s="745">
        <v>0</v>
      </c>
      <c r="J57" s="744">
        <v>0</v>
      </c>
      <c r="K57" s="745">
        <v>0</v>
      </c>
      <c r="L57" s="750" t="s">
        <v>279</v>
      </c>
      <c r="M57" s="750" t="s">
        <v>279</v>
      </c>
      <c r="N57" s="745">
        <v>0</v>
      </c>
      <c r="O57" s="745">
        <v>0</v>
      </c>
      <c r="P57" s="843">
        <v>0</v>
      </c>
    </row>
    <row r="58" spans="2:16" ht="18.75" customHeight="1" x14ac:dyDescent="0.2">
      <c r="B58" s="1109" t="s">
        <v>101</v>
      </c>
      <c r="C58" s="1110"/>
      <c r="D58" s="1111"/>
      <c r="E58" s="890">
        <v>552047310.68000042</v>
      </c>
      <c r="F58" s="891" t="s">
        <v>279</v>
      </c>
      <c r="G58" s="892" t="s">
        <v>279</v>
      </c>
      <c r="H58" s="983">
        <v>0</v>
      </c>
      <c r="I58" s="890">
        <v>0</v>
      </c>
      <c r="J58" s="894">
        <v>16521.599999999999</v>
      </c>
      <c r="K58" s="891" t="s">
        <v>279</v>
      </c>
      <c r="L58" s="891">
        <v>256571018.21999991</v>
      </c>
      <c r="M58" s="891">
        <v>8344.74</v>
      </c>
      <c r="N58" s="891">
        <v>256562673.47999993</v>
      </c>
      <c r="O58" s="891">
        <v>0</v>
      </c>
      <c r="P58" s="895">
        <v>0</v>
      </c>
    </row>
    <row r="59" spans="2:16" ht="12.75" customHeight="1" x14ac:dyDescent="0.2">
      <c r="B59" s="1112" t="s">
        <v>102</v>
      </c>
      <c r="C59" s="1115" t="s">
        <v>48</v>
      </c>
      <c r="D59" s="880" t="s">
        <v>254</v>
      </c>
      <c r="E59" s="793" t="s">
        <v>279</v>
      </c>
      <c r="F59" s="750" t="s">
        <v>279</v>
      </c>
      <c r="G59" s="874">
        <v>292896.27</v>
      </c>
      <c r="H59" s="748">
        <v>0</v>
      </c>
      <c r="I59" s="749" t="s">
        <v>279</v>
      </c>
      <c r="J59" s="745">
        <v>0</v>
      </c>
      <c r="K59" s="756">
        <v>0</v>
      </c>
      <c r="L59" s="756">
        <v>30481</v>
      </c>
      <c r="M59" s="745">
        <v>0</v>
      </c>
      <c r="N59" s="756">
        <v>30481</v>
      </c>
      <c r="O59" s="896">
        <v>0</v>
      </c>
      <c r="P59" s="875">
        <v>0</v>
      </c>
    </row>
    <row r="60" spans="2:16" x14ac:dyDescent="0.2">
      <c r="B60" s="1113"/>
      <c r="C60" s="1116"/>
      <c r="D60" s="819" t="s">
        <v>231</v>
      </c>
      <c r="E60" s="732" t="s">
        <v>279</v>
      </c>
      <c r="F60" s="733" t="s">
        <v>279</v>
      </c>
      <c r="G60" s="897">
        <v>836066.99</v>
      </c>
      <c r="H60" s="735">
        <v>0</v>
      </c>
      <c r="I60" s="733" t="s">
        <v>279</v>
      </c>
      <c r="J60" s="738">
        <v>0</v>
      </c>
      <c r="K60" s="742">
        <v>0</v>
      </c>
      <c r="L60" s="738">
        <v>118916.64</v>
      </c>
      <c r="M60" s="738">
        <v>0</v>
      </c>
      <c r="N60" s="738">
        <v>118916.64</v>
      </c>
      <c r="O60" s="755">
        <v>0</v>
      </c>
      <c r="P60" s="898" t="s">
        <v>279</v>
      </c>
    </row>
    <row r="61" spans="2:16" x14ac:dyDescent="0.2">
      <c r="B61" s="1113"/>
      <c r="C61" s="1116"/>
      <c r="D61" s="819" t="s">
        <v>272</v>
      </c>
      <c r="E61" s="741">
        <f>SUM(F61:G61)</f>
        <v>0</v>
      </c>
      <c r="F61" s="742">
        <v>0</v>
      </c>
      <c r="G61" s="899">
        <v>0</v>
      </c>
      <c r="H61" s="733" t="s">
        <v>242</v>
      </c>
      <c r="I61" s="738">
        <v>0</v>
      </c>
      <c r="J61" s="733" t="s">
        <v>279</v>
      </c>
      <c r="K61" s="736" t="s">
        <v>279</v>
      </c>
      <c r="L61" s="844">
        <v>0</v>
      </c>
      <c r="M61" s="844">
        <v>0</v>
      </c>
      <c r="N61" s="844">
        <v>0</v>
      </c>
      <c r="O61" s="755">
        <v>0</v>
      </c>
      <c r="P61" s="739">
        <v>0</v>
      </c>
    </row>
    <row r="62" spans="2:16" x14ac:dyDescent="0.2">
      <c r="B62" s="1113"/>
      <c r="C62" s="1116"/>
      <c r="D62" s="819" t="s">
        <v>273</v>
      </c>
      <c r="E62" s="732" t="s">
        <v>279</v>
      </c>
      <c r="F62" s="736" t="s">
        <v>279</v>
      </c>
      <c r="G62" s="897">
        <v>44530</v>
      </c>
      <c r="H62" s="735">
        <v>1746.45</v>
      </c>
      <c r="I62" s="733">
        <v>0</v>
      </c>
      <c r="J62" s="733" t="s">
        <v>279</v>
      </c>
      <c r="K62" s="742">
        <v>3638.07</v>
      </c>
      <c r="L62" s="844">
        <v>0</v>
      </c>
      <c r="M62" s="844">
        <v>0</v>
      </c>
      <c r="N62" s="844">
        <v>0</v>
      </c>
      <c r="O62" s="755">
        <v>242.22</v>
      </c>
      <c r="P62" s="739">
        <v>2.94</v>
      </c>
    </row>
    <row r="63" spans="2:16" x14ac:dyDescent="0.2">
      <c r="B63" s="1113"/>
      <c r="C63" s="1116"/>
      <c r="D63" s="819" t="s">
        <v>105</v>
      </c>
      <c r="E63" s="732" t="s">
        <v>279</v>
      </c>
      <c r="F63" s="736" t="s">
        <v>279</v>
      </c>
      <c r="G63" s="899">
        <v>52001297.75</v>
      </c>
      <c r="H63" s="755">
        <v>324036.90000000002</v>
      </c>
      <c r="I63" s="738">
        <v>63653.73</v>
      </c>
      <c r="J63" s="738">
        <v>2240</v>
      </c>
      <c r="K63" s="738">
        <v>22422.75</v>
      </c>
      <c r="L63" s="738">
        <v>15805715.23</v>
      </c>
      <c r="M63" s="738">
        <v>1650.92</v>
      </c>
      <c r="N63" s="738">
        <v>15804064.310000001</v>
      </c>
      <c r="O63" s="900">
        <v>443.6</v>
      </c>
      <c r="P63" s="898" t="s">
        <v>279</v>
      </c>
    </row>
    <row r="64" spans="2:16" x14ac:dyDescent="0.2">
      <c r="B64" s="1113"/>
      <c r="C64" s="1116"/>
      <c r="D64" s="819" t="s">
        <v>235</v>
      </c>
      <c r="E64" s="741">
        <f>SUM(F64:G64)</f>
        <v>0</v>
      </c>
      <c r="F64" s="742">
        <v>0</v>
      </c>
      <c r="G64" s="899">
        <v>0</v>
      </c>
      <c r="H64" s="755">
        <v>0</v>
      </c>
      <c r="I64" s="738">
        <v>0</v>
      </c>
      <c r="J64" s="742">
        <v>0</v>
      </c>
      <c r="K64" s="738">
        <v>0.46</v>
      </c>
      <c r="L64" s="738">
        <v>0</v>
      </c>
      <c r="M64" s="738">
        <v>0</v>
      </c>
      <c r="N64" s="738">
        <v>0</v>
      </c>
      <c r="O64" s="755">
        <v>0.31</v>
      </c>
      <c r="P64" s="739">
        <v>0.21</v>
      </c>
    </row>
    <row r="65" spans="2:16" x14ac:dyDescent="0.2">
      <c r="B65" s="1113"/>
      <c r="C65" s="1116"/>
      <c r="D65" s="819" t="s">
        <v>108</v>
      </c>
      <c r="E65" s="741">
        <f>SUM(F65:G65)</f>
        <v>84987.64</v>
      </c>
      <c r="F65" s="738">
        <v>9117</v>
      </c>
      <c r="G65" s="899">
        <v>75870.64</v>
      </c>
      <c r="H65" s="755">
        <v>0</v>
      </c>
      <c r="I65" s="738">
        <v>0</v>
      </c>
      <c r="J65" s="738">
        <v>0</v>
      </c>
      <c r="K65" s="742">
        <v>1521.38</v>
      </c>
      <c r="L65" s="738">
        <v>7125</v>
      </c>
      <c r="M65" s="738">
        <v>2989</v>
      </c>
      <c r="N65" s="738">
        <v>4136</v>
      </c>
      <c r="O65" s="755">
        <v>58.72</v>
      </c>
      <c r="P65" s="739">
        <v>0</v>
      </c>
    </row>
    <row r="66" spans="2:16" x14ac:dyDescent="0.2">
      <c r="B66" s="1113"/>
      <c r="C66" s="1116"/>
      <c r="D66" s="819" t="s">
        <v>111</v>
      </c>
      <c r="E66" s="741">
        <f>SUM(F66:G66)</f>
        <v>0</v>
      </c>
      <c r="F66" s="738">
        <v>0</v>
      </c>
      <c r="G66" s="899">
        <v>0</v>
      </c>
      <c r="H66" s="755">
        <v>0</v>
      </c>
      <c r="I66" s="738">
        <v>0</v>
      </c>
      <c r="J66" s="738">
        <v>0</v>
      </c>
      <c r="K66" s="742">
        <v>0</v>
      </c>
      <c r="L66" s="738">
        <v>0</v>
      </c>
      <c r="M66" s="738">
        <v>0</v>
      </c>
      <c r="N66" s="738">
        <v>0</v>
      </c>
      <c r="O66" s="755">
        <v>0.06</v>
      </c>
      <c r="P66" s="739">
        <v>0</v>
      </c>
    </row>
    <row r="67" spans="2:16" x14ac:dyDescent="0.2">
      <c r="B67" s="1113"/>
      <c r="C67" s="1116"/>
      <c r="D67" s="825" t="s">
        <v>271</v>
      </c>
      <c r="E67" s="732" t="s">
        <v>279</v>
      </c>
      <c r="F67" s="733" t="s">
        <v>279</v>
      </c>
      <c r="G67" s="897" t="s">
        <v>279</v>
      </c>
      <c r="H67" s="735">
        <v>0</v>
      </c>
      <c r="I67" s="733">
        <v>0</v>
      </c>
      <c r="J67" s="733">
        <v>0</v>
      </c>
      <c r="K67" s="733" t="s">
        <v>279</v>
      </c>
      <c r="L67" s="733" t="s">
        <v>279</v>
      </c>
      <c r="M67" s="733">
        <v>0</v>
      </c>
      <c r="N67" s="733" t="s">
        <v>279</v>
      </c>
      <c r="O67" s="755">
        <v>0</v>
      </c>
      <c r="P67" s="901">
        <v>0</v>
      </c>
    </row>
    <row r="68" spans="2:16" x14ac:dyDescent="0.2">
      <c r="B68" s="1113"/>
      <c r="C68" s="1116"/>
      <c r="D68" s="825" t="s">
        <v>113</v>
      </c>
      <c r="E68" s="741">
        <f t="shared" ref="E68:E79" si="0">SUM(F68:G68)</f>
        <v>0</v>
      </c>
      <c r="F68" s="742">
        <v>0</v>
      </c>
      <c r="G68" s="877">
        <v>0</v>
      </c>
      <c r="H68" s="755">
        <v>0</v>
      </c>
      <c r="I68" s="742">
        <v>0</v>
      </c>
      <c r="J68" s="738">
        <v>0</v>
      </c>
      <c r="K68" s="738">
        <v>0</v>
      </c>
      <c r="L68" s="742">
        <v>0</v>
      </c>
      <c r="M68" s="738">
        <v>0</v>
      </c>
      <c r="N68" s="742">
        <v>0</v>
      </c>
      <c r="O68" s="755">
        <v>0</v>
      </c>
      <c r="P68" s="739">
        <v>2.11</v>
      </c>
    </row>
    <row r="69" spans="2:16" x14ac:dyDescent="0.2">
      <c r="B69" s="1113"/>
      <c r="C69" s="1116"/>
      <c r="D69" s="819" t="s">
        <v>114</v>
      </c>
      <c r="E69" s="741">
        <f t="shared" si="0"/>
        <v>0</v>
      </c>
      <c r="F69" s="742">
        <v>0</v>
      </c>
      <c r="G69" s="877">
        <v>0</v>
      </c>
      <c r="H69" s="755">
        <v>0</v>
      </c>
      <c r="I69" s="742">
        <v>0</v>
      </c>
      <c r="J69" s="738">
        <v>50</v>
      </c>
      <c r="K69" s="738">
        <v>0</v>
      </c>
      <c r="L69" s="742">
        <v>0</v>
      </c>
      <c r="M69" s="738">
        <v>0</v>
      </c>
      <c r="N69" s="742">
        <v>0</v>
      </c>
      <c r="O69" s="755">
        <v>0</v>
      </c>
      <c r="P69" s="739">
        <v>4.8499999999999996</v>
      </c>
    </row>
    <row r="70" spans="2:16" x14ac:dyDescent="0.2">
      <c r="B70" s="1113"/>
      <c r="C70" s="1116"/>
      <c r="D70" s="821" t="s">
        <v>142</v>
      </c>
      <c r="E70" s="741">
        <f t="shared" si="0"/>
        <v>0</v>
      </c>
      <c r="F70" s="742">
        <v>0</v>
      </c>
      <c r="G70" s="877">
        <v>0</v>
      </c>
      <c r="H70" s="755">
        <v>0</v>
      </c>
      <c r="I70" s="742">
        <v>0</v>
      </c>
      <c r="J70" s="738">
        <v>0</v>
      </c>
      <c r="K70" s="738">
        <v>3.8</v>
      </c>
      <c r="L70" s="742">
        <v>0</v>
      </c>
      <c r="M70" s="738">
        <v>0</v>
      </c>
      <c r="N70" s="742">
        <v>0</v>
      </c>
      <c r="O70" s="755">
        <v>0</v>
      </c>
      <c r="P70" s="739">
        <v>0</v>
      </c>
    </row>
    <row r="71" spans="2:16" x14ac:dyDescent="0.2">
      <c r="B71" s="1113"/>
      <c r="C71" s="1116"/>
      <c r="D71" s="819" t="s">
        <v>117</v>
      </c>
      <c r="E71" s="741">
        <f t="shared" si="0"/>
        <v>0</v>
      </c>
      <c r="F71" s="742">
        <v>0</v>
      </c>
      <c r="G71" s="899">
        <v>0</v>
      </c>
      <c r="H71" s="755">
        <v>0</v>
      </c>
      <c r="I71" s="738">
        <v>0</v>
      </c>
      <c r="J71" s="738">
        <v>0</v>
      </c>
      <c r="K71" s="742">
        <v>0</v>
      </c>
      <c r="L71" s="738">
        <v>0</v>
      </c>
      <c r="M71" s="738">
        <v>0</v>
      </c>
      <c r="N71" s="738">
        <v>0</v>
      </c>
      <c r="O71" s="900">
        <v>0</v>
      </c>
      <c r="P71" s="901">
        <v>2.2999999999999998</v>
      </c>
    </row>
    <row r="72" spans="2:16" x14ac:dyDescent="0.2">
      <c r="B72" s="1113"/>
      <c r="C72" s="1116"/>
      <c r="D72" s="819" t="s">
        <v>232</v>
      </c>
      <c r="E72" s="741">
        <f t="shared" si="0"/>
        <v>0</v>
      </c>
      <c r="F72" s="742">
        <v>0</v>
      </c>
      <c r="G72" s="899">
        <v>0</v>
      </c>
      <c r="H72" s="755">
        <v>0</v>
      </c>
      <c r="I72" s="738">
        <v>0</v>
      </c>
      <c r="J72" s="738">
        <v>100</v>
      </c>
      <c r="K72" s="742">
        <v>0</v>
      </c>
      <c r="L72" s="738">
        <v>0</v>
      </c>
      <c r="M72" s="738">
        <v>0</v>
      </c>
      <c r="N72" s="738">
        <v>0</v>
      </c>
      <c r="O72" s="755">
        <v>0</v>
      </c>
      <c r="P72" s="739">
        <v>0</v>
      </c>
    </row>
    <row r="73" spans="2:16" x14ac:dyDescent="0.2">
      <c r="B73" s="1113"/>
      <c r="C73" s="1116"/>
      <c r="D73" s="819" t="s">
        <v>189</v>
      </c>
      <c r="E73" s="741">
        <f t="shared" si="0"/>
        <v>0</v>
      </c>
      <c r="F73" s="742">
        <v>0</v>
      </c>
      <c r="G73" s="899">
        <v>0</v>
      </c>
      <c r="H73" s="755">
        <v>0</v>
      </c>
      <c r="I73" s="738">
        <v>0</v>
      </c>
      <c r="J73" s="738">
        <v>0</v>
      </c>
      <c r="K73" s="742">
        <v>2.6</v>
      </c>
      <c r="L73" s="738">
        <v>0</v>
      </c>
      <c r="M73" s="738">
        <v>0</v>
      </c>
      <c r="N73" s="738">
        <v>0</v>
      </c>
      <c r="O73" s="755">
        <v>0</v>
      </c>
      <c r="P73" s="739">
        <v>0</v>
      </c>
    </row>
    <row r="74" spans="2:16" x14ac:dyDescent="0.2">
      <c r="B74" s="1113"/>
      <c r="C74" s="1116"/>
      <c r="D74" s="819" t="s">
        <v>190</v>
      </c>
      <c r="E74" s="741">
        <f t="shared" si="0"/>
        <v>0</v>
      </c>
      <c r="F74" s="742">
        <v>0</v>
      </c>
      <c r="G74" s="899">
        <v>0</v>
      </c>
      <c r="H74" s="755">
        <v>0</v>
      </c>
      <c r="I74" s="738">
        <v>0</v>
      </c>
      <c r="J74" s="738">
        <v>0</v>
      </c>
      <c r="K74" s="742">
        <v>55</v>
      </c>
      <c r="L74" s="738">
        <v>0</v>
      </c>
      <c r="M74" s="738">
        <v>0</v>
      </c>
      <c r="N74" s="738">
        <v>0</v>
      </c>
      <c r="O74" s="755">
        <v>0</v>
      </c>
      <c r="P74" s="739">
        <v>0</v>
      </c>
    </row>
    <row r="75" spans="2:16" x14ac:dyDescent="0.2">
      <c r="B75" s="1113"/>
      <c r="C75" s="1116"/>
      <c r="D75" s="819" t="s">
        <v>221</v>
      </c>
      <c r="E75" s="741">
        <f t="shared" si="0"/>
        <v>0</v>
      </c>
      <c r="F75" s="738">
        <v>0</v>
      </c>
      <c r="G75" s="899">
        <v>0</v>
      </c>
      <c r="H75" s="755">
        <v>0</v>
      </c>
      <c r="I75" s="738">
        <v>0</v>
      </c>
      <c r="J75" s="742">
        <v>0</v>
      </c>
      <c r="K75" s="742">
        <v>12.1</v>
      </c>
      <c r="L75" s="738">
        <v>0</v>
      </c>
      <c r="M75" s="738">
        <v>0</v>
      </c>
      <c r="N75" s="844">
        <v>0</v>
      </c>
      <c r="O75" s="755">
        <v>0</v>
      </c>
      <c r="P75" s="739">
        <v>0</v>
      </c>
    </row>
    <row r="76" spans="2:16" x14ac:dyDescent="0.2">
      <c r="B76" s="1113"/>
      <c r="C76" s="1116"/>
      <c r="D76" s="872" t="s">
        <v>224</v>
      </c>
      <c r="E76" s="741">
        <f t="shared" si="0"/>
        <v>0</v>
      </c>
      <c r="F76" s="742">
        <v>0</v>
      </c>
      <c r="G76" s="757">
        <v>0</v>
      </c>
      <c r="H76" s="902">
        <v>0</v>
      </c>
      <c r="I76" s="738">
        <v>0</v>
      </c>
      <c r="J76" s="742">
        <v>0</v>
      </c>
      <c r="K76" s="742">
        <v>15.25</v>
      </c>
      <c r="L76" s="742">
        <v>0</v>
      </c>
      <c r="M76" s="738">
        <v>0</v>
      </c>
      <c r="N76" s="742">
        <v>0</v>
      </c>
      <c r="O76" s="900">
        <v>0</v>
      </c>
      <c r="P76" s="901">
        <v>0</v>
      </c>
    </row>
    <row r="77" spans="2:16" x14ac:dyDescent="0.2">
      <c r="B77" s="1113"/>
      <c r="C77" s="1116"/>
      <c r="D77" s="819" t="s">
        <v>225</v>
      </c>
      <c r="E77" s="741">
        <f t="shared" si="0"/>
        <v>0</v>
      </c>
      <c r="F77" s="738">
        <v>0</v>
      </c>
      <c r="G77" s="877">
        <v>0</v>
      </c>
      <c r="H77" s="755">
        <v>0</v>
      </c>
      <c r="I77" s="738">
        <v>0</v>
      </c>
      <c r="J77" s="738">
        <v>0</v>
      </c>
      <c r="K77" s="738">
        <v>102</v>
      </c>
      <c r="L77" s="742">
        <v>0</v>
      </c>
      <c r="M77" s="738">
        <v>0</v>
      </c>
      <c r="N77" s="742">
        <v>0</v>
      </c>
      <c r="O77" s="755">
        <v>0</v>
      </c>
      <c r="P77" s="739">
        <v>0</v>
      </c>
    </row>
    <row r="78" spans="2:16" x14ac:dyDescent="0.2">
      <c r="B78" s="1113"/>
      <c r="C78" s="1116"/>
      <c r="D78" s="819" t="s">
        <v>275</v>
      </c>
      <c r="E78" s="741">
        <f t="shared" si="0"/>
        <v>0</v>
      </c>
      <c r="F78" s="738">
        <v>0</v>
      </c>
      <c r="G78" s="877">
        <v>0</v>
      </c>
      <c r="H78" s="755">
        <v>0</v>
      </c>
      <c r="I78" s="738">
        <v>0</v>
      </c>
      <c r="J78" s="903">
        <v>0</v>
      </c>
      <c r="K78" s="738">
        <v>0</v>
      </c>
      <c r="L78" s="736" t="s">
        <v>279</v>
      </c>
      <c r="M78" s="733" t="s">
        <v>279</v>
      </c>
      <c r="N78" s="742">
        <v>0</v>
      </c>
      <c r="O78" s="755">
        <v>0</v>
      </c>
      <c r="P78" s="739">
        <v>0</v>
      </c>
    </row>
    <row r="79" spans="2:16" x14ac:dyDescent="0.2">
      <c r="B79" s="1113"/>
      <c r="C79" s="1116"/>
      <c r="D79" s="819" t="s">
        <v>98</v>
      </c>
      <c r="E79" s="878">
        <f t="shared" si="0"/>
        <v>3324.82</v>
      </c>
      <c r="F79" s="738">
        <v>0</v>
      </c>
      <c r="G79" s="877">
        <v>3324.82</v>
      </c>
      <c r="H79" s="755">
        <v>0</v>
      </c>
      <c r="I79" s="738">
        <v>0</v>
      </c>
      <c r="J79" s="903">
        <v>0</v>
      </c>
      <c r="K79" s="738">
        <v>0</v>
      </c>
      <c r="L79" s="742">
        <v>461.78</v>
      </c>
      <c r="M79" s="738">
        <v>0</v>
      </c>
      <c r="N79" s="742">
        <v>461.78</v>
      </c>
      <c r="O79" s="755">
        <v>0</v>
      </c>
      <c r="P79" s="739">
        <v>0</v>
      </c>
    </row>
    <row r="80" spans="2:16" x14ac:dyDescent="0.2">
      <c r="B80" s="1113"/>
      <c r="C80" s="1116"/>
      <c r="D80" s="819" t="s">
        <v>284</v>
      </c>
      <c r="E80" s="732" t="s">
        <v>279</v>
      </c>
      <c r="F80" s="733">
        <v>0</v>
      </c>
      <c r="G80" s="904" t="s">
        <v>279</v>
      </c>
      <c r="H80" s="735">
        <v>0</v>
      </c>
      <c r="I80" s="733">
        <v>0</v>
      </c>
      <c r="J80" s="905">
        <v>0</v>
      </c>
      <c r="K80" s="733">
        <v>0</v>
      </c>
      <c r="L80" s="736" t="s">
        <v>279</v>
      </c>
      <c r="M80" s="733">
        <v>0</v>
      </c>
      <c r="N80" s="736" t="s">
        <v>279</v>
      </c>
      <c r="O80" s="755">
        <v>0</v>
      </c>
      <c r="P80" s="739">
        <v>0</v>
      </c>
    </row>
    <row r="81" spans="2:16" x14ac:dyDescent="0.2">
      <c r="B81" s="1113"/>
      <c r="C81" s="991"/>
      <c r="D81" s="872" t="s">
        <v>285</v>
      </c>
      <c r="E81" s="906">
        <f>SUM(F81:G81)</f>
        <v>0</v>
      </c>
      <c r="F81" s="745">
        <v>0</v>
      </c>
      <c r="G81" s="907">
        <v>0</v>
      </c>
      <c r="H81" s="744">
        <v>0</v>
      </c>
      <c r="I81" s="744">
        <v>0</v>
      </c>
      <c r="J81" s="908">
        <v>0</v>
      </c>
      <c r="K81" s="745">
        <v>0</v>
      </c>
      <c r="L81" s="756">
        <v>0</v>
      </c>
      <c r="M81" s="744">
        <v>0</v>
      </c>
      <c r="N81" s="756">
        <v>0</v>
      </c>
      <c r="O81" s="748" t="s">
        <v>279</v>
      </c>
      <c r="P81" s="875">
        <v>0</v>
      </c>
    </row>
    <row r="82" spans="2:16" x14ac:dyDescent="0.2">
      <c r="B82" s="1113"/>
      <c r="C82" s="1115" t="s">
        <v>65</v>
      </c>
      <c r="D82" s="811" t="s">
        <v>237</v>
      </c>
      <c r="E82" s="782">
        <f>SUM(F82:G82)</f>
        <v>0</v>
      </c>
      <c r="F82" s="784">
        <v>0</v>
      </c>
      <c r="G82" s="909">
        <v>0</v>
      </c>
      <c r="H82" s="910">
        <v>0</v>
      </c>
      <c r="I82" s="910">
        <v>0</v>
      </c>
      <c r="J82" s="911">
        <v>31.93</v>
      </c>
      <c r="K82" s="784">
        <v>0</v>
      </c>
      <c r="L82" s="912">
        <v>0</v>
      </c>
      <c r="M82" s="910">
        <v>0</v>
      </c>
      <c r="N82" s="912">
        <v>0</v>
      </c>
      <c r="O82" s="910">
        <v>2</v>
      </c>
      <c r="P82" s="785">
        <v>35.47</v>
      </c>
    </row>
    <row r="83" spans="2:16" x14ac:dyDescent="0.2">
      <c r="B83" s="1113"/>
      <c r="C83" s="1117"/>
      <c r="D83" s="913" t="s">
        <v>276</v>
      </c>
      <c r="E83" s="822" t="s">
        <v>279</v>
      </c>
      <c r="F83" s="771">
        <v>0</v>
      </c>
      <c r="G83" s="914" t="s">
        <v>279</v>
      </c>
      <c r="H83" s="830">
        <v>0</v>
      </c>
      <c r="I83" s="830">
        <v>0</v>
      </c>
      <c r="J83" s="915">
        <v>0</v>
      </c>
      <c r="K83" s="771">
        <v>0</v>
      </c>
      <c r="L83" s="916" t="s">
        <v>279</v>
      </c>
      <c r="M83" s="830">
        <v>0</v>
      </c>
      <c r="N83" s="772" t="s">
        <v>279</v>
      </c>
      <c r="O83" s="831">
        <v>0</v>
      </c>
      <c r="P83" s="774">
        <v>0</v>
      </c>
    </row>
    <row r="84" spans="2:16" x14ac:dyDescent="0.2">
      <c r="B84" s="1114"/>
      <c r="C84" s="992" t="s">
        <v>90</v>
      </c>
      <c r="D84" s="876" t="s">
        <v>249</v>
      </c>
      <c r="E84" s="881">
        <f>SUM(F84:G84)</f>
        <v>455301.93</v>
      </c>
      <c r="F84" s="917">
        <v>0</v>
      </c>
      <c r="G84" s="918">
        <v>455301.93</v>
      </c>
      <c r="H84" s="804">
        <v>0</v>
      </c>
      <c r="I84" s="804">
        <v>0</v>
      </c>
      <c r="J84" s="919">
        <v>0</v>
      </c>
      <c r="K84" s="804">
        <v>0</v>
      </c>
      <c r="L84" s="758">
        <v>2915</v>
      </c>
      <c r="M84" s="804">
        <v>0</v>
      </c>
      <c r="N84" s="758">
        <v>2915</v>
      </c>
      <c r="O84" s="804">
        <v>0</v>
      </c>
      <c r="P84" s="751">
        <v>0</v>
      </c>
    </row>
    <row r="85" spans="2:16" ht="19.5" customHeight="1" thickBot="1" x14ac:dyDescent="0.25">
      <c r="B85" s="1118" t="s">
        <v>121</v>
      </c>
      <c r="C85" s="1119"/>
      <c r="D85" s="1120"/>
      <c r="E85" s="920">
        <v>71708012.979999989</v>
      </c>
      <c r="F85" s="920">
        <v>14756777.779999999</v>
      </c>
      <c r="G85" s="921">
        <v>56951235.200000003</v>
      </c>
      <c r="H85" s="922" t="s">
        <v>242</v>
      </c>
      <c r="I85" s="920">
        <v>64696.44</v>
      </c>
      <c r="J85" s="920">
        <v>5175.83</v>
      </c>
      <c r="K85" s="920">
        <v>29203.869999999995</v>
      </c>
      <c r="L85" s="920">
        <v>16311348.65</v>
      </c>
      <c r="M85" s="920">
        <v>4649.92</v>
      </c>
      <c r="N85" s="920">
        <v>16306698.73</v>
      </c>
      <c r="O85" s="920" t="s">
        <v>279</v>
      </c>
      <c r="P85" s="923">
        <v>121.56999999999998</v>
      </c>
    </row>
    <row r="86" spans="2:16" ht="19.5" customHeight="1" thickTop="1" thickBot="1" x14ac:dyDescent="0.25">
      <c r="B86" s="1121" t="s">
        <v>122</v>
      </c>
      <c r="C86" s="1122"/>
      <c r="D86" s="1123"/>
      <c r="E86" s="480">
        <v>623755323.66000056</v>
      </c>
      <c r="F86" s="1087" t="s">
        <v>279</v>
      </c>
      <c r="G86" s="1088" t="s">
        <v>279</v>
      </c>
      <c r="H86" s="1089" t="s">
        <v>242</v>
      </c>
      <c r="I86" s="481">
        <v>64696.44</v>
      </c>
      <c r="J86" s="481">
        <v>21697.43</v>
      </c>
      <c r="K86" s="481">
        <v>689772.06</v>
      </c>
      <c r="L86" s="481">
        <v>272882366.87</v>
      </c>
      <c r="M86" s="481">
        <v>12994.66</v>
      </c>
      <c r="N86" s="481">
        <v>272869372.22000003</v>
      </c>
      <c r="O86" s="1089" t="s">
        <v>279</v>
      </c>
      <c r="P86" s="484">
        <v>121.57</v>
      </c>
    </row>
    <row r="87" spans="2:16" ht="13.5" thickTop="1" x14ac:dyDescent="0.2">
      <c r="B87" s="729"/>
      <c r="C87" s="729"/>
      <c r="D87" s="729"/>
      <c r="E87" s="729"/>
      <c r="F87" s="729"/>
      <c r="G87" s="729"/>
      <c r="H87" s="729"/>
      <c r="I87" s="924"/>
      <c r="J87" s="729"/>
      <c r="K87" s="729"/>
      <c r="L87" s="924"/>
      <c r="O87" s="729"/>
      <c r="P87" s="729"/>
    </row>
    <row r="88" spans="2:16" s="726" customFormat="1" x14ac:dyDescent="0.2">
      <c r="B88" s="726" t="s">
        <v>123</v>
      </c>
      <c r="C88" s="486"/>
      <c r="D88" s="486"/>
      <c r="E88" s="729"/>
      <c r="F88" s="729"/>
      <c r="G88" s="729"/>
      <c r="H88" s="729"/>
      <c r="I88" s="729"/>
      <c r="J88" s="729"/>
      <c r="K88" s="729"/>
      <c r="L88" s="729"/>
      <c r="M88" s="729"/>
      <c r="N88" s="729"/>
      <c r="O88" s="729"/>
      <c r="P88" s="729"/>
    </row>
    <row r="89" spans="2:16" x14ac:dyDescent="0.2">
      <c r="B89" s="729" t="s">
        <v>295</v>
      </c>
      <c r="C89" s="729"/>
      <c r="D89" s="729"/>
      <c r="E89" s="729"/>
      <c r="F89" s="729"/>
      <c r="G89" s="729"/>
      <c r="H89" s="729"/>
      <c r="I89" s="729"/>
      <c r="J89" s="729"/>
      <c r="K89" s="729"/>
      <c r="L89" s="729"/>
      <c r="M89" s="729"/>
      <c r="N89" s="729"/>
      <c r="O89" s="729"/>
      <c r="P89" s="729"/>
    </row>
    <row r="90" spans="2:16" x14ac:dyDescent="0.2">
      <c r="B90" s="729"/>
      <c r="C90" s="729"/>
      <c r="D90" s="729"/>
      <c r="E90" s="729"/>
      <c r="F90" s="729"/>
      <c r="G90" s="729"/>
      <c r="H90" s="729"/>
      <c r="I90" s="729"/>
      <c r="J90" s="729"/>
      <c r="K90" s="729"/>
      <c r="L90" s="729"/>
      <c r="M90" s="729"/>
      <c r="N90" s="729"/>
      <c r="O90" s="729"/>
      <c r="P90" s="729"/>
    </row>
    <row r="91" spans="2:16" x14ac:dyDescent="0.2">
      <c r="B91" s="729"/>
      <c r="C91" s="729"/>
      <c r="D91" s="729"/>
      <c r="E91" s="729"/>
      <c r="F91" s="729"/>
      <c r="G91" s="729"/>
      <c r="H91" s="729"/>
      <c r="I91" s="924"/>
      <c r="J91" s="729"/>
      <c r="K91" s="729"/>
      <c r="L91" s="924"/>
      <c r="M91" s="729"/>
      <c r="O91" s="729"/>
      <c r="P91" s="729"/>
    </row>
    <row r="92" spans="2:16" x14ac:dyDescent="0.2">
      <c r="B92" s="729"/>
      <c r="C92" s="729"/>
      <c r="D92" s="729"/>
      <c r="E92" s="729"/>
      <c r="F92" s="729"/>
      <c r="G92" s="729"/>
      <c r="H92" s="729"/>
      <c r="I92" s="729"/>
      <c r="J92" s="729"/>
      <c r="K92" s="729"/>
      <c r="L92" s="729"/>
      <c r="O92" s="729"/>
      <c r="P92" s="729"/>
    </row>
    <row r="93" spans="2:16" x14ac:dyDescent="0.2">
      <c r="B93" s="729"/>
      <c r="C93" s="729"/>
      <c r="D93" s="729"/>
      <c r="E93" s="729"/>
      <c r="F93" s="729"/>
      <c r="G93" s="729"/>
      <c r="H93" s="729"/>
      <c r="I93" s="924"/>
      <c r="J93" s="729"/>
      <c r="K93" s="729"/>
      <c r="L93" s="924"/>
      <c r="O93" s="729"/>
      <c r="P93" s="729"/>
    </row>
    <row r="94" spans="2:16" x14ac:dyDescent="0.2">
      <c r="B94" s="729"/>
      <c r="C94" s="729"/>
      <c r="D94" s="729"/>
      <c r="E94" s="729"/>
      <c r="F94" s="729"/>
      <c r="G94" s="729"/>
      <c r="H94" s="729"/>
      <c r="I94" s="924"/>
      <c r="J94" s="729"/>
      <c r="K94" s="729"/>
      <c r="L94" s="924"/>
      <c r="O94" s="729"/>
      <c r="P94" s="729"/>
    </row>
    <row r="95" spans="2:16" x14ac:dyDescent="0.2">
      <c r="B95" s="729"/>
      <c r="C95" s="729"/>
      <c r="D95" s="729"/>
      <c r="E95" s="729"/>
      <c r="F95" s="729"/>
      <c r="G95" s="729"/>
      <c r="H95" s="729"/>
      <c r="I95" s="924"/>
      <c r="J95" s="729"/>
      <c r="K95" s="729"/>
      <c r="L95" s="924"/>
      <c r="O95" s="729"/>
      <c r="P95" s="729"/>
    </row>
    <row r="96" spans="2:16" x14ac:dyDescent="0.2">
      <c r="B96" s="729"/>
      <c r="C96" s="729"/>
      <c r="D96" s="729"/>
      <c r="E96" s="729"/>
      <c r="F96" s="729"/>
      <c r="G96" s="729"/>
      <c r="H96" s="729"/>
      <c r="I96" s="924"/>
      <c r="J96" s="729"/>
      <c r="K96" s="729"/>
      <c r="L96" s="924"/>
      <c r="O96" s="729"/>
      <c r="P96" s="729"/>
    </row>
    <row r="97" spans="9:14" s="729" customFormat="1" x14ac:dyDescent="0.2">
      <c r="I97" s="924"/>
      <c r="L97" s="924"/>
      <c r="M97" s="726"/>
      <c r="N97" s="726"/>
    </row>
    <row r="98" spans="9:14" s="729" customFormat="1" x14ac:dyDescent="0.2">
      <c r="I98" s="924"/>
      <c r="L98" s="924"/>
      <c r="M98" s="726"/>
      <c r="N98" s="726"/>
    </row>
    <row r="99" spans="9:14" s="729" customFormat="1" x14ac:dyDescent="0.2">
      <c r="I99" s="924"/>
      <c r="L99" s="924"/>
      <c r="M99" s="726"/>
      <c r="N99" s="726"/>
    </row>
    <row r="100" spans="9:14" s="729" customFormat="1" x14ac:dyDescent="0.2">
      <c r="I100" s="924"/>
      <c r="L100" s="924"/>
      <c r="M100" s="726"/>
      <c r="N100" s="726"/>
    </row>
    <row r="101" spans="9:14" s="729" customFormat="1" x14ac:dyDescent="0.2">
      <c r="I101" s="924"/>
      <c r="L101" s="924"/>
      <c r="M101" s="726"/>
      <c r="N101" s="726"/>
    </row>
    <row r="102" spans="9:14" s="729" customFormat="1" x14ac:dyDescent="0.2">
      <c r="I102" s="924"/>
      <c r="L102" s="924"/>
      <c r="M102" s="726"/>
      <c r="N102" s="726"/>
    </row>
    <row r="103" spans="9:14" s="729" customFormat="1" x14ac:dyDescent="0.2">
      <c r="I103" s="924"/>
      <c r="L103" s="924"/>
      <c r="M103" s="726"/>
      <c r="N103" s="726"/>
    </row>
    <row r="104" spans="9:14" s="729" customFormat="1" x14ac:dyDescent="0.2">
      <c r="I104" s="924"/>
      <c r="L104" s="924"/>
      <c r="M104" s="726"/>
      <c r="N104" s="726"/>
    </row>
    <row r="105" spans="9:14" s="729" customFormat="1" x14ac:dyDescent="0.2">
      <c r="I105" s="924"/>
      <c r="L105" s="924"/>
      <c r="M105" s="726"/>
      <c r="N105" s="726"/>
    </row>
    <row r="106" spans="9:14" s="729" customFormat="1" x14ac:dyDescent="0.2">
      <c r="I106" s="924"/>
      <c r="L106" s="924"/>
      <c r="M106" s="726"/>
      <c r="N106" s="726"/>
    </row>
    <row r="107" spans="9:14" s="729" customFormat="1" x14ac:dyDescent="0.2">
      <c r="I107" s="924"/>
      <c r="L107" s="924"/>
      <c r="M107" s="726"/>
      <c r="N107" s="726"/>
    </row>
    <row r="108" spans="9:14" s="729" customFormat="1" x14ac:dyDescent="0.2">
      <c r="I108" s="924"/>
      <c r="L108" s="924"/>
      <c r="M108" s="726"/>
      <c r="N108" s="726"/>
    </row>
    <row r="109" spans="9:14" s="729" customFormat="1" x14ac:dyDescent="0.2">
      <c r="I109" s="924"/>
      <c r="L109" s="924"/>
      <c r="M109" s="726"/>
      <c r="N109" s="726"/>
    </row>
    <row r="110" spans="9:14" s="729" customFormat="1" x14ac:dyDescent="0.2">
      <c r="I110" s="924"/>
      <c r="L110" s="924"/>
      <c r="M110" s="726"/>
      <c r="N110" s="726"/>
    </row>
    <row r="111" spans="9:14" s="729" customFormat="1" x14ac:dyDescent="0.2">
      <c r="I111" s="924"/>
      <c r="L111" s="924"/>
      <c r="M111" s="726"/>
      <c r="N111" s="726"/>
    </row>
    <row r="112" spans="9:14" s="729" customFormat="1" x14ac:dyDescent="0.2">
      <c r="I112" s="924"/>
      <c r="L112" s="924"/>
      <c r="M112" s="726"/>
      <c r="N112" s="726"/>
    </row>
    <row r="113" spans="9:14" s="729" customFormat="1" x14ac:dyDescent="0.2">
      <c r="I113" s="924"/>
      <c r="L113" s="924"/>
      <c r="M113" s="726"/>
      <c r="N113" s="726"/>
    </row>
    <row r="114" spans="9:14" s="729" customFormat="1" x14ac:dyDescent="0.2">
      <c r="I114" s="924"/>
      <c r="L114" s="924"/>
      <c r="M114" s="726"/>
      <c r="N114" s="726"/>
    </row>
    <row r="115" spans="9:14" s="729" customFormat="1" x14ac:dyDescent="0.2">
      <c r="I115" s="924"/>
      <c r="L115" s="924"/>
      <c r="M115" s="726"/>
      <c r="N115" s="726"/>
    </row>
    <row r="116" spans="9:14" s="729" customFormat="1" x14ac:dyDescent="0.2">
      <c r="I116" s="924"/>
      <c r="L116" s="924"/>
      <c r="M116" s="726"/>
      <c r="N116" s="726"/>
    </row>
    <row r="117" spans="9:14" s="729" customFormat="1" x14ac:dyDescent="0.2">
      <c r="I117" s="924"/>
      <c r="L117" s="924"/>
      <c r="M117" s="726"/>
      <c r="N117" s="726"/>
    </row>
    <row r="118" spans="9:14" s="729" customFormat="1" x14ac:dyDescent="0.2">
      <c r="I118" s="924"/>
      <c r="L118" s="924"/>
      <c r="M118" s="726"/>
      <c r="N118" s="726"/>
    </row>
    <row r="119" spans="9:14" s="729" customFormat="1" x14ac:dyDescent="0.2">
      <c r="I119" s="924"/>
      <c r="L119" s="924"/>
      <c r="M119" s="726"/>
      <c r="N119" s="726"/>
    </row>
    <row r="120" spans="9:14" s="729" customFormat="1" x14ac:dyDescent="0.2">
      <c r="I120" s="924"/>
      <c r="L120" s="924"/>
      <c r="M120" s="726"/>
      <c r="N120" s="726"/>
    </row>
    <row r="121" spans="9:14" s="729" customFormat="1" x14ac:dyDescent="0.2">
      <c r="I121" s="924"/>
      <c r="L121" s="924"/>
      <c r="M121" s="726"/>
      <c r="N121" s="726"/>
    </row>
    <row r="122" spans="9:14" s="729" customFormat="1" x14ac:dyDescent="0.2">
      <c r="I122" s="924"/>
      <c r="L122" s="924"/>
      <c r="M122" s="726"/>
      <c r="N122" s="726"/>
    </row>
    <row r="123" spans="9:14" s="729" customFormat="1" x14ac:dyDescent="0.2">
      <c r="I123" s="924"/>
      <c r="L123" s="924"/>
      <c r="M123" s="726"/>
      <c r="N123" s="726"/>
    </row>
    <row r="124" spans="9:14" s="729" customFormat="1" x14ac:dyDescent="0.2">
      <c r="I124" s="924"/>
      <c r="L124" s="924"/>
      <c r="M124" s="726"/>
      <c r="N124" s="726"/>
    </row>
    <row r="125" spans="9:14" s="729" customFormat="1" x14ac:dyDescent="0.2">
      <c r="I125" s="924"/>
      <c r="L125" s="924"/>
      <c r="M125" s="726"/>
      <c r="N125" s="726"/>
    </row>
    <row r="126" spans="9:14" s="729" customFormat="1" x14ac:dyDescent="0.2">
      <c r="I126" s="924"/>
      <c r="L126" s="924"/>
      <c r="M126" s="726"/>
      <c r="N126" s="726"/>
    </row>
    <row r="127" spans="9:14" s="729" customFormat="1" x14ac:dyDescent="0.2">
      <c r="I127" s="924"/>
      <c r="L127" s="924"/>
      <c r="M127" s="726"/>
      <c r="N127" s="726"/>
    </row>
    <row r="128" spans="9:14" s="729" customFormat="1" x14ac:dyDescent="0.2">
      <c r="I128" s="924"/>
      <c r="L128" s="924"/>
      <c r="M128" s="726"/>
      <c r="N128" s="726"/>
    </row>
    <row r="129" spans="9:14" s="729" customFormat="1" x14ac:dyDescent="0.2">
      <c r="I129" s="924"/>
      <c r="L129" s="924"/>
      <c r="M129" s="726"/>
      <c r="N129" s="726"/>
    </row>
    <row r="130" spans="9:14" s="729" customFormat="1" x14ac:dyDescent="0.2">
      <c r="I130" s="924"/>
      <c r="L130" s="924"/>
      <c r="M130" s="726"/>
      <c r="N130" s="726"/>
    </row>
    <row r="131" spans="9:14" s="729" customFormat="1" x14ac:dyDescent="0.2">
      <c r="I131" s="924"/>
      <c r="L131" s="924"/>
      <c r="M131" s="726"/>
      <c r="N131" s="726"/>
    </row>
    <row r="132" spans="9:14" s="729" customFormat="1" x14ac:dyDescent="0.2">
      <c r="I132" s="924"/>
      <c r="L132" s="924"/>
      <c r="M132" s="726"/>
      <c r="N132" s="726"/>
    </row>
    <row r="133" spans="9:14" s="729" customFormat="1" x14ac:dyDescent="0.2">
      <c r="I133" s="924"/>
      <c r="L133" s="924"/>
      <c r="M133" s="726"/>
      <c r="N133" s="726"/>
    </row>
    <row r="134" spans="9:14" s="729" customFormat="1" x14ac:dyDescent="0.2">
      <c r="I134" s="924"/>
      <c r="L134" s="924"/>
      <c r="M134" s="726"/>
      <c r="N134" s="726"/>
    </row>
    <row r="135" spans="9:14" s="729" customFormat="1" x14ac:dyDescent="0.2">
      <c r="I135" s="924"/>
      <c r="L135" s="924"/>
      <c r="M135" s="726"/>
      <c r="N135" s="726"/>
    </row>
    <row r="136" spans="9:14" s="729" customFormat="1" x14ac:dyDescent="0.2">
      <c r="I136" s="924"/>
      <c r="L136" s="924"/>
      <c r="M136" s="726"/>
      <c r="N136" s="726"/>
    </row>
    <row r="137" spans="9:14" s="729" customFormat="1" x14ac:dyDescent="0.2">
      <c r="I137" s="924"/>
      <c r="L137" s="924"/>
      <c r="M137" s="726"/>
      <c r="N137" s="726"/>
    </row>
    <row r="138" spans="9:14" s="729" customFormat="1" x14ac:dyDescent="0.2">
      <c r="I138" s="924"/>
      <c r="L138" s="924"/>
      <c r="M138" s="726"/>
      <c r="N138" s="726"/>
    </row>
    <row r="139" spans="9:14" s="729" customFormat="1" x14ac:dyDescent="0.2">
      <c r="I139" s="924"/>
      <c r="L139" s="924"/>
      <c r="M139" s="726"/>
      <c r="N139" s="726"/>
    </row>
    <row r="140" spans="9:14" s="729" customFormat="1" x14ac:dyDescent="0.2">
      <c r="I140" s="924"/>
      <c r="L140" s="924"/>
      <c r="M140" s="726"/>
      <c r="N140" s="726"/>
    </row>
    <row r="141" spans="9:14" s="729" customFormat="1" x14ac:dyDescent="0.2">
      <c r="I141" s="924"/>
      <c r="L141" s="924"/>
      <c r="M141" s="726"/>
      <c r="N141" s="726"/>
    </row>
    <row r="142" spans="9:14" s="729" customFormat="1" x14ac:dyDescent="0.2">
      <c r="I142" s="924"/>
      <c r="L142" s="924"/>
      <c r="M142" s="726"/>
      <c r="N142" s="726"/>
    </row>
  </sheetData>
  <mergeCells count="20">
    <mergeCell ref="B1:P1"/>
    <mergeCell ref="B3:B4"/>
    <mergeCell ref="C3:C4"/>
    <mergeCell ref="D3:D4"/>
    <mergeCell ref="E3:G3"/>
    <mergeCell ref="H3:P3"/>
    <mergeCell ref="B86:D86"/>
    <mergeCell ref="B5:B37"/>
    <mergeCell ref="C5:C12"/>
    <mergeCell ref="C15:C28"/>
    <mergeCell ref="C29:C37"/>
    <mergeCell ref="B39:B57"/>
    <mergeCell ref="C40:C47"/>
    <mergeCell ref="C48:C50"/>
    <mergeCell ref="C51:C55"/>
    <mergeCell ref="B58:D58"/>
    <mergeCell ref="B59:B84"/>
    <mergeCell ref="C59:C80"/>
    <mergeCell ref="C82:C83"/>
    <mergeCell ref="B85:D85"/>
  </mergeCells>
  <pageMargins left="0.25" right="0.25" top="0.75" bottom="0.75" header="0.3" footer="0.3"/>
  <pageSetup paperSize="8" scale="60" orientation="landscape" r:id="rId1"/>
  <headerFooter alignWithMargins="0"/>
  <rowBreaks count="1" manualBreakCount="1">
    <brk id="89" max="16383" man="1"/>
  </rowBreaks>
  <colBreaks count="1" manualBreakCount="1">
    <brk id="16" max="1048575" man="1"/>
  </colBreaks>
  <ignoredErrors>
    <ignoredError sqref="E6:P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showGridLines="0" zoomScale="70" zoomScaleNormal="70" workbookViewId="0"/>
  </sheetViews>
  <sheetFormatPr baseColWidth="10" defaultRowHeight="12.75" x14ac:dyDescent="0.2"/>
  <cols>
    <col min="1" max="1" width="1.5703125" style="578" customWidth="1"/>
    <col min="2" max="2" width="12.5703125" style="579" customWidth="1"/>
    <col min="3" max="3" width="28.140625" style="579" bestFit="1" customWidth="1"/>
    <col min="4" max="4" width="38.85546875" style="579" customWidth="1"/>
    <col min="5" max="5" width="19" style="579" customWidth="1"/>
    <col min="6" max="6" width="18" style="579" customWidth="1"/>
    <col min="7" max="7" width="18.28515625" style="579" customWidth="1"/>
    <col min="8" max="8" width="16.140625" style="579" customWidth="1"/>
    <col min="9" max="9" width="16.140625" style="725" customWidth="1"/>
    <col min="10" max="10" width="17.7109375" style="579" customWidth="1"/>
    <col min="11" max="11" width="16.140625" style="579" customWidth="1"/>
    <col min="12" max="12" width="22.28515625" style="725" customWidth="1"/>
    <col min="13" max="13" width="16.140625" style="575" customWidth="1"/>
    <col min="14" max="14" width="18" style="575" customWidth="1"/>
    <col min="15" max="16" width="16.140625" style="579" customWidth="1"/>
    <col min="17" max="18" width="15.140625" style="578" bestFit="1" customWidth="1"/>
    <col min="19" max="19" width="12.140625" style="578" bestFit="1" customWidth="1"/>
    <col min="20" max="20" width="14.42578125" style="578" bestFit="1" customWidth="1"/>
    <col min="21" max="256" width="11.42578125" style="579"/>
    <col min="257" max="257" width="1.5703125" style="579" customWidth="1"/>
    <col min="258" max="258" width="12.5703125" style="579" customWidth="1"/>
    <col min="259" max="259" width="28.140625" style="579" bestFit="1" customWidth="1"/>
    <col min="260" max="260" width="38.85546875" style="579" customWidth="1"/>
    <col min="261" max="261" width="19" style="579" customWidth="1"/>
    <col min="262" max="262" width="18" style="579" customWidth="1"/>
    <col min="263" max="263" width="18.28515625" style="579" customWidth="1"/>
    <col min="264" max="265" width="16.140625" style="579" customWidth="1"/>
    <col min="266" max="266" width="17.7109375" style="579" customWidth="1"/>
    <col min="267" max="267" width="16.140625" style="579" customWidth="1"/>
    <col min="268" max="268" width="22.28515625" style="579" customWidth="1"/>
    <col min="269" max="269" width="16.140625" style="579" customWidth="1"/>
    <col min="270" max="270" width="18" style="579" customWidth="1"/>
    <col min="271" max="272" width="16.140625" style="579" customWidth="1"/>
    <col min="273" max="274" width="15.140625" style="579" bestFit="1" customWidth="1"/>
    <col min="275" max="275" width="12.140625" style="579" bestFit="1" customWidth="1"/>
    <col min="276" max="276" width="14.42578125" style="579" bestFit="1" customWidth="1"/>
    <col min="277" max="512" width="11.42578125" style="579"/>
    <col min="513" max="513" width="1.5703125" style="579" customWidth="1"/>
    <col min="514" max="514" width="12.5703125" style="579" customWidth="1"/>
    <col min="515" max="515" width="28.140625" style="579" bestFit="1" customWidth="1"/>
    <col min="516" max="516" width="38.85546875" style="579" customWidth="1"/>
    <col min="517" max="517" width="19" style="579" customWidth="1"/>
    <col min="518" max="518" width="18" style="579" customWidth="1"/>
    <col min="519" max="519" width="18.28515625" style="579" customWidth="1"/>
    <col min="520" max="521" width="16.140625" style="579" customWidth="1"/>
    <col min="522" max="522" width="17.7109375" style="579" customWidth="1"/>
    <col min="523" max="523" width="16.140625" style="579" customWidth="1"/>
    <col min="524" max="524" width="22.28515625" style="579" customWidth="1"/>
    <col min="525" max="525" width="16.140625" style="579" customWidth="1"/>
    <col min="526" max="526" width="18" style="579" customWidth="1"/>
    <col min="527" max="528" width="16.140625" style="579" customWidth="1"/>
    <col min="529" max="530" width="15.140625" style="579" bestFit="1" customWidth="1"/>
    <col min="531" max="531" width="12.140625" style="579" bestFit="1" customWidth="1"/>
    <col min="532" max="532" width="14.42578125" style="579" bestFit="1" customWidth="1"/>
    <col min="533" max="768" width="11.42578125" style="579"/>
    <col min="769" max="769" width="1.5703125" style="579" customWidth="1"/>
    <col min="770" max="770" width="12.5703125" style="579" customWidth="1"/>
    <col min="771" max="771" width="28.140625" style="579" bestFit="1" customWidth="1"/>
    <col min="772" max="772" width="38.85546875" style="579" customWidth="1"/>
    <col min="773" max="773" width="19" style="579" customWidth="1"/>
    <col min="774" max="774" width="18" style="579" customWidth="1"/>
    <col min="775" max="775" width="18.28515625" style="579" customWidth="1"/>
    <col min="776" max="777" width="16.140625" style="579" customWidth="1"/>
    <col min="778" max="778" width="17.7109375" style="579" customWidth="1"/>
    <col min="779" max="779" width="16.140625" style="579" customWidth="1"/>
    <col min="780" max="780" width="22.28515625" style="579" customWidth="1"/>
    <col min="781" max="781" width="16.140625" style="579" customWidth="1"/>
    <col min="782" max="782" width="18" style="579" customWidth="1"/>
    <col min="783" max="784" width="16.140625" style="579" customWidth="1"/>
    <col min="785" max="786" width="15.140625" style="579" bestFit="1" customWidth="1"/>
    <col min="787" max="787" width="12.140625" style="579" bestFit="1" customWidth="1"/>
    <col min="788" max="788" width="14.42578125" style="579" bestFit="1" customWidth="1"/>
    <col min="789" max="1024" width="11.42578125" style="579"/>
    <col min="1025" max="1025" width="1.5703125" style="579" customWidth="1"/>
    <col min="1026" max="1026" width="12.5703125" style="579" customWidth="1"/>
    <col min="1027" max="1027" width="28.140625" style="579" bestFit="1" customWidth="1"/>
    <col min="1028" max="1028" width="38.85546875" style="579" customWidth="1"/>
    <col min="1029" max="1029" width="19" style="579" customWidth="1"/>
    <col min="1030" max="1030" width="18" style="579" customWidth="1"/>
    <col min="1031" max="1031" width="18.28515625" style="579" customWidth="1"/>
    <col min="1032" max="1033" width="16.140625" style="579" customWidth="1"/>
    <col min="1034" max="1034" width="17.7109375" style="579" customWidth="1"/>
    <col min="1035" max="1035" width="16.140625" style="579" customWidth="1"/>
    <col min="1036" max="1036" width="22.28515625" style="579" customWidth="1"/>
    <col min="1037" max="1037" width="16.140625" style="579" customWidth="1"/>
    <col min="1038" max="1038" width="18" style="579" customWidth="1"/>
    <col min="1039" max="1040" width="16.140625" style="579" customWidth="1"/>
    <col min="1041" max="1042" width="15.140625" style="579" bestFit="1" customWidth="1"/>
    <col min="1043" max="1043" width="12.140625" style="579" bestFit="1" customWidth="1"/>
    <col min="1044" max="1044" width="14.42578125" style="579" bestFit="1" customWidth="1"/>
    <col min="1045" max="1280" width="11.42578125" style="579"/>
    <col min="1281" max="1281" width="1.5703125" style="579" customWidth="1"/>
    <col min="1282" max="1282" width="12.5703125" style="579" customWidth="1"/>
    <col min="1283" max="1283" width="28.140625" style="579" bestFit="1" customWidth="1"/>
    <col min="1284" max="1284" width="38.85546875" style="579" customWidth="1"/>
    <col min="1285" max="1285" width="19" style="579" customWidth="1"/>
    <col min="1286" max="1286" width="18" style="579" customWidth="1"/>
    <col min="1287" max="1287" width="18.28515625" style="579" customWidth="1"/>
    <col min="1288" max="1289" width="16.140625" style="579" customWidth="1"/>
    <col min="1290" max="1290" width="17.7109375" style="579" customWidth="1"/>
    <col min="1291" max="1291" width="16.140625" style="579" customWidth="1"/>
    <col min="1292" max="1292" width="22.28515625" style="579" customWidth="1"/>
    <col min="1293" max="1293" width="16.140625" style="579" customWidth="1"/>
    <col min="1294" max="1294" width="18" style="579" customWidth="1"/>
    <col min="1295" max="1296" width="16.140625" style="579" customWidth="1"/>
    <col min="1297" max="1298" width="15.140625" style="579" bestFit="1" customWidth="1"/>
    <col min="1299" max="1299" width="12.140625" style="579" bestFit="1" customWidth="1"/>
    <col min="1300" max="1300" width="14.42578125" style="579" bestFit="1" customWidth="1"/>
    <col min="1301" max="1536" width="11.42578125" style="579"/>
    <col min="1537" max="1537" width="1.5703125" style="579" customWidth="1"/>
    <col min="1538" max="1538" width="12.5703125" style="579" customWidth="1"/>
    <col min="1539" max="1539" width="28.140625" style="579" bestFit="1" customWidth="1"/>
    <col min="1540" max="1540" width="38.85546875" style="579" customWidth="1"/>
    <col min="1541" max="1541" width="19" style="579" customWidth="1"/>
    <col min="1542" max="1542" width="18" style="579" customWidth="1"/>
    <col min="1543" max="1543" width="18.28515625" style="579" customWidth="1"/>
    <col min="1544" max="1545" width="16.140625" style="579" customWidth="1"/>
    <col min="1546" max="1546" width="17.7109375" style="579" customWidth="1"/>
    <col min="1547" max="1547" width="16.140625" style="579" customWidth="1"/>
    <col min="1548" max="1548" width="22.28515625" style="579" customWidth="1"/>
    <col min="1549" max="1549" width="16.140625" style="579" customWidth="1"/>
    <col min="1550" max="1550" width="18" style="579" customWidth="1"/>
    <col min="1551" max="1552" width="16.140625" style="579" customWidth="1"/>
    <col min="1553" max="1554" width="15.140625" style="579" bestFit="1" customWidth="1"/>
    <col min="1555" max="1555" width="12.140625" style="579" bestFit="1" customWidth="1"/>
    <col min="1556" max="1556" width="14.42578125" style="579" bestFit="1" customWidth="1"/>
    <col min="1557" max="1792" width="11.42578125" style="579"/>
    <col min="1793" max="1793" width="1.5703125" style="579" customWidth="1"/>
    <col min="1794" max="1794" width="12.5703125" style="579" customWidth="1"/>
    <col min="1795" max="1795" width="28.140625" style="579" bestFit="1" customWidth="1"/>
    <col min="1796" max="1796" width="38.85546875" style="579" customWidth="1"/>
    <col min="1797" max="1797" width="19" style="579" customWidth="1"/>
    <col min="1798" max="1798" width="18" style="579" customWidth="1"/>
    <col min="1799" max="1799" width="18.28515625" style="579" customWidth="1"/>
    <col min="1800" max="1801" width="16.140625" style="579" customWidth="1"/>
    <col min="1802" max="1802" width="17.7109375" style="579" customWidth="1"/>
    <col min="1803" max="1803" width="16.140625" style="579" customWidth="1"/>
    <col min="1804" max="1804" width="22.28515625" style="579" customWidth="1"/>
    <col min="1805" max="1805" width="16.140625" style="579" customWidth="1"/>
    <col min="1806" max="1806" width="18" style="579" customWidth="1"/>
    <col min="1807" max="1808" width="16.140625" style="579" customWidth="1"/>
    <col min="1809" max="1810" width="15.140625" style="579" bestFit="1" customWidth="1"/>
    <col min="1811" max="1811" width="12.140625" style="579" bestFit="1" customWidth="1"/>
    <col min="1812" max="1812" width="14.42578125" style="579" bestFit="1" customWidth="1"/>
    <col min="1813" max="2048" width="11.42578125" style="579"/>
    <col min="2049" max="2049" width="1.5703125" style="579" customWidth="1"/>
    <col min="2050" max="2050" width="12.5703125" style="579" customWidth="1"/>
    <col min="2051" max="2051" width="28.140625" style="579" bestFit="1" customWidth="1"/>
    <col min="2052" max="2052" width="38.85546875" style="579" customWidth="1"/>
    <col min="2053" max="2053" width="19" style="579" customWidth="1"/>
    <col min="2054" max="2054" width="18" style="579" customWidth="1"/>
    <col min="2055" max="2055" width="18.28515625" style="579" customWidth="1"/>
    <col min="2056" max="2057" width="16.140625" style="579" customWidth="1"/>
    <col min="2058" max="2058" width="17.7109375" style="579" customWidth="1"/>
    <col min="2059" max="2059" width="16.140625" style="579" customWidth="1"/>
    <col min="2060" max="2060" width="22.28515625" style="579" customWidth="1"/>
    <col min="2061" max="2061" width="16.140625" style="579" customWidth="1"/>
    <col min="2062" max="2062" width="18" style="579" customWidth="1"/>
    <col min="2063" max="2064" width="16.140625" style="579" customWidth="1"/>
    <col min="2065" max="2066" width="15.140625" style="579" bestFit="1" customWidth="1"/>
    <col min="2067" max="2067" width="12.140625" style="579" bestFit="1" customWidth="1"/>
    <col min="2068" max="2068" width="14.42578125" style="579" bestFit="1" customWidth="1"/>
    <col min="2069" max="2304" width="11.42578125" style="579"/>
    <col min="2305" max="2305" width="1.5703125" style="579" customWidth="1"/>
    <col min="2306" max="2306" width="12.5703125" style="579" customWidth="1"/>
    <col min="2307" max="2307" width="28.140625" style="579" bestFit="1" customWidth="1"/>
    <col min="2308" max="2308" width="38.85546875" style="579" customWidth="1"/>
    <col min="2309" max="2309" width="19" style="579" customWidth="1"/>
    <col min="2310" max="2310" width="18" style="579" customWidth="1"/>
    <col min="2311" max="2311" width="18.28515625" style="579" customWidth="1"/>
    <col min="2312" max="2313" width="16.140625" style="579" customWidth="1"/>
    <col min="2314" max="2314" width="17.7109375" style="579" customWidth="1"/>
    <col min="2315" max="2315" width="16.140625" style="579" customWidth="1"/>
    <col min="2316" max="2316" width="22.28515625" style="579" customWidth="1"/>
    <col min="2317" max="2317" width="16.140625" style="579" customWidth="1"/>
    <col min="2318" max="2318" width="18" style="579" customWidth="1"/>
    <col min="2319" max="2320" width="16.140625" style="579" customWidth="1"/>
    <col min="2321" max="2322" width="15.140625" style="579" bestFit="1" customWidth="1"/>
    <col min="2323" max="2323" width="12.140625" style="579" bestFit="1" customWidth="1"/>
    <col min="2324" max="2324" width="14.42578125" style="579" bestFit="1" customWidth="1"/>
    <col min="2325" max="2560" width="11.42578125" style="579"/>
    <col min="2561" max="2561" width="1.5703125" style="579" customWidth="1"/>
    <col min="2562" max="2562" width="12.5703125" style="579" customWidth="1"/>
    <col min="2563" max="2563" width="28.140625" style="579" bestFit="1" customWidth="1"/>
    <col min="2564" max="2564" width="38.85546875" style="579" customWidth="1"/>
    <col min="2565" max="2565" width="19" style="579" customWidth="1"/>
    <col min="2566" max="2566" width="18" style="579" customWidth="1"/>
    <col min="2567" max="2567" width="18.28515625" style="579" customWidth="1"/>
    <col min="2568" max="2569" width="16.140625" style="579" customWidth="1"/>
    <col min="2570" max="2570" width="17.7109375" style="579" customWidth="1"/>
    <col min="2571" max="2571" width="16.140625" style="579" customWidth="1"/>
    <col min="2572" max="2572" width="22.28515625" style="579" customWidth="1"/>
    <col min="2573" max="2573" width="16.140625" style="579" customWidth="1"/>
    <col min="2574" max="2574" width="18" style="579" customWidth="1"/>
    <col min="2575" max="2576" width="16.140625" style="579" customWidth="1"/>
    <col min="2577" max="2578" width="15.140625" style="579" bestFit="1" customWidth="1"/>
    <col min="2579" max="2579" width="12.140625" style="579" bestFit="1" customWidth="1"/>
    <col min="2580" max="2580" width="14.42578125" style="579" bestFit="1" customWidth="1"/>
    <col min="2581" max="2816" width="11.42578125" style="579"/>
    <col min="2817" max="2817" width="1.5703125" style="579" customWidth="1"/>
    <col min="2818" max="2818" width="12.5703125" style="579" customWidth="1"/>
    <col min="2819" max="2819" width="28.140625" style="579" bestFit="1" customWidth="1"/>
    <col min="2820" max="2820" width="38.85546875" style="579" customWidth="1"/>
    <col min="2821" max="2821" width="19" style="579" customWidth="1"/>
    <col min="2822" max="2822" width="18" style="579" customWidth="1"/>
    <col min="2823" max="2823" width="18.28515625" style="579" customWidth="1"/>
    <col min="2824" max="2825" width="16.140625" style="579" customWidth="1"/>
    <col min="2826" max="2826" width="17.7109375" style="579" customWidth="1"/>
    <col min="2827" max="2827" width="16.140625" style="579" customWidth="1"/>
    <col min="2828" max="2828" width="22.28515625" style="579" customWidth="1"/>
    <col min="2829" max="2829" width="16.140625" style="579" customWidth="1"/>
    <col min="2830" max="2830" width="18" style="579" customWidth="1"/>
    <col min="2831" max="2832" width="16.140625" style="579" customWidth="1"/>
    <col min="2833" max="2834" width="15.140625" style="579" bestFit="1" customWidth="1"/>
    <col min="2835" max="2835" width="12.140625" style="579" bestFit="1" customWidth="1"/>
    <col min="2836" max="2836" width="14.42578125" style="579" bestFit="1" customWidth="1"/>
    <col min="2837" max="3072" width="11.42578125" style="579"/>
    <col min="3073" max="3073" width="1.5703125" style="579" customWidth="1"/>
    <col min="3074" max="3074" width="12.5703125" style="579" customWidth="1"/>
    <col min="3075" max="3075" width="28.140625" style="579" bestFit="1" customWidth="1"/>
    <col min="3076" max="3076" width="38.85546875" style="579" customWidth="1"/>
    <col min="3077" max="3077" width="19" style="579" customWidth="1"/>
    <col min="3078" max="3078" width="18" style="579" customWidth="1"/>
    <col min="3079" max="3079" width="18.28515625" style="579" customWidth="1"/>
    <col min="3080" max="3081" width="16.140625" style="579" customWidth="1"/>
    <col min="3082" max="3082" width="17.7109375" style="579" customWidth="1"/>
    <col min="3083" max="3083" width="16.140625" style="579" customWidth="1"/>
    <col min="3084" max="3084" width="22.28515625" style="579" customWidth="1"/>
    <col min="3085" max="3085" width="16.140625" style="579" customWidth="1"/>
    <col min="3086" max="3086" width="18" style="579" customWidth="1"/>
    <col min="3087" max="3088" width="16.140625" style="579" customWidth="1"/>
    <col min="3089" max="3090" width="15.140625" style="579" bestFit="1" customWidth="1"/>
    <col min="3091" max="3091" width="12.140625" style="579" bestFit="1" customWidth="1"/>
    <col min="3092" max="3092" width="14.42578125" style="579" bestFit="1" customWidth="1"/>
    <col min="3093" max="3328" width="11.42578125" style="579"/>
    <col min="3329" max="3329" width="1.5703125" style="579" customWidth="1"/>
    <col min="3330" max="3330" width="12.5703125" style="579" customWidth="1"/>
    <col min="3331" max="3331" width="28.140625" style="579" bestFit="1" customWidth="1"/>
    <col min="3332" max="3332" width="38.85546875" style="579" customWidth="1"/>
    <col min="3333" max="3333" width="19" style="579" customWidth="1"/>
    <col min="3334" max="3334" width="18" style="579" customWidth="1"/>
    <col min="3335" max="3335" width="18.28515625" style="579" customWidth="1"/>
    <col min="3336" max="3337" width="16.140625" style="579" customWidth="1"/>
    <col min="3338" max="3338" width="17.7109375" style="579" customWidth="1"/>
    <col min="3339" max="3339" width="16.140625" style="579" customWidth="1"/>
    <col min="3340" max="3340" width="22.28515625" style="579" customWidth="1"/>
    <col min="3341" max="3341" width="16.140625" style="579" customWidth="1"/>
    <col min="3342" max="3342" width="18" style="579" customWidth="1"/>
    <col min="3343" max="3344" width="16.140625" style="579" customWidth="1"/>
    <col min="3345" max="3346" width="15.140625" style="579" bestFit="1" customWidth="1"/>
    <col min="3347" max="3347" width="12.140625" style="579" bestFit="1" customWidth="1"/>
    <col min="3348" max="3348" width="14.42578125" style="579" bestFit="1" customWidth="1"/>
    <col min="3349" max="3584" width="11.42578125" style="579"/>
    <col min="3585" max="3585" width="1.5703125" style="579" customWidth="1"/>
    <col min="3586" max="3586" width="12.5703125" style="579" customWidth="1"/>
    <col min="3587" max="3587" width="28.140625" style="579" bestFit="1" customWidth="1"/>
    <col min="3588" max="3588" width="38.85546875" style="579" customWidth="1"/>
    <col min="3589" max="3589" width="19" style="579" customWidth="1"/>
    <col min="3590" max="3590" width="18" style="579" customWidth="1"/>
    <col min="3591" max="3591" width="18.28515625" style="579" customWidth="1"/>
    <col min="3592" max="3593" width="16.140625" style="579" customWidth="1"/>
    <col min="3594" max="3594" width="17.7109375" style="579" customWidth="1"/>
    <col min="3595" max="3595" width="16.140625" style="579" customWidth="1"/>
    <col min="3596" max="3596" width="22.28515625" style="579" customWidth="1"/>
    <col min="3597" max="3597" width="16.140625" style="579" customWidth="1"/>
    <col min="3598" max="3598" width="18" style="579" customWidth="1"/>
    <col min="3599" max="3600" width="16.140625" style="579" customWidth="1"/>
    <col min="3601" max="3602" width="15.140625" style="579" bestFit="1" customWidth="1"/>
    <col min="3603" max="3603" width="12.140625" style="579" bestFit="1" customWidth="1"/>
    <col min="3604" max="3604" width="14.42578125" style="579" bestFit="1" customWidth="1"/>
    <col min="3605" max="3840" width="11.42578125" style="579"/>
    <col min="3841" max="3841" width="1.5703125" style="579" customWidth="1"/>
    <col min="3842" max="3842" width="12.5703125" style="579" customWidth="1"/>
    <col min="3843" max="3843" width="28.140625" style="579" bestFit="1" customWidth="1"/>
    <col min="3844" max="3844" width="38.85546875" style="579" customWidth="1"/>
    <col min="3845" max="3845" width="19" style="579" customWidth="1"/>
    <col min="3846" max="3846" width="18" style="579" customWidth="1"/>
    <col min="3847" max="3847" width="18.28515625" style="579" customWidth="1"/>
    <col min="3848" max="3849" width="16.140625" style="579" customWidth="1"/>
    <col min="3850" max="3850" width="17.7109375" style="579" customWidth="1"/>
    <col min="3851" max="3851" width="16.140625" style="579" customWidth="1"/>
    <col min="3852" max="3852" width="22.28515625" style="579" customWidth="1"/>
    <col min="3853" max="3853" width="16.140625" style="579" customWidth="1"/>
    <col min="3854" max="3854" width="18" style="579" customWidth="1"/>
    <col min="3855" max="3856" width="16.140625" style="579" customWidth="1"/>
    <col min="3857" max="3858" width="15.140625" style="579" bestFit="1" customWidth="1"/>
    <col min="3859" max="3859" width="12.140625" style="579" bestFit="1" customWidth="1"/>
    <col min="3860" max="3860" width="14.42578125" style="579" bestFit="1" customWidth="1"/>
    <col min="3861" max="4096" width="11.42578125" style="579"/>
    <col min="4097" max="4097" width="1.5703125" style="579" customWidth="1"/>
    <col min="4098" max="4098" width="12.5703125" style="579" customWidth="1"/>
    <col min="4099" max="4099" width="28.140625" style="579" bestFit="1" customWidth="1"/>
    <col min="4100" max="4100" width="38.85546875" style="579" customWidth="1"/>
    <col min="4101" max="4101" width="19" style="579" customWidth="1"/>
    <col min="4102" max="4102" width="18" style="579" customWidth="1"/>
    <col min="4103" max="4103" width="18.28515625" style="579" customWidth="1"/>
    <col min="4104" max="4105" width="16.140625" style="579" customWidth="1"/>
    <col min="4106" max="4106" width="17.7109375" style="579" customWidth="1"/>
    <col min="4107" max="4107" width="16.140625" style="579" customWidth="1"/>
    <col min="4108" max="4108" width="22.28515625" style="579" customWidth="1"/>
    <col min="4109" max="4109" width="16.140625" style="579" customWidth="1"/>
    <col min="4110" max="4110" width="18" style="579" customWidth="1"/>
    <col min="4111" max="4112" width="16.140625" style="579" customWidth="1"/>
    <col min="4113" max="4114" width="15.140625" style="579" bestFit="1" customWidth="1"/>
    <col min="4115" max="4115" width="12.140625" style="579" bestFit="1" customWidth="1"/>
    <col min="4116" max="4116" width="14.42578125" style="579" bestFit="1" customWidth="1"/>
    <col min="4117" max="4352" width="11.42578125" style="579"/>
    <col min="4353" max="4353" width="1.5703125" style="579" customWidth="1"/>
    <col min="4354" max="4354" width="12.5703125" style="579" customWidth="1"/>
    <col min="4355" max="4355" width="28.140625" style="579" bestFit="1" customWidth="1"/>
    <col min="4356" max="4356" width="38.85546875" style="579" customWidth="1"/>
    <col min="4357" max="4357" width="19" style="579" customWidth="1"/>
    <col min="4358" max="4358" width="18" style="579" customWidth="1"/>
    <col min="4359" max="4359" width="18.28515625" style="579" customWidth="1"/>
    <col min="4360" max="4361" width="16.140625" style="579" customWidth="1"/>
    <col min="4362" max="4362" width="17.7109375" style="579" customWidth="1"/>
    <col min="4363" max="4363" width="16.140625" style="579" customWidth="1"/>
    <col min="4364" max="4364" width="22.28515625" style="579" customWidth="1"/>
    <col min="4365" max="4365" width="16.140625" style="579" customWidth="1"/>
    <col min="4366" max="4366" width="18" style="579" customWidth="1"/>
    <col min="4367" max="4368" width="16.140625" style="579" customWidth="1"/>
    <col min="4369" max="4370" width="15.140625" style="579" bestFit="1" customWidth="1"/>
    <col min="4371" max="4371" width="12.140625" style="579" bestFit="1" customWidth="1"/>
    <col min="4372" max="4372" width="14.42578125" style="579" bestFit="1" customWidth="1"/>
    <col min="4373" max="4608" width="11.42578125" style="579"/>
    <col min="4609" max="4609" width="1.5703125" style="579" customWidth="1"/>
    <col min="4610" max="4610" width="12.5703125" style="579" customWidth="1"/>
    <col min="4611" max="4611" width="28.140625" style="579" bestFit="1" customWidth="1"/>
    <col min="4612" max="4612" width="38.85546875" style="579" customWidth="1"/>
    <col min="4613" max="4613" width="19" style="579" customWidth="1"/>
    <col min="4614" max="4614" width="18" style="579" customWidth="1"/>
    <col min="4615" max="4615" width="18.28515625" style="579" customWidth="1"/>
    <col min="4616" max="4617" width="16.140625" style="579" customWidth="1"/>
    <col min="4618" max="4618" width="17.7109375" style="579" customWidth="1"/>
    <col min="4619" max="4619" width="16.140625" style="579" customWidth="1"/>
    <col min="4620" max="4620" width="22.28515625" style="579" customWidth="1"/>
    <col min="4621" max="4621" width="16.140625" style="579" customWidth="1"/>
    <col min="4622" max="4622" width="18" style="579" customWidth="1"/>
    <col min="4623" max="4624" width="16.140625" style="579" customWidth="1"/>
    <col min="4625" max="4626" width="15.140625" style="579" bestFit="1" customWidth="1"/>
    <col min="4627" max="4627" width="12.140625" style="579" bestFit="1" customWidth="1"/>
    <col min="4628" max="4628" width="14.42578125" style="579" bestFit="1" customWidth="1"/>
    <col min="4629" max="4864" width="11.42578125" style="579"/>
    <col min="4865" max="4865" width="1.5703125" style="579" customWidth="1"/>
    <col min="4866" max="4866" width="12.5703125" style="579" customWidth="1"/>
    <col min="4867" max="4867" width="28.140625" style="579" bestFit="1" customWidth="1"/>
    <col min="4868" max="4868" width="38.85546875" style="579" customWidth="1"/>
    <col min="4869" max="4869" width="19" style="579" customWidth="1"/>
    <col min="4870" max="4870" width="18" style="579" customWidth="1"/>
    <col min="4871" max="4871" width="18.28515625" style="579" customWidth="1"/>
    <col min="4872" max="4873" width="16.140625" style="579" customWidth="1"/>
    <col min="4874" max="4874" width="17.7109375" style="579" customWidth="1"/>
    <col min="4875" max="4875" width="16.140625" style="579" customWidth="1"/>
    <col min="4876" max="4876" width="22.28515625" style="579" customWidth="1"/>
    <col min="4877" max="4877" width="16.140625" style="579" customWidth="1"/>
    <col min="4878" max="4878" width="18" style="579" customWidth="1"/>
    <col min="4879" max="4880" width="16.140625" style="579" customWidth="1"/>
    <col min="4881" max="4882" width="15.140625" style="579" bestFit="1" customWidth="1"/>
    <col min="4883" max="4883" width="12.140625" style="579" bestFit="1" customWidth="1"/>
    <col min="4884" max="4884" width="14.42578125" style="579" bestFit="1" customWidth="1"/>
    <col min="4885" max="5120" width="11.42578125" style="579"/>
    <col min="5121" max="5121" width="1.5703125" style="579" customWidth="1"/>
    <col min="5122" max="5122" width="12.5703125" style="579" customWidth="1"/>
    <col min="5123" max="5123" width="28.140625" style="579" bestFit="1" customWidth="1"/>
    <col min="5124" max="5124" width="38.85546875" style="579" customWidth="1"/>
    <col min="5125" max="5125" width="19" style="579" customWidth="1"/>
    <col min="5126" max="5126" width="18" style="579" customWidth="1"/>
    <col min="5127" max="5127" width="18.28515625" style="579" customWidth="1"/>
    <col min="5128" max="5129" width="16.140625" style="579" customWidth="1"/>
    <col min="5130" max="5130" width="17.7109375" style="579" customWidth="1"/>
    <col min="5131" max="5131" width="16.140625" style="579" customWidth="1"/>
    <col min="5132" max="5132" width="22.28515625" style="579" customWidth="1"/>
    <col min="5133" max="5133" width="16.140625" style="579" customWidth="1"/>
    <col min="5134" max="5134" width="18" style="579" customWidth="1"/>
    <col min="5135" max="5136" width="16.140625" style="579" customWidth="1"/>
    <col min="5137" max="5138" width="15.140625" style="579" bestFit="1" customWidth="1"/>
    <col min="5139" max="5139" width="12.140625" style="579" bestFit="1" customWidth="1"/>
    <col min="5140" max="5140" width="14.42578125" style="579" bestFit="1" customWidth="1"/>
    <col min="5141" max="5376" width="11.42578125" style="579"/>
    <col min="5377" max="5377" width="1.5703125" style="579" customWidth="1"/>
    <col min="5378" max="5378" width="12.5703125" style="579" customWidth="1"/>
    <col min="5379" max="5379" width="28.140625" style="579" bestFit="1" customWidth="1"/>
    <col min="5380" max="5380" width="38.85546875" style="579" customWidth="1"/>
    <col min="5381" max="5381" width="19" style="579" customWidth="1"/>
    <col min="5382" max="5382" width="18" style="579" customWidth="1"/>
    <col min="5383" max="5383" width="18.28515625" style="579" customWidth="1"/>
    <col min="5384" max="5385" width="16.140625" style="579" customWidth="1"/>
    <col min="5386" max="5386" width="17.7109375" style="579" customWidth="1"/>
    <col min="5387" max="5387" width="16.140625" style="579" customWidth="1"/>
    <col min="5388" max="5388" width="22.28515625" style="579" customWidth="1"/>
    <col min="5389" max="5389" width="16.140625" style="579" customWidth="1"/>
    <col min="5390" max="5390" width="18" style="579" customWidth="1"/>
    <col min="5391" max="5392" width="16.140625" style="579" customWidth="1"/>
    <col min="5393" max="5394" width="15.140625" style="579" bestFit="1" customWidth="1"/>
    <col min="5395" max="5395" width="12.140625" style="579" bestFit="1" customWidth="1"/>
    <col min="5396" max="5396" width="14.42578125" style="579" bestFit="1" customWidth="1"/>
    <col min="5397" max="5632" width="11.42578125" style="579"/>
    <col min="5633" max="5633" width="1.5703125" style="579" customWidth="1"/>
    <col min="5634" max="5634" width="12.5703125" style="579" customWidth="1"/>
    <col min="5635" max="5635" width="28.140625" style="579" bestFit="1" customWidth="1"/>
    <col min="5636" max="5636" width="38.85546875" style="579" customWidth="1"/>
    <col min="5637" max="5637" width="19" style="579" customWidth="1"/>
    <col min="5638" max="5638" width="18" style="579" customWidth="1"/>
    <col min="5639" max="5639" width="18.28515625" style="579" customWidth="1"/>
    <col min="5640" max="5641" width="16.140625" style="579" customWidth="1"/>
    <col min="5642" max="5642" width="17.7109375" style="579" customWidth="1"/>
    <col min="5643" max="5643" width="16.140625" style="579" customWidth="1"/>
    <col min="5644" max="5644" width="22.28515625" style="579" customWidth="1"/>
    <col min="5645" max="5645" width="16.140625" style="579" customWidth="1"/>
    <col min="5646" max="5646" width="18" style="579" customWidth="1"/>
    <col min="5647" max="5648" width="16.140625" style="579" customWidth="1"/>
    <col min="5649" max="5650" width="15.140625" style="579" bestFit="1" customWidth="1"/>
    <col min="5651" max="5651" width="12.140625" style="579" bestFit="1" customWidth="1"/>
    <col min="5652" max="5652" width="14.42578125" style="579" bestFit="1" customWidth="1"/>
    <col min="5653" max="5888" width="11.42578125" style="579"/>
    <col min="5889" max="5889" width="1.5703125" style="579" customWidth="1"/>
    <col min="5890" max="5890" width="12.5703125" style="579" customWidth="1"/>
    <col min="5891" max="5891" width="28.140625" style="579" bestFit="1" customWidth="1"/>
    <col min="5892" max="5892" width="38.85546875" style="579" customWidth="1"/>
    <col min="5893" max="5893" width="19" style="579" customWidth="1"/>
    <col min="5894" max="5894" width="18" style="579" customWidth="1"/>
    <col min="5895" max="5895" width="18.28515625" style="579" customWidth="1"/>
    <col min="5896" max="5897" width="16.140625" style="579" customWidth="1"/>
    <col min="5898" max="5898" width="17.7109375" style="579" customWidth="1"/>
    <col min="5899" max="5899" width="16.140625" style="579" customWidth="1"/>
    <col min="5900" max="5900" width="22.28515625" style="579" customWidth="1"/>
    <col min="5901" max="5901" width="16.140625" style="579" customWidth="1"/>
    <col min="5902" max="5902" width="18" style="579" customWidth="1"/>
    <col min="5903" max="5904" width="16.140625" style="579" customWidth="1"/>
    <col min="5905" max="5906" width="15.140625" style="579" bestFit="1" customWidth="1"/>
    <col min="5907" max="5907" width="12.140625" style="579" bestFit="1" customWidth="1"/>
    <col min="5908" max="5908" width="14.42578125" style="579" bestFit="1" customWidth="1"/>
    <col min="5909" max="6144" width="11.42578125" style="579"/>
    <col min="6145" max="6145" width="1.5703125" style="579" customWidth="1"/>
    <col min="6146" max="6146" width="12.5703125" style="579" customWidth="1"/>
    <col min="6147" max="6147" width="28.140625" style="579" bestFit="1" customWidth="1"/>
    <col min="6148" max="6148" width="38.85546875" style="579" customWidth="1"/>
    <col min="6149" max="6149" width="19" style="579" customWidth="1"/>
    <col min="6150" max="6150" width="18" style="579" customWidth="1"/>
    <col min="6151" max="6151" width="18.28515625" style="579" customWidth="1"/>
    <col min="6152" max="6153" width="16.140625" style="579" customWidth="1"/>
    <col min="6154" max="6154" width="17.7109375" style="579" customWidth="1"/>
    <col min="6155" max="6155" width="16.140625" style="579" customWidth="1"/>
    <col min="6156" max="6156" width="22.28515625" style="579" customWidth="1"/>
    <col min="6157" max="6157" width="16.140625" style="579" customWidth="1"/>
    <col min="6158" max="6158" width="18" style="579" customWidth="1"/>
    <col min="6159" max="6160" width="16.140625" style="579" customWidth="1"/>
    <col min="6161" max="6162" width="15.140625" style="579" bestFit="1" customWidth="1"/>
    <col min="6163" max="6163" width="12.140625" style="579" bestFit="1" customWidth="1"/>
    <col min="6164" max="6164" width="14.42578125" style="579" bestFit="1" customWidth="1"/>
    <col min="6165" max="6400" width="11.42578125" style="579"/>
    <col min="6401" max="6401" width="1.5703125" style="579" customWidth="1"/>
    <col min="6402" max="6402" width="12.5703125" style="579" customWidth="1"/>
    <col min="6403" max="6403" width="28.140625" style="579" bestFit="1" customWidth="1"/>
    <col min="6404" max="6404" width="38.85546875" style="579" customWidth="1"/>
    <col min="6405" max="6405" width="19" style="579" customWidth="1"/>
    <col min="6406" max="6406" width="18" style="579" customWidth="1"/>
    <col min="6407" max="6407" width="18.28515625" style="579" customWidth="1"/>
    <col min="6408" max="6409" width="16.140625" style="579" customWidth="1"/>
    <col min="6410" max="6410" width="17.7109375" style="579" customWidth="1"/>
    <col min="6411" max="6411" width="16.140625" style="579" customWidth="1"/>
    <col min="6412" max="6412" width="22.28515625" style="579" customWidth="1"/>
    <col min="6413" max="6413" width="16.140625" style="579" customWidth="1"/>
    <col min="6414" max="6414" width="18" style="579" customWidth="1"/>
    <col min="6415" max="6416" width="16.140625" style="579" customWidth="1"/>
    <col min="6417" max="6418" width="15.140625" style="579" bestFit="1" customWidth="1"/>
    <col min="6419" max="6419" width="12.140625" style="579" bestFit="1" customWidth="1"/>
    <col min="6420" max="6420" width="14.42578125" style="579" bestFit="1" customWidth="1"/>
    <col min="6421" max="6656" width="11.42578125" style="579"/>
    <col min="6657" max="6657" width="1.5703125" style="579" customWidth="1"/>
    <col min="6658" max="6658" width="12.5703125" style="579" customWidth="1"/>
    <col min="6659" max="6659" width="28.140625" style="579" bestFit="1" customWidth="1"/>
    <col min="6660" max="6660" width="38.85546875" style="579" customWidth="1"/>
    <col min="6661" max="6661" width="19" style="579" customWidth="1"/>
    <col min="6662" max="6662" width="18" style="579" customWidth="1"/>
    <col min="6663" max="6663" width="18.28515625" style="579" customWidth="1"/>
    <col min="6664" max="6665" width="16.140625" style="579" customWidth="1"/>
    <col min="6666" max="6666" width="17.7109375" style="579" customWidth="1"/>
    <col min="6667" max="6667" width="16.140625" style="579" customWidth="1"/>
    <col min="6668" max="6668" width="22.28515625" style="579" customWidth="1"/>
    <col min="6669" max="6669" width="16.140625" style="579" customWidth="1"/>
    <col min="6670" max="6670" width="18" style="579" customWidth="1"/>
    <col min="6671" max="6672" width="16.140625" style="579" customWidth="1"/>
    <col min="6673" max="6674" width="15.140625" style="579" bestFit="1" customWidth="1"/>
    <col min="6675" max="6675" width="12.140625" style="579" bestFit="1" customWidth="1"/>
    <col min="6676" max="6676" width="14.42578125" style="579" bestFit="1" customWidth="1"/>
    <col min="6677" max="6912" width="11.42578125" style="579"/>
    <col min="6913" max="6913" width="1.5703125" style="579" customWidth="1"/>
    <col min="6914" max="6914" width="12.5703125" style="579" customWidth="1"/>
    <col min="6915" max="6915" width="28.140625" style="579" bestFit="1" customWidth="1"/>
    <col min="6916" max="6916" width="38.85546875" style="579" customWidth="1"/>
    <col min="6917" max="6917" width="19" style="579" customWidth="1"/>
    <col min="6918" max="6918" width="18" style="579" customWidth="1"/>
    <col min="6919" max="6919" width="18.28515625" style="579" customWidth="1"/>
    <col min="6920" max="6921" width="16.140625" style="579" customWidth="1"/>
    <col min="6922" max="6922" width="17.7109375" style="579" customWidth="1"/>
    <col min="6923" max="6923" width="16.140625" style="579" customWidth="1"/>
    <col min="6924" max="6924" width="22.28515625" style="579" customWidth="1"/>
    <col min="6925" max="6925" width="16.140625" style="579" customWidth="1"/>
    <col min="6926" max="6926" width="18" style="579" customWidth="1"/>
    <col min="6927" max="6928" width="16.140625" style="579" customWidth="1"/>
    <col min="6929" max="6930" width="15.140625" style="579" bestFit="1" customWidth="1"/>
    <col min="6931" max="6931" width="12.140625" style="579" bestFit="1" customWidth="1"/>
    <col min="6932" max="6932" width="14.42578125" style="579" bestFit="1" customWidth="1"/>
    <col min="6933" max="7168" width="11.42578125" style="579"/>
    <col min="7169" max="7169" width="1.5703125" style="579" customWidth="1"/>
    <col min="7170" max="7170" width="12.5703125" style="579" customWidth="1"/>
    <col min="7171" max="7171" width="28.140625" style="579" bestFit="1" customWidth="1"/>
    <col min="7172" max="7172" width="38.85546875" style="579" customWidth="1"/>
    <col min="7173" max="7173" width="19" style="579" customWidth="1"/>
    <col min="7174" max="7174" width="18" style="579" customWidth="1"/>
    <col min="7175" max="7175" width="18.28515625" style="579" customWidth="1"/>
    <col min="7176" max="7177" width="16.140625" style="579" customWidth="1"/>
    <col min="7178" max="7178" width="17.7109375" style="579" customWidth="1"/>
    <col min="7179" max="7179" width="16.140625" style="579" customWidth="1"/>
    <col min="7180" max="7180" width="22.28515625" style="579" customWidth="1"/>
    <col min="7181" max="7181" width="16.140625" style="579" customWidth="1"/>
    <col min="7182" max="7182" width="18" style="579" customWidth="1"/>
    <col min="7183" max="7184" width="16.140625" style="579" customWidth="1"/>
    <col min="7185" max="7186" width="15.140625" style="579" bestFit="1" customWidth="1"/>
    <col min="7187" max="7187" width="12.140625" style="579" bestFit="1" customWidth="1"/>
    <col min="7188" max="7188" width="14.42578125" style="579" bestFit="1" customWidth="1"/>
    <col min="7189" max="7424" width="11.42578125" style="579"/>
    <col min="7425" max="7425" width="1.5703125" style="579" customWidth="1"/>
    <col min="7426" max="7426" width="12.5703125" style="579" customWidth="1"/>
    <col min="7427" max="7427" width="28.140625" style="579" bestFit="1" customWidth="1"/>
    <col min="7428" max="7428" width="38.85546875" style="579" customWidth="1"/>
    <col min="7429" max="7429" width="19" style="579" customWidth="1"/>
    <col min="7430" max="7430" width="18" style="579" customWidth="1"/>
    <col min="7431" max="7431" width="18.28515625" style="579" customWidth="1"/>
    <col min="7432" max="7433" width="16.140625" style="579" customWidth="1"/>
    <col min="7434" max="7434" width="17.7109375" style="579" customWidth="1"/>
    <col min="7435" max="7435" width="16.140625" style="579" customWidth="1"/>
    <col min="7436" max="7436" width="22.28515625" style="579" customWidth="1"/>
    <col min="7437" max="7437" width="16.140625" style="579" customWidth="1"/>
    <col min="7438" max="7438" width="18" style="579" customWidth="1"/>
    <col min="7439" max="7440" width="16.140625" style="579" customWidth="1"/>
    <col min="7441" max="7442" width="15.140625" style="579" bestFit="1" customWidth="1"/>
    <col min="7443" max="7443" width="12.140625" style="579" bestFit="1" customWidth="1"/>
    <col min="7444" max="7444" width="14.42578125" style="579" bestFit="1" customWidth="1"/>
    <col min="7445" max="7680" width="11.42578125" style="579"/>
    <col min="7681" max="7681" width="1.5703125" style="579" customWidth="1"/>
    <col min="7682" max="7682" width="12.5703125" style="579" customWidth="1"/>
    <col min="7683" max="7683" width="28.140625" style="579" bestFit="1" customWidth="1"/>
    <col min="7684" max="7684" width="38.85546875" style="579" customWidth="1"/>
    <col min="7685" max="7685" width="19" style="579" customWidth="1"/>
    <col min="7686" max="7686" width="18" style="579" customWidth="1"/>
    <col min="7687" max="7687" width="18.28515625" style="579" customWidth="1"/>
    <col min="7688" max="7689" width="16.140625" style="579" customWidth="1"/>
    <col min="7690" max="7690" width="17.7109375" style="579" customWidth="1"/>
    <col min="7691" max="7691" width="16.140625" style="579" customWidth="1"/>
    <col min="7692" max="7692" width="22.28515625" style="579" customWidth="1"/>
    <col min="7693" max="7693" width="16.140625" style="579" customWidth="1"/>
    <col min="7694" max="7694" width="18" style="579" customWidth="1"/>
    <col min="7695" max="7696" width="16.140625" style="579" customWidth="1"/>
    <col min="7697" max="7698" width="15.140625" style="579" bestFit="1" customWidth="1"/>
    <col min="7699" max="7699" width="12.140625" style="579" bestFit="1" customWidth="1"/>
    <col min="7700" max="7700" width="14.42578125" style="579" bestFit="1" customWidth="1"/>
    <col min="7701" max="7936" width="11.42578125" style="579"/>
    <col min="7937" max="7937" width="1.5703125" style="579" customWidth="1"/>
    <col min="7938" max="7938" width="12.5703125" style="579" customWidth="1"/>
    <col min="7939" max="7939" width="28.140625" style="579" bestFit="1" customWidth="1"/>
    <col min="7940" max="7940" width="38.85546875" style="579" customWidth="1"/>
    <col min="7941" max="7941" width="19" style="579" customWidth="1"/>
    <col min="7942" max="7942" width="18" style="579" customWidth="1"/>
    <col min="7943" max="7943" width="18.28515625" style="579" customWidth="1"/>
    <col min="7944" max="7945" width="16.140625" style="579" customWidth="1"/>
    <col min="7946" max="7946" width="17.7109375" style="579" customWidth="1"/>
    <col min="7947" max="7947" width="16.140625" style="579" customWidth="1"/>
    <col min="7948" max="7948" width="22.28515625" style="579" customWidth="1"/>
    <col min="7949" max="7949" width="16.140625" style="579" customWidth="1"/>
    <col min="7950" max="7950" width="18" style="579" customWidth="1"/>
    <col min="7951" max="7952" width="16.140625" style="579" customWidth="1"/>
    <col min="7953" max="7954" width="15.140625" style="579" bestFit="1" customWidth="1"/>
    <col min="7955" max="7955" width="12.140625" style="579" bestFit="1" customWidth="1"/>
    <col min="7956" max="7956" width="14.42578125" style="579" bestFit="1" customWidth="1"/>
    <col min="7957" max="8192" width="11.42578125" style="579"/>
    <col min="8193" max="8193" width="1.5703125" style="579" customWidth="1"/>
    <col min="8194" max="8194" width="12.5703125" style="579" customWidth="1"/>
    <col min="8195" max="8195" width="28.140625" style="579" bestFit="1" customWidth="1"/>
    <col min="8196" max="8196" width="38.85546875" style="579" customWidth="1"/>
    <col min="8197" max="8197" width="19" style="579" customWidth="1"/>
    <col min="8198" max="8198" width="18" style="579" customWidth="1"/>
    <col min="8199" max="8199" width="18.28515625" style="579" customWidth="1"/>
    <col min="8200" max="8201" width="16.140625" style="579" customWidth="1"/>
    <col min="8202" max="8202" width="17.7109375" style="579" customWidth="1"/>
    <col min="8203" max="8203" width="16.140625" style="579" customWidth="1"/>
    <col min="8204" max="8204" width="22.28515625" style="579" customWidth="1"/>
    <col min="8205" max="8205" width="16.140625" style="579" customWidth="1"/>
    <col min="8206" max="8206" width="18" style="579" customWidth="1"/>
    <col min="8207" max="8208" width="16.140625" style="579" customWidth="1"/>
    <col min="8209" max="8210" width="15.140625" style="579" bestFit="1" customWidth="1"/>
    <col min="8211" max="8211" width="12.140625" style="579" bestFit="1" customWidth="1"/>
    <col min="8212" max="8212" width="14.42578125" style="579" bestFit="1" customWidth="1"/>
    <col min="8213" max="8448" width="11.42578125" style="579"/>
    <col min="8449" max="8449" width="1.5703125" style="579" customWidth="1"/>
    <col min="8450" max="8450" width="12.5703125" style="579" customWidth="1"/>
    <col min="8451" max="8451" width="28.140625" style="579" bestFit="1" customWidth="1"/>
    <col min="8452" max="8452" width="38.85546875" style="579" customWidth="1"/>
    <col min="8453" max="8453" width="19" style="579" customWidth="1"/>
    <col min="8454" max="8454" width="18" style="579" customWidth="1"/>
    <col min="8455" max="8455" width="18.28515625" style="579" customWidth="1"/>
    <col min="8456" max="8457" width="16.140625" style="579" customWidth="1"/>
    <col min="8458" max="8458" width="17.7109375" style="579" customWidth="1"/>
    <col min="8459" max="8459" width="16.140625" style="579" customWidth="1"/>
    <col min="8460" max="8460" width="22.28515625" style="579" customWidth="1"/>
    <col min="8461" max="8461" width="16.140625" style="579" customWidth="1"/>
    <col min="8462" max="8462" width="18" style="579" customWidth="1"/>
    <col min="8463" max="8464" width="16.140625" style="579" customWidth="1"/>
    <col min="8465" max="8466" width="15.140625" style="579" bestFit="1" customWidth="1"/>
    <col min="8467" max="8467" width="12.140625" style="579" bestFit="1" customWidth="1"/>
    <col min="8468" max="8468" width="14.42578125" style="579" bestFit="1" customWidth="1"/>
    <col min="8469" max="8704" width="11.42578125" style="579"/>
    <col min="8705" max="8705" width="1.5703125" style="579" customWidth="1"/>
    <col min="8706" max="8706" width="12.5703125" style="579" customWidth="1"/>
    <col min="8707" max="8707" width="28.140625" style="579" bestFit="1" customWidth="1"/>
    <col min="8708" max="8708" width="38.85546875" style="579" customWidth="1"/>
    <col min="8709" max="8709" width="19" style="579" customWidth="1"/>
    <col min="8710" max="8710" width="18" style="579" customWidth="1"/>
    <col min="8711" max="8711" width="18.28515625" style="579" customWidth="1"/>
    <col min="8712" max="8713" width="16.140625" style="579" customWidth="1"/>
    <col min="8714" max="8714" width="17.7109375" style="579" customWidth="1"/>
    <col min="8715" max="8715" width="16.140625" style="579" customWidth="1"/>
    <col min="8716" max="8716" width="22.28515625" style="579" customWidth="1"/>
    <col min="8717" max="8717" width="16.140625" style="579" customWidth="1"/>
    <col min="8718" max="8718" width="18" style="579" customWidth="1"/>
    <col min="8719" max="8720" width="16.140625" style="579" customWidth="1"/>
    <col min="8721" max="8722" width="15.140625" style="579" bestFit="1" customWidth="1"/>
    <col min="8723" max="8723" width="12.140625" style="579" bestFit="1" customWidth="1"/>
    <col min="8724" max="8724" width="14.42578125" style="579" bestFit="1" customWidth="1"/>
    <col min="8725" max="8960" width="11.42578125" style="579"/>
    <col min="8961" max="8961" width="1.5703125" style="579" customWidth="1"/>
    <col min="8962" max="8962" width="12.5703125" style="579" customWidth="1"/>
    <col min="8963" max="8963" width="28.140625" style="579" bestFit="1" customWidth="1"/>
    <col min="8964" max="8964" width="38.85546875" style="579" customWidth="1"/>
    <col min="8965" max="8965" width="19" style="579" customWidth="1"/>
    <col min="8966" max="8966" width="18" style="579" customWidth="1"/>
    <col min="8967" max="8967" width="18.28515625" style="579" customWidth="1"/>
    <col min="8968" max="8969" width="16.140625" style="579" customWidth="1"/>
    <col min="8970" max="8970" width="17.7109375" style="579" customWidth="1"/>
    <col min="8971" max="8971" width="16.140625" style="579" customWidth="1"/>
    <col min="8972" max="8972" width="22.28515625" style="579" customWidth="1"/>
    <col min="8973" max="8973" width="16.140625" style="579" customWidth="1"/>
    <col min="8974" max="8974" width="18" style="579" customWidth="1"/>
    <col min="8975" max="8976" width="16.140625" style="579" customWidth="1"/>
    <col min="8977" max="8978" width="15.140625" style="579" bestFit="1" customWidth="1"/>
    <col min="8979" max="8979" width="12.140625" style="579" bestFit="1" customWidth="1"/>
    <col min="8980" max="8980" width="14.42578125" style="579" bestFit="1" customWidth="1"/>
    <col min="8981" max="9216" width="11.42578125" style="579"/>
    <col min="9217" max="9217" width="1.5703125" style="579" customWidth="1"/>
    <col min="9218" max="9218" width="12.5703125" style="579" customWidth="1"/>
    <col min="9219" max="9219" width="28.140625" style="579" bestFit="1" customWidth="1"/>
    <col min="9220" max="9220" width="38.85546875" style="579" customWidth="1"/>
    <col min="9221" max="9221" width="19" style="579" customWidth="1"/>
    <col min="9222" max="9222" width="18" style="579" customWidth="1"/>
    <col min="9223" max="9223" width="18.28515625" style="579" customWidth="1"/>
    <col min="9224" max="9225" width="16.140625" style="579" customWidth="1"/>
    <col min="9226" max="9226" width="17.7109375" style="579" customWidth="1"/>
    <col min="9227" max="9227" width="16.140625" style="579" customWidth="1"/>
    <col min="9228" max="9228" width="22.28515625" style="579" customWidth="1"/>
    <col min="9229" max="9229" width="16.140625" style="579" customWidth="1"/>
    <col min="9230" max="9230" width="18" style="579" customWidth="1"/>
    <col min="9231" max="9232" width="16.140625" style="579" customWidth="1"/>
    <col min="9233" max="9234" width="15.140625" style="579" bestFit="1" customWidth="1"/>
    <col min="9235" max="9235" width="12.140625" style="579" bestFit="1" customWidth="1"/>
    <col min="9236" max="9236" width="14.42578125" style="579" bestFit="1" customWidth="1"/>
    <col min="9237" max="9472" width="11.42578125" style="579"/>
    <col min="9473" max="9473" width="1.5703125" style="579" customWidth="1"/>
    <col min="9474" max="9474" width="12.5703125" style="579" customWidth="1"/>
    <col min="9475" max="9475" width="28.140625" style="579" bestFit="1" customWidth="1"/>
    <col min="9476" max="9476" width="38.85546875" style="579" customWidth="1"/>
    <col min="9477" max="9477" width="19" style="579" customWidth="1"/>
    <col min="9478" max="9478" width="18" style="579" customWidth="1"/>
    <col min="9479" max="9479" width="18.28515625" style="579" customWidth="1"/>
    <col min="9480" max="9481" width="16.140625" style="579" customWidth="1"/>
    <col min="9482" max="9482" width="17.7109375" style="579" customWidth="1"/>
    <col min="9483" max="9483" width="16.140625" style="579" customWidth="1"/>
    <col min="9484" max="9484" width="22.28515625" style="579" customWidth="1"/>
    <col min="9485" max="9485" width="16.140625" style="579" customWidth="1"/>
    <col min="9486" max="9486" width="18" style="579" customWidth="1"/>
    <col min="9487" max="9488" width="16.140625" style="579" customWidth="1"/>
    <col min="9489" max="9490" width="15.140625" style="579" bestFit="1" customWidth="1"/>
    <col min="9491" max="9491" width="12.140625" style="579" bestFit="1" customWidth="1"/>
    <col min="9492" max="9492" width="14.42578125" style="579" bestFit="1" customWidth="1"/>
    <col min="9493" max="9728" width="11.42578125" style="579"/>
    <col min="9729" max="9729" width="1.5703125" style="579" customWidth="1"/>
    <col min="9730" max="9730" width="12.5703125" style="579" customWidth="1"/>
    <col min="9731" max="9731" width="28.140625" style="579" bestFit="1" customWidth="1"/>
    <col min="9732" max="9732" width="38.85546875" style="579" customWidth="1"/>
    <col min="9733" max="9733" width="19" style="579" customWidth="1"/>
    <col min="9734" max="9734" width="18" style="579" customWidth="1"/>
    <col min="9735" max="9735" width="18.28515625" style="579" customWidth="1"/>
    <col min="9736" max="9737" width="16.140625" style="579" customWidth="1"/>
    <col min="9738" max="9738" width="17.7109375" style="579" customWidth="1"/>
    <col min="9739" max="9739" width="16.140625" style="579" customWidth="1"/>
    <col min="9740" max="9740" width="22.28515625" style="579" customWidth="1"/>
    <col min="9741" max="9741" width="16.140625" style="579" customWidth="1"/>
    <col min="9742" max="9742" width="18" style="579" customWidth="1"/>
    <col min="9743" max="9744" width="16.140625" style="579" customWidth="1"/>
    <col min="9745" max="9746" width="15.140625" style="579" bestFit="1" customWidth="1"/>
    <col min="9747" max="9747" width="12.140625" style="579" bestFit="1" customWidth="1"/>
    <col min="9748" max="9748" width="14.42578125" style="579" bestFit="1" customWidth="1"/>
    <col min="9749" max="9984" width="11.42578125" style="579"/>
    <col min="9985" max="9985" width="1.5703125" style="579" customWidth="1"/>
    <col min="9986" max="9986" width="12.5703125" style="579" customWidth="1"/>
    <col min="9987" max="9987" width="28.140625" style="579" bestFit="1" customWidth="1"/>
    <col min="9988" max="9988" width="38.85546875" style="579" customWidth="1"/>
    <col min="9989" max="9989" width="19" style="579" customWidth="1"/>
    <col min="9990" max="9990" width="18" style="579" customWidth="1"/>
    <col min="9991" max="9991" width="18.28515625" style="579" customWidth="1"/>
    <col min="9992" max="9993" width="16.140625" style="579" customWidth="1"/>
    <col min="9994" max="9994" width="17.7109375" style="579" customWidth="1"/>
    <col min="9995" max="9995" width="16.140625" style="579" customWidth="1"/>
    <col min="9996" max="9996" width="22.28515625" style="579" customWidth="1"/>
    <col min="9997" max="9997" width="16.140625" style="579" customWidth="1"/>
    <col min="9998" max="9998" width="18" style="579" customWidth="1"/>
    <col min="9999" max="10000" width="16.140625" style="579" customWidth="1"/>
    <col min="10001" max="10002" width="15.140625" style="579" bestFit="1" customWidth="1"/>
    <col min="10003" max="10003" width="12.140625" style="579" bestFit="1" customWidth="1"/>
    <col min="10004" max="10004" width="14.42578125" style="579" bestFit="1" customWidth="1"/>
    <col min="10005" max="10240" width="11.42578125" style="579"/>
    <col min="10241" max="10241" width="1.5703125" style="579" customWidth="1"/>
    <col min="10242" max="10242" width="12.5703125" style="579" customWidth="1"/>
    <col min="10243" max="10243" width="28.140625" style="579" bestFit="1" customWidth="1"/>
    <col min="10244" max="10244" width="38.85546875" style="579" customWidth="1"/>
    <col min="10245" max="10245" width="19" style="579" customWidth="1"/>
    <col min="10246" max="10246" width="18" style="579" customWidth="1"/>
    <col min="10247" max="10247" width="18.28515625" style="579" customWidth="1"/>
    <col min="10248" max="10249" width="16.140625" style="579" customWidth="1"/>
    <col min="10250" max="10250" width="17.7109375" style="579" customWidth="1"/>
    <col min="10251" max="10251" width="16.140625" style="579" customWidth="1"/>
    <col min="10252" max="10252" width="22.28515625" style="579" customWidth="1"/>
    <col min="10253" max="10253" width="16.140625" style="579" customWidth="1"/>
    <col min="10254" max="10254" width="18" style="579" customWidth="1"/>
    <col min="10255" max="10256" width="16.140625" style="579" customWidth="1"/>
    <col min="10257" max="10258" width="15.140625" style="579" bestFit="1" customWidth="1"/>
    <col min="10259" max="10259" width="12.140625" style="579" bestFit="1" customWidth="1"/>
    <col min="10260" max="10260" width="14.42578125" style="579" bestFit="1" customWidth="1"/>
    <col min="10261" max="10496" width="11.42578125" style="579"/>
    <col min="10497" max="10497" width="1.5703125" style="579" customWidth="1"/>
    <col min="10498" max="10498" width="12.5703125" style="579" customWidth="1"/>
    <col min="10499" max="10499" width="28.140625" style="579" bestFit="1" customWidth="1"/>
    <col min="10500" max="10500" width="38.85546875" style="579" customWidth="1"/>
    <col min="10501" max="10501" width="19" style="579" customWidth="1"/>
    <col min="10502" max="10502" width="18" style="579" customWidth="1"/>
    <col min="10503" max="10503" width="18.28515625" style="579" customWidth="1"/>
    <col min="10504" max="10505" width="16.140625" style="579" customWidth="1"/>
    <col min="10506" max="10506" width="17.7109375" style="579" customWidth="1"/>
    <col min="10507" max="10507" width="16.140625" style="579" customWidth="1"/>
    <col min="10508" max="10508" width="22.28515625" style="579" customWidth="1"/>
    <col min="10509" max="10509" width="16.140625" style="579" customWidth="1"/>
    <col min="10510" max="10510" width="18" style="579" customWidth="1"/>
    <col min="10511" max="10512" width="16.140625" style="579" customWidth="1"/>
    <col min="10513" max="10514" width="15.140625" style="579" bestFit="1" customWidth="1"/>
    <col min="10515" max="10515" width="12.140625" style="579" bestFit="1" customWidth="1"/>
    <col min="10516" max="10516" width="14.42578125" style="579" bestFit="1" customWidth="1"/>
    <col min="10517" max="10752" width="11.42578125" style="579"/>
    <col min="10753" max="10753" width="1.5703125" style="579" customWidth="1"/>
    <col min="10754" max="10754" width="12.5703125" style="579" customWidth="1"/>
    <col min="10755" max="10755" width="28.140625" style="579" bestFit="1" customWidth="1"/>
    <col min="10756" max="10756" width="38.85546875" style="579" customWidth="1"/>
    <col min="10757" max="10757" width="19" style="579" customWidth="1"/>
    <col min="10758" max="10758" width="18" style="579" customWidth="1"/>
    <col min="10759" max="10759" width="18.28515625" style="579" customWidth="1"/>
    <col min="10760" max="10761" width="16.140625" style="579" customWidth="1"/>
    <col min="10762" max="10762" width="17.7109375" style="579" customWidth="1"/>
    <col min="10763" max="10763" width="16.140625" style="579" customWidth="1"/>
    <col min="10764" max="10764" width="22.28515625" style="579" customWidth="1"/>
    <col min="10765" max="10765" width="16.140625" style="579" customWidth="1"/>
    <col min="10766" max="10766" width="18" style="579" customWidth="1"/>
    <col min="10767" max="10768" width="16.140625" style="579" customWidth="1"/>
    <col min="10769" max="10770" width="15.140625" style="579" bestFit="1" customWidth="1"/>
    <col min="10771" max="10771" width="12.140625" style="579" bestFit="1" customWidth="1"/>
    <col min="10772" max="10772" width="14.42578125" style="579" bestFit="1" customWidth="1"/>
    <col min="10773" max="11008" width="11.42578125" style="579"/>
    <col min="11009" max="11009" width="1.5703125" style="579" customWidth="1"/>
    <col min="11010" max="11010" width="12.5703125" style="579" customWidth="1"/>
    <col min="11011" max="11011" width="28.140625" style="579" bestFit="1" customWidth="1"/>
    <col min="11012" max="11012" width="38.85546875" style="579" customWidth="1"/>
    <col min="11013" max="11013" width="19" style="579" customWidth="1"/>
    <col min="11014" max="11014" width="18" style="579" customWidth="1"/>
    <col min="11015" max="11015" width="18.28515625" style="579" customWidth="1"/>
    <col min="11016" max="11017" width="16.140625" style="579" customWidth="1"/>
    <col min="11018" max="11018" width="17.7109375" style="579" customWidth="1"/>
    <col min="11019" max="11019" width="16.140625" style="579" customWidth="1"/>
    <col min="11020" max="11020" width="22.28515625" style="579" customWidth="1"/>
    <col min="11021" max="11021" width="16.140625" style="579" customWidth="1"/>
    <col min="11022" max="11022" width="18" style="579" customWidth="1"/>
    <col min="11023" max="11024" width="16.140625" style="579" customWidth="1"/>
    <col min="11025" max="11026" width="15.140625" style="579" bestFit="1" customWidth="1"/>
    <col min="11027" max="11027" width="12.140625" style="579" bestFit="1" customWidth="1"/>
    <col min="11028" max="11028" width="14.42578125" style="579" bestFit="1" customWidth="1"/>
    <col min="11029" max="11264" width="11.42578125" style="579"/>
    <col min="11265" max="11265" width="1.5703125" style="579" customWidth="1"/>
    <col min="11266" max="11266" width="12.5703125" style="579" customWidth="1"/>
    <col min="11267" max="11267" width="28.140625" style="579" bestFit="1" customWidth="1"/>
    <col min="11268" max="11268" width="38.85546875" style="579" customWidth="1"/>
    <col min="11269" max="11269" width="19" style="579" customWidth="1"/>
    <col min="11270" max="11270" width="18" style="579" customWidth="1"/>
    <col min="11271" max="11271" width="18.28515625" style="579" customWidth="1"/>
    <col min="11272" max="11273" width="16.140625" style="579" customWidth="1"/>
    <col min="11274" max="11274" width="17.7109375" style="579" customWidth="1"/>
    <col min="11275" max="11275" width="16.140625" style="579" customWidth="1"/>
    <col min="11276" max="11276" width="22.28515625" style="579" customWidth="1"/>
    <col min="11277" max="11277" width="16.140625" style="579" customWidth="1"/>
    <col min="11278" max="11278" width="18" style="579" customWidth="1"/>
    <col min="11279" max="11280" width="16.140625" style="579" customWidth="1"/>
    <col min="11281" max="11282" width="15.140625" style="579" bestFit="1" customWidth="1"/>
    <col min="11283" max="11283" width="12.140625" style="579" bestFit="1" customWidth="1"/>
    <col min="11284" max="11284" width="14.42578125" style="579" bestFit="1" customWidth="1"/>
    <col min="11285" max="11520" width="11.42578125" style="579"/>
    <col min="11521" max="11521" width="1.5703125" style="579" customWidth="1"/>
    <col min="11522" max="11522" width="12.5703125" style="579" customWidth="1"/>
    <col min="11523" max="11523" width="28.140625" style="579" bestFit="1" customWidth="1"/>
    <col min="11524" max="11524" width="38.85546875" style="579" customWidth="1"/>
    <col min="11525" max="11525" width="19" style="579" customWidth="1"/>
    <col min="11526" max="11526" width="18" style="579" customWidth="1"/>
    <col min="11527" max="11527" width="18.28515625" style="579" customWidth="1"/>
    <col min="11528" max="11529" width="16.140625" style="579" customWidth="1"/>
    <col min="11530" max="11530" width="17.7109375" style="579" customWidth="1"/>
    <col min="11531" max="11531" width="16.140625" style="579" customWidth="1"/>
    <col min="11532" max="11532" width="22.28515625" style="579" customWidth="1"/>
    <col min="11533" max="11533" width="16.140625" style="579" customWidth="1"/>
    <col min="11534" max="11534" width="18" style="579" customWidth="1"/>
    <col min="11535" max="11536" width="16.140625" style="579" customWidth="1"/>
    <col min="11537" max="11538" width="15.140625" style="579" bestFit="1" customWidth="1"/>
    <col min="11539" max="11539" width="12.140625" style="579" bestFit="1" customWidth="1"/>
    <col min="11540" max="11540" width="14.42578125" style="579" bestFit="1" customWidth="1"/>
    <col min="11541" max="11776" width="11.42578125" style="579"/>
    <col min="11777" max="11777" width="1.5703125" style="579" customWidth="1"/>
    <col min="11778" max="11778" width="12.5703125" style="579" customWidth="1"/>
    <col min="11779" max="11779" width="28.140625" style="579" bestFit="1" customWidth="1"/>
    <col min="11780" max="11780" width="38.85546875" style="579" customWidth="1"/>
    <col min="11781" max="11781" width="19" style="579" customWidth="1"/>
    <col min="11782" max="11782" width="18" style="579" customWidth="1"/>
    <col min="11783" max="11783" width="18.28515625" style="579" customWidth="1"/>
    <col min="11784" max="11785" width="16.140625" style="579" customWidth="1"/>
    <col min="11786" max="11786" width="17.7109375" style="579" customWidth="1"/>
    <col min="11787" max="11787" width="16.140625" style="579" customWidth="1"/>
    <col min="11788" max="11788" width="22.28515625" style="579" customWidth="1"/>
    <col min="11789" max="11789" width="16.140625" style="579" customWidth="1"/>
    <col min="11790" max="11790" width="18" style="579" customWidth="1"/>
    <col min="11791" max="11792" width="16.140625" style="579" customWidth="1"/>
    <col min="11793" max="11794" width="15.140625" style="579" bestFit="1" customWidth="1"/>
    <col min="11795" max="11795" width="12.140625" style="579" bestFit="1" customWidth="1"/>
    <col min="11796" max="11796" width="14.42578125" style="579" bestFit="1" customWidth="1"/>
    <col min="11797" max="12032" width="11.42578125" style="579"/>
    <col min="12033" max="12033" width="1.5703125" style="579" customWidth="1"/>
    <col min="12034" max="12034" width="12.5703125" style="579" customWidth="1"/>
    <col min="12035" max="12035" width="28.140625" style="579" bestFit="1" customWidth="1"/>
    <col min="12036" max="12036" width="38.85546875" style="579" customWidth="1"/>
    <col min="12037" max="12037" width="19" style="579" customWidth="1"/>
    <col min="12038" max="12038" width="18" style="579" customWidth="1"/>
    <col min="12039" max="12039" width="18.28515625" style="579" customWidth="1"/>
    <col min="12040" max="12041" width="16.140625" style="579" customWidth="1"/>
    <col min="12042" max="12042" width="17.7109375" style="579" customWidth="1"/>
    <col min="12043" max="12043" width="16.140625" style="579" customWidth="1"/>
    <col min="12044" max="12044" width="22.28515625" style="579" customWidth="1"/>
    <col min="12045" max="12045" width="16.140625" style="579" customWidth="1"/>
    <col min="12046" max="12046" width="18" style="579" customWidth="1"/>
    <col min="12047" max="12048" width="16.140625" style="579" customWidth="1"/>
    <col min="12049" max="12050" width="15.140625" style="579" bestFit="1" customWidth="1"/>
    <col min="12051" max="12051" width="12.140625" style="579" bestFit="1" customWidth="1"/>
    <col min="12052" max="12052" width="14.42578125" style="579" bestFit="1" customWidth="1"/>
    <col min="12053" max="12288" width="11.42578125" style="579"/>
    <col min="12289" max="12289" width="1.5703125" style="579" customWidth="1"/>
    <col min="12290" max="12290" width="12.5703125" style="579" customWidth="1"/>
    <col min="12291" max="12291" width="28.140625" style="579" bestFit="1" customWidth="1"/>
    <col min="12292" max="12292" width="38.85546875" style="579" customWidth="1"/>
    <col min="12293" max="12293" width="19" style="579" customWidth="1"/>
    <col min="12294" max="12294" width="18" style="579" customWidth="1"/>
    <col min="12295" max="12295" width="18.28515625" style="579" customWidth="1"/>
    <col min="12296" max="12297" width="16.140625" style="579" customWidth="1"/>
    <col min="12298" max="12298" width="17.7109375" style="579" customWidth="1"/>
    <col min="12299" max="12299" width="16.140625" style="579" customWidth="1"/>
    <col min="12300" max="12300" width="22.28515625" style="579" customWidth="1"/>
    <col min="12301" max="12301" width="16.140625" style="579" customWidth="1"/>
    <col min="12302" max="12302" width="18" style="579" customWidth="1"/>
    <col min="12303" max="12304" width="16.140625" style="579" customWidth="1"/>
    <col min="12305" max="12306" width="15.140625" style="579" bestFit="1" customWidth="1"/>
    <col min="12307" max="12307" width="12.140625" style="579" bestFit="1" customWidth="1"/>
    <col min="12308" max="12308" width="14.42578125" style="579" bestFit="1" customWidth="1"/>
    <col min="12309" max="12544" width="11.42578125" style="579"/>
    <col min="12545" max="12545" width="1.5703125" style="579" customWidth="1"/>
    <col min="12546" max="12546" width="12.5703125" style="579" customWidth="1"/>
    <col min="12547" max="12547" width="28.140625" style="579" bestFit="1" customWidth="1"/>
    <col min="12548" max="12548" width="38.85546875" style="579" customWidth="1"/>
    <col min="12549" max="12549" width="19" style="579" customWidth="1"/>
    <col min="12550" max="12550" width="18" style="579" customWidth="1"/>
    <col min="12551" max="12551" width="18.28515625" style="579" customWidth="1"/>
    <col min="12552" max="12553" width="16.140625" style="579" customWidth="1"/>
    <col min="12554" max="12554" width="17.7109375" style="579" customWidth="1"/>
    <col min="12555" max="12555" width="16.140625" style="579" customWidth="1"/>
    <col min="12556" max="12556" width="22.28515625" style="579" customWidth="1"/>
    <col min="12557" max="12557" width="16.140625" style="579" customWidth="1"/>
    <col min="12558" max="12558" width="18" style="579" customWidth="1"/>
    <col min="12559" max="12560" width="16.140625" style="579" customWidth="1"/>
    <col min="12561" max="12562" width="15.140625" style="579" bestFit="1" customWidth="1"/>
    <col min="12563" max="12563" width="12.140625" style="579" bestFit="1" customWidth="1"/>
    <col min="12564" max="12564" width="14.42578125" style="579" bestFit="1" customWidth="1"/>
    <col min="12565" max="12800" width="11.42578125" style="579"/>
    <col min="12801" max="12801" width="1.5703125" style="579" customWidth="1"/>
    <col min="12802" max="12802" width="12.5703125" style="579" customWidth="1"/>
    <col min="12803" max="12803" width="28.140625" style="579" bestFit="1" customWidth="1"/>
    <col min="12804" max="12804" width="38.85546875" style="579" customWidth="1"/>
    <col min="12805" max="12805" width="19" style="579" customWidth="1"/>
    <col min="12806" max="12806" width="18" style="579" customWidth="1"/>
    <col min="12807" max="12807" width="18.28515625" style="579" customWidth="1"/>
    <col min="12808" max="12809" width="16.140625" style="579" customWidth="1"/>
    <col min="12810" max="12810" width="17.7109375" style="579" customWidth="1"/>
    <col min="12811" max="12811" width="16.140625" style="579" customWidth="1"/>
    <col min="12812" max="12812" width="22.28515625" style="579" customWidth="1"/>
    <col min="12813" max="12813" width="16.140625" style="579" customWidth="1"/>
    <col min="12814" max="12814" width="18" style="579" customWidth="1"/>
    <col min="12815" max="12816" width="16.140625" style="579" customWidth="1"/>
    <col min="12817" max="12818" width="15.140625" style="579" bestFit="1" customWidth="1"/>
    <col min="12819" max="12819" width="12.140625" style="579" bestFit="1" customWidth="1"/>
    <col min="12820" max="12820" width="14.42578125" style="579" bestFit="1" customWidth="1"/>
    <col min="12821" max="13056" width="11.42578125" style="579"/>
    <col min="13057" max="13057" width="1.5703125" style="579" customWidth="1"/>
    <col min="13058" max="13058" width="12.5703125" style="579" customWidth="1"/>
    <col min="13059" max="13059" width="28.140625" style="579" bestFit="1" customWidth="1"/>
    <col min="13060" max="13060" width="38.85546875" style="579" customWidth="1"/>
    <col min="13061" max="13061" width="19" style="579" customWidth="1"/>
    <col min="13062" max="13062" width="18" style="579" customWidth="1"/>
    <col min="13063" max="13063" width="18.28515625" style="579" customWidth="1"/>
    <col min="13064" max="13065" width="16.140625" style="579" customWidth="1"/>
    <col min="13066" max="13066" width="17.7109375" style="579" customWidth="1"/>
    <col min="13067" max="13067" width="16.140625" style="579" customWidth="1"/>
    <col min="13068" max="13068" width="22.28515625" style="579" customWidth="1"/>
    <col min="13069" max="13069" width="16.140625" style="579" customWidth="1"/>
    <col min="13070" max="13070" width="18" style="579" customWidth="1"/>
    <col min="13071" max="13072" width="16.140625" style="579" customWidth="1"/>
    <col min="13073" max="13074" width="15.140625" style="579" bestFit="1" customWidth="1"/>
    <col min="13075" max="13075" width="12.140625" style="579" bestFit="1" customWidth="1"/>
    <col min="13076" max="13076" width="14.42578125" style="579" bestFit="1" customWidth="1"/>
    <col min="13077" max="13312" width="11.42578125" style="579"/>
    <col min="13313" max="13313" width="1.5703125" style="579" customWidth="1"/>
    <col min="13314" max="13314" width="12.5703125" style="579" customWidth="1"/>
    <col min="13315" max="13315" width="28.140625" style="579" bestFit="1" customWidth="1"/>
    <col min="13316" max="13316" width="38.85546875" style="579" customWidth="1"/>
    <col min="13317" max="13317" width="19" style="579" customWidth="1"/>
    <col min="13318" max="13318" width="18" style="579" customWidth="1"/>
    <col min="13319" max="13319" width="18.28515625" style="579" customWidth="1"/>
    <col min="13320" max="13321" width="16.140625" style="579" customWidth="1"/>
    <col min="13322" max="13322" width="17.7109375" style="579" customWidth="1"/>
    <col min="13323" max="13323" width="16.140625" style="579" customWidth="1"/>
    <col min="13324" max="13324" width="22.28515625" style="579" customWidth="1"/>
    <col min="13325" max="13325" width="16.140625" style="579" customWidth="1"/>
    <col min="13326" max="13326" width="18" style="579" customWidth="1"/>
    <col min="13327" max="13328" width="16.140625" style="579" customWidth="1"/>
    <col min="13329" max="13330" width="15.140625" style="579" bestFit="1" customWidth="1"/>
    <col min="13331" max="13331" width="12.140625" style="579" bestFit="1" customWidth="1"/>
    <col min="13332" max="13332" width="14.42578125" style="579" bestFit="1" customWidth="1"/>
    <col min="13333" max="13568" width="11.42578125" style="579"/>
    <col min="13569" max="13569" width="1.5703125" style="579" customWidth="1"/>
    <col min="13570" max="13570" width="12.5703125" style="579" customWidth="1"/>
    <col min="13571" max="13571" width="28.140625" style="579" bestFit="1" customWidth="1"/>
    <col min="13572" max="13572" width="38.85546875" style="579" customWidth="1"/>
    <col min="13573" max="13573" width="19" style="579" customWidth="1"/>
    <col min="13574" max="13574" width="18" style="579" customWidth="1"/>
    <col min="13575" max="13575" width="18.28515625" style="579" customWidth="1"/>
    <col min="13576" max="13577" width="16.140625" style="579" customWidth="1"/>
    <col min="13578" max="13578" width="17.7109375" style="579" customWidth="1"/>
    <col min="13579" max="13579" width="16.140625" style="579" customWidth="1"/>
    <col min="13580" max="13580" width="22.28515625" style="579" customWidth="1"/>
    <col min="13581" max="13581" width="16.140625" style="579" customWidth="1"/>
    <col min="13582" max="13582" width="18" style="579" customWidth="1"/>
    <col min="13583" max="13584" width="16.140625" style="579" customWidth="1"/>
    <col min="13585" max="13586" width="15.140625" style="579" bestFit="1" customWidth="1"/>
    <col min="13587" max="13587" width="12.140625" style="579" bestFit="1" customWidth="1"/>
    <col min="13588" max="13588" width="14.42578125" style="579" bestFit="1" customWidth="1"/>
    <col min="13589" max="13824" width="11.42578125" style="579"/>
    <col min="13825" max="13825" width="1.5703125" style="579" customWidth="1"/>
    <col min="13826" max="13826" width="12.5703125" style="579" customWidth="1"/>
    <col min="13827" max="13827" width="28.140625" style="579" bestFit="1" customWidth="1"/>
    <col min="13828" max="13828" width="38.85546875" style="579" customWidth="1"/>
    <col min="13829" max="13829" width="19" style="579" customWidth="1"/>
    <col min="13830" max="13830" width="18" style="579" customWidth="1"/>
    <col min="13831" max="13831" width="18.28515625" style="579" customWidth="1"/>
    <col min="13832" max="13833" width="16.140625" style="579" customWidth="1"/>
    <col min="13834" max="13834" width="17.7109375" style="579" customWidth="1"/>
    <col min="13835" max="13835" width="16.140625" style="579" customWidth="1"/>
    <col min="13836" max="13836" width="22.28515625" style="579" customWidth="1"/>
    <col min="13837" max="13837" width="16.140625" style="579" customWidth="1"/>
    <col min="13838" max="13838" width="18" style="579" customWidth="1"/>
    <col min="13839" max="13840" width="16.140625" style="579" customWidth="1"/>
    <col min="13841" max="13842" width="15.140625" style="579" bestFit="1" customWidth="1"/>
    <col min="13843" max="13843" width="12.140625" style="579" bestFit="1" customWidth="1"/>
    <col min="13844" max="13844" width="14.42578125" style="579" bestFit="1" customWidth="1"/>
    <col min="13845" max="14080" width="11.42578125" style="579"/>
    <col min="14081" max="14081" width="1.5703125" style="579" customWidth="1"/>
    <col min="14082" max="14082" width="12.5703125" style="579" customWidth="1"/>
    <col min="14083" max="14083" width="28.140625" style="579" bestFit="1" customWidth="1"/>
    <col min="14084" max="14084" width="38.85546875" style="579" customWidth="1"/>
    <col min="14085" max="14085" width="19" style="579" customWidth="1"/>
    <col min="14086" max="14086" width="18" style="579" customWidth="1"/>
    <col min="14087" max="14087" width="18.28515625" style="579" customWidth="1"/>
    <col min="14088" max="14089" width="16.140625" style="579" customWidth="1"/>
    <col min="14090" max="14090" width="17.7109375" style="579" customWidth="1"/>
    <col min="14091" max="14091" width="16.140625" style="579" customWidth="1"/>
    <col min="14092" max="14092" width="22.28515625" style="579" customWidth="1"/>
    <col min="14093" max="14093" width="16.140625" style="579" customWidth="1"/>
    <col min="14094" max="14094" width="18" style="579" customWidth="1"/>
    <col min="14095" max="14096" width="16.140625" style="579" customWidth="1"/>
    <col min="14097" max="14098" width="15.140625" style="579" bestFit="1" customWidth="1"/>
    <col min="14099" max="14099" width="12.140625" style="579" bestFit="1" customWidth="1"/>
    <col min="14100" max="14100" width="14.42578125" style="579" bestFit="1" customWidth="1"/>
    <col min="14101" max="14336" width="11.42578125" style="579"/>
    <col min="14337" max="14337" width="1.5703125" style="579" customWidth="1"/>
    <col min="14338" max="14338" width="12.5703125" style="579" customWidth="1"/>
    <col min="14339" max="14339" width="28.140625" style="579" bestFit="1" customWidth="1"/>
    <col min="14340" max="14340" width="38.85546875" style="579" customWidth="1"/>
    <col min="14341" max="14341" width="19" style="579" customWidth="1"/>
    <col min="14342" max="14342" width="18" style="579" customWidth="1"/>
    <col min="14343" max="14343" width="18.28515625" style="579" customWidth="1"/>
    <col min="14344" max="14345" width="16.140625" style="579" customWidth="1"/>
    <col min="14346" max="14346" width="17.7109375" style="579" customWidth="1"/>
    <col min="14347" max="14347" width="16.140625" style="579" customWidth="1"/>
    <col min="14348" max="14348" width="22.28515625" style="579" customWidth="1"/>
    <col min="14349" max="14349" width="16.140625" style="579" customWidth="1"/>
    <col min="14350" max="14350" width="18" style="579" customWidth="1"/>
    <col min="14351" max="14352" width="16.140625" style="579" customWidth="1"/>
    <col min="14353" max="14354" width="15.140625" style="579" bestFit="1" customWidth="1"/>
    <col min="14355" max="14355" width="12.140625" style="579" bestFit="1" customWidth="1"/>
    <col min="14356" max="14356" width="14.42578125" style="579" bestFit="1" customWidth="1"/>
    <col min="14357" max="14592" width="11.42578125" style="579"/>
    <col min="14593" max="14593" width="1.5703125" style="579" customWidth="1"/>
    <col min="14594" max="14594" width="12.5703125" style="579" customWidth="1"/>
    <col min="14595" max="14595" width="28.140625" style="579" bestFit="1" customWidth="1"/>
    <col min="14596" max="14596" width="38.85546875" style="579" customWidth="1"/>
    <col min="14597" max="14597" width="19" style="579" customWidth="1"/>
    <col min="14598" max="14598" width="18" style="579" customWidth="1"/>
    <col min="14599" max="14599" width="18.28515625" style="579" customWidth="1"/>
    <col min="14600" max="14601" width="16.140625" style="579" customWidth="1"/>
    <col min="14602" max="14602" width="17.7109375" style="579" customWidth="1"/>
    <col min="14603" max="14603" width="16.140625" style="579" customWidth="1"/>
    <col min="14604" max="14604" width="22.28515625" style="579" customWidth="1"/>
    <col min="14605" max="14605" width="16.140625" style="579" customWidth="1"/>
    <col min="14606" max="14606" width="18" style="579" customWidth="1"/>
    <col min="14607" max="14608" width="16.140625" style="579" customWidth="1"/>
    <col min="14609" max="14610" width="15.140625" style="579" bestFit="1" customWidth="1"/>
    <col min="14611" max="14611" width="12.140625" style="579" bestFit="1" customWidth="1"/>
    <col min="14612" max="14612" width="14.42578125" style="579" bestFit="1" customWidth="1"/>
    <col min="14613" max="14848" width="11.42578125" style="579"/>
    <col min="14849" max="14849" width="1.5703125" style="579" customWidth="1"/>
    <col min="14850" max="14850" width="12.5703125" style="579" customWidth="1"/>
    <col min="14851" max="14851" width="28.140625" style="579" bestFit="1" customWidth="1"/>
    <col min="14852" max="14852" width="38.85546875" style="579" customWidth="1"/>
    <col min="14853" max="14853" width="19" style="579" customWidth="1"/>
    <col min="14854" max="14854" width="18" style="579" customWidth="1"/>
    <col min="14855" max="14855" width="18.28515625" style="579" customWidth="1"/>
    <col min="14856" max="14857" width="16.140625" style="579" customWidth="1"/>
    <col min="14858" max="14858" width="17.7109375" style="579" customWidth="1"/>
    <col min="14859" max="14859" width="16.140625" style="579" customWidth="1"/>
    <col min="14860" max="14860" width="22.28515625" style="579" customWidth="1"/>
    <col min="14861" max="14861" width="16.140625" style="579" customWidth="1"/>
    <col min="14862" max="14862" width="18" style="579" customWidth="1"/>
    <col min="14863" max="14864" width="16.140625" style="579" customWidth="1"/>
    <col min="14865" max="14866" width="15.140625" style="579" bestFit="1" customWidth="1"/>
    <col min="14867" max="14867" width="12.140625" style="579" bestFit="1" customWidth="1"/>
    <col min="14868" max="14868" width="14.42578125" style="579" bestFit="1" customWidth="1"/>
    <col min="14869" max="15104" width="11.42578125" style="579"/>
    <col min="15105" max="15105" width="1.5703125" style="579" customWidth="1"/>
    <col min="15106" max="15106" width="12.5703125" style="579" customWidth="1"/>
    <col min="15107" max="15107" width="28.140625" style="579" bestFit="1" customWidth="1"/>
    <col min="15108" max="15108" width="38.85546875" style="579" customWidth="1"/>
    <col min="15109" max="15109" width="19" style="579" customWidth="1"/>
    <col min="15110" max="15110" width="18" style="579" customWidth="1"/>
    <col min="15111" max="15111" width="18.28515625" style="579" customWidth="1"/>
    <col min="15112" max="15113" width="16.140625" style="579" customWidth="1"/>
    <col min="15114" max="15114" width="17.7109375" style="579" customWidth="1"/>
    <col min="15115" max="15115" width="16.140625" style="579" customWidth="1"/>
    <col min="15116" max="15116" width="22.28515625" style="579" customWidth="1"/>
    <col min="15117" max="15117" width="16.140625" style="579" customWidth="1"/>
    <col min="15118" max="15118" width="18" style="579" customWidth="1"/>
    <col min="15119" max="15120" width="16.140625" style="579" customWidth="1"/>
    <col min="15121" max="15122" width="15.140625" style="579" bestFit="1" customWidth="1"/>
    <col min="15123" max="15123" width="12.140625" style="579" bestFit="1" customWidth="1"/>
    <col min="15124" max="15124" width="14.42578125" style="579" bestFit="1" customWidth="1"/>
    <col min="15125" max="15360" width="11.42578125" style="579"/>
    <col min="15361" max="15361" width="1.5703125" style="579" customWidth="1"/>
    <col min="15362" max="15362" width="12.5703125" style="579" customWidth="1"/>
    <col min="15363" max="15363" width="28.140625" style="579" bestFit="1" customWidth="1"/>
    <col min="15364" max="15364" width="38.85546875" style="579" customWidth="1"/>
    <col min="15365" max="15365" width="19" style="579" customWidth="1"/>
    <col min="15366" max="15366" width="18" style="579" customWidth="1"/>
    <col min="15367" max="15367" width="18.28515625" style="579" customWidth="1"/>
    <col min="15368" max="15369" width="16.140625" style="579" customWidth="1"/>
    <col min="15370" max="15370" width="17.7109375" style="579" customWidth="1"/>
    <col min="15371" max="15371" width="16.140625" style="579" customWidth="1"/>
    <col min="15372" max="15372" width="22.28515625" style="579" customWidth="1"/>
    <col min="15373" max="15373" width="16.140625" style="579" customWidth="1"/>
    <col min="15374" max="15374" width="18" style="579" customWidth="1"/>
    <col min="15375" max="15376" width="16.140625" style="579" customWidth="1"/>
    <col min="15377" max="15378" width="15.140625" style="579" bestFit="1" customWidth="1"/>
    <col min="15379" max="15379" width="12.140625" style="579" bestFit="1" customWidth="1"/>
    <col min="15380" max="15380" width="14.42578125" style="579" bestFit="1" customWidth="1"/>
    <col min="15381" max="15616" width="11.42578125" style="579"/>
    <col min="15617" max="15617" width="1.5703125" style="579" customWidth="1"/>
    <col min="15618" max="15618" width="12.5703125" style="579" customWidth="1"/>
    <col min="15619" max="15619" width="28.140625" style="579" bestFit="1" customWidth="1"/>
    <col min="15620" max="15620" width="38.85546875" style="579" customWidth="1"/>
    <col min="15621" max="15621" width="19" style="579" customWidth="1"/>
    <col min="15622" max="15622" width="18" style="579" customWidth="1"/>
    <col min="15623" max="15623" width="18.28515625" style="579" customWidth="1"/>
    <col min="15624" max="15625" width="16.140625" style="579" customWidth="1"/>
    <col min="15626" max="15626" width="17.7109375" style="579" customWidth="1"/>
    <col min="15627" max="15627" width="16.140625" style="579" customWidth="1"/>
    <col min="15628" max="15628" width="22.28515625" style="579" customWidth="1"/>
    <col min="15629" max="15629" width="16.140625" style="579" customWidth="1"/>
    <col min="15630" max="15630" width="18" style="579" customWidth="1"/>
    <col min="15631" max="15632" width="16.140625" style="579" customWidth="1"/>
    <col min="15633" max="15634" width="15.140625" style="579" bestFit="1" customWidth="1"/>
    <col min="15635" max="15635" width="12.140625" style="579" bestFit="1" customWidth="1"/>
    <col min="15636" max="15636" width="14.42578125" style="579" bestFit="1" customWidth="1"/>
    <col min="15637" max="15872" width="11.42578125" style="579"/>
    <col min="15873" max="15873" width="1.5703125" style="579" customWidth="1"/>
    <col min="15874" max="15874" width="12.5703125" style="579" customWidth="1"/>
    <col min="15875" max="15875" width="28.140625" style="579" bestFit="1" customWidth="1"/>
    <col min="15876" max="15876" width="38.85546875" style="579" customWidth="1"/>
    <col min="15877" max="15877" width="19" style="579" customWidth="1"/>
    <col min="15878" max="15878" width="18" style="579" customWidth="1"/>
    <col min="15879" max="15879" width="18.28515625" style="579" customWidth="1"/>
    <col min="15880" max="15881" width="16.140625" style="579" customWidth="1"/>
    <col min="15882" max="15882" width="17.7109375" style="579" customWidth="1"/>
    <col min="15883" max="15883" width="16.140625" style="579" customWidth="1"/>
    <col min="15884" max="15884" width="22.28515625" style="579" customWidth="1"/>
    <col min="15885" max="15885" width="16.140625" style="579" customWidth="1"/>
    <col min="15886" max="15886" width="18" style="579" customWidth="1"/>
    <col min="15887" max="15888" width="16.140625" style="579" customWidth="1"/>
    <col min="15889" max="15890" width="15.140625" style="579" bestFit="1" customWidth="1"/>
    <col min="15891" max="15891" width="12.140625" style="579" bestFit="1" customWidth="1"/>
    <col min="15892" max="15892" width="14.42578125" style="579" bestFit="1" customWidth="1"/>
    <col min="15893" max="16128" width="11.42578125" style="579"/>
    <col min="16129" max="16129" width="1.5703125" style="579" customWidth="1"/>
    <col min="16130" max="16130" width="12.5703125" style="579" customWidth="1"/>
    <col min="16131" max="16131" width="28.140625" style="579" bestFit="1" customWidth="1"/>
    <col min="16132" max="16132" width="38.85546875" style="579" customWidth="1"/>
    <col min="16133" max="16133" width="19" style="579" customWidth="1"/>
    <col min="16134" max="16134" width="18" style="579" customWidth="1"/>
    <col min="16135" max="16135" width="18.28515625" style="579" customWidth="1"/>
    <col min="16136" max="16137" width="16.140625" style="579" customWidth="1"/>
    <col min="16138" max="16138" width="17.7109375" style="579" customWidth="1"/>
    <col min="16139" max="16139" width="16.140625" style="579" customWidth="1"/>
    <col min="16140" max="16140" width="22.28515625" style="579" customWidth="1"/>
    <col min="16141" max="16141" width="16.140625" style="579" customWidth="1"/>
    <col min="16142" max="16142" width="18" style="579" customWidth="1"/>
    <col min="16143" max="16144" width="16.140625" style="579" customWidth="1"/>
    <col min="16145" max="16146" width="15.140625" style="579" bestFit="1" customWidth="1"/>
    <col min="16147" max="16147" width="12.140625" style="579" bestFit="1" customWidth="1"/>
    <col min="16148" max="16148" width="14.42578125" style="579" bestFit="1" customWidth="1"/>
    <col min="16149" max="16384" width="11.42578125" style="579"/>
  </cols>
  <sheetData>
    <row r="1" spans="1:20" s="576" customFormat="1" ht="22.5" customHeight="1" x14ac:dyDescent="0.2">
      <c r="A1" s="575"/>
      <c r="B1" s="1132" t="s">
        <v>258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575"/>
      <c r="R1" s="575"/>
      <c r="S1" s="575"/>
      <c r="T1" s="575"/>
    </row>
    <row r="2" spans="1:20" s="575" customFormat="1" ht="13.5" thickBot="1" x14ac:dyDescent="0.25"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6"/>
      <c r="N2" s="226"/>
      <c r="O2" s="577"/>
      <c r="P2" s="577"/>
    </row>
    <row r="3" spans="1:20" ht="13.5" thickTop="1" x14ac:dyDescent="0.2">
      <c r="B3" s="1170" t="s">
        <v>32</v>
      </c>
      <c r="C3" s="1172" t="s">
        <v>33</v>
      </c>
      <c r="D3" s="1174" t="s">
        <v>34</v>
      </c>
      <c r="E3" s="1139" t="s">
        <v>35</v>
      </c>
      <c r="F3" s="1140"/>
      <c r="G3" s="1141"/>
      <c r="H3" s="1142" t="s">
        <v>36</v>
      </c>
      <c r="I3" s="1142"/>
      <c r="J3" s="1176"/>
      <c r="K3" s="1176"/>
      <c r="L3" s="1176"/>
      <c r="M3" s="1176"/>
      <c r="N3" s="1176"/>
      <c r="O3" s="1176"/>
      <c r="P3" s="1177"/>
    </row>
    <row r="4" spans="1:20" ht="108.75" customHeight="1" thickBot="1" x14ac:dyDescent="0.25">
      <c r="B4" s="1171"/>
      <c r="C4" s="1173"/>
      <c r="D4" s="1175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20" s="578" customFormat="1" ht="13.5" thickTop="1" x14ac:dyDescent="0.2">
      <c r="B5" s="1155" t="s">
        <v>47</v>
      </c>
      <c r="C5" s="1158" t="s">
        <v>48</v>
      </c>
      <c r="D5" s="537" t="s">
        <v>241</v>
      </c>
      <c r="E5" s="580" t="s">
        <v>246</v>
      </c>
      <c r="F5" s="581">
        <v>0</v>
      </c>
      <c r="G5" s="490" t="s">
        <v>279</v>
      </c>
      <c r="H5" s="582">
        <v>0</v>
      </c>
      <c r="I5" s="583">
        <v>0</v>
      </c>
      <c r="J5" s="583">
        <v>0</v>
      </c>
      <c r="K5" s="583">
        <v>0</v>
      </c>
      <c r="L5" s="534" t="s">
        <v>279</v>
      </c>
      <c r="M5" s="583">
        <v>0</v>
      </c>
      <c r="N5" s="584" t="s">
        <v>279</v>
      </c>
      <c r="O5" s="581">
        <v>0</v>
      </c>
      <c r="P5" s="585">
        <v>0</v>
      </c>
    </row>
    <row r="6" spans="1:20" s="578" customFormat="1" x14ac:dyDescent="0.2">
      <c r="B6" s="1155"/>
      <c r="C6" s="1158"/>
      <c r="D6" s="538" t="s">
        <v>197</v>
      </c>
      <c r="E6" s="580" t="s">
        <v>246</v>
      </c>
      <c r="F6" s="581">
        <v>0</v>
      </c>
      <c r="G6" s="490" t="s">
        <v>279</v>
      </c>
      <c r="H6" s="582">
        <v>0</v>
      </c>
      <c r="I6" s="583">
        <v>0</v>
      </c>
      <c r="J6" s="583">
        <v>0</v>
      </c>
      <c r="K6" s="583">
        <v>0</v>
      </c>
      <c r="L6" s="534" t="s">
        <v>279</v>
      </c>
      <c r="M6" s="586">
        <v>0</v>
      </c>
      <c r="N6" s="584" t="s">
        <v>279</v>
      </c>
      <c r="O6" s="587">
        <v>0</v>
      </c>
      <c r="P6" s="588">
        <v>0</v>
      </c>
    </row>
    <row r="7" spans="1:20" s="578" customFormat="1" x14ac:dyDescent="0.2">
      <c r="B7" s="1155"/>
      <c r="C7" s="1158"/>
      <c r="D7" s="538" t="s">
        <v>53</v>
      </c>
      <c r="E7" s="589">
        <v>0</v>
      </c>
      <c r="F7" s="581">
        <v>0</v>
      </c>
      <c r="G7" s="349">
        <v>0</v>
      </c>
      <c r="H7" s="590">
        <v>0</v>
      </c>
      <c r="I7" s="591">
        <v>0</v>
      </c>
      <c r="J7" s="591">
        <v>0</v>
      </c>
      <c r="K7" s="581">
        <v>0</v>
      </c>
      <c r="L7" s="355">
        <v>0</v>
      </c>
      <c r="M7" s="587">
        <v>0</v>
      </c>
      <c r="N7" s="351">
        <v>0</v>
      </c>
      <c r="O7" s="587">
        <v>0</v>
      </c>
      <c r="P7" s="588">
        <v>0</v>
      </c>
    </row>
    <row r="8" spans="1:20" s="578" customFormat="1" x14ac:dyDescent="0.2">
      <c r="B8" s="1155"/>
      <c r="C8" s="1158"/>
      <c r="D8" s="539" t="s">
        <v>196</v>
      </c>
      <c r="E8" s="589">
        <v>170433167.66999999</v>
      </c>
      <c r="F8" s="355">
        <v>26509977.75</v>
      </c>
      <c r="G8" s="349">
        <v>143923189.91999999</v>
      </c>
      <c r="H8" s="590">
        <v>0</v>
      </c>
      <c r="I8" s="591">
        <v>0</v>
      </c>
      <c r="J8" s="591">
        <v>0</v>
      </c>
      <c r="K8" s="355">
        <v>72274.289999999994</v>
      </c>
      <c r="L8" s="355">
        <v>24084775.5</v>
      </c>
      <c r="M8" s="581">
        <v>0</v>
      </c>
      <c r="N8" s="351">
        <v>24084775.5</v>
      </c>
      <c r="O8" s="581">
        <v>0</v>
      </c>
      <c r="P8" s="585">
        <v>0</v>
      </c>
    </row>
    <row r="9" spans="1:20" s="578" customFormat="1" x14ac:dyDescent="0.2">
      <c r="B9" s="1155"/>
      <c r="C9" s="1158"/>
      <c r="D9" s="540" t="s">
        <v>198</v>
      </c>
      <c r="E9" s="580" t="s">
        <v>246</v>
      </c>
      <c r="F9" s="355">
        <v>0</v>
      </c>
      <c r="G9" s="490" t="s">
        <v>279</v>
      </c>
      <c r="H9" s="592">
        <v>0</v>
      </c>
      <c r="I9" s="593">
        <v>0</v>
      </c>
      <c r="J9" s="593">
        <v>0</v>
      </c>
      <c r="K9" s="594">
        <v>0</v>
      </c>
      <c r="L9" s="534" t="s">
        <v>279</v>
      </c>
      <c r="M9" s="593">
        <v>0</v>
      </c>
      <c r="N9" s="584" t="s">
        <v>279</v>
      </c>
      <c r="O9" s="591">
        <v>0</v>
      </c>
      <c r="P9" s="595">
        <v>0</v>
      </c>
    </row>
    <row r="10" spans="1:20" s="578" customFormat="1" x14ac:dyDescent="0.2">
      <c r="B10" s="1155"/>
      <c r="C10" s="1158"/>
      <c r="D10" s="538" t="s">
        <v>56</v>
      </c>
      <c r="E10" s="580" t="s">
        <v>246</v>
      </c>
      <c r="F10" s="596" t="s">
        <v>279</v>
      </c>
      <c r="G10" s="495" t="s">
        <v>279</v>
      </c>
      <c r="H10" s="582">
        <v>0</v>
      </c>
      <c r="I10" s="583">
        <v>0</v>
      </c>
      <c r="J10" s="534">
        <v>0</v>
      </c>
      <c r="K10" s="594" t="s">
        <v>279</v>
      </c>
      <c r="L10" s="594" t="s">
        <v>279</v>
      </c>
      <c r="M10" s="583">
        <v>0</v>
      </c>
      <c r="N10" s="584" t="s">
        <v>279</v>
      </c>
      <c r="O10" s="581">
        <v>0</v>
      </c>
      <c r="P10" s="585">
        <v>0</v>
      </c>
    </row>
    <row r="11" spans="1:20" s="578" customFormat="1" x14ac:dyDescent="0.2">
      <c r="B11" s="1155"/>
      <c r="C11" s="1158"/>
      <c r="D11" s="538" t="s">
        <v>57</v>
      </c>
      <c r="E11" s="580" t="s">
        <v>246</v>
      </c>
      <c r="F11" s="591">
        <v>0</v>
      </c>
      <c r="G11" s="496" t="s">
        <v>279</v>
      </c>
      <c r="H11" s="597">
        <v>0</v>
      </c>
      <c r="I11" s="598">
        <v>0</v>
      </c>
      <c r="J11" s="598">
        <v>0</v>
      </c>
      <c r="K11" s="583">
        <v>0</v>
      </c>
      <c r="L11" s="594" t="s">
        <v>279</v>
      </c>
      <c r="M11" s="593">
        <v>0</v>
      </c>
      <c r="N11" s="584" t="s">
        <v>279</v>
      </c>
      <c r="O11" s="591">
        <v>0</v>
      </c>
      <c r="P11" s="599">
        <v>0</v>
      </c>
    </row>
    <row r="12" spans="1:20" s="578" customFormat="1" x14ac:dyDescent="0.2">
      <c r="B12" s="1155"/>
      <c r="C12" s="1158"/>
      <c r="D12" s="539" t="s">
        <v>59</v>
      </c>
      <c r="E12" s="589">
        <v>69248185.310000002</v>
      </c>
      <c r="F12" s="581">
        <v>12481991.98</v>
      </c>
      <c r="G12" s="600">
        <v>56766193.329999998</v>
      </c>
      <c r="H12" s="601">
        <v>0</v>
      </c>
      <c r="I12" s="581">
        <v>0</v>
      </c>
      <c r="J12" s="581">
        <v>0</v>
      </c>
      <c r="K12" s="601">
        <v>54111.32</v>
      </c>
      <c r="L12" s="362">
        <v>11680464.01</v>
      </c>
      <c r="M12" s="344">
        <v>0</v>
      </c>
      <c r="N12" s="351">
        <v>11680464.01</v>
      </c>
      <c r="O12" s="581">
        <v>0</v>
      </c>
      <c r="P12" s="585">
        <v>0</v>
      </c>
    </row>
    <row r="13" spans="1:20" s="578" customFormat="1" x14ac:dyDescent="0.2">
      <c r="B13" s="1155"/>
      <c r="C13" s="1158"/>
      <c r="D13" s="539" t="s">
        <v>259</v>
      </c>
      <c r="E13" s="589">
        <v>124866198.73</v>
      </c>
      <c r="F13" s="353">
        <v>0</v>
      </c>
      <c r="G13" s="349">
        <v>124866198.73</v>
      </c>
      <c r="H13" s="601">
        <v>0</v>
      </c>
      <c r="I13" s="581">
        <v>0</v>
      </c>
      <c r="J13" s="581">
        <v>0</v>
      </c>
      <c r="K13" s="353">
        <v>0</v>
      </c>
      <c r="L13" s="368">
        <v>8107759</v>
      </c>
      <c r="M13" s="581">
        <v>0</v>
      </c>
      <c r="N13" s="355">
        <v>8107759</v>
      </c>
      <c r="O13" s="581">
        <v>0</v>
      </c>
      <c r="P13" s="585">
        <v>0</v>
      </c>
    </row>
    <row r="14" spans="1:20" s="578" customFormat="1" x14ac:dyDescent="0.2">
      <c r="B14" s="1155"/>
      <c r="C14" s="1158"/>
      <c r="D14" s="541" t="s">
        <v>260</v>
      </c>
      <c r="E14" s="580" t="s">
        <v>246</v>
      </c>
      <c r="F14" s="602" t="s">
        <v>279</v>
      </c>
      <c r="G14" s="495" t="s">
        <v>279</v>
      </c>
      <c r="H14" s="582">
        <v>0</v>
      </c>
      <c r="I14" s="583">
        <v>0</v>
      </c>
      <c r="J14" s="583" t="s">
        <v>279</v>
      </c>
      <c r="K14" s="534" t="s">
        <v>279</v>
      </c>
      <c r="L14" s="534" t="s">
        <v>279</v>
      </c>
      <c r="M14" s="592">
        <v>0</v>
      </c>
      <c r="N14" s="584" t="s">
        <v>279</v>
      </c>
      <c r="O14" s="581">
        <v>0</v>
      </c>
      <c r="P14" s="585">
        <v>0</v>
      </c>
    </row>
    <row r="15" spans="1:20" s="578" customFormat="1" x14ac:dyDescent="0.2">
      <c r="B15" s="1155"/>
      <c r="C15" s="1158"/>
      <c r="D15" s="538" t="s">
        <v>63</v>
      </c>
      <c r="E15" s="580" t="s">
        <v>246</v>
      </c>
      <c r="F15" s="602" t="s">
        <v>279</v>
      </c>
      <c r="G15" s="603">
        <v>61781049.990000002</v>
      </c>
      <c r="H15" s="604">
        <v>0</v>
      </c>
      <c r="I15" s="586">
        <v>0</v>
      </c>
      <c r="J15" s="586" t="s">
        <v>279</v>
      </c>
      <c r="K15" s="581">
        <v>0</v>
      </c>
      <c r="L15" s="351">
        <v>8011492.3200000003</v>
      </c>
      <c r="M15" s="605">
        <v>0</v>
      </c>
      <c r="N15" s="355">
        <v>8011492.3200000003</v>
      </c>
      <c r="O15" s="587">
        <v>0</v>
      </c>
      <c r="P15" s="588">
        <v>0</v>
      </c>
    </row>
    <row r="16" spans="1:20" s="578" customFormat="1" x14ac:dyDescent="0.2">
      <c r="B16" s="1155"/>
      <c r="C16" s="1000"/>
      <c r="D16" s="542" t="s">
        <v>231</v>
      </c>
      <c r="E16" s="606" t="s">
        <v>246</v>
      </c>
      <c r="F16" s="607">
        <v>0</v>
      </c>
      <c r="G16" s="608" t="s">
        <v>279</v>
      </c>
      <c r="H16" s="609">
        <v>0</v>
      </c>
      <c r="I16" s="610">
        <v>0</v>
      </c>
      <c r="J16" s="610">
        <v>0</v>
      </c>
      <c r="K16" s="611">
        <v>0</v>
      </c>
      <c r="L16" s="612" t="s">
        <v>279</v>
      </c>
      <c r="M16" s="610">
        <v>0</v>
      </c>
      <c r="N16" s="612" t="s">
        <v>279</v>
      </c>
      <c r="O16" s="613">
        <v>0</v>
      </c>
      <c r="P16" s="614">
        <v>0</v>
      </c>
    </row>
    <row r="17" spans="2:16" s="578" customFormat="1" x14ac:dyDescent="0.2">
      <c r="B17" s="1155"/>
      <c r="C17" s="1163" t="s">
        <v>65</v>
      </c>
      <c r="D17" s="544" t="s">
        <v>202</v>
      </c>
      <c r="E17" s="615">
        <v>0</v>
      </c>
      <c r="F17" s="591">
        <v>0</v>
      </c>
      <c r="G17" s="545">
        <v>0</v>
      </c>
      <c r="H17" s="616">
        <v>0</v>
      </c>
      <c r="I17" s="617">
        <v>0</v>
      </c>
      <c r="J17" s="617">
        <v>0</v>
      </c>
      <c r="K17" s="617">
        <v>0</v>
      </c>
      <c r="L17" s="546">
        <v>0</v>
      </c>
      <c r="M17" s="617">
        <v>0</v>
      </c>
      <c r="N17" s="343">
        <v>0</v>
      </c>
      <c r="O17" s="617">
        <v>0</v>
      </c>
      <c r="P17" s="618">
        <v>0</v>
      </c>
    </row>
    <row r="18" spans="2:16" s="578" customFormat="1" x14ac:dyDescent="0.2">
      <c r="B18" s="1155"/>
      <c r="C18" s="1163"/>
      <c r="D18" s="539" t="s">
        <v>204</v>
      </c>
      <c r="E18" s="589">
        <v>0</v>
      </c>
      <c r="F18" s="591">
        <v>0</v>
      </c>
      <c r="G18" s="349">
        <v>0</v>
      </c>
      <c r="H18" s="619">
        <v>0</v>
      </c>
      <c r="I18" s="581">
        <v>0</v>
      </c>
      <c r="J18" s="581">
        <v>0</v>
      </c>
      <c r="K18" s="581">
        <v>0</v>
      </c>
      <c r="L18" s="547">
        <v>0</v>
      </c>
      <c r="M18" s="581">
        <v>0</v>
      </c>
      <c r="N18" s="355">
        <v>0</v>
      </c>
      <c r="O18" s="581">
        <v>0</v>
      </c>
      <c r="P18" s="585">
        <v>0</v>
      </c>
    </row>
    <row r="19" spans="2:16" s="578" customFormat="1" x14ac:dyDescent="0.2">
      <c r="B19" s="1155"/>
      <c r="C19" s="1163"/>
      <c r="D19" s="539" t="s">
        <v>243</v>
      </c>
      <c r="E19" s="580" t="s">
        <v>246</v>
      </c>
      <c r="F19" s="620">
        <v>0</v>
      </c>
      <c r="G19" s="621" t="s">
        <v>279</v>
      </c>
      <c r="H19" s="622">
        <v>0</v>
      </c>
      <c r="I19" s="586">
        <v>0</v>
      </c>
      <c r="J19" s="586">
        <v>0</v>
      </c>
      <c r="K19" s="586">
        <v>0</v>
      </c>
      <c r="L19" s="623" t="s">
        <v>279</v>
      </c>
      <c r="M19" s="586">
        <v>0</v>
      </c>
      <c r="N19" s="584" t="s">
        <v>279</v>
      </c>
      <c r="O19" s="620">
        <v>0</v>
      </c>
      <c r="P19" s="595">
        <v>0</v>
      </c>
    </row>
    <row r="20" spans="2:16" s="578" customFormat="1" x14ac:dyDescent="0.2">
      <c r="B20" s="1155"/>
      <c r="C20" s="1163"/>
      <c r="D20" s="538" t="s">
        <v>244</v>
      </c>
      <c r="E20" s="589">
        <v>0</v>
      </c>
      <c r="F20" s="581">
        <v>0</v>
      </c>
      <c r="G20" s="548">
        <v>0</v>
      </c>
      <c r="H20" s="624">
        <v>0</v>
      </c>
      <c r="I20" s="587">
        <v>0</v>
      </c>
      <c r="J20" s="587">
        <v>0</v>
      </c>
      <c r="K20" s="587">
        <v>0</v>
      </c>
      <c r="L20" s="549">
        <v>0</v>
      </c>
      <c r="M20" s="587">
        <v>0</v>
      </c>
      <c r="N20" s="351">
        <v>0</v>
      </c>
      <c r="O20" s="587">
        <v>0</v>
      </c>
      <c r="P20" s="585">
        <v>0</v>
      </c>
    </row>
    <row r="21" spans="2:16" s="578" customFormat="1" x14ac:dyDescent="0.2">
      <c r="B21" s="1155"/>
      <c r="C21" s="1164"/>
      <c r="D21" s="550" t="s">
        <v>68</v>
      </c>
      <c r="E21" s="580" t="s">
        <v>246</v>
      </c>
      <c r="F21" s="613">
        <v>0</v>
      </c>
      <c r="G21" s="625" t="s">
        <v>279</v>
      </c>
      <c r="H21" s="626">
        <v>0</v>
      </c>
      <c r="I21" s="610">
        <v>0</v>
      </c>
      <c r="J21" s="610">
        <v>0</v>
      </c>
      <c r="K21" s="610">
        <v>0</v>
      </c>
      <c r="L21" s="627" t="s">
        <v>279</v>
      </c>
      <c r="M21" s="610">
        <v>0</v>
      </c>
      <c r="N21" s="612" t="s">
        <v>279</v>
      </c>
      <c r="O21" s="613">
        <v>0</v>
      </c>
      <c r="P21" s="595">
        <v>0</v>
      </c>
    </row>
    <row r="22" spans="2:16" s="578" customFormat="1" x14ac:dyDescent="0.2">
      <c r="B22" s="1155"/>
      <c r="C22" s="1165" t="s">
        <v>72</v>
      </c>
      <c r="D22" s="551" t="s">
        <v>261</v>
      </c>
      <c r="E22" s="615">
        <v>2171413.67</v>
      </c>
      <c r="F22" s="591">
        <v>0</v>
      </c>
      <c r="G22" s="552">
        <v>2171413.67</v>
      </c>
      <c r="H22" s="579">
        <v>0</v>
      </c>
      <c r="I22" s="591">
        <v>0</v>
      </c>
      <c r="J22" s="591">
        <v>0</v>
      </c>
      <c r="K22" s="591">
        <v>0</v>
      </c>
      <c r="L22" s="344">
        <v>416229.41</v>
      </c>
      <c r="M22" s="591">
        <v>0</v>
      </c>
      <c r="N22" s="362">
        <v>416229.41</v>
      </c>
      <c r="O22" s="617">
        <v>0</v>
      </c>
      <c r="P22" s="618">
        <v>0</v>
      </c>
    </row>
    <row r="23" spans="2:16" s="578" customFormat="1" x14ac:dyDescent="0.2">
      <c r="B23" s="1155"/>
      <c r="C23" s="1163"/>
      <c r="D23" s="553" t="s">
        <v>262</v>
      </c>
      <c r="E23" s="628">
        <v>2260673.2200000002</v>
      </c>
      <c r="F23" s="441">
        <v>0</v>
      </c>
      <c r="G23" s="554">
        <v>2260673.2200000002</v>
      </c>
      <c r="H23" s="629">
        <v>0</v>
      </c>
      <c r="I23" s="581">
        <v>0</v>
      </c>
      <c r="J23" s="581">
        <v>0</v>
      </c>
      <c r="K23" s="401">
        <v>0</v>
      </c>
      <c r="L23" s="355">
        <v>803715.16</v>
      </c>
      <c r="M23" s="581">
        <v>0</v>
      </c>
      <c r="N23" s="351">
        <v>803715.16</v>
      </c>
      <c r="O23" s="581">
        <v>0</v>
      </c>
      <c r="P23" s="585">
        <v>0</v>
      </c>
    </row>
    <row r="24" spans="2:16" s="578" customFormat="1" x14ac:dyDescent="0.2">
      <c r="B24" s="1155"/>
      <c r="C24" s="1163"/>
      <c r="D24" s="555" t="s">
        <v>181</v>
      </c>
      <c r="E24" s="628">
        <v>0</v>
      </c>
      <c r="F24" s="556">
        <v>0</v>
      </c>
      <c r="G24" s="557">
        <v>0</v>
      </c>
      <c r="H24" s="629">
        <v>0</v>
      </c>
      <c r="I24" s="581">
        <v>0</v>
      </c>
      <c r="J24" s="581">
        <v>0</v>
      </c>
      <c r="K24" s="401">
        <v>0</v>
      </c>
      <c r="L24" s="558">
        <v>0</v>
      </c>
      <c r="M24" s="581">
        <v>0</v>
      </c>
      <c r="N24" s="351">
        <v>0</v>
      </c>
      <c r="O24" s="581">
        <v>0</v>
      </c>
      <c r="P24" s="585">
        <v>0</v>
      </c>
    </row>
    <row r="25" spans="2:16" s="578" customFormat="1" x14ac:dyDescent="0.2">
      <c r="B25" s="1155"/>
      <c r="C25" s="1163"/>
      <c r="D25" s="555" t="s">
        <v>75</v>
      </c>
      <c r="E25" s="580" t="s">
        <v>246</v>
      </c>
      <c r="F25" s="355">
        <v>0</v>
      </c>
      <c r="G25" s="630" t="s">
        <v>279</v>
      </c>
      <c r="H25" s="631">
        <v>0</v>
      </c>
      <c r="I25" s="583">
        <v>0</v>
      </c>
      <c r="J25" s="583">
        <v>0</v>
      </c>
      <c r="K25" s="534">
        <v>0</v>
      </c>
      <c r="L25" s="632" t="s">
        <v>279</v>
      </c>
      <c r="M25" s="583">
        <v>0</v>
      </c>
      <c r="N25" s="584" t="s">
        <v>279</v>
      </c>
      <c r="O25" s="581">
        <v>0</v>
      </c>
      <c r="P25" s="585">
        <v>0</v>
      </c>
    </row>
    <row r="26" spans="2:16" s="578" customFormat="1" x14ac:dyDescent="0.2">
      <c r="B26" s="1155"/>
      <c r="C26" s="1163"/>
      <c r="D26" s="553" t="s">
        <v>77</v>
      </c>
      <c r="E26" s="628">
        <v>119728805.2</v>
      </c>
      <c r="F26" s="633">
        <v>70000</v>
      </c>
      <c r="G26" s="557">
        <v>119658805.2</v>
      </c>
      <c r="H26" s="634">
        <v>0</v>
      </c>
      <c r="I26" s="581">
        <v>0</v>
      </c>
      <c r="J26" s="581">
        <v>0</v>
      </c>
      <c r="K26" s="587">
        <v>7585</v>
      </c>
      <c r="L26" s="351">
        <v>228194931.06999999</v>
      </c>
      <c r="M26" s="581">
        <v>0</v>
      </c>
      <c r="N26" s="351">
        <v>228194931.06999999</v>
      </c>
      <c r="O26" s="581">
        <v>0</v>
      </c>
      <c r="P26" s="588">
        <v>0</v>
      </c>
    </row>
    <row r="27" spans="2:16" s="578" customFormat="1" x14ac:dyDescent="0.2">
      <c r="B27" s="1155"/>
      <c r="C27" s="1163"/>
      <c r="D27" s="553" t="s">
        <v>263</v>
      </c>
      <c r="E27" s="628">
        <v>1918631.44</v>
      </c>
      <c r="F27" s="355">
        <v>1171095.32</v>
      </c>
      <c r="G27" s="554">
        <v>747536.12</v>
      </c>
      <c r="H27" s="634">
        <v>0</v>
      </c>
      <c r="I27" s="591">
        <v>0</v>
      </c>
      <c r="J27" s="593" t="s">
        <v>279</v>
      </c>
      <c r="K27" s="587">
        <v>104739.69</v>
      </c>
      <c r="L27" s="351">
        <v>59226.35</v>
      </c>
      <c r="M27" s="591">
        <v>0</v>
      </c>
      <c r="N27" s="355">
        <v>59226.35</v>
      </c>
      <c r="O27" s="591">
        <v>0</v>
      </c>
      <c r="P27" s="585">
        <v>0</v>
      </c>
    </row>
    <row r="28" spans="2:16" s="578" customFormat="1" x14ac:dyDescent="0.2">
      <c r="B28" s="1155"/>
      <c r="C28" s="1163"/>
      <c r="D28" s="553" t="s">
        <v>79</v>
      </c>
      <c r="E28" s="635" t="s">
        <v>242</v>
      </c>
      <c r="F28" s="491" t="s">
        <v>279</v>
      </c>
      <c r="G28" s="557">
        <v>129898.25</v>
      </c>
      <c r="H28" s="634">
        <v>0</v>
      </c>
      <c r="I28" s="591">
        <v>0</v>
      </c>
      <c r="J28" s="591">
        <v>0</v>
      </c>
      <c r="K28" s="586" t="s">
        <v>279</v>
      </c>
      <c r="L28" s="351">
        <v>15219.29</v>
      </c>
      <c r="M28" s="591">
        <v>0</v>
      </c>
      <c r="N28" s="351">
        <v>15219.29</v>
      </c>
      <c r="O28" s="591">
        <v>0</v>
      </c>
      <c r="P28" s="585">
        <v>0</v>
      </c>
    </row>
    <row r="29" spans="2:16" s="578" customFormat="1" x14ac:dyDescent="0.2">
      <c r="B29" s="1155"/>
      <c r="C29" s="1163"/>
      <c r="D29" s="553" t="s">
        <v>80</v>
      </c>
      <c r="E29" s="628">
        <v>2485009.09</v>
      </c>
      <c r="F29" s="355">
        <v>1070370.33</v>
      </c>
      <c r="G29" s="554">
        <v>1414638.76</v>
      </c>
      <c r="H29" s="634">
        <v>0</v>
      </c>
      <c r="I29" s="591">
        <v>0</v>
      </c>
      <c r="J29" s="591">
        <v>0</v>
      </c>
      <c r="K29" s="587">
        <v>107270.03</v>
      </c>
      <c r="L29" s="351">
        <v>153077.95000000001</v>
      </c>
      <c r="M29" s="591">
        <v>0</v>
      </c>
      <c r="N29" s="351">
        <v>153077.95000000001</v>
      </c>
      <c r="O29" s="591">
        <v>0</v>
      </c>
      <c r="P29" s="585">
        <v>0</v>
      </c>
    </row>
    <row r="30" spans="2:16" s="578" customFormat="1" x14ac:dyDescent="0.2">
      <c r="B30" s="1155"/>
      <c r="C30" s="1163"/>
      <c r="D30" s="553" t="s">
        <v>247</v>
      </c>
      <c r="E30" s="628">
        <v>0</v>
      </c>
      <c r="F30" s="355">
        <v>0</v>
      </c>
      <c r="G30" s="557">
        <v>0</v>
      </c>
      <c r="H30" s="634">
        <v>0</v>
      </c>
      <c r="I30" s="591">
        <v>0</v>
      </c>
      <c r="J30" s="591">
        <v>0</v>
      </c>
      <c r="K30" s="587">
        <v>0</v>
      </c>
      <c r="L30" s="351">
        <v>0</v>
      </c>
      <c r="M30" s="591">
        <v>0</v>
      </c>
      <c r="N30" s="351">
        <v>0</v>
      </c>
      <c r="O30" s="591">
        <v>0</v>
      </c>
      <c r="P30" s="585">
        <v>0</v>
      </c>
    </row>
    <row r="31" spans="2:16" s="578" customFormat="1" x14ac:dyDescent="0.2">
      <c r="B31" s="1155"/>
      <c r="C31" s="1163"/>
      <c r="D31" s="553" t="s">
        <v>81</v>
      </c>
      <c r="E31" s="580" t="s">
        <v>246</v>
      </c>
      <c r="F31" s="355">
        <v>0</v>
      </c>
      <c r="G31" s="630" t="s">
        <v>279</v>
      </c>
      <c r="H31" s="636">
        <v>0</v>
      </c>
      <c r="I31" s="583">
        <v>0</v>
      </c>
      <c r="J31" s="583">
        <v>0</v>
      </c>
      <c r="K31" s="586">
        <v>0</v>
      </c>
      <c r="L31" s="584" t="s">
        <v>279</v>
      </c>
      <c r="M31" s="583">
        <v>0</v>
      </c>
      <c r="N31" s="584" t="s">
        <v>279</v>
      </c>
      <c r="O31" s="581">
        <v>0</v>
      </c>
      <c r="P31" s="585">
        <v>0</v>
      </c>
    </row>
    <row r="32" spans="2:16" s="578" customFormat="1" x14ac:dyDescent="0.2">
      <c r="B32" s="1155"/>
      <c r="C32" s="1163"/>
      <c r="D32" s="553" t="s">
        <v>207</v>
      </c>
      <c r="E32" s="580" t="s">
        <v>246</v>
      </c>
      <c r="F32" s="355">
        <v>0</v>
      </c>
      <c r="G32" s="630" t="s">
        <v>279</v>
      </c>
      <c r="H32" s="637">
        <v>0</v>
      </c>
      <c r="I32" s="583">
        <v>0</v>
      </c>
      <c r="J32" s="583">
        <v>0</v>
      </c>
      <c r="K32" s="583">
        <v>0</v>
      </c>
      <c r="L32" s="584" t="s">
        <v>279</v>
      </c>
      <c r="M32" s="583">
        <v>0</v>
      </c>
      <c r="N32" s="584" t="s">
        <v>279</v>
      </c>
      <c r="O32" s="581">
        <v>0</v>
      </c>
      <c r="P32" s="585">
        <v>0</v>
      </c>
    </row>
    <row r="33" spans="2:16" s="578" customFormat="1" x14ac:dyDescent="0.2">
      <c r="B33" s="1155"/>
      <c r="C33" s="1163"/>
      <c r="D33" s="555" t="s">
        <v>209</v>
      </c>
      <c r="E33" s="589">
        <v>169007</v>
      </c>
      <c r="F33" s="638">
        <v>0</v>
      </c>
      <c r="G33" s="557">
        <v>169007</v>
      </c>
      <c r="H33" s="639">
        <v>0</v>
      </c>
      <c r="I33" s="581">
        <v>0</v>
      </c>
      <c r="J33" s="581">
        <v>0</v>
      </c>
      <c r="K33" s="581">
        <v>0</v>
      </c>
      <c r="L33" s="351">
        <v>4652</v>
      </c>
      <c r="M33" s="581">
        <v>0</v>
      </c>
      <c r="N33" s="355">
        <v>4652</v>
      </c>
      <c r="O33" s="581">
        <v>0</v>
      </c>
      <c r="P33" s="585">
        <v>0</v>
      </c>
    </row>
    <row r="34" spans="2:16" s="578" customFormat="1" x14ac:dyDescent="0.2">
      <c r="B34" s="1155"/>
      <c r="C34" s="1163"/>
      <c r="D34" s="553" t="s">
        <v>205</v>
      </c>
      <c r="E34" s="628">
        <v>186488.14</v>
      </c>
      <c r="F34" s="638">
        <v>0</v>
      </c>
      <c r="G34" s="554">
        <v>186488.14</v>
      </c>
      <c r="H34" s="578">
        <v>0</v>
      </c>
      <c r="I34" s="581">
        <v>0</v>
      </c>
      <c r="J34" s="581">
        <v>0</v>
      </c>
      <c r="K34" s="605">
        <v>0</v>
      </c>
      <c r="L34" s="351">
        <v>33769.25</v>
      </c>
      <c r="M34" s="581">
        <v>0</v>
      </c>
      <c r="N34" s="355">
        <v>33769.25</v>
      </c>
      <c r="O34" s="581">
        <v>0</v>
      </c>
      <c r="P34" s="585">
        <v>0</v>
      </c>
    </row>
    <row r="35" spans="2:16" s="578" customFormat="1" x14ac:dyDescent="0.2">
      <c r="B35" s="1155"/>
      <c r="C35" s="1163"/>
      <c r="D35" s="553" t="s">
        <v>264</v>
      </c>
      <c r="E35" s="580" t="s">
        <v>246</v>
      </c>
      <c r="F35" s="638">
        <v>0</v>
      </c>
      <c r="G35" s="640" t="s">
        <v>279</v>
      </c>
      <c r="H35" s="639">
        <v>0</v>
      </c>
      <c r="I35" s="581">
        <v>0</v>
      </c>
      <c r="J35" s="581">
        <v>0</v>
      </c>
      <c r="K35" s="351">
        <v>0</v>
      </c>
      <c r="L35" s="534" t="s">
        <v>279</v>
      </c>
      <c r="M35" s="581">
        <v>0</v>
      </c>
      <c r="N35" s="632" t="s">
        <v>279</v>
      </c>
      <c r="O35" s="581">
        <v>0</v>
      </c>
      <c r="P35" s="585">
        <v>0</v>
      </c>
    </row>
    <row r="36" spans="2:16" s="578" customFormat="1" x14ac:dyDescent="0.2">
      <c r="B36" s="1155"/>
      <c r="C36" s="1163"/>
      <c r="D36" s="553" t="s">
        <v>85</v>
      </c>
      <c r="E36" s="628">
        <v>0</v>
      </c>
      <c r="F36" s="638">
        <v>0</v>
      </c>
      <c r="G36" s="554">
        <v>0</v>
      </c>
      <c r="H36" s="639">
        <v>0</v>
      </c>
      <c r="I36" s="581">
        <v>0</v>
      </c>
      <c r="J36" s="581">
        <v>0</v>
      </c>
      <c r="K36" s="355">
        <v>0</v>
      </c>
      <c r="L36" s="351">
        <v>0</v>
      </c>
      <c r="M36" s="581">
        <v>0</v>
      </c>
      <c r="N36" s="351">
        <v>0</v>
      </c>
      <c r="O36" s="581">
        <v>0</v>
      </c>
      <c r="P36" s="585">
        <v>0</v>
      </c>
    </row>
    <row r="37" spans="2:16" s="578" customFormat="1" x14ac:dyDescent="0.2">
      <c r="B37" s="1155"/>
      <c r="C37" s="1163"/>
      <c r="D37" s="553" t="s">
        <v>265</v>
      </c>
      <c r="E37" s="580" t="s">
        <v>246</v>
      </c>
      <c r="F37" s="638">
        <v>0</v>
      </c>
      <c r="G37" s="641" t="s">
        <v>279</v>
      </c>
      <c r="H37" s="637">
        <v>0</v>
      </c>
      <c r="I37" s="583">
        <v>0</v>
      </c>
      <c r="J37" s="583">
        <v>0</v>
      </c>
      <c r="K37" s="534">
        <v>0</v>
      </c>
      <c r="L37" s="584" t="s">
        <v>279</v>
      </c>
      <c r="M37" s="583">
        <v>0</v>
      </c>
      <c r="N37" s="584" t="s">
        <v>279</v>
      </c>
      <c r="O37" s="581">
        <v>0</v>
      </c>
      <c r="P37" s="585">
        <v>0</v>
      </c>
    </row>
    <row r="38" spans="2:16" s="578" customFormat="1" x14ac:dyDescent="0.2">
      <c r="B38" s="1155"/>
      <c r="C38" s="1163"/>
      <c r="D38" s="553" t="s">
        <v>266</v>
      </c>
      <c r="E38" s="628">
        <v>0</v>
      </c>
      <c r="F38" s="638">
        <v>0</v>
      </c>
      <c r="G38" s="560">
        <v>0</v>
      </c>
      <c r="H38" s="639">
        <v>0</v>
      </c>
      <c r="I38" s="581">
        <v>0</v>
      </c>
      <c r="J38" s="581">
        <v>0</v>
      </c>
      <c r="K38" s="355">
        <v>0</v>
      </c>
      <c r="L38" s="351">
        <v>0</v>
      </c>
      <c r="M38" s="581">
        <v>0</v>
      </c>
      <c r="N38" s="351">
        <v>0</v>
      </c>
      <c r="O38" s="581">
        <v>0</v>
      </c>
      <c r="P38" s="585">
        <v>0</v>
      </c>
    </row>
    <row r="39" spans="2:16" s="578" customFormat="1" x14ac:dyDescent="0.2">
      <c r="B39" s="1155"/>
      <c r="C39" s="1163"/>
      <c r="D39" s="553" t="s">
        <v>248</v>
      </c>
      <c r="E39" s="628">
        <v>0</v>
      </c>
      <c r="F39" s="638">
        <v>0</v>
      </c>
      <c r="G39" s="559">
        <v>0</v>
      </c>
      <c r="H39" s="639">
        <v>0</v>
      </c>
      <c r="I39" s="581">
        <v>0</v>
      </c>
      <c r="J39" s="581">
        <v>0</v>
      </c>
      <c r="K39" s="353">
        <v>0</v>
      </c>
      <c r="L39" s="351">
        <v>0</v>
      </c>
      <c r="M39" s="581">
        <v>0</v>
      </c>
      <c r="N39" s="355">
        <v>0</v>
      </c>
      <c r="O39" s="581">
        <v>0</v>
      </c>
      <c r="P39" s="585">
        <v>0</v>
      </c>
    </row>
    <row r="40" spans="2:16" s="578" customFormat="1" x14ac:dyDescent="0.2">
      <c r="B40" s="1155"/>
      <c r="C40" s="1163"/>
      <c r="D40" s="553" t="s">
        <v>140</v>
      </c>
      <c r="E40" s="580" t="s">
        <v>246</v>
      </c>
      <c r="F40" s="642">
        <v>0</v>
      </c>
      <c r="G40" s="641" t="s">
        <v>279</v>
      </c>
      <c r="H40" s="637">
        <v>0</v>
      </c>
      <c r="I40" s="583">
        <v>0</v>
      </c>
      <c r="J40" s="583">
        <v>0</v>
      </c>
      <c r="K40" s="583">
        <v>0</v>
      </c>
      <c r="L40" s="584" t="s">
        <v>279</v>
      </c>
      <c r="M40" s="583">
        <v>0</v>
      </c>
      <c r="N40" s="643" t="s">
        <v>279</v>
      </c>
      <c r="O40" s="583">
        <v>0</v>
      </c>
      <c r="P40" s="644">
        <v>0</v>
      </c>
    </row>
    <row r="41" spans="2:16" s="578" customFormat="1" x14ac:dyDescent="0.2">
      <c r="B41" s="1155"/>
      <c r="C41" s="1163"/>
      <c r="D41" s="553" t="s">
        <v>267</v>
      </c>
      <c r="E41" s="580" t="s">
        <v>246</v>
      </c>
      <c r="F41" s="645">
        <v>0</v>
      </c>
      <c r="G41" s="630" t="s">
        <v>279</v>
      </c>
      <c r="H41" s="646">
        <v>0</v>
      </c>
      <c r="I41" s="586">
        <v>0</v>
      </c>
      <c r="J41" s="586">
        <v>0</v>
      </c>
      <c r="K41" s="584">
        <v>0</v>
      </c>
      <c r="L41" s="534" t="s">
        <v>279</v>
      </c>
      <c r="M41" s="586">
        <v>0</v>
      </c>
      <c r="N41" s="584" t="s">
        <v>279</v>
      </c>
      <c r="O41" s="587">
        <v>0</v>
      </c>
      <c r="P41" s="588">
        <v>0</v>
      </c>
    </row>
    <row r="42" spans="2:16" s="578" customFormat="1" x14ac:dyDescent="0.2">
      <c r="B42" s="1155"/>
      <c r="C42" s="1163"/>
      <c r="D42" s="561" t="s">
        <v>76</v>
      </c>
      <c r="E42" s="606" t="s">
        <v>246</v>
      </c>
      <c r="F42" s="645">
        <v>0</v>
      </c>
      <c r="G42" s="630" t="s">
        <v>279</v>
      </c>
      <c r="H42" s="647">
        <v>0</v>
      </c>
      <c r="I42" s="586">
        <v>0</v>
      </c>
      <c r="J42" s="586">
        <v>0</v>
      </c>
      <c r="K42" s="584">
        <v>0</v>
      </c>
      <c r="L42" s="534" t="s">
        <v>279</v>
      </c>
      <c r="M42" s="586">
        <v>0</v>
      </c>
      <c r="N42" s="584" t="s">
        <v>279</v>
      </c>
      <c r="O42" s="587">
        <v>0</v>
      </c>
      <c r="P42" s="588">
        <v>0</v>
      </c>
    </row>
    <row r="43" spans="2:16" s="578" customFormat="1" x14ac:dyDescent="0.2">
      <c r="B43" s="1155"/>
      <c r="C43" s="1157" t="s">
        <v>90</v>
      </c>
      <c r="D43" s="574" t="s">
        <v>214</v>
      </c>
      <c r="E43" s="648" t="s">
        <v>246</v>
      </c>
      <c r="F43" s="649">
        <v>0</v>
      </c>
      <c r="G43" s="515" t="s">
        <v>279</v>
      </c>
      <c r="H43" s="650">
        <v>0</v>
      </c>
      <c r="I43" s="617">
        <v>0</v>
      </c>
      <c r="J43" s="617">
        <v>0</v>
      </c>
      <c r="K43" s="617">
        <v>0</v>
      </c>
      <c r="L43" s="651" t="s">
        <v>279</v>
      </c>
      <c r="M43" s="617">
        <v>0</v>
      </c>
      <c r="N43" s="651" t="s">
        <v>279</v>
      </c>
      <c r="O43" s="652">
        <v>0</v>
      </c>
      <c r="P43" s="618">
        <v>0</v>
      </c>
    </row>
    <row r="44" spans="2:16" s="578" customFormat="1" x14ac:dyDescent="0.2">
      <c r="B44" s="1155"/>
      <c r="C44" s="1158"/>
      <c r="D44" s="566" t="s">
        <v>216</v>
      </c>
      <c r="E44" s="580" t="s">
        <v>246</v>
      </c>
      <c r="F44" s="581">
        <v>0</v>
      </c>
      <c r="G44" s="495" t="s">
        <v>279</v>
      </c>
      <c r="H44" s="653">
        <v>0</v>
      </c>
      <c r="I44" s="593">
        <v>0</v>
      </c>
      <c r="J44" s="593">
        <v>0</v>
      </c>
      <c r="K44" s="593">
        <v>0</v>
      </c>
      <c r="L44" s="594" t="s">
        <v>279</v>
      </c>
      <c r="M44" s="593">
        <v>0</v>
      </c>
      <c r="N44" s="594" t="s">
        <v>279</v>
      </c>
      <c r="O44" s="587">
        <v>0</v>
      </c>
      <c r="P44" s="595">
        <v>0</v>
      </c>
    </row>
    <row r="45" spans="2:16" s="578" customFormat="1" x14ac:dyDescent="0.2">
      <c r="B45" s="1155"/>
      <c r="C45" s="1158"/>
      <c r="D45" s="566" t="s">
        <v>218</v>
      </c>
      <c r="E45" s="580" t="s">
        <v>246</v>
      </c>
      <c r="F45" s="587">
        <v>0</v>
      </c>
      <c r="G45" s="495" t="s">
        <v>279</v>
      </c>
      <c r="H45" s="653">
        <v>0</v>
      </c>
      <c r="I45" s="593">
        <v>0</v>
      </c>
      <c r="J45" s="593">
        <v>0</v>
      </c>
      <c r="K45" s="593">
        <v>0</v>
      </c>
      <c r="L45" s="594" t="s">
        <v>279</v>
      </c>
      <c r="M45" s="593">
        <v>0</v>
      </c>
      <c r="N45" s="594" t="s">
        <v>279</v>
      </c>
      <c r="O45" s="581">
        <v>0</v>
      </c>
      <c r="P45" s="585">
        <v>0</v>
      </c>
    </row>
    <row r="46" spans="2:16" s="578" customFormat="1" x14ac:dyDescent="0.2">
      <c r="B46" s="1155"/>
      <c r="C46" s="1158"/>
      <c r="D46" s="564" t="s">
        <v>249</v>
      </c>
      <c r="E46" s="580" t="s">
        <v>246</v>
      </c>
      <c r="F46" s="581">
        <v>0</v>
      </c>
      <c r="G46" s="495" t="s">
        <v>279</v>
      </c>
      <c r="H46" s="653">
        <v>0</v>
      </c>
      <c r="I46" s="593">
        <v>0</v>
      </c>
      <c r="J46" s="593">
        <v>0</v>
      </c>
      <c r="K46" s="593">
        <v>0</v>
      </c>
      <c r="L46" s="594" t="s">
        <v>279</v>
      </c>
      <c r="M46" s="593">
        <v>0</v>
      </c>
      <c r="N46" s="594" t="s">
        <v>279</v>
      </c>
      <c r="O46" s="605">
        <v>0</v>
      </c>
      <c r="P46" s="595">
        <v>0</v>
      </c>
    </row>
    <row r="47" spans="2:16" s="578" customFormat="1" x14ac:dyDescent="0.2">
      <c r="B47" s="1155"/>
      <c r="C47" s="1158"/>
      <c r="D47" s="564" t="s">
        <v>268</v>
      </c>
      <c r="E47" s="580" t="s">
        <v>246</v>
      </c>
      <c r="F47" s="581">
        <v>0</v>
      </c>
      <c r="G47" s="495" t="s">
        <v>279</v>
      </c>
      <c r="H47" s="654">
        <v>0</v>
      </c>
      <c r="I47" s="583">
        <v>0</v>
      </c>
      <c r="J47" s="583">
        <v>0</v>
      </c>
      <c r="K47" s="583">
        <v>0</v>
      </c>
      <c r="L47" s="594" t="s">
        <v>279</v>
      </c>
      <c r="M47" s="593">
        <v>0</v>
      </c>
      <c r="N47" s="594" t="s">
        <v>279</v>
      </c>
      <c r="O47" s="587">
        <v>0</v>
      </c>
      <c r="P47" s="588">
        <v>0</v>
      </c>
    </row>
    <row r="48" spans="2:16" s="578" customFormat="1" x14ac:dyDescent="0.2">
      <c r="B48" s="1155"/>
      <c r="C48" s="1158"/>
      <c r="D48" s="564" t="s">
        <v>269</v>
      </c>
      <c r="E48" s="580" t="s">
        <v>246</v>
      </c>
      <c r="F48" s="581">
        <v>0</v>
      </c>
      <c r="G48" s="495" t="s">
        <v>279</v>
      </c>
      <c r="H48" s="654">
        <v>0</v>
      </c>
      <c r="I48" s="583">
        <v>0</v>
      </c>
      <c r="J48" s="583">
        <v>0</v>
      </c>
      <c r="K48" s="583">
        <v>0</v>
      </c>
      <c r="L48" s="594" t="s">
        <v>279</v>
      </c>
      <c r="M48" s="593">
        <v>0</v>
      </c>
      <c r="N48" s="594" t="s">
        <v>279</v>
      </c>
      <c r="O48" s="581">
        <v>0</v>
      </c>
      <c r="P48" s="585">
        <v>0</v>
      </c>
    </row>
    <row r="49" spans="2:16" s="578" customFormat="1" ht="13.5" thickBot="1" x14ac:dyDescent="0.25">
      <c r="B49" s="1155"/>
      <c r="C49" s="1158"/>
      <c r="D49" s="565" t="s">
        <v>270</v>
      </c>
      <c r="E49" s="606" t="s">
        <v>246</v>
      </c>
      <c r="F49" s="655">
        <v>0</v>
      </c>
      <c r="G49" s="518" t="s">
        <v>279</v>
      </c>
      <c r="H49" s="656">
        <v>0</v>
      </c>
      <c r="I49" s="657">
        <v>0</v>
      </c>
      <c r="J49" s="657">
        <v>0</v>
      </c>
      <c r="K49" s="657">
        <v>0</v>
      </c>
      <c r="L49" s="658" t="s">
        <v>279</v>
      </c>
      <c r="M49" s="657">
        <v>0</v>
      </c>
      <c r="N49" s="658" t="s">
        <v>279</v>
      </c>
      <c r="O49" s="659">
        <v>0</v>
      </c>
      <c r="P49" s="660">
        <v>0</v>
      </c>
    </row>
    <row r="50" spans="2:16" s="578" customFormat="1" ht="13.5" customHeight="1" x14ac:dyDescent="0.2">
      <c r="B50" s="1166" t="s">
        <v>95</v>
      </c>
      <c r="C50" s="661"/>
      <c r="D50" s="540" t="s">
        <v>271</v>
      </c>
      <c r="E50" s="662">
        <v>0</v>
      </c>
      <c r="F50" s="591">
        <v>0</v>
      </c>
      <c r="G50" s="364">
        <v>0</v>
      </c>
      <c r="H50" s="590">
        <v>0</v>
      </c>
      <c r="I50" s="591">
        <v>0</v>
      </c>
      <c r="J50" s="591">
        <v>0</v>
      </c>
      <c r="K50" s="591">
        <v>0</v>
      </c>
      <c r="L50" s="362">
        <v>0</v>
      </c>
      <c r="M50" s="591">
        <v>0</v>
      </c>
      <c r="N50" s="362">
        <v>0</v>
      </c>
      <c r="O50" s="591">
        <v>0</v>
      </c>
      <c r="P50" s="663">
        <v>0</v>
      </c>
    </row>
    <row r="51" spans="2:16" s="578" customFormat="1" ht="13.5" customHeight="1" x14ac:dyDescent="0.2">
      <c r="B51" s="1155"/>
      <c r="C51" s="998"/>
      <c r="D51" s="539" t="s">
        <v>197</v>
      </c>
      <c r="E51" s="628">
        <v>285397.26</v>
      </c>
      <c r="F51" s="591">
        <v>0</v>
      </c>
      <c r="G51" s="364">
        <v>285397.26</v>
      </c>
      <c r="H51" s="590">
        <v>0</v>
      </c>
      <c r="I51" s="591">
        <v>0</v>
      </c>
      <c r="J51" s="591">
        <v>0</v>
      </c>
      <c r="K51" s="591">
        <v>0</v>
      </c>
      <c r="L51" s="362">
        <v>72216.2</v>
      </c>
      <c r="M51" s="591">
        <v>1420.4</v>
      </c>
      <c r="N51" s="362">
        <v>70795.8</v>
      </c>
      <c r="O51" s="591">
        <v>0</v>
      </c>
      <c r="P51" s="663">
        <v>0</v>
      </c>
    </row>
    <row r="52" spans="2:16" s="578" customFormat="1" x14ac:dyDescent="0.2">
      <c r="B52" s="1155"/>
      <c r="C52" s="1158" t="s">
        <v>48</v>
      </c>
      <c r="D52" s="566" t="s">
        <v>53</v>
      </c>
      <c r="E52" s="589">
        <v>3689.86</v>
      </c>
      <c r="F52" s="355">
        <v>0</v>
      </c>
      <c r="G52" s="349">
        <v>3689.86</v>
      </c>
      <c r="H52" s="601">
        <v>0</v>
      </c>
      <c r="I52" s="581">
        <v>0</v>
      </c>
      <c r="J52" s="581">
        <v>0</v>
      </c>
      <c r="K52" s="581">
        <v>0</v>
      </c>
      <c r="L52" s="355">
        <v>1402.2</v>
      </c>
      <c r="M52" s="664">
        <v>5</v>
      </c>
      <c r="N52" s="355">
        <v>1397.2</v>
      </c>
      <c r="O52" s="581">
        <v>0</v>
      </c>
      <c r="P52" s="585">
        <v>0</v>
      </c>
    </row>
    <row r="53" spans="2:16" s="578" customFormat="1" x14ac:dyDescent="0.2">
      <c r="B53" s="1155"/>
      <c r="C53" s="1158"/>
      <c r="D53" s="566" t="s">
        <v>196</v>
      </c>
      <c r="E53" s="665" t="s">
        <v>246</v>
      </c>
      <c r="F53" s="491" t="s">
        <v>242</v>
      </c>
      <c r="G53" s="603">
        <v>10718031.189999999</v>
      </c>
      <c r="H53" s="582">
        <v>0</v>
      </c>
      <c r="I53" s="583">
        <v>0</v>
      </c>
      <c r="J53" s="583">
        <v>0</v>
      </c>
      <c r="K53" s="583" t="s">
        <v>242</v>
      </c>
      <c r="L53" s="355">
        <v>1175206.5</v>
      </c>
      <c r="M53" s="664">
        <v>135</v>
      </c>
      <c r="N53" s="355">
        <v>1175071.5</v>
      </c>
      <c r="O53" s="581">
        <v>0</v>
      </c>
      <c r="P53" s="663">
        <v>0</v>
      </c>
    </row>
    <row r="54" spans="2:16" s="578" customFormat="1" x14ac:dyDescent="0.2">
      <c r="B54" s="1155"/>
      <c r="C54" s="1158"/>
      <c r="D54" s="566" t="s">
        <v>56</v>
      </c>
      <c r="E54" s="665" t="s">
        <v>246</v>
      </c>
      <c r="F54" s="491" t="s">
        <v>242</v>
      </c>
      <c r="G54" s="603">
        <v>236960.12</v>
      </c>
      <c r="H54" s="582">
        <v>0</v>
      </c>
      <c r="I54" s="583">
        <v>0</v>
      </c>
      <c r="J54" s="583">
        <v>0</v>
      </c>
      <c r="K54" s="583" t="s">
        <v>242</v>
      </c>
      <c r="L54" s="355">
        <v>30015.9</v>
      </c>
      <c r="M54" s="664">
        <v>0</v>
      </c>
      <c r="N54" s="355">
        <v>30015.9</v>
      </c>
      <c r="O54" s="581">
        <v>0</v>
      </c>
      <c r="P54" s="663">
        <v>0</v>
      </c>
    </row>
    <row r="55" spans="2:16" s="578" customFormat="1" x14ac:dyDescent="0.2">
      <c r="B55" s="1155"/>
      <c r="C55" s="1158"/>
      <c r="D55" s="566" t="s">
        <v>58</v>
      </c>
      <c r="E55" s="589">
        <v>6054.91</v>
      </c>
      <c r="F55" s="355">
        <v>0</v>
      </c>
      <c r="G55" s="349">
        <v>6054.91</v>
      </c>
      <c r="H55" s="601">
        <v>0</v>
      </c>
      <c r="I55" s="581">
        <v>0</v>
      </c>
      <c r="J55" s="581">
        <v>0</v>
      </c>
      <c r="K55" s="581">
        <v>0</v>
      </c>
      <c r="L55" s="355">
        <v>2816.01</v>
      </c>
      <c r="M55" s="664">
        <v>31.01</v>
      </c>
      <c r="N55" s="355">
        <v>2785</v>
      </c>
      <c r="O55" s="581">
        <v>0</v>
      </c>
      <c r="P55" s="663">
        <v>0</v>
      </c>
    </row>
    <row r="56" spans="2:16" s="578" customFormat="1" x14ac:dyDescent="0.2">
      <c r="B56" s="1155"/>
      <c r="C56" s="1158"/>
      <c r="D56" s="566" t="s">
        <v>59</v>
      </c>
      <c r="E56" s="580" t="s">
        <v>246</v>
      </c>
      <c r="F56" s="491" t="s">
        <v>242</v>
      </c>
      <c r="G56" s="603">
        <v>7012957.1299999999</v>
      </c>
      <c r="H56" s="582">
        <v>0</v>
      </c>
      <c r="I56" s="583">
        <v>0</v>
      </c>
      <c r="J56" s="583">
        <v>0</v>
      </c>
      <c r="K56" s="583" t="s">
        <v>279</v>
      </c>
      <c r="L56" s="534">
        <v>794853.7</v>
      </c>
      <c r="M56" s="583">
        <v>285</v>
      </c>
      <c r="N56" s="534">
        <v>794568.7</v>
      </c>
      <c r="O56" s="583">
        <v>0</v>
      </c>
      <c r="P56" s="666" t="s">
        <v>279</v>
      </c>
    </row>
    <row r="57" spans="2:16" s="578" customFormat="1" x14ac:dyDescent="0.2">
      <c r="B57" s="1155"/>
      <c r="C57" s="1158"/>
      <c r="D57" s="566" t="s">
        <v>260</v>
      </c>
      <c r="E57" s="589">
        <v>5964627.6399999997</v>
      </c>
      <c r="F57" s="355">
        <v>0</v>
      </c>
      <c r="G57" s="349">
        <v>5964627.6399999997</v>
      </c>
      <c r="H57" s="601">
        <v>0</v>
      </c>
      <c r="I57" s="581">
        <v>0</v>
      </c>
      <c r="J57" s="581">
        <v>0</v>
      </c>
      <c r="K57" s="581">
        <v>0</v>
      </c>
      <c r="L57" s="355">
        <v>534076.30000000005</v>
      </c>
      <c r="M57" s="581">
        <v>120</v>
      </c>
      <c r="N57" s="355">
        <v>533956.30000000005</v>
      </c>
      <c r="O57" s="581">
        <v>0</v>
      </c>
      <c r="P57" s="667">
        <v>0</v>
      </c>
    </row>
    <row r="58" spans="2:16" s="578" customFormat="1" x14ac:dyDescent="0.2">
      <c r="B58" s="1155"/>
      <c r="C58" s="1158"/>
      <c r="D58" s="566" t="s">
        <v>198</v>
      </c>
      <c r="E58" s="606" t="s">
        <v>246</v>
      </c>
      <c r="F58" s="668" t="s">
        <v>242</v>
      </c>
      <c r="G58" s="669">
        <v>0</v>
      </c>
      <c r="H58" s="604">
        <v>0</v>
      </c>
      <c r="I58" s="586">
        <v>0</v>
      </c>
      <c r="J58" s="586">
        <v>0</v>
      </c>
      <c r="K58" s="586" t="s">
        <v>242</v>
      </c>
      <c r="L58" s="351">
        <v>0</v>
      </c>
      <c r="M58" s="587">
        <v>0</v>
      </c>
      <c r="N58" s="351">
        <v>0</v>
      </c>
      <c r="O58" s="587">
        <v>0</v>
      </c>
      <c r="P58" s="670">
        <v>0</v>
      </c>
    </row>
    <row r="59" spans="2:16" s="578" customFormat="1" ht="12.75" customHeight="1" x14ac:dyDescent="0.2">
      <c r="B59" s="1155"/>
      <c r="C59" s="1167" t="s">
        <v>65</v>
      </c>
      <c r="D59" s="567" t="s">
        <v>68</v>
      </c>
      <c r="E59" s="671">
        <v>911212.86</v>
      </c>
      <c r="F59" s="672">
        <v>0</v>
      </c>
      <c r="G59" s="524">
        <v>911212.86</v>
      </c>
      <c r="H59" s="673">
        <v>0</v>
      </c>
      <c r="I59" s="672">
        <v>0</v>
      </c>
      <c r="J59" s="672">
        <v>0</v>
      </c>
      <c r="K59" s="672">
        <v>0</v>
      </c>
      <c r="L59" s="525">
        <v>176128.8</v>
      </c>
      <c r="M59" s="525">
        <v>0</v>
      </c>
      <c r="N59" s="674">
        <v>176128.8</v>
      </c>
      <c r="O59" s="673">
        <v>0</v>
      </c>
      <c r="P59" s="675">
        <v>0</v>
      </c>
    </row>
    <row r="60" spans="2:16" s="578" customFormat="1" ht="12.75" customHeight="1" x14ac:dyDescent="0.2">
      <c r="B60" s="1155"/>
      <c r="C60" s="1168"/>
      <c r="D60" s="568" t="s">
        <v>250</v>
      </c>
      <c r="E60" s="676" t="s">
        <v>246</v>
      </c>
      <c r="F60" s="677">
        <v>0</v>
      </c>
      <c r="G60" s="678" t="s">
        <v>242</v>
      </c>
      <c r="H60" s="679">
        <v>0</v>
      </c>
      <c r="I60" s="680">
        <v>0</v>
      </c>
      <c r="J60" s="680">
        <v>0</v>
      </c>
      <c r="K60" s="680">
        <v>0</v>
      </c>
      <c r="L60" s="681" t="s">
        <v>242</v>
      </c>
      <c r="M60" s="681">
        <v>0</v>
      </c>
      <c r="N60" s="682" t="s">
        <v>242</v>
      </c>
      <c r="O60" s="683">
        <v>0</v>
      </c>
      <c r="P60" s="684">
        <v>0</v>
      </c>
    </row>
    <row r="61" spans="2:16" s="578" customFormat="1" ht="12.75" customHeight="1" x14ac:dyDescent="0.2">
      <c r="B61" s="1155"/>
      <c r="C61" s="1169"/>
      <c r="D61" s="569" t="s">
        <v>204</v>
      </c>
      <c r="E61" s="685" t="s">
        <v>246</v>
      </c>
      <c r="F61" s="686">
        <v>0</v>
      </c>
      <c r="G61" s="530" t="s">
        <v>242</v>
      </c>
      <c r="H61" s="687">
        <v>0</v>
      </c>
      <c r="I61" s="688">
        <v>0</v>
      </c>
      <c r="J61" s="688">
        <v>0</v>
      </c>
      <c r="K61" s="688">
        <v>0</v>
      </c>
      <c r="L61" s="689" t="s">
        <v>242</v>
      </c>
      <c r="M61" s="689">
        <v>0</v>
      </c>
      <c r="N61" s="690" t="s">
        <v>242</v>
      </c>
      <c r="O61" s="691">
        <v>0</v>
      </c>
      <c r="P61" s="692">
        <v>0</v>
      </c>
    </row>
    <row r="62" spans="2:16" s="578" customFormat="1" x14ac:dyDescent="0.2">
      <c r="B62" s="1155"/>
      <c r="C62" s="1148" t="s">
        <v>72</v>
      </c>
      <c r="D62" s="570" t="s">
        <v>262</v>
      </c>
      <c r="E62" s="635" t="s">
        <v>242</v>
      </c>
      <c r="F62" s="596" t="s">
        <v>242</v>
      </c>
      <c r="G62" s="693">
        <v>582389.96</v>
      </c>
      <c r="H62" s="592">
        <v>0</v>
      </c>
      <c r="I62" s="593">
        <v>0</v>
      </c>
      <c r="J62" s="593">
        <v>0</v>
      </c>
      <c r="K62" s="593" t="s">
        <v>242</v>
      </c>
      <c r="L62" s="362">
        <v>90005.7</v>
      </c>
      <c r="M62" s="591">
        <v>24</v>
      </c>
      <c r="N62" s="362">
        <v>89981.7</v>
      </c>
      <c r="O62" s="590">
        <v>0</v>
      </c>
      <c r="P62" s="599">
        <v>0</v>
      </c>
    </row>
    <row r="63" spans="2:16" s="578" customFormat="1" x14ac:dyDescent="0.2">
      <c r="B63" s="1155"/>
      <c r="C63" s="1149"/>
      <c r="D63" s="571" t="s">
        <v>263</v>
      </c>
      <c r="E63" s="589">
        <v>1532501.25</v>
      </c>
      <c r="F63" s="441">
        <v>0</v>
      </c>
      <c r="G63" s="349">
        <v>1532501.25</v>
      </c>
      <c r="H63" s="601">
        <v>0</v>
      </c>
      <c r="I63" s="581">
        <v>0</v>
      </c>
      <c r="J63" s="581">
        <v>0</v>
      </c>
      <c r="K63" s="368">
        <v>1000</v>
      </c>
      <c r="L63" s="355">
        <v>98044.26</v>
      </c>
      <c r="M63" s="581">
        <v>0</v>
      </c>
      <c r="N63" s="355">
        <v>98044.26</v>
      </c>
      <c r="O63" s="601">
        <v>0</v>
      </c>
      <c r="P63" s="585">
        <v>0</v>
      </c>
    </row>
    <row r="64" spans="2:16" s="578" customFormat="1" x14ac:dyDescent="0.2">
      <c r="B64" s="1155"/>
      <c r="C64" s="1149"/>
      <c r="D64" s="566" t="s">
        <v>79</v>
      </c>
      <c r="E64" s="589">
        <v>915352.04</v>
      </c>
      <c r="F64" s="355">
        <v>0</v>
      </c>
      <c r="G64" s="349">
        <v>915352.04</v>
      </c>
      <c r="H64" s="601">
        <v>0</v>
      </c>
      <c r="I64" s="581">
        <v>0</v>
      </c>
      <c r="J64" s="581">
        <v>0</v>
      </c>
      <c r="K64" s="581">
        <v>1000</v>
      </c>
      <c r="L64" s="355">
        <v>34821.599999999999</v>
      </c>
      <c r="M64" s="581">
        <v>0</v>
      </c>
      <c r="N64" s="355">
        <v>34821.599999999999</v>
      </c>
      <c r="O64" s="601">
        <v>0</v>
      </c>
      <c r="P64" s="585">
        <v>0</v>
      </c>
    </row>
    <row r="65" spans="2:16" s="578" customFormat="1" x14ac:dyDescent="0.2">
      <c r="B65" s="1155"/>
      <c r="C65" s="1149"/>
      <c r="D65" s="566" t="s">
        <v>80</v>
      </c>
      <c r="E65" s="589">
        <v>3965509.53</v>
      </c>
      <c r="F65" s="355">
        <v>0</v>
      </c>
      <c r="G65" s="349">
        <v>3965509.53</v>
      </c>
      <c r="H65" s="601">
        <v>0</v>
      </c>
      <c r="I65" s="581">
        <v>0</v>
      </c>
      <c r="J65" s="581">
        <v>0</v>
      </c>
      <c r="K65" s="581">
        <v>0</v>
      </c>
      <c r="L65" s="355">
        <v>457813.78</v>
      </c>
      <c r="M65" s="581">
        <v>0</v>
      </c>
      <c r="N65" s="355">
        <v>457813.78</v>
      </c>
      <c r="O65" s="601">
        <v>0</v>
      </c>
      <c r="P65" s="585">
        <v>0</v>
      </c>
    </row>
    <row r="66" spans="2:16" s="578" customFormat="1" x14ac:dyDescent="0.2">
      <c r="B66" s="1155"/>
      <c r="C66" s="1149"/>
      <c r="D66" s="566" t="s">
        <v>205</v>
      </c>
      <c r="E66" s="589">
        <v>2029044.62</v>
      </c>
      <c r="F66" s="351">
        <v>0</v>
      </c>
      <c r="G66" s="372">
        <v>2029044.62</v>
      </c>
      <c r="H66" s="694">
        <v>0</v>
      </c>
      <c r="I66" s="587">
        <v>0</v>
      </c>
      <c r="J66" s="587">
        <v>0</v>
      </c>
      <c r="K66" s="587">
        <v>0</v>
      </c>
      <c r="L66" s="351">
        <v>402801.91999999998</v>
      </c>
      <c r="M66" s="587">
        <v>0</v>
      </c>
      <c r="N66" s="351">
        <v>402801.91999999998</v>
      </c>
      <c r="O66" s="694">
        <v>0</v>
      </c>
      <c r="P66" s="588">
        <v>0</v>
      </c>
    </row>
    <row r="67" spans="2:16" s="578" customFormat="1" x14ac:dyDescent="0.2">
      <c r="B67" s="1155"/>
      <c r="C67" s="1149"/>
      <c r="D67" s="572" t="s">
        <v>77</v>
      </c>
      <c r="E67" s="695">
        <v>0</v>
      </c>
      <c r="F67" s="613">
        <v>0</v>
      </c>
      <c r="G67" s="410">
        <v>0</v>
      </c>
      <c r="H67" s="696">
        <v>0</v>
      </c>
      <c r="I67" s="613">
        <v>0</v>
      </c>
      <c r="J67" s="613">
        <v>0</v>
      </c>
      <c r="K67" s="613">
        <v>0</v>
      </c>
      <c r="L67" s="377">
        <v>0</v>
      </c>
      <c r="M67" s="613">
        <v>0</v>
      </c>
      <c r="N67" s="377">
        <v>0</v>
      </c>
      <c r="O67" s="696">
        <v>0</v>
      </c>
      <c r="P67" s="614">
        <v>0</v>
      </c>
    </row>
    <row r="68" spans="2:16" s="578" customFormat="1" x14ac:dyDescent="0.2">
      <c r="B68" s="1155"/>
      <c r="C68" s="1148" t="s">
        <v>87</v>
      </c>
      <c r="D68" s="562" t="s">
        <v>100</v>
      </c>
      <c r="E68" s="695">
        <v>0</v>
      </c>
      <c r="F68" s="617">
        <v>0</v>
      </c>
      <c r="G68" s="545">
        <v>0</v>
      </c>
      <c r="H68" s="697">
        <v>0</v>
      </c>
      <c r="I68" s="617">
        <v>0</v>
      </c>
      <c r="J68" s="697">
        <v>0</v>
      </c>
      <c r="K68" s="617">
        <v>20</v>
      </c>
      <c r="L68" s="343">
        <v>0</v>
      </c>
      <c r="M68" s="617">
        <v>0</v>
      </c>
      <c r="N68" s="343">
        <v>0</v>
      </c>
      <c r="O68" s="697">
        <v>0</v>
      </c>
      <c r="P68" s="698">
        <v>0</v>
      </c>
    </row>
    <row r="69" spans="2:16" s="578" customFormat="1" x14ac:dyDescent="0.2">
      <c r="B69" s="1155"/>
      <c r="C69" s="1150"/>
      <c r="D69" s="573" t="s">
        <v>213</v>
      </c>
      <c r="E69" s="695">
        <v>0</v>
      </c>
      <c r="F69" s="607">
        <v>0</v>
      </c>
      <c r="G69" s="543">
        <v>0</v>
      </c>
      <c r="H69" s="699">
        <v>0</v>
      </c>
      <c r="I69" s="607">
        <v>0</v>
      </c>
      <c r="J69" s="699">
        <v>0</v>
      </c>
      <c r="K69" s="607">
        <v>0</v>
      </c>
      <c r="L69" s="374">
        <v>0</v>
      </c>
      <c r="M69" s="607">
        <v>0</v>
      </c>
      <c r="N69" s="374">
        <v>0</v>
      </c>
      <c r="O69" s="699">
        <v>0</v>
      </c>
      <c r="P69" s="700">
        <v>0</v>
      </c>
    </row>
    <row r="70" spans="2:16" s="578" customFormat="1" x14ac:dyDescent="0.2">
      <c r="B70" s="1155"/>
      <c r="C70" s="1148" t="s">
        <v>90</v>
      </c>
      <c r="D70" s="570" t="s">
        <v>94</v>
      </c>
      <c r="E70" s="628">
        <v>0</v>
      </c>
      <c r="F70" s="591">
        <v>0</v>
      </c>
      <c r="G70" s="701">
        <v>0</v>
      </c>
      <c r="H70" s="590">
        <v>0</v>
      </c>
      <c r="I70" s="591">
        <v>0</v>
      </c>
      <c r="J70" s="590">
        <v>0</v>
      </c>
      <c r="K70" s="591">
        <v>0</v>
      </c>
      <c r="L70" s="362">
        <v>0</v>
      </c>
      <c r="M70" s="362">
        <v>0</v>
      </c>
      <c r="N70" s="591">
        <v>0</v>
      </c>
      <c r="O70" s="591">
        <v>0</v>
      </c>
      <c r="P70" s="663">
        <v>0</v>
      </c>
    </row>
    <row r="71" spans="2:16" s="578" customFormat="1" x14ac:dyDescent="0.2">
      <c r="B71" s="1155"/>
      <c r="C71" s="1149"/>
      <c r="D71" s="570" t="s">
        <v>215</v>
      </c>
      <c r="E71" s="635" t="s">
        <v>246</v>
      </c>
      <c r="F71" s="591">
        <v>0</v>
      </c>
      <c r="G71" s="702" t="s">
        <v>279</v>
      </c>
      <c r="H71" s="590">
        <v>0</v>
      </c>
      <c r="I71" s="591">
        <v>0</v>
      </c>
      <c r="J71" s="590">
        <v>0</v>
      </c>
      <c r="K71" s="591">
        <v>0</v>
      </c>
      <c r="L71" s="594" t="s">
        <v>242</v>
      </c>
      <c r="M71" s="594" t="s">
        <v>242</v>
      </c>
      <c r="N71" s="591">
        <v>0</v>
      </c>
      <c r="O71" s="591">
        <v>0</v>
      </c>
      <c r="P71" s="663">
        <v>0</v>
      </c>
    </row>
    <row r="72" spans="2:16" s="578" customFormat="1" x14ac:dyDescent="0.2">
      <c r="B72" s="1155"/>
      <c r="C72" s="1149"/>
      <c r="D72" s="564" t="s">
        <v>251</v>
      </c>
      <c r="E72" s="580" t="s">
        <v>246</v>
      </c>
      <c r="F72" s="581">
        <v>0</v>
      </c>
      <c r="G72" s="703" t="s">
        <v>242</v>
      </c>
      <c r="H72" s="582">
        <v>0</v>
      </c>
      <c r="I72" s="583">
        <v>0</v>
      </c>
      <c r="J72" s="582">
        <v>0</v>
      </c>
      <c r="K72" s="583">
        <v>0</v>
      </c>
      <c r="L72" s="534" t="s">
        <v>242</v>
      </c>
      <c r="M72" s="534">
        <v>0</v>
      </c>
      <c r="N72" s="583" t="s">
        <v>242</v>
      </c>
      <c r="O72" s="581">
        <v>0</v>
      </c>
      <c r="P72" s="704">
        <v>0</v>
      </c>
    </row>
    <row r="73" spans="2:16" s="578" customFormat="1" x14ac:dyDescent="0.2">
      <c r="B73" s="1155"/>
      <c r="C73" s="1149"/>
      <c r="D73" s="564" t="s">
        <v>252</v>
      </c>
      <c r="E73" s="580" t="s">
        <v>246</v>
      </c>
      <c r="F73" s="581">
        <v>0</v>
      </c>
      <c r="G73" s="703" t="s">
        <v>242</v>
      </c>
      <c r="H73" s="582">
        <v>0</v>
      </c>
      <c r="I73" s="583">
        <v>0</v>
      </c>
      <c r="J73" s="582">
        <v>0</v>
      </c>
      <c r="K73" s="583">
        <v>0</v>
      </c>
      <c r="L73" s="534" t="s">
        <v>242</v>
      </c>
      <c r="M73" s="534">
        <v>0</v>
      </c>
      <c r="N73" s="583" t="s">
        <v>242</v>
      </c>
      <c r="O73" s="581">
        <v>0</v>
      </c>
      <c r="P73" s="704">
        <v>0</v>
      </c>
    </row>
    <row r="74" spans="2:16" s="578" customFormat="1" x14ac:dyDescent="0.2">
      <c r="B74" s="1155"/>
      <c r="C74" s="1149"/>
      <c r="D74" s="566" t="s">
        <v>253</v>
      </c>
      <c r="E74" s="580" t="s">
        <v>246</v>
      </c>
      <c r="F74" s="587">
        <v>0</v>
      </c>
      <c r="G74" s="705" t="s">
        <v>242</v>
      </c>
      <c r="H74" s="604">
        <v>0</v>
      </c>
      <c r="I74" s="586">
        <v>0</v>
      </c>
      <c r="J74" s="604">
        <v>0</v>
      </c>
      <c r="K74" s="586">
        <v>0</v>
      </c>
      <c r="L74" s="584" t="s">
        <v>242</v>
      </c>
      <c r="M74" s="584">
        <v>0</v>
      </c>
      <c r="N74" s="586" t="s">
        <v>242</v>
      </c>
      <c r="O74" s="587">
        <v>0</v>
      </c>
      <c r="P74" s="670">
        <v>0</v>
      </c>
    </row>
    <row r="75" spans="2:16" s="578" customFormat="1" x14ac:dyDescent="0.2">
      <c r="B75" s="1155"/>
      <c r="C75" s="1150"/>
      <c r="D75" s="572" t="s">
        <v>219</v>
      </c>
      <c r="E75" s="695">
        <v>0</v>
      </c>
      <c r="F75" s="613">
        <v>0</v>
      </c>
      <c r="G75" s="706">
        <v>0</v>
      </c>
      <c r="H75" s="696">
        <v>0</v>
      </c>
      <c r="I75" s="613">
        <v>0</v>
      </c>
      <c r="J75" s="696">
        <v>0</v>
      </c>
      <c r="K75" s="613">
        <v>0</v>
      </c>
      <c r="L75" s="377">
        <v>0</v>
      </c>
      <c r="M75" s="377">
        <v>0</v>
      </c>
      <c r="N75" s="613">
        <v>0</v>
      </c>
      <c r="O75" s="613">
        <v>0</v>
      </c>
      <c r="P75" s="707">
        <v>0</v>
      </c>
    </row>
    <row r="76" spans="2:16" s="578" customFormat="1" ht="18.75" customHeight="1" x14ac:dyDescent="0.2">
      <c r="B76" s="1151" t="s">
        <v>101</v>
      </c>
      <c r="C76" s="1152"/>
      <c r="D76" s="1153"/>
      <c r="E76" s="708" t="s">
        <v>296</v>
      </c>
      <c r="F76" s="708" t="s">
        <v>293</v>
      </c>
      <c r="G76" s="708" t="s">
        <v>294</v>
      </c>
      <c r="H76" s="708">
        <v>0</v>
      </c>
      <c r="I76" s="709">
        <v>0</v>
      </c>
      <c r="J76" s="710">
        <v>23568</v>
      </c>
      <c r="K76" s="708" t="s">
        <v>293</v>
      </c>
      <c r="L76" s="708">
        <v>290547982.37999994</v>
      </c>
      <c r="M76" s="708">
        <v>6295.41</v>
      </c>
      <c r="N76" s="708">
        <v>290541686.96999997</v>
      </c>
      <c r="O76" s="708">
        <v>0</v>
      </c>
      <c r="P76" s="708" t="s">
        <v>279</v>
      </c>
    </row>
    <row r="77" spans="2:16" s="578" customFormat="1" ht="12.75" customHeight="1" x14ac:dyDescent="0.2">
      <c r="B77" s="1154" t="s">
        <v>102</v>
      </c>
      <c r="C77" s="1157" t="s">
        <v>48</v>
      </c>
      <c r="D77" s="574" t="s">
        <v>254</v>
      </c>
      <c r="E77" s="635" t="s">
        <v>246</v>
      </c>
      <c r="F77" s="494" t="s">
        <v>279</v>
      </c>
      <c r="G77" s="495" t="s">
        <v>279</v>
      </c>
      <c r="H77" s="592">
        <v>0</v>
      </c>
      <c r="I77" s="593" t="s">
        <v>279</v>
      </c>
      <c r="J77" s="593">
        <v>0</v>
      </c>
      <c r="K77" s="594">
        <v>0</v>
      </c>
      <c r="L77" s="594" t="s">
        <v>279</v>
      </c>
      <c r="M77" s="593">
        <v>0</v>
      </c>
      <c r="N77" s="594" t="s">
        <v>279</v>
      </c>
      <c r="O77" s="460">
        <v>0</v>
      </c>
      <c r="P77" s="599">
        <v>0</v>
      </c>
    </row>
    <row r="78" spans="2:16" s="578" customFormat="1" x14ac:dyDescent="0.2">
      <c r="B78" s="1155"/>
      <c r="C78" s="1158"/>
      <c r="D78" s="564" t="s">
        <v>231</v>
      </c>
      <c r="E78" s="580" t="s">
        <v>246</v>
      </c>
      <c r="F78" s="602" t="s">
        <v>279</v>
      </c>
      <c r="G78" s="600">
        <v>722592.3</v>
      </c>
      <c r="H78" s="601">
        <v>0</v>
      </c>
      <c r="I78" s="583" t="s">
        <v>279</v>
      </c>
      <c r="J78" s="581">
        <v>0</v>
      </c>
      <c r="K78" s="355">
        <v>0</v>
      </c>
      <c r="L78" s="581">
        <v>91866.73</v>
      </c>
      <c r="M78" s="581">
        <v>0</v>
      </c>
      <c r="N78" s="581">
        <v>91866.73</v>
      </c>
      <c r="O78" s="601">
        <v>0</v>
      </c>
      <c r="P78" s="644" t="s">
        <v>279</v>
      </c>
    </row>
    <row r="79" spans="2:16" s="578" customFormat="1" x14ac:dyDescent="0.2">
      <c r="B79" s="1155"/>
      <c r="C79" s="1158"/>
      <c r="D79" s="564" t="s">
        <v>272</v>
      </c>
      <c r="E79" s="589">
        <v>0</v>
      </c>
      <c r="F79" s="355">
        <v>0</v>
      </c>
      <c r="G79" s="600">
        <v>0</v>
      </c>
      <c r="H79" s="601">
        <v>0</v>
      </c>
      <c r="I79" s="581">
        <v>0</v>
      </c>
      <c r="J79" s="581">
        <v>45.6</v>
      </c>
      <c r="K79" s="534" t="s">
        <v>279</v>
      </c>
      <c r="L79" s="664">
        <v>0</v>
      </c>
      <c r="M79" s="664">
        <v>0</v>
      </c>
      <c r="N79" s="664">
        <v>0</v>
      </c>
      <c r="O79" s="601">
        <v>0</v>
      </c>
      <c r="P79" s="585">
        <v>0</v>
      </c>
    </row>
    <row r="80" spans="2:16" s="578" customFormat="1" x14ac:dyDescent="0.2">
      <c r="B80" s="1155"/>
      <c r="C80" s="1158"/>
      <c r="D80" s="564" t="s">
        <v>273</v>
      </c>
      <c r="E80" s="580" t="s">
        <v>246</v>
      </c>
      <c r="F80" s="534">
        <v>0</v>
      </c>
      <c r="G80" s="703" t="s">
        <v>279</v>
      </c>
      <c r="H80" s="582">
        <v>2509.7199999999998</v>
      </c>
      <c r="I80" s="583">
        <v>0</v>
      </c>
      <c r="J80" s="583" t="s">
        <v>279</v>
      </c>
      <c r="K80" s="534">
        <v>2529.4</v>
      </c>
      <c r="L80" s="711" t="s">
        <v>279</v>
      </c>
      <c r="M80" s="711">
        <v>0</v>
      </c>
      <c r="N80" s="711" t="s">
        <v>279</v>
      </c>
      <c r="O80" s="582" t="s">
        <v>279</v>
      </c>
      <c r="P80" s="585">
        <v>2.74</v>
      </c>
    </row>
    <row r="81" spans="2:16" s="578" customFormat="1" x14ac:dyDescent="0.2">
      <c r="B81" s="1155"/>
      <c r="C81" s="1158"/>
      <c r="D81" s="564" t="s">
        <v>105</v>
      </c>
      <c r="E81" s="589">
        <v>69530056.340000004</v>
      </c>
      <c r="F81" s="355">
        <v>13945843.52</v>
      </c>
      <c r="G81" s="600">
        <v>55584212.82</v>
      </c>
      <c r="H81" s="601">
        <v>385843.03</v>
      </c>
      <c r="I81" s="581">
        <v>36227.4</v>
      </c>
      <c r="J81" s="581">
        <v>278</v>
      </c>
      <c r="K81" s="581">
        <v>29965.53</v>
      </c>
      <c r="L81" s="581">
        <v>16972259.859999999</v>
      </c>
      <c r="M81" s="581">
        <v>0</v>
      </c>
      <c r="N81" s="581">
        <v>16972259.859999999</v>
      </c>
      <c r="O81" s="385">
        <v>518.49</v>
      </c>
      <c r="P81" s="644" t="s">
        <v>279</v>
      </c>
    </row>
    <row r="82" spans="2:16" s="578" customFormat="1" x14ac:dyDescent="0.2">
      <c r="B82" s="1155"/>
      <c r="C82" s="1158"/>
      <c r="D82" s="564" t="s">
        <v>235</v>
      </c>
      <c r="E82" s="589">
        <v>0</v>
      </c>
      <c r="F82" s="355">
        <v>0</v>
      </c>
      <c r="G82" s="600">
        <v>0</v>
      </c>
      <c r="H82" s="601">
        <v>0</v>
      </c>
      <c r="I82" s="581">
        <v>0</v>
      </c>
      <c r="J82" s="355">
        <v>0</v>
      </c>
      <c r="K82" s="581">
        <v>5.38</v>
      </c>
      <c r="L82" s="581">
        <v>0</v>
      </c>
      <c r="M82" s="581">
        <v>0</v>
      </c>
      <c r="N82" s="581">
        <v>0</v>
      </c>
      <c r="O82" s="601">
        <v>0</v>
      </c>
      <c r="P82" s="585">
        <v>0.87</v>
      </c>
    </row>
    <row r="83" spans="2:16" s="578" customFormat="1" x14ac:dyDescent="0.2">
      <c r="B83" s="1155"/>
      <c r="C83" s="1158"/>
      <c r="D83" s="564" t="s">
        <v>108</v>
      </c>
      <c r="E83" s="589">
        <v>105761.63</v>
      </c>
      <c r="F83" s="581">
        <v>17940</v>
      </c>
      <c r="G83" s="600">
        <v>87821.63</v>
      </c>
      <c r="H83" s="601">
        <v>0</v>
      </c>
      <c r="I83" s="581">
        <v>0</v>
      </c>
      <c r="J83" s="581">
        <v>0</v>
      </c>
      <c r="K83" s="355">
        <v>1448.3</v>
      </c>
      <c r="L83" s="581">
        <v>13636.34</v>
      </c>
      <c r="M83" s="581">
        <v>9300</v>
      </c>
      <c r="N83" s="581">
        <v>4336.34</v>
      </c>
      <c r="O83" s="601">
        <v>69.03</v>
      </c>
      <c r="P83" s="585">
        <v>0</v>
      </c>
    </row>
    <row r="84" spans="2:16" s="578" customFormat="1" x14ac:dyDescent="0.2">
      <c r="B84" s="1155"/>
      <c r="C84" s="1158"/>
      <c r="D84" s="564" t="s">
        <v>111</v>
      </c>
      <c r="E84" s="589">
        <v>0</v>
      </c>
      <c r="F84" s="581">
        <v>0</v>
      </c>
      <c r="G84" s="600">
        <v>0</v>
      </c>
      <c r="H84" s="601">
        <v>0</v>
      </c>
      <c r="I84" s="581">
        <v>0</v>
      </c>
      <c r="J84" s="581">
        <v>0</v>
      </c>
      <c r="K84" s="355">
        <v>0</v>
      </c>
      <c r="L84" s="581">
        <v>0</v>
      </c>
      <c r="M84" s="581">
        <v>0</v>
      </c>
      <c r="N84" s="581">
        <v>0</v>
      </c>
      <c r="O84" s="601">
        <v>0.13</v>
      </c>
      <c r="P84" s="585">
        <v>0</v>
      </c>
    </row>
    <row r="85" spans="2:16" s="578" customFormat="1" x14ac:dyDescent="0.2">
      <c r="B85" s="1155"/>
      <c r="C85" s="1158"/>
      <c r="D85" s="566" t="s">
        <v>271</v>
      </c>
      <c r="E85" s="580" t="s">
        <v>246</v>
      </c>
      <c r="F85" s="602" t="s">
        <v>279</v>
      </c>
      <c r="G85" s="600">
        <v>3228157</v>
      </c>
      <c r="H85" s="601">
        <v>0</v>
      </c>
      <c r="I85" s="581">
        <v>0</v>
      </c>
      <c r="J85" s="581">
        <v>0</v>
      </c>
      <c r="K85" s="583" t="s">
        <v>279</v>
      </c>
      <c r="L85" s="583" t="s">
        <v>279</v>
      </c>
      <c r="M85" s="581">
        <v>0</v>
      </c>
      <c r="N85" s="583" t="s">
        <v>279</v>
      </c>
      <c r="O85" s="601">
        <v>77.87</v>
      </c>
      <c r="P85" s="461">
        <v>0</v>
      </c>
    </row>
    <row r="86" spans="2:16" s="578" customFormat="1" x14ac:dyDescent="0.2">
      <c r="B86" s="1155"/>
      <c r="C86" s="1158"/>
      <c r="D86" s="566" t="s">
        <v>113</v>
      </c>
      <c r="E86" s="589">
        <v>0</v>
      </c>
      <c r="F86" s="355">
        <v>0</v>
      </c>
      <c r="G86" s="349">
        <v>0</v>
      </c>
      <c r="H86" s="601">
        <v>0</v>
      </c>
      <c r="I86" s="355">
        <v>0</v>
      </c>
      <c r="J86" s="581">
        <v>0</v>
      </c>
      <c r="K86" s="581">
        <v>1.08</v>
      </c>
      <c r="L86" s="355">
        <v>0</v>
      </c>
      <c r="M86" s="581">
        <v>0</v>
      </c>
      <c r="N86" s="355">
        <v>0</v>
      </c>
      <c r="O86" s="601">
        <v>0</v>
      </c>
      <c r="P86" s="585">
        <v>1.43</v>
      </c>
    </row>
    <row r="87" spans="2:16" s="578" customFormat="1" x14ac:dyDescent="0.2">
      <c r="B87" s="1155"/>
      <c r="C87" s="1158"/>
      <c r="D87" s="564" t="s">
        <v>114</v>
      </c>
      <c r="E87" s="589">
        <v>0</v>
      </c>
      <c r="F87" s="355">
        <v>0</v>
      </c>
      <c r="G87" s="349">
        <v>0</v>
      </c>
      <c r="H87" s="601">
        <v>0</v>
      </c>
      <c r="I87" s="355">
        <v>0</v>
      </c>
      <c r="J87" s="581">
        <v>50</v>
      </c>
      <c r="K87" s="581">
        <v>0</v>
      </c>
      <c r="L87" s="355">
        <v>0</v>
      </c>
      <c r="M87" s="581">
        <v>0</v>
      </c>
      <c r="N87" s="355">
        <v>0</v>
      </c>
      <c r="O87" s="601">
        <v>0</v>
      </c>
      <c r="P87" s="585">
        <v>4.4800000000000004</v>
      </c>
    </row>
    <row r="88" spans="2:16" s="578" customFormat="1" x14ac:dyDescent="0.2">
      <c r="B88" s="1155"/>
      <c r="C88" s="1158"/>
      <c r="D88" s="563" t="s">
        <v>142</v>
      </c>
      <c r="E88" s="589">
        <v>0</v>
      </c>
      <c r="F88" s="355">
        <v>0</v>
      </c>
      <c r="G88" s="349">
        <v>0</v>
      </c>
      <c r="H88" s="601">
        <v>0</v>
      </c>
      <c r="I88" s="355">
        <v>0</v>
      </c>
      <c r="J88" s="581">
        <v>0</v>
      </c>
      <c r="K88" s="581">
        <v>61.1</v>
      </c>
      <c r="L88" s="355">
        <v>0</v>
      </c>
      <c r="M88" s="581">
        <v>0</v>
      </c>
      <c r="N88" s="355">
        <v>0</v>
      </c>
      <c r="O88" s="601">
        <v>0</v>
      </c>
      <c r="P88" s="585">
        <v>0</v>
      </c>
    </row>
    <row r="89" spans="2:16" s="578" customFormat="1" x14ac:dyDescent="0.2">
      <c r="B89" s="1155"/>
      <c r="C89" s="1158"/>
      <c r="D89" s="564" t="s">
        <v>117</v>
      </c>
      <c r="E89" s="589">
        <v>0</v>
      </c>
      <c r="F89" s="355">
        <v>0</v>
      </c>
      <c r="G89" s="600">
        <v>0</v>
      </c>
      <c r="H89" s="601">
        <v>0</v>
      </c>
      <c r="I89" s="581">
        <v>0</v>
      </c>
      <c r="J89" s="581">
        <v>0</v>
      </c>
      <c r="K89" s="355">
        <v>0</v>
      </c>
      <c r="L89" s="581">
        <v>0</v>
      </c>
      <c r="M89" s="581">
        <v>0</v>
      </c>
      <c r="N89" s="581">
        <v>0</v>
      </c>
      <c r="O89" s="385">
        <v>0</v>
      </c>
      <c r="P89" s="461">
        <v>9.66</v>
      </c>
    </row>
    <row r="90" spans="2:16" s="578" customFormat="1" x14ac:dyDescent="0.2">
      <c r="B90" s="1155"/>
      <c r="C90" s="1158"/>
      <c r="D90" s="564" t="s">
        <v>232</v>
      </c>
      <c r="E90" s="589">
        <v>0</v>
      </c>
      <c r="F90" s="355">
        <v>0</v>
      </c>
      <c r="G90" s="600">
        <v>0</v>
      </c>
      <c r="H90" s="601">
        <v>0</v>
      </c>
      <c r="I90" s="581">
        <v>0</v>
      </c>
      <c r="J90" s="581">
        <v>100</v>
      </c>
      <c r="K90" s="355">
        <v>0</v>
      </c>
      <c r="L90" s="581">
        <v>0</v>
      </c>
      <c r="M90" s="581">
        <v>0</v>
      </c>
      <c r="N90" s="581">
        <v>0</v>
      </c>
      <c r="O90" s="601">
        <v>0</v>
      </c>
      <c r="P90" s="585">
        <v>0</v>
      </c>
    </row>
    <row r="91" spans="2:16" s="578" customFormat="1" x14ac:dyDescent="0.2">
      <c r="B91" s="1155"/>
      <c r="C91" s="1158"/>
      <c r="D91" s="564" t="s">
        <v>189</v>
      </c>
      <c r="E91" s="589">
        <v>0</v>
      </c>
      <c r="F91" s="355">
        <v>0</v>
      </c>
      <c r="G91" s="600">
        <v>0</v>
      </c>
      <c r="H91" s="601">
        <v>0</v>
      </c>
      <c r="I91" s="581">
        <v>0</v>
      </c>
      <c r="J91" s="581">
        <v>0</v>
      </c>
      <c r="K91" s="355">
        <v>2.13</v>
      </c>
      <c r="L91" s="581">
        <v>0</v>
      </c>
      <c r="M91" s="581">
        <v>0</v>
      </c>
      <c r="N91" s="581">
        <v>0</v>
      </c>
      <c r="O91" s="601">
        <v>0</v>
      </c>
      <c r="P91" s="585">
        <v>0</v>
      </c>
    </row>
    <row r="92" spans="2:16" s="578" customFormat="1" x14ac:dyDescent="0.2">
      <c r="B92" s="1155"/>
      <c r="C92" s="1158"/>
      <c r="D92" s="564" t="s">
        <v>190</v>
      </c>
      <c r="E92" s="589">
        <v>0</v>
      </c>
      <c r="F92" s="355">
        <v>0</v>
      </c>
      <c r="G92" s="600">
        <v>0</v>
      </c>
      <c r="H92" s="601">
        <v>0</v>
      </c>
      <c r="I92" s="581">
        <v>0</v>
      </c>
      <c r="J92" s="581">
        <v>0</v>
      </c>
      <c r="K92" s="355">
        <v>85.75</v>
      </c>
      <c r="L92" s="581">
        <v>0</v>
      </c>
      <c r="M92" s="581">
        <v>0</v>
      </c>
      <c r="N92" s="581">
        <v>0</v>
      </c>
      <c r="O92" s="601">
        <v>0</v>
      </c>
      <c r="P92" s="585">
        <v>0</v>
      </c>
    </row>
    <row r="93" spans="2:16" s="578" customFormat="1" x14ac:dyDescent="0.2">
      <c r="B93" s="1155"/>
      <c r="C93" s="1158"/>
      <c r="D93" s="563" t="s">
        <v>234</v>
      </c>
      <c r="E93" s="589">
        <v>0</v>
      </c>
      <c r="F93" s="355">
        <v>0</v>
      </c>
      <c r="G93" s="600">
        <v>0</v>
      </c>
      <c r="H93" s="601">
        <v>0</v>
      </c>
      <c r="I93" s="581">
        <v>0</v>
      </c>
      <c r="J93" s="581">
        <v>0</v>
      </c>
      <c r="K93" s="355">
        <v>0</v>
      </c>
      <c r="L93" s="581">
        <v>0</v>
      </c>
      <c r="M93" s="581">
        <v>0</v>
      </c>
      <c r="N93" s="581">
        <v>0</v>
      </c>
      <c r="O93" s="601">
        <v>0</v>
      </c>
      <c r="P93" s="585">
        <v>0</v>
      </c>
    </row>
    <row r="94" spans="2:16" s="578" customFormat="1" x14ac:dyDescent="0.2">
      <c r="B94" s="1155"/>
      <c r="C94" s="1158"/>
      <c r="D94" s="564" t="s">
        <v>274</v>
      </c>
      <c r="E94" s="580" t="s">
        <v>246</v>
      </c>
      <c r="F94" s="581">
        <v>0</v>
      </c>
      <c r="G94" s="703" t="s">
        <v>279</v>
      </c>
      <c r="H94" s="582">
        <v>0</v>
      </c>
      <c r="I94" s="583">
        <v>0</v>
      </c>
      <c r="J94" s="534">
        <v>0</v>
      </c>
      <c r="K94" s="583">
        <v>0</v>
      </c>
      <c r="L94" s="583" t="s">
        <v>279</v>
      </c>
      <c r="M94" s="583">
        <v>0</v>
      </c>
      <c r="N94" s="711" t="s">
        <v>279</v>
      </c>
      <c r="O94" s="601">
        <v>0</v>
      </c>
      <c r="P94" s="585">
        <v>0</v>
      </c>
    </row>
    <row r="95" spans="2:16" s="578" customFormat="1" x14ac:dyDescent="0.2">
      <c r="B95" s="1155"/>
      <c r="C95" s="1158"/>
      <c r="D95" s="564" t="s">
        <v>221</v>
      </c>
      <c r="E95" s="589">
        <v>0</v>
      </c>
      <c r="F95" s="581">
        <v>0</v>
      </c>
      <c r="G95" s="600">
        <v>0</v>
      </c>
      <c r="H95" s="601">
        <v>0</v>
      </c>
      <c r="I95" s="581">
        <v>0</v>
      </c>
      <c r="J95" s="355">
        <v>0</v>
      </c>
      <c r="K95" s="355">
        <v>39.89</v>
      </c>
      <c r="L95" s="581">
        <v>0</v>
      </c>
      <c r="M95" s="581">
        <v>0</v>
      </c>
      <c r="N95" s="664">
        <v>0</v>
      </c>
      <c r="O95" s="601">
        <v>0</v>
      </c>
      <c r="P95" s="585">
        <v>0</v>
      </c>
    </row>
    <row r="96" spans="2:16" s="578" customFormat="1" x14ac:dyDescent="0.2">
      <c r="B96" s="1155"/>
      <c r="C96" s="1158"/>
      <c r="D96" s="570" t="s">
        <v>223</v>
      </c>
      <c r="E96" s="589">
        <v>0</v>
      </c>
      <c r="F96" s="581">
        <v>0</v>
      </c>
      <c r="G96" s="600">
        <v>0</v>
      </c>
      <c r="H96" s="601">
        <v>0</v>
      </c>
      <c r="I96" s="581">
        <v>0</v>
      </c>
      <c r="J96" s="581">
        <v>0</v>
      </c>
      <c r="K96" s="581">
        <v>0.73</v>
      </c>
      <c r="L96" s="581">
        <v>0</v>
      </c>
      <c r="M96" s="581">
        <v>0</v>
      </c>
      <c r="N96" s="664">
        <v>0</v>
      </c>
      <c r="O96" s="601">
        <v>0</v>
      </c>
      <c r="P96" s="461">
        <v>0</v>
      </c>
    </row>
    <row r="97" spans="2:16" s="578" customFormat="1" x14ac:dyDescent="0.2">
      <c r="B97" s="1155"/>
      <c r="C97" s="1158"/>
      <c r="D97" s="570" t="s">
        <v>224</v>
      </c>
      <c r="E97" s="589">
        <v>0</v>
      </c>
      <c r="F97" s="355">
        <v>0</v>
      </c>
      <c r="G97" s="344">
        <v>0</v>
      </c>
      <c r="H97" s="712">
        <v>0</v>
      </c>
      <c r="I97" s="581">
        <v>0</v>
      </c>
      <c r="J97" s="355">
        <v>0</v>
      </c>
      <c r="K97" s="355">
        <v>42.84</v>
      </c>
      <c r="L97" s="355">
        <v>0</v>
      </c>
      <c r="M97" s="581">
        <v>0</v>
      </c>
      <c r="N97" s="355">
        <v>0</v>
      </c>
      <c r="O97" s="385">
        <v>0</v>
      </c>
      <c r="P97" s="461">
        <v>0</v>
      </c>
    </row>
    <row r="98" spans="2:16" s="578" customFormat="1" x14ac:dyDescent="0.2">
      <c r="B98" s="1155"/>
      <c r="C98" s="1158"/>
      <c r="D98" s="564" t="s">
        <v>225</v>
      </c>
      <c r="E98" s="589">
        <v>0</v>
      </c>
      <c r="F98" s="581">
        <v>0</v>
      </c>
      <c r="G98" s="349">
        <v>0</v>
      </c>
      <c r="H98" s="601">
        <v>0</v>
      </c>
      <c r="I98" s="581">
        <v>0</v>
      </c>
      <c r="J98" s="581">
        <v>0</v>
      </c>
      <c r="K98" s="581">
        <v>13.23</v>
      </c>
      <c r="L98" s="355">
        <v>0</v>
      </c>
      <c r="M98" s="581">
        <v>0</v>
      </c>
      <c r="N98" s="355">
        <v>0</v>
      </c>
      <c r="O98" s="601">
        <v>0</v>
      </c>
      <c r="P98" s="585">
        <v>0</v>
      </c>
    </row>
    <row r="99" spans="2:16" s="578" customFormat="1" x14ac:dyDescent="0.2">
      <c r="B99" s="1155"/>
      <c r="C99" s="1158"/>
      <c r="D99" s="564" t="s">
        <v>275</v>
      </c>
      <c r="E99" s="580" t="s">
        <v>246</v>
      </c>
      <c r="F99" s="602" t="s">
        <v>279</v>
      </c>
      <c r="G99" s="490" t="s">
        <v>279</v>
      </c>
      <c r="H99" s="582">
        <v>0</v>
      </c>
      <c r="I99" s="583">
        <v>0</v>
      </c>
      <c r="J99" s="713">
        <v>0</v>
      </c>
      <c r="K99" s="583" t="s">
        <v>279</v>
      </c>
      <c r="L99" s="534" t="s">
        <v>279</v>
      </c>
      <c r="M99" s="583" t="s">
        <v>279</v>
      </c>
      <c r="N99" s="534" t="s">
        <v>279</v>
      </c>
      <c r="O99" s="582">
        <v>0</v>
      </c>
      <c r="P99" s="585">
        <v>0</v>
      </c>
    </row>
    <row r="100" spans="2:16" s="578" customFormat="1" x14ac:dyDescent="0.2">
      <c r="B100" s="1155"/>
      <c r="C100" s="1158"/>
      <c r="D100" s="564" t="s">
        <v>98</v>
      </c>
      <c r="E100" s="606" t="s">
        <v>246</v>
      </c>
      <c r="F100" s="602" t="s">
        <v>279</v>
      </c>
      <c r="G100" s="490" t="s">
        <v>279</v>
      </c>
      <c r="H100" s="582">
        <v>0</v>
      </c>
      <c r="I100" s="583">
        <v>0</v>
      </c>
      <c r="J100" s="713">
        <v>0</v>
      </c>
      <c r="K100" s="583">
        <v>0</v>
      </c>
      <c r="L100" s="534" t="s">
        <v>279</v>
      </c>
      <c r="M100" s="583">
        <v>0</v>
      </c>
      <c r="N100" s="534" t="s">
        <v>279</v>
      </c>
      <c r="O100" s="582">
        <v>0</v>
      </c>
      <c r="P100" s="644">
        <v>0</v>
      </c>
    </row>
    <row r="101" spans="2:16" s="578" customFormat="1" x14ac:dyDescent="0.2">
      <c r="B101" s="1155"/>
      <c r="C101" s="1157" t="s">
        <v>65</v>
      </c>
      <c r="D101" s="562" t="s">
        <v>237</v>
      </c>
      <c r="E101" s="615">
        <v>0</v>
      </c>
      <c r="F101" s="697">
        <v>0</v>
      </c>
      <c r="G101" s="545">
        <v>0</v>
      </c>
      <c r="H101" s="697">
        <v>0</v>
      </c>
      <c r="I101" s="697">
        <v>0</v>
      </c>
      <c r="J101" s="616">
        <v>47.9</v>
      </c>
      <c r="K101" s="617">
        <v>2.69</v>
      </c>
      <c r="L101" s="343">
        <v>0</v>
      </c>
      <c r="M101" s="697">
        <v>0</v>
      </c>
      <c r="N101" s="343">
        <v>0</v>
      </c>
      <c r="O101" s="697">
        <v>0</v>
      </c>
      <c r="P101" s="618">
        <v>37.369999999999997</v>
      </c>
    </row>
    <row r="102" spans="2:16" s="578" customFormat="1" x14ac:dyDescent="0.2">
      <c r="B102" s="1155"/>
      <c r="C102" s="1159"/>
      <c r="D102" s="573" t="s">
        <v>276</v>
      </c>
      <c r="E102" s="714" t="s">
        <v>246</v>
      </c>
      <c r="F102" s="610">
        <v>0</v>
      </c>
      <c r="G102" s="511" t="s">
        <v>279</v>
      </c>
      <c r="H102" s="715">
        <v>0</v>
      </c>
      <c r="I102" s="715">
        <v>0</v>
      </c>
      <c r="J102" s="626">
        <v>0</v>
      </c>
      <c r="K102" s="610">
        <v>0</v>
      </c>
      <c r="L102" s="716" t="s">
        <v>279</v>
      </c>
      <c r="M102" s="715">
        <v>0</v>
      </c>
      <c r="N102" s="612" t="s">
        <v>279</v>
      </c>
      <c r="O102" s="696">
        <v>0</v>
      </c>
      <c r="P102" s="614">
        <v>0</v>
      </c>
    </row>
    <row r="103" spans="2:16" s="578" customFormat="1" x14ac:dyDescent="0.2">
      <c r="B103" s="1156"/>
      <c r="C103" s="999" t="s">
        <v>90</v>
      </c>
      <c r="D103" s="571" t="s">
        <v>249</v>
      </c>
      <c r="E103" s="717">
        <v>71622.78</v>
      </c>
      <c r="F103" s="605">
        <v>0</v>
      </c>
      <c r="G103" s="543">
        <v>71622.78</v>
      </c>
      <c r="H103" s="605">
        <v>0</v>
      </c>
      <c r="I103" s="605">
        <v>0</v>
      </c>
      <c r="J103" s="718">
        <v>0</v>
      </c>
      <c r="K103" s="605">
        <v>0</v>
      </c>
      <c r="L103" s="353">
        <v>924</v>
      </c>
      <c r="M103" s="605">
        <v>300</v>
      </c>
      <c r="N103" s="353">
        <v>624</v>
      </c>
      <c r="O103" s="605">
        <v>0</v>
      </c>
      <c r="P103" s="595">
        <v>0</v>
      </c>
    </row>
    <row r="104" spans="2:16" s="578" customFormat="1" ht="19.5" customHeight="1" thickBot="1" x14ac:dyDescent="0.25">
      <c r="B104" s="1160" t="s">
        <v>121</v>
      </c>
      <c r="C104" s="1161"/>
      <c r="D104" s="1162"/>
      <c r="E104" s="719">
        <v>75162216.569999993</v>
      </c>
      <c r="F104" s="719">
        <v>15013671.42</v>
      </c>
      <c r="G104" s="720">
        <v>60148545.150000006</v>
      </c>
      <c r="H104" s="721">
        <v>388352.75</v>
      </c>
      <c r="I104" s="719">
        <v>37395.65</v>
      </c>
      <c r="J104" s="719" t="s">
        <v>279</v>
      </c>
      <c r="K104" s="719">
        <v>35819.94</v>
      </c>
      <c r="L104" s="719">
        <v>17485477.16</v>
      </c>
      <c r="M104" s="719" t="s">
        <v>279</v>
      </c>
      <c r="N104" s="719">
        <v>17475677.16</v>
      </c>
      <c r="O104" s="719" t="s">
        <v>279</v>
      </c>
      <c r="P104" s="722">
        <v>78.69</v>
      </c>
    </row>
    <row r="105" spans="2:16" s="578" customFormat="1" ht="19.5" customHeight="1" thickTop="1" thickBot="1" x14ac:dyDescent="0.25">
      <c r="B105" s="1145" t="s">
        <v>122</v>
      </c>
      <c r="C105" s="1146"/>
      <c r="D105" s="1147"/>
      <c r="E105" s="1086" t="s">
        <v>296</v>
      </c>
      <c r="F105" s="1087" t="s">
        <v>293</v>
      </c>
      <c r="G105" s="1088" t="s">
        <v>293</v>
      </c>
      <c r="H105" s="483">
        <v>388352.75</v>
      </c>
      <c r="I105" s="481">
        <v>37395.65</v>
      </c>
      <c r="J105" s="1087" t="s">
        <v>279</v>
      </c>
      <c r="K105" s="1087" t="s">
        <v>279</v>
      </c>
      <c r="L105" s="481">
        <v>308033459.53999996</v>
      </c>
      <c r="M105" s="1087" t="s">
        <v>279</v>
      </c>
      <c r="N105" s="481">
        <v>308017364.13</v>
      </c>
      <c r="O105" s="1089" t="s">
        <v>279</v>
      </c>
      <c r="P105" s="1085" t="s">
        <v>279</v>
      </c>
    </row>
    <row r="106" spans="2:16" s="578" customFormat="1" ht="13.5" thickTop="1" x14ac:dyDescent="0.2">
      <c r="I106" s="723"/>
      <c r="L106" s="723"/>
      <c r="M106" s="575"/>
      <c r="N106" s="575"/>
    </row>
    <row r="107" spans="2:16" s="575" customFormat="1" x14ac:dyDescent="0.2">
      <c r="B107" s="575" t="s">
        <v>123</v>
      </c>
      <c r="C107" s="486"/>
      <c r="D107" s="486"/>
      <c r="E107" s="487"/>
      <c r="F107" s="724"/>
      <c r="G107" s="723"/>
      <c r="H107" s="723"/>
      <c r="I107" s="723"/>
      <c r="J107" s="723"/>
      <c r="K107" s="723"/>
      <c r="L107" s="723"/>
      <c r="O107" s="578"/>
      <c r="P107" s="578"/>
    </row>
    <row r="108" spans="2:16" s="578" customFormat="1" x14ac:dyDescent="0.2">
      <c r="B108" s="729" t="s">
        <v>295</v>
      </c>
    </row>
    <row r="109" spans="2:16" s="578" customFormat="1" x14ac:dyDescent="0.2"/>
    <row r="110" spans="2:16" s="578" customFormat="1" x14ac:dyDescent="0.2">
      <c r="I110" s="723"/>
      <c r="L110" s="723"/>
      <c r="N110" s="575"/>
    </row>
    <row r="111" spans="2:16" s="578" customFormat="1" x14ac:dyDescent="0.2">
      <c r="M111" s="575"/>
      <c r="N111" s="575"/>
    </row>
    <row r="112" spans="2:16" s="578" customFormat="1" x14ac:dyDescent="0.2">
      <c r="I112" s="723"/>
      <c r="L112" s="723"/>
      <c r="M112" s="575"/>
      <c r="N112" s="575"/>
    </row>
    <row r="113" spans="9:14" s="578" customFormat="1" x14ac:dyDescent="0.2">
      <c r="I113" s="723"/>
      <c r="L113" s="723"/>
      <c r="M113" s="575"/>
      <c r="N113" s="575"/>
    </row>
    <row r="114" spans="9:14" s="578" customFormat="1" x14ac:dyDescent="0.2">
      <c r="I114" s="723"/>
      <c r="L114" s="723"/>
      <c r="M114" s="575"/>
      <c r="N114" s="575"/>
    </row>
    <row r="115" spans="9:14" s="578" customFormat="1" x14ac:dyDescent="0.2">
      <c r="I115" s="723"/>
      <c r="L115" s="723"/>
      <c r="M115" s="575"/>
      <c r="N115" s="575"/>
    </row>
    <row r="116" spans="9:14" s="578" customFormat="1" x14ac:dyDescent="0.2">
      <c r="I116" s="723"/>
      <c r="L116" s="723"/>
      <c r="M116" s="575"/>
      <c r="N116" s="575"/>
    </row>
    <row r="117" spans="9:14" s="578" customFormat="1" x14ac:dyDescent="0.2">
      <c r="I117" s="723"/>
      <c r="L117" s="723"/>
      <c r="M117" s="575"/>
      <c r="N117" s="575"/>
    </row>
    <row r="118" spans="9:14" s="578" customFormat="1" x14ac:dyDescent="0.2">
      <c r="I118" s="723"/>
      <c r="L118" s="723"/>
      <c r="M118" s="575"/>
      <c r="N118" s="575"/>
    </row>
    <row r="119" spans="9:14" s="578" customFormat="1" x14ac:dyDescent="0.2">
      <c r="I119" s="723"/>
      <c r="L119" s="723"/>
      <c r="M119" s="575"/>
      <c r="N119" s="575"/>
    </row>
    <row r="120" spans="9:14" s="578" customFormat="1" x14ac:dyDescent="0.2">
      <c r="I120" s="723"/>
      <c r="L120" s="723"/>
      <c r="M120" s="575"/>
      <c r="N120" s="575"/>
    </row>
    <row r="121" spans="9:14" s="578" customFormat="1" x14ac:dyDescent="0.2">
      <c r="I121" s="723"/>
      <c r="L121" s="723"/>
      <c r="M121" s="575"/>
      <c r="N121" s="575"/>
    </row>
    <row r="122" spans="9:14" s="578" customFormat="1" x14ac:dyDescent="0.2">
      <c r="I122" s="723"/>
      <c r="L122" s="723"/>
      <c r="M122" s="575"/>
      <c r="N122" s="575"/>
    </row>
    <row r="123" spans="9:14" s="578" customFormat="1" x14ac:dyDescent="0.2">
      <c r="I123" s="723"/>
      <c r="L123" s="723"/>
      <c r="M123" s="575"/>
      <c r="N123" s="575"/>
    </row>
    <row r="124" spans="9:14" s="578" customFormat="1" x14ac:dyDescent="0.2">
      <c r="I124" s="723"/>
      <c r="L124" s="723"/>
      <c r="M124" s="575"/>
      <c r="N124" s="575"/>
    </row>
    <row r="125" spans="9:14" s="578" customFormat="1" x14ac:dyDescent="0.2">
      <c r="I125" s="723"/>
      <c r="L125" s="723"/>
      <c r="M125" s="575"/>
      <c r="N125" s="575"/>
    </row>
    <row r="126" spans="9:14" s="578" customFormat="1" x14ac:dyDescent="0.2">
      <c r="I126" s="723"/>
      <c r="L126" s="723"/>
      <c r="M126" s="575"/>
      <c r="N126" s="575"/>
    </row>
    <row r="127" spans="9:14" s="578" customFormat="1" x14ac:dyDescent="0.2">
      <c r="I127" s="723"/>
      <c r="L127" s="723"/>
      <c r="M127" s="575"/>
      <c r="N127" s="575"/>
    </row>
    <row r="128" spans="9:14" s="578" customFormat="1" x14ac:dyDescent="0.2">
      <c r="I128" s="723"/>
      <c r="L128" s="723"/>
      <c r="M128" s="575"/>
      <c r="N128" s="575"/>
    </row>
    <row r="129" spans="9:14" s="578" customFormat="1" x14ac:dyDescent="0.2">
      <c r="I129" s="723"/>
      <c r="L129" s="723"/>
      <c r="M129" s="575"/>
      <c r="N129" s="575"/>
    </row>
    <row r="130" spans="9:14" s="578" customFormat="1" x14ac:dyDescent="0.2">
      <c r="I130" s="723"/>
      <c r="L130" s="723"/>
      <c r="M130" s="575"/>
      <c r="N130" s="575"/>
    </row>
    <row r="131" spans="9:14" s="578" customFormat="1" x14ac:dyDescent="0.2">
      <c r="I131" s="723"/>
      <c r="L131" s="723"/>
      <c r="M131" s="575"/>
      <c r="N131" s="575"/>
    </row>
    <row r="132" spans="9:14" s="578" customFormat="1" x14ac:dyDescent="0.2">
      <c r="I132" s="723"/>
      <c r="L132" s="723"/>
      <c r="M132" s="575"/>
      <c r="N132" s="575"/>
    </row>
    <row r="133" spans="9:14" s="578" customFormat="1" x14ac:dyDescent="0.2">
      <c r="I133" s="723"/>
      <c r="L133" s="723"/>
      <c r="M133" s="575"/>
      <c r="N133" s="575"/>
    </row>
    <row r="134" spans="9:14" s="578" customFormat="1" x14ac:dyDescent="0.2">
      <c r="I134" s="723"/>
      <c r="L134" s="723"/>
      <c r="M134" s="575"/>
      <c r="N134" s="575"/>
    </row>
    <row r="135" spans="9:14" s="578" customFormat="1" x14ac:dyDescent="0.2">
      <c r="I135" s="723"/>
      <c r="L135" s="723"/>
      <c r="M135" s="575"/>
      <c r="N135" s="575"/>
    </row>
    <row r="136" spans="9:14" s="578" customFormat="1" x14ac:dyDescent="0.2">
      <c r="I136" s="723"/>
      <c r="L136" s="723"/>
      <c r="M136" s="575"/>
      <c r="N136" s="575"/>
    </row>
    <row r="137" spans="9:14" s="578" customFormat="1" x14ac:dyDescent="0.2">
      <c r="I137" s="723"/>
      <c r="L137" s="723"/>
      <c r="M137" s="575"/>
      <c r="N137" s="575"/>
    </row>
    <row r="138" spans="9:14" s="578" customFormat="1" x14ac:dyDescent="0.2">
      <c r="I138" s="723"/>
      <c r="L138" s="723"/>
      <c r="M138" s="575"/>
      <c r="N138" s="575"/>
    </row>
    <row r="139" spans="9:14" s="578" customFormat="1" x14ac:dyDescent="0.2">
      <c r="I139" s="723"/>
      <c r="L139" s="723"/>
      <c r="M139" s="575"/>
      <c r="N139" s="575"/>
    </row>
    <row r="140" spans="9:14" s="578" customFormat="1" x14ac:dyDescent="0.2">
      <c r="I140" s="723"/>
      <c r="L140" s="723"/>
      <c r="M140" s="575"/>
      <c r="N140" s="575"/>
    </row>
    <row r="141" spans="9:14" s="578" customFormat="1" x14ac:dyDescent="0.2">
      <c r="I141" s="723"/>
      <c r="L141" s="723"/>
      <c r="M141" s="575"/>
      <c r="N141" s="575"/>
    </row>
    <row r="142" spans="9:14" s="578" customFormat="1" x14ac:dyDescent="0.2">
      <c r="I142" s="723"/>
      <c r="L142" s="723"/>
      <c r="M142" s="575"/>
      <c r="N142" s="575"/>
    </row>
    <row r="143" spans="9:14" s="578" customFormat="1" x14ac:dyDescent="0.2">
      <c r="I143" s="723"/>
      <c r="L143" s="723"/>
      <c r="M143" s="575"/>
      <c r="N143" s="575"/>
    </row>
    <row r="144" spans="9:14" s="578" customFormat="1" x14ac:dyDescent="0.2">
      <c r="I144" s="723"/>
      <c r="L144" s="723"/>
      <c r="M144" s="575"/>
      <c r="N144" s="575"/>
    </row>
    <row r="145" spans="9:14" s="578" customFormat="1" x14ac:dyDescent="0.2">
      <c r="I145" s="723"/>
      <c r="L145" s="723"/>
      <c r="M145" s="575"/>
      <c r="N145" s="575"/>
    </row>
    <row r="146" spans="9:14" s="578" customFormat="1" x14ac:dyDescent="0.2">
      <c r="I146" s="723"/>
      <c r="L146" s="723"/>
      <c r="M146" s="575"/>
      <c r="N146" s="575"/>
    </row>
    <row r="147" spans="9:14" s="578" customFormat="1" x14ac:dyDescent="0.2">
      <c r="I147" s="723"/>
      <c r="L147" s="723"/>
      <c r="M147" s="575"/>
      <c r="N147" s="575"/>
    </row>
    <row r="148" spans="9:14" s="578" customFormat="1" x14ac:dyDescent="0.2">
      <c r="I148" s="723"/>
      <c r="L148" s="723"/>
      <c r="M148" s="575"/>
      <c r="N148" s="575"/>
    </row>
    <row r="149" spans="9:14" s="578" customFormat="1" x14ac:dyDescent="0.2">
      <c r="I149" s="723"/>
      <c r="L149" s="723"/>
      <c r="M149" s="575"/>
      <c r="N149" s="575"/>
    </row>
    <row r="150" spans="9:14" s="578" customFormat="1" x14ac:dyDescent="0.2">
      <c r="I150" s="723"/>
      <c r="L150" s="723"/>
      <c r="M150" s="575"/>
      <c r="N150" s="575"/>
    </row>
    <row r="151" spans="9:14" s="578" customFormat="1" x14ac:dyDescent="0.2">
      <c r="I151" s="723"/>
      <c r="L151" s="723"/>
      <c r="M151" s="575"/>
      <c r="N151" s="575"/>
    </row>
    <row r="152" spans="9:14" s="578" customFormat="1" x14ac:dyDescent="0.2">
      <c r="I152" s="723"/>
      <c r="L152" s="723"/>
      <c r="M152" s="575"/>
      <c r="N152" s="575"/>
    </row>
    <row r="153" spans="9:14" s="578" customFormat="1" x14ac:dyDescent="0.2">
      <c r="I153" s="723"/>
      <c r="L153" s="723"/>
      <c r="M153" s="575"/>
      <c r="N153" s="575"/>
    </row>
    <row r="154" spans="9:14" s="578" customFormat="1" x14ac:dyDescent="0.2">
      <c r="I154" s="723"/>
      <c r="L154" s="723"/>
      <c r="M154" s="575"/>
      <c r="N154" s="575"/>
    </row>
    <row r="155" spans="9:14" s="578" customFormat="1" x14ac:dyDescent="0.2">
      <c r="I155" s="723"/>
      <c r="L155" s="723"/>
      <c r="M155" s="575"/>
      <c r="N155" s="575"/>
    </row>
    <row r="156" spans="9:14" s="578" customFormat="1" x14ac:dyDescent="0.2">
      <c r="I156" s="723"/>
      <c r="L156" s="723"/>
      <c r="M156" s="575"/>
      <c r="N156" s="575"/>
    </row>
    <row r="157" spans="9:14" s="578" customFormat="1" x14ac:dyDescent="0.2">
      <c r="I157" s="723"/>
      <c r="L157" s="723"/>
      <c r="M157" s="575"/>
      <c r="N157" s="575"/>
    </row>
    <row r="158" spans="9:14" s="578" customFormat="1" x14ac:dyDescent="0.2">
      <c r="I158" s="723"/>
      <c r="L158" s="723"/>
      <c r="M158" s="575"/>
      <c r="N158" s="575"/>
    </row>
    <row r="159" spans="9:14" s="578" customFormat="1" x14ac:dyDescent="0.2">
      <c r="I159" s="723"/>
      <c r="L159" s="723"/>
      <c r="M159" s="575"/>
      <c r="N159" s="575"/>
    </row>
    <row r="160" spans="9:14" s="578" customFormat="1" x14ac:dyDescent="0.2">
      <c r="I160" s="723"/>
      <c r="L160" s="723"/>
      <c r="M160" s="575"/>
      <c r="N160" s="575"/>
    </row>
    <row r="161" spans="9:14" s="578" customFormat="1" x14ac:dyDescent="0.2">
      <c r="I161" s="723"/>
      <c r="L161" s="723"/>
      <c r="M161" s="575"/>
      <c r="N161" s="575"/>
    </row>
  </sheetData>
  <mergeCells count="23">
    <mergeCell ref="B1:P1"/>
    <mergeCell ref="B3:B4"/>
    <mergeCell ref="C3:C4"/>
    <mergeCell ref="D3:D4"/>
    <mergeCell ref="E3:G3"/>
    <mergeCell ref="H3:P3"/>
    <mergeCell ref="B5:B49"/>
    <mergeCell ref="C5:C15"/>
    <mergeCell ref="C17:C21"/>
    <mergeCell ref="C22:C42"/>
    <mergeCell ref="C43:C49"/>
    <mergeCell ref="B105:D105"/>
    <mergeCell ref="C70:C75"/>
    <mergeCell ref="B76:D76"/>
    <mergeCell ref="B77:B103"/>
    <mergeCell ref="C77:C100"/>
    <mergeCell ref="C101:C102"/>
    <mergeCell ref="B104:D104"/>
    <mergeCell ref="B50:B75"/>
    <mergeCell ref="C52:C58"/>
    <mergeCell ref="C59:C61"/>
    <mergeCell ref="C62:C67"/>
    <mergeCell ref="C68:C69"/>
  </mergeCells>
  <pageMargins left="0.25" right="0.25" top="0.75" bottom="0.75" header="0.3" footer="0.3"/>
  <pageSetup paperSize="8" scale="50" orientation="landscape" r:id="rId1"/>
  <rowBreaks count="1" manualBreakCount="1"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GridLines="0" zoomScale="75" zoomScaleNormal="75" workbookViewId="0"/>
  </sheetViews>
  <sheetFormatPr baseColWidth="10" defaultRowHeight="12.75" x14ac:dyDescent="0.2"/>
  <cols>
    <col min="1" max="1" width="1.5703125" style="729" customWidth="1"/>
    <col min="2" max="2" width="12.5703125" style="730" customWidth="1"/>
    <col min="3" max="3" width="20.140625" style="730" customWidth="1"/>
    <col min="4" max="4" width="31.28515625" style="730" customWidth="1"/>
    <col min="5" max="5" width="19" style="730" customWidth="1"/>
    <col min="6" max="6" width="18" style="730" customWidth="1"/>
    <col min="7" max="7" width="18.28515625" style="730" customWidth="1"/>
    <col min="8" max="8" width="16.140625" style="730" customWidth="1"/>
    <col min="9" max="9" width="16.140625" style="926" customWidth="1"/>
    <col min="10" max="10" width="17.7109375" style="730" customWidth="1"/>
    <col min="11" max="11" width="16.140625" style="730" customWidth="1"/>
    <col min="12" max="12" width="22.28515625" style="926" bestFit="1" customWidth="1"/>
    <col min="13" max="13" width="16.140625" style="726" customWidth="1"/>
    <col min="14" max="14" width="18" style="726" customWidth="1"/>
    <col min="15" max="16" width="16.140625" style="730" customWidth="1"/>
    <col min="17" max="17" width="12.42578125" style="729" bestFit="1" customWidth="1"/>
    <col min="18" max="18" width="15.140625" style="729" bestFit="1" customWidth="1"/>
    <col min="19" max="19" width="12.140625" style="729" bestFit="1" customWidth="1"/>
    <col min="20" max="20" width="14.42578125" style="729" bestFit="1" customWidth="1"/>
    <col min="21" max="256" width="11.42578125" style="730"/>
    <col min="257" max="257" width="1.5703125" style="730" customWidth="1"/>
    <col min="258" max="258" width="12.5703125" style="730" customWidth="1"/>
    <col min="259" max="259" width="20.140625" style="730" customWidth="1"/>
    <col min="260" max="260" width="31.28515625" style="730" customWidth="1"/>
    <col min="261" max="261" width="19" style="730" customWidth="1"/>
    <col min="262" max="262" width="18" style="730" customWidth="1"/>
    <col min="263" max="263" width="18.28515625" style="730" customWidth="1"/>
    <col min="264" max="265" width="16.140625" style="730" customWidth="1"/>
    <col min="266" max="266" width="17.7109375" style="730" customWidth="1"/>
    <col min="267" max="267" width="16.140625" style="730" customWidth="1"/>
    <col min="268" max="268" width="22.28515625" style="730" bestFit="1" customWidth="1"/>
    <col min="269" max="269" width="16.140625" style="730" customWidth="1"/>
    <col min="270" max="270" width="18" style="730" customWidth="1"/>
    <col min="271" max="272" width="16.140625" style="730" customWidth="1"/>
    <col min="273" max="273" width="12.42578125" style="730" bestFit="1" customWidth="1"/>
    <col min="274" max="274" width="15.140625" style="730" bestFit="1" customWidth="1"/>
    <col min="275" max="275" width="12.140625" style="730" bestFit="1" customWidth="1"/>
    <col min="276" max="276" width="14.42578125" style="730" bestFit="1" customWidth="1"/>
    <col min="277" max="512" width="11.42578125" style="730"/>
    <col min="513" max="513" width="1.5703125" style="730" customWidth="1"/>
    <col min="514" max="514" width="12.5703125" style="730" customWidth="1"/>
    <col min="515" max="515" width="20.140625" style="730" customWidth="1"/>
    <col min="516" max="516" width="31.28515625" style="730" customWidth="1"/>
    <col min="517" max="517" width="19" style="730" customWidth="1"/>
    <col min="518" max="518" width="18" style="730" customWidth="1"/>
    <col min="519" max="519" width="18.28515625" style="730" customWidth="1"/>
    <col min="520" max="521" width="16.140625" style="730" customWidth="1"/>
    <col min="522" max="522" width="17.7109375" style="730" customWidth="1"/>
    <col min="523" max="523" width="16.140625" style="730" customWidth="1"/>
    <col min="524" max="524" width="22.28515625" style="730" bestFit="1" customWidth="1"/>
    <col min="525" max="525" width="16.140625" style="730" customWidth="1"/>
    <col min="526" max="526" width="18" style="730" customWidth="1"/>
    <col min="527" max="528" width="16.140625" style="730" customWidth="1"/>
    <col min="529" max="529" width="12.42578125" style="730" bestFit="1" customWidth="1"/>
    <col min="530" max="530" width="15.140625" style="730" bestFit="1" customWidth="1"/>
    <col min="531" max="531" width="12.140625" style="730" bestFit="1" customWidth="1"/>
    <col min="532" max="532" width="14.42578125" style="730" bestFit="1" customWidth="1"/>
    <col min="533" max="768" width="11.42578125" style="730"/>
    <col min="769" max="769" width="1.5703125" style="730" customWidth="1"/>
    <col min="770" max="770" width="12.5703125" style="730" customWidth="1"/>
    <col min="771" max="771" width="20.140625" style="730" customWidth="1"/>
    <col min="772" max="772" width="31.28515625" style="730" customWidth="1"/>
    <col min="773" max="773" width="19" style="730" customWidth="1"/>
    <col min="774" max="774" width="18" style="730" customWidth="1"/>
    <col min="775" max="775" width="18.28515625" style="730" customWidth="1"/>
    <col min="776" max="777" width="16.140625" style="730" customWidth="1"/>
    <col min="778" max="778" width="17.7109375" style="730" customWidth="1"/>
    <col min="779" max="779" width="16.140625" style="730" customWidth="1"/>
    <col min="780" max="780" width="22.28515625" style="730" bestFit="1" customWidth="1"/>
    <col min="781" max="781" width="16.140625" style="730" customWidth="1"/>
    <col min="782" max="782" width="18" style="730" customWidth="1"/>
    <col min="783" max="784" width="16.140625" style="730" customWidth="1"/>
    <col min="785" max="785" width="12.42578125" style="730" bestFit="1" customWidth="1"/>
    <col min="786" max="786" width="15.140625" style="730" bestFit="1" customWidth="1"/>
    <col min="787" max="787" width="12.140625" style="730" bestFit="1" customWidth="1"/>
    <col min="788" max="788" width="14.42578125" style="730" bestFit="1" customWidth="1"/>
    <col min="789" max="1024" width="11.42578125" style="730"/>
    <col min="1025" max="1025" width="1.5703125" style="730" customWidth="1"/>
    <col min="1026" max="1026" width="12.5703125" style="730" customWidth="1"/>
    <col min="1027" max="1027" width="20.140625" style="730" customWidth="1"/>
    <col min="1028" max="1028" width="31.28515625" style="730" customWidth="1"/>
    <col min="1029" max="1029" width="19" style="730" customWidth="1"/>
    <col min="1030" max="1030" width="18" style="730" customWidth="1"/>
    <col min="1031" max="1031" width="18.28515625" style="730" customWidth="1"/>
    <col min="1032" max="1033" width="16.140625" style="730" customWidth="1"/>
    <col min="1034" max="1034" width="17.7109375" style="730" customWidth="1"/>
    <col min="1035" max="1035" width="16.140625" style="730" customWidth="1"/>
    <col min="1036" max="1036" width="22.28515625" style="730" bestFit="1" customWidth="1"/>
    <col min="1037" max="1037" width="16.140625" style="730" customWidth="1"/>
    <col min="1038" max="1038" width="18" style="730" customWidth="1"/>
    <col min="1039" max="1040" width="16.140625" style="730" customWidth="1"/>
    <col min="1041" max="1041" width="12.42578125" style="730" bestFit="1" customWidth="1"/>
    <col min="1042" max="1042" width="15.140625" style="730" bestFit="1" customWidth="1"/>
    <col min="1043" max="1043" width="12.140625" style="730" bestFit="1" customWidth="1"/>
    <col min="1044" max="1044" width="14.42578125" style="730" bestFit="1" customWidth="1"/>
    <col min="1045" max="1280" width="11.42578125" style="730"/>
    <col min="1281" max="1281" width="1.5703125" style="730" customWidth="1"/>
    <col min="1282" max="1282" width="12.5703125" style="730" customWidth="1"/>
    <col min="1283" max="1283" width="20.140625" style="730" customWidth="1"/>
    <col min="1284" max="1284" width="31.28515625" style="730" customWidth="1"/>
    <col min="1285" max="1285" width="19" style="730" customWidth="1"/>
    <col min="1286" max="1286" width="18" style="730" customWidth="1"/>
    <col min="1287" max="1287" width="18.28515625" style="730" customWidth="1"/>
    <col min="1288" max="1289" width="16.140625" style="730" customWidth="1"/>
    <col min="1290" max="1290" width="17.7109375" style="730" customWidth="1"/>
    <col min="1291" max="1291" width="16.140625" style="730" customWidth="1"/>
    <col min="1292" max="1292" width="22.28515625" style="730" bestFit="1" customWidth="1"/>
    <col min="1293" max="1293" width="16.140625" style="730" customWidth="1"/>
    <col min="1294" max="1294" width="18" style="730" customWidth="1"/>
    <col min="1295" max="1296" width="16.140625" style="730" customWidth="1"/>
    <col min="1297" max="1297" width="12.42578125" style="730" bestFit="1" customWidth="1"/>
    <col min="1298" max="1298" width="15.140625" style="730" bestFit="1" customWidth="1"/>
    <col min="1299" max="1299" width="12.140625" style="730" bestFit="1" customWidth="1"/>
    <col min="1300" max="1300" width="14.42578125" style="730" bestFit="1" customWidth="1"/>
    <col min="1301" max="1536" width="11.42578125" style="730"/>
    <col min="1537" max="1537" width="1.5703125" style="730" customWidth="1"/>
    <col min="1538" max="1538" width="12.5703125" style="730" customWidth="1"/>
    <col min="1539" max="1539" width="20.140625" style="730" customWidth="1"/>
    <col min="1540" max="1540" width="31.28515625" style="730" customWidth="1"/>
    <col min="1541" max="1541" width="19" style="730" customWidth="1"/>
    <col min="1542" max="1542" width="18" style="730" customWidth="1"/>
    <col min="1543" max="1543" width="18.28515625" style="730" customWidth="1"/>
    <col min="1544" max="1545" width="16.140625" style="730" customWidth="1"/>
    <col min="1546" max="1546" width="17.7109375" style="730" customWidth="1"/>
    <col min="1547" max="1547" width="16.140625" style="730" customWidth="1"/>
    <col min="1548" max="1548" width="22.28515625" style="730" bestFit="1" customWidth="1"/>
    <col min="1549" max="1549" width="16.140625" style="730" customWidth="1"/>
    <col min="1550" max="1550" width="18" style="730" customWidth="1"/>
    <col min="1551" max="1552" width="16.140625" style="730" customWidth="1"/>
    <col min="1553" max="1553" width="12.42578125" style="730" bestFit="1" customWidth="1"/>
    <col min="1554" max="1554" width="15.140625" style="730" bestFit="1" customWidth="1"/>
    <col min="1555" max="1555" width="12.140625" style="730" bestFit="1" customWidth="1"/>
    <col min="1556" max="1556" width="14.42578125" style="730" bestFit="1" customWidth="1"/>
    <col min="1557" max="1792" width="11.42578125" style="730"/>
    <col min="1793" max="1793" width="1.5703125" style="730" customWidth="1"/>
    <col min="1794" max="1794" width="12.5703125" style="730" customWidth="1"/>
    <col min="1795" max="1795" width="20.140625" style="730" customWidth="1"/>
    <col min="1796" max="1796" width="31.28515625" style="730" customWidth="1"/>
    <col min="1797" max="1797" width="19" style="730" customWidth="1"/>
    <col min="1798" max="1798" width="18" style="730" customWidth="1"/>
    <col min="1799" max="1799" width="18.28515625" style="730" customWidth="1"/>
    <col min="1800" max="1801" width="16.140625" style="730" customWidth="1"/>
    <col min="1802" max="1802" width="17.7109375" style="730" customWidth="1"/>
    <col min="1803" max="1803" width="16.140625" style="730" customWidth="1"/>
    <col min="1804" max="1804" width="22.28515625" style="730" bestFit="1" customWidth="1"/>
    <col min="1805" max="1805" width="16.140625" style="730" customWidth="1"/>
    <col min="1806" max="1806" width="18" style="730" customWidth="1"/>
    <col min="1807" max="1808" width="16.140625" style="730" customWidth="1"/>
    <col min="1809" max="1809" width="12.42578125" style="730" bestFit="1" customWidth="1"/>
    <col min="1810" max="1810" width="15.140625" style="730" bestFit="1" customWidth="1"/>
    <col min="1811" max="1811" width="12.140625" style="730" bestFit="1" customWidth="1"/>
    <col min="1812" max="1812" width="14.42578125" style="730" bestFit="1" customWidth="1"/>
    <col min="1813" max="2048" width="11.42578125" style="730"/>
    <col min="2049" max="2049" width="1.5703125" style="730" customWidth="1"/>
    <col min="2050" max="2050" width="12.5703125" style="730" customWidth="1"/>
    <col min="2051" max="2051" width="20.140625" style="730" customWidth="1"/>
    <col min="2052" max="2052" width="31.28515625" style="730" customWidth="1"/>
    <col min="2053" max="2053" width="19" style="730" customWidth="1"/>
    <col min="2054" max="2054" width="18" style="730" customWidth="1"/>
    <col min="2055" max="2055" width="18.28515625" style="730" customWidth="1"/>
    <col min="2056" max="2057" width="16.140625" style="730" customWidth="1"/>
    <col min="2058" max="2058" width="17.7109375" style="730" customWidth="1"/>
    <col min="2059" max="2059" width="16.140625" style="730" customWidth="1"/>
    <col min="2060" max="2060" width="22.28515625" style="730" bestFit="1" customWidth="1"/>
    <col min="2061" max="2061" width="16.140625" style="730" customWidth="1"/>
    <col min="2062" max="2062" width="18" style="730" customWidth="1"/>
    <col min="2063" max="2064" width="16.140625" style="730" customWidth="1"/>
    <col min="2065" max="2065" width="12.42578125" style="730" bestFit="1" customWidth="1"/>
    <col min="2066" max="2066" width="15.140625" style="730" bestFit="1" customWidth="1"/>
    <col min="2067" max="2067" width="12.140625" style="730" bestFit="1" customWidth="1"/>
    <col min="2068" max="2068" width="14.42578125" style="730" bestFit="1" customWidth="1"/>
    <col min="2069" max="2304" width="11.42578125" style="730"/>
    <col min="2305" max="2305" width="1.5703125" style="730" customWidth="1"/>
    <col min="2306" max="2306" width="12.5703125" style="730" customWidth="1"/>
    <col min="2307" max="2307" width="20.140625" style="730" customWidth="1"/>
    <col min="2308" max="2308" width="31.28515625" style="730" customWidth="1"/>
    <col min="2309" max="2309" width="19" style="730" customWidth="1"/>
    <col min="2310" max="2310" width="18" style="730" customWidth="1"/>
    <col min="2311" max="2311" width="18.28515625" style="730" customWidth="1"/>
    <col min="2312" max="2313" width="16.140625" style="730" customWidth="1"/>
    <col min="2314" max="2314" width="17.7109375" style="730" customWidth="1"/>
    <col min="2315" max="2315" width="16.140625" style="730" customWidth="1"/>
    <col min="2316" max="2316" width="22.28515625" style="730" bestFit="1" customWidth="1"/>
    <col min="2317" max="2317" width="16.140625" style="730" customWidth="1"/>
    <col min="2318" max="2318" width="18" style="730" customWidth="1"/>
    <col min="2319" max="2320" width="16.140625" style="730" customWidth="1"/>
    <col min="2321" max="2321" width="12.42578125" style="730" bestFit="1" customWidth="1"/>
    <col min="2322" max="2322" width="15.140625" style="730" bestFit="1" customWidth="1"/>
    <col min="2323" max="2323" width="12.140625" style="730" bestFit="1" customWidth="1"/>
    <col min="2324" max="2324" width="14.42578125" style="730" bestFit="1" customWidth="1"/>
    <col min="2325" max="2560" width="11.42578125" style="730"/>
    <col min="2561" max="2561" width="1.5703125" style="730" customWidth="1"/>
    <col min="2562" max="2562" width="12.5703125" style="730" customWidth="1"/>
    <col min="2563" max="2563" width="20.140625" style="730" customWidth="1"/>
    <col min="2564" max="2564" width="31.28515625" style="730" customWidth="1"/>
    <col min="2565" max="2565" width="19" style="730" customWidth="1"/>
    <col min="2566" max="2566" width="18" style="730" customWidth="1"/>
    <col min="2567" max="2567" width="18.28515625" style="730" customWidth="1"/>
    <col min="2568" max="2569" width="16.140625" style="730" customWidth="1"/>
    <col min="2570" max="2570" width="17.7109375" style="730" customWidth="1"/>
    <col min="2571" max="2571" width="16.140625" style="730" customWidth="1"/>
    <col min="2572" max="2572" width="22.28515625" style="730" bestFit="1" customWidth="1"/>
    <col min="2573" max="2573" width="16.140625" style="730" customWidth="1"/>
    <col min="2574" max="2574" width="18" style="730" customWidth="1"/>
    <col min="2575" max="2576" width="16.140625" style="730" customWidth="1"/>
    <col min="2577" max="2577" width="12.42578125" style="730" bestFit="1" customWidth="1"/>
    <col min="2578" max="2578" width="15.140625" style="730" bestFit="1" customWidth="1"/>
    <col min="2579" max="2579" width="12.140625" style="730" bestFit="1" customWidth="1"/>
    <col min="2580" max="2580" width="14.42578125" style="730" bestFit="1" customWidth="1"/>
    <col min="2581" max="2816" width="11.42578125" style="730"/>
    <col min="2817" max="2817" width="1.5703125" style="730" customWidth="1"/>
    <col min="2818" max="2818" width="12.5703125" style="730" customWidth="1"/>
    <col min="2819" max="2819" width="20.140625" style="730" customWidth="1"/>
    <col min="2820" max="2820" width="31.28515625" style="730" customWidth="1"/>
    <col min="2821" max="2821" width="19" style="730" customWidth="1"/>
    <col min="2822" max="2822" width="18" style="730" customWidth="1"/>
    <col min="2823" max="2823" width="18.28515625" style="730" customWidth="1"/>
    <col min="2824" max="2825" width="16.140625" style="730" customWidth="1"/>
    <col min="2826" max="2826" width="17.7109375" style="730" customWidth="1"/>
    <col min="2827" max="2827" width="16.140625" style="730" customWidth="1"/>
    <col min="2828" max="2828" width="22.28515625" style="730" bestFit="1" customWidth="1"/>
    <col min="2829" max="2829" width="16.140625" style="730" customWidth="1"/>
    <col min="2830" max="2830" width="18" style="730" customWidth="1"/>
    <col min="2831" max="2832" width="16.140625" style="730" customWidth="1"/>
    <col min="2833" max="2833" width="12.42578125" style="730" bestFit="1" customWidth="1"/>
    <col min="2834" max="2834" width="15.140625" style="730" bestFit="1" customWidth="1"/>
    <col min="2835" max="2835" width="12.140625" style="730" bestFit="1" customWidth="1"/>
    <col min="2836" max="2836" width="14.42578125" style="730" bestFit="1" customWidth="1"/>
    <col min="2837" max="3072" width="11.42578125" style="730"/>
    <col min="3073" max="3073" width="1.5703125" style="730" customWidth="1"/>
    <col min="3074" max="3074" width="12.5703125" style="730" customWidth="1"/>
    <col min="3075" max="3075" width="20.140625" style="730" customWidth="1"/>
    <col min="3076" max="3076" width="31.28515625" style="730" customWidth="1"/>
    <col min="3077" max="3077" width="19" style="730" customWidth="1"/>
    <col min="3078" max="3078" width="18" style="730" customWidth="1"/>
    <col min="3079" max="3079" width="18.28515625" style="730" customWidth="1"/>
    <col min="3080" max="3081" width="16.140625" style="730" customWidth="1"/>
    <col min="3082" max="3082" width="17.7109375" style="730" customWidth="1"/>
    <col min="3083" max="3083" width="16.140625" style="730" customWidth="1"/>
    <col min="3084" max="3084" width="22.28515625" style="730" bestFit="1" customWidth="1"/>
    <col min="3085" max="3085" width="16.140625" style="730" customWidth="1"/>
    <col min="3086" max="3086" width="18" style="730" customWidth="1"/>
    <col min="3087" max="3088" width="16.140625" style="730" customWidth="1"/>
    <col min="3089" max="3089" width="12.42578125" style="730" bestFit="1" customWidth="1"/>
    <col min="3090" max="3090" width="15.140625" style="730" bestFit="1" customWidth="1"/>
    <col min="3091" max="3091" width="12.140625" style="730" bestFit="1" customWidth="1"/>
    <col min="3092" max="3092" width="14.42578125" style="730" bestFit="1" customWidth="1"/>
    <col min="3093" max="3328" width="11.42578125" style="730"/>
    <col min="3329" max="3329" width="1.5703125" style="730" customWidth="1"/>
    <col min="3330" max="3330" width="12.5703125" style="730" customWidth="1"/>
    <col min="3331" max="3331" width="20.140625" style="730" customWidth="1"/>
    <col min="3332" max="3332" width="31.28515625" style="730" customWidth="1"/>
    <col min="3333" max="3333" width="19" style="730" customWidth="1"/>
    <col min="3334" max="3334" width="18" style="730" customWidth="1"/>
    <col min="3335" max="3335" width="18.28515625" style="730" customWidth="1"/>
    <col min="3336" max="3337" width="16.140625" style="730" customWidth="1"/>
    <col min="3338" max="3338" width="17.7109375" style="730" customWidth="1"/>
    <col min="3339" max="3339" width="16.140625" style="730" customWidth="1"/>
    <col min="3340" max="3340" width="22.28515625" style="730" bestFit="1" customWidth="1"/>
    <col min="3341" max="3341" width="16.140625" style="730" customWidth="1"/>
    <col min="3342" max="3342" width="18" style="730" customWidth="1"/>
    <col min="3343" max="3344" width="16.140625" style="730" customWidth="1"/>
    <col min="3345" max="3345" width="12.42578125" style="730" bestFit="1" customWidth="1"/>
    <col min="3346" max="3346" width="15.140625" style="730" bestFit="1" customWidth="1"/>
    <col min="3347" max="3347" width="12.140625" style="730" bestFit="1" customWidth="1"/>
    <col min="3348" max="3348" width="14.42578125" style="730" bestFit="1" customWidth="1"/>
    <col min="3349" max="3584" width="11.42578125" style="730"/>
    <col min="3585" max="3585" width="1.5703125" style="730" customWidth="1"/>
    <col min="3586" max="3586" width="12.5703125" style="730" customWidth="1"/>
    <col min="3587" max="3587" width="20.140625" style="730" customWidth="1"/>
    <col min="3588" max="3588" width="31.28515625" style="730" customWidth="1"/>
    <col min="3589" max="3589" width="19" style="730" customWidth="1"/>
    <col min="3590" max="3590" width="18" style="730" customWidth="1"/>
    <col min="3591" max="3591" width="18.28515625" style="730" customWidth="1"/>
    <col min="3592" max="3593" width="16.140625" style="730" customWidth="1"/>
    <col min="3594" max="3594" width="17.7109375" style="730" customWidth="1"/>
    <col min="3595" max="3595" width="16.140625" style="730" customWidth="1"/>
    <col min="3596" max="3596" width="22.28515625" style="730" bestFit="1" customWidth="1"/>
    <col min="3597" max="3597" width="16.140625" style="730" customWidth="1"/>
    <col min="3598" max="3598" width="18" style="730" customWidth="1"/>
    <col min="3599" max="3600" width="16.140625" style="730" customWidth="1"/>
    <col min="3601" max="3601" width="12.42578125" style="730" bestFit="1" customWidth="1"/>
    <col min="3602" max="3602" width="15.140625" style="730" bestFit="1" customWidth="1"/>
    <col min="3603" max="3603" width="12.140625" style="730" bestFit="1" customWidth="1"/>
    <col min="3604" max="3604" width="14.42578125" style="730" bestFit="1" customWidth="1"/>
    <col min="3605" max="3840" width="11.42578125" style="730"/>
    <col min="3841" max="3841" width="1.5703125" style="730" customWidth="1"/>
    <col min="3842" max="3842" width="12.5703125" style="730" customWidth="1"/>
    <col min="3843" max="3843" width="20.140625" style="730" customWidth="1"/>
    <col min="3844" max="3844" width="31.28515625" style="730" customWidth="1"/>
    <col min="3845" max="3845" width="19" style="730" customWidth="1"/>
    <col min="3846" max="3846" width="18" style="730" customWidth="1"/>
    <col min="3847" max="3847" width="18.28515625" style="730" customWidth="1"/>
    <col min="3848" max="3849" width="16.140625" style="730" customWidth="1"/>
    <col min="3850" max="3850" width="17.7109375" style="730" customWidth="1"/>
    <col min="3851" max="3851" width="16.140625" style="730" customWidth="1"/>
    <col min="3852" max="3852" width="22.28515625" style="730" bestFit="1" customWidth="1"/>
    <col min="3853" max="3853" width="16.140625" style="730" customWidth="1"/>
    <col min="3854" max="3854" width="18" style="730" customWidth="1"/>
    <col min="3855" max="3856" width="16.140625" style="730" customWidth="1"/>
    <col min="3857" max="3857" width="12.42578125" style="730" bestFit="1" customWidth="1"/>
    <col min="3858" max="3858" width="15.140625" style="730" bestFit="1" customWidth="1"/>
    <col min="3859" max="3859" width="12.140625" style="730" bestFit="1" customWidth="1"/>
    <col min="3860" max="3860" width="14.42578125" style="730" bestFit="1" customWidth="1"/>
    <col min="3861" max="4096" width="11.42578125" style="730"/>
    <col min="4097" max="4097" width="1.5703125" style="730" customWidth="1"/>
    <col min="4098" max="4098" width="12.5703125" style="730" customWidth="1"/>
    <col min="4099" max="4099" width="20.140625" style="730" customWidth="1"/>
    <col min="4100" max="4100" width="31.28515625" style="730" customWidth="1"/>
    <col min="4101" max="4101" width="19" style="730" customWidth="1"/>
    <col min="4102" max="4102" width="18" style="730" customWidth="1"/>
    <col min="4103" max="4103" width="18.28515625" style="730" customWidth="1"/>
    <col min="4104" max="4105" width="16.140625" style="730" customWidth="1"/>
    <col min="4106" max="4106" width="17.7109375" style="730" customWidth="1"/>
    <col min="4107" max="4107" width="16.140625" style="730" customWidth="1"/>
    <col min="4108" max="4108" width="22.28515625" style="730" bestFit="1" customWidth="1"/>
    <col min="4109" max="4109" width="16.140625" style="730" customWidth="1"/>
    <col min="4110" max="4110" width="18" style="730" customWidth="1"/>
    <col min="4111" max="4112" width="16.140625" style="730" customWidth="1"/>
    <col min="4113" max="4113" width="12.42578125" style="730" bestFit="1" customWidth="1"/>
    <col min="4114" max="4114" width="15.140625" style="730" bestFit="1" customWidth="1"/>
    <col min="4115" max="4115" width="12.140625" style="730" bestFit="1" customWidth="1"/>
    <col min="4116" max="4116" width="14.42578125" style="730" bestFit="1" customWidth="1"/>
    <col min="4117" max="4352" width="11.42578125" style="730"/>
    <col min="4353" max="4353" width="1.5703125" style="730" customWidth="1"/>
    <col min="4354" max="4354" width="12.5703125" style="730" customWidth="1"/>
    <col min="4355" max="4355" width="20.140625" style="730" customWidth="1"/>
    <col min="4356" max="4356" width="31.28515625" style="730" customWidth="1"/>
    <col min="4357" max="4357" width="19" style="730" customWidth="1"/>
    <col min="4358" max="4358" width="18" style="730" customWidth="1"/>
    <col min="4359" max="4359" width="18.28515625" style="730" customWidth="1"/>
    <col min="4360" max="4361" width="16.140625" style="730" customWidth="1"/>
    <col min="4362" max="4362" width="17.7109375" style="730" customWidth="1"/>
    <col min="4363" max="4363" width="16.140625" style="730" customWidth="1"/>
    <col min="4364" max="4364" width="22.28515625" style="730" bestFit="1" customWidth="1"/>
    <col min="4365" max="4365" width="16.140625" style="730" customWidth="1"/>
    <col min="4366" max="4366" width="18" style="730" customWidth="1"/>
    <col min="4367" max="4368" width="16.140625" style="730" customWidth="1"/>
    <col min="4369" max="4369" width="12.42578125" style="730" bestFit="1" customWidth="1"/>
    <col min="4370" max="4370" width="15.140625" style="730" bestFit="1" customWidth="1"/>
    <col min="4371" max="4371" width="12.140625" style="730" bestFit="1" customWidth="1"/>
    <col min="4372" max="4372" width="14.42578125" style="730" bestFit="1" customWidth="1"/>
    <col min="4373" max="4608" width="11.42578125" style="730"/>
    <col min="4609" max="4609" width="1.5703125" style="730" customWidth="1"/>
    <col min="4610" max="4610" width="12.5703125" style="730" customWidth="1"/>
    <col min="4611" max="4611" width="20.140625" style="730" customWidth="1"/>
    <col min="4612" max="4612" width="31.28515625" style="730" customWidth="1"/>
    <col min="4613" max="4613" width="19" style="730" customWidth="1"/>
    <col min="4614" max="4614" width="18" style="730" customWidth="1"/>
    <col min="4615" max="4615" width="18.28515625" style="730" customWidth="1"/>
    <col min="4616" max="4617" width="16.140625" style="730" customWidth="1"/>
    <col min="4618" max="4618" width="17.7109375" style="730" customWidth="1"/>
    <col min="4619" max="4619" width="16.140625" style="730" customWidth="1"/>
    <col min="4620" max="4620" width="22.28515625" style="730" bestFit="1" customWidth="1"/>
    <col min="4621" max="4621" width="16.140625" style="730" customWidth="1"/>
    <col min="4622" max="4622" width="18" style="730" customWidth="1"/>
    <col min="4623" max="4624" width="16.140625" style="730" customWidth="1"/>
    <col min="4625" max="4625" width="12.42578125" style="730" bestFit="1" customWidth="1"/>
    <col min="4626" max="4626" width="15.140625" style="730" bestFit="1" customWidth="1"/>
    <col min="4627" max="4627" width="12.140625" style="730" bestFit="1" customWidth="1"/>
    <col min="4628" max="4628" width="14.42578125" style="730" bestFit="1" customWidth="1"/>
    <col min="4629" max="4864" width="11.42578125" style="730"/>
    <col min="4865" max="4865" width="1.5703125" style="730" customWidth="1"/>
    <col min="4866" max="4866" width="12.5703125" style="730" customWidth="1"/>
    <col min="4867" max="4867" width="20.140625" style="730" customWidth="1"/>
    <col min="4868" max="4868" width="31.28515625" style="730" customWidth="1"/>
    <col min="4869" max="4869" width="19" style="730" customWidth="1"/>
    <col min="4870" max="4870" width="18" style="730" customWidth="1"/>
    <col min="4871" max="4871" width="18.28515625" style="730" customWidth="1"/>
    <col min="4872" max="4873" width="16.140625" style="730" customWidth="1"/>
    <col min="4874" max="4874" width="17.7109375" style="730" customWidth="1"/>
    <col min="4875" max="4875" width="16.140625" style="730" customWidth="1"/>
    <col min="4876" max="4876" width="22.28515625" style="730" bestFit="1" customWidth="1"/>
    <col min="4877" max="4877" width="16.140625" style="730" customWidth="1"/>
    <col min="4878" max="4878" width="18" style="730" customWidth="1"/>
    <col min="4879" max="4880" width="16.140625" style="730" customWidth="1"/>
    <col min="4881" max="4881" width="12.42578125" style="730" bestFit="1" customWidth="1"/>
    <col min="4882" max="4882" width="15.140625" style="730" bestFit="1" customWidth="1"/>
    <col min="4883" max="4883" width="12.140625" style="730" bestFit="1" customWidth="1"/>
    <col min="4884" max="4884" width="14.42578125" style="730" bestFit="1" customWidth="1"/>
    <col min="4885" max="5120" width="11.42578125" style="730"/>
    <col min="5121" max="5121" width="1.5703125" style="730" customWidth="1"/>
    <col min="5122" max="5122" width="12.5703125" style="730" customWidth="1"/>
    <col min="5123" max="5123" width="20.140625" style="730" customWidth="1"/>
    <col min="5124" max="5124" width="31.28515625" style="730" customWidth="1"/>
    <col min="5125" max="5125" width="19" style="730" customWidth="1"/>
    <col min="5126" max="5126" width="18" style="730" customWidth="1"/>
    <col min="5127" max="5127" width="18.28515625" style="730" customWidth="1"/>
    <col min="5128" max="5129" width="16.140625" style="730" customWidth="1"/>
    <col min="5130" max="5130" width="17.7109375" style="730" customWidth="1"/>
    <col min="5131" max="5131" width="16.140625" style="730" customWidth="1"/>
    <col min="5132" max="5132" width="22.28515625" style="730" bestFit="1" customWidth="1"/>
    <col min="5133" max="5133" width="16.140625" style="730" customWidth="1"/>
    <col min="5134" max="5134" width="18" style="730" customWidth="1"/>
    <col min="5135" max="5136" width="16.140625" style="730" customWidth="1"/>
    <col min="5137" max="5137" width="12.42578125" style="730" bestFit="1" customWidth="1"/>
    <col min="5138" max="5138" width="15.140625" style="730" bestFit="1" customWidth="1"/>
    <col min="5139" max="5139" width="12.140625" style="730" bestFit="1" customWidth="1"/>
    <col min="5140" max="5140" width="14.42578125" style="730" bestFit="1" customWidth="1"/>
    <col min="5141" max="5376" width="11.42578125" style="730"/>
    <col min="5377" max="5377" width="1.5703125" style="730" customWidth="1"/>
    <col min="5378" max="5378" width="12.5703125" style="730" customWidth="1"/>
    <col min="5379" max="5379" width="20.140625" style="730" customWidth="1"/>
    <col min="5380" max="5380" width="31.28515625" style="730" customWidth="1"/>
    <col min="5381" max="5381" width="19" style="730" customWidth="1"/>
    <col min="5382" max="5382" width="18" style="730" customWidth="1"/>
    <col min="5383" max="5383" width="18.28515625" style="730" customWidth="1"/>
    <col min="5384" max="5385" width="16.140625" style="730" customWidth="1"/>
    <col min="5386" max="5386" width="17.7109375" style="730" customWidth="1"/>
    <col min="5387" max="5387" width="16.140625" style="730" customWidth="1"/>
    <col min="5388" max="5388" width="22.28515625" style="730" bestFit="1" customWidth="1"/>
    <col min="5389" max="5389" width="16.140625" style="730" customWidth="1"/>
    <col min="5390" max="5390" width="18" style="730" customWidth="1"/>
    <col min="5391" max="5392" width="16.140625" style="730" customWidth="1"/>
    <col min="5393" max="5393" width="12.42578125" style="730" bestFit="1" customWidth="1"/>
    <col min="5394" max="5394" width="15.140625" style="730" bestFit="1" customWidth="1"/>
    <col min="5395" max="5395" width="12.140625" style="730" bestFit="1" customWidth="1"/>
    <col min="5396" max="5396" width="14.42578125" style="730" bestFit="1" customWidth="1"/>
    <col min="5397" max="5632" width="11.42578125" style="730"/>
    <col min="5633" max="5633" width="1.5703125" style="730" customWidth="1"/>
    <col min="5634" max="5634" width="12.5703125" style="730" customWidth="1"/>
    <col min="5635" max="5635" width="20.140625" style="730" customWidth="1"/>
    <col min="5636" max="5636" width="31.28515625" style="730" customWidth="1"/>
    <col min="5637" max="5637" width="19" style="730" customWidth="1"/>
    <col min="5638" max="5638" width="18" style="730" customWidth="1"/>
    <col min="5639" max="5639" width="18.28515625" style="730" customWidth="1"/>
    <col min="5640" max="5641" width="16.140625" style="730" customWidth="1"/>
    <col min="5642" max="5642" width="17.7109375" style="730" customWidth="1"/>
    <col min="5643" max="5643" width="16.140625" style="730" customWidth="1"/>
    <col min="5644" max="5644" width="22.28515625" style="730" bestFit="1" customWidth="1"/>
    <col min="5645" max="5645" width="16.140625" style="730" customWidth="1"/>
    <col min="5646" max="5646" width="18" style="730" customWidth="1"/>
    <col min="5647" max="5648" width="16.140625" style="730" customWidth="1"/>
    <col min="5649" max="5649" width="12.42578125" style="730" bestFit="1" customWidth="1"/>
    <col min="5650" max="5650" width="15.140625" style="730" bestFit="1" customWidth="1"/>
    <col min="5651" max="5651" width="12.140625" style="730" bestFit="1" customWidth="1"/>
    <col min="5652" max="5652" width="14.42578125" style="730" bestFit="1" customWidth="1"/>
    <col min="5653" max="5888" width="11.42578125" style="730"/>
    <col min="5889" max="5889" width="1.5703125" style="730" customWidth="1"/>
    <col min="5890" max="5890" width="12.5703125" style="730" customWidth="1"/>
    <col min="5891" max="5891" width="20.140625" style="730" customWidth="1"/>
    <col min="5892" max="5892" width="31.28515625" style="730" customWidth="1"/>
    <col min="5893" max="5893" width="19" style="730" customWidth="1"/>
    <col min="5894" max="5894" width="18" style="730" customWidth="1"/>
    <col min="5895" max="5895" width="18.28515625" style="730" customWidth="1"/>
    <col min="5896" max="5897" width="16.140625" style="730" customWidth="1"/>
    <col min="5898" max="5898" width="17.7109375" style="730" customWidth="1"/>
    <col min="5899" max="5899" width="16.140625" style="730" customWidth="1"/>
    <col min="5900" max="5900" width="22.28515625" style="730" bestFit="1" customWidth="1"/>
    <col min="5901" max="5901" width="16.140625" style="730" customWidth="1"/>
    <col min="5902" max="5902" width="18" style="730" customWidth="1"/>
    <col min="5903" max="5904" width="16.140625" style="730" customWidth="1"/>
    <col min="5905" max="5905" width="12.42578125" style="730" bestFit="1" customWidth="1"/>
    <col min="5906" max="5906" width="15.140625" style="730" bestFit="1" customWidth="1"/>
    <col min="5907" max="5907" width="12.140625" style="730" bestFit="1" customWidth="1"/>
    <col min="5908" max="5908" width="14.42578125" style="730" bestFit="1" customWidth="1"/>
    <col min="5909" max="6144" width="11.42578125" style="730"/>
    <col min="6145" max="6145" width="1.5703125" style="730" customWidth="1"/>
    <col min="6146" max="6146" width="12.5703125" style="730" customWidth="1"/>
    <col min="6147" max="6147" width="20.140625" style="730" customWidth="1"/>
    <col min="6148" max="6148" width="31.28515625" style="730" customWidth="1"/>
    <col min="6149" max="6149" width="19" style="730" customWidth="1"/>
    <col min="6150" max="6150" width="18" style="730" customWidth="1"/>
    <col min="6151" max="6151" width="18.28515625" style="730" customWidth="1"/>
    <col min="6152" max="6153" width="16.140625" style="730" customWidth="1"/>
    <col min="6154" max="6154" width="17.7109375" style="730" customWidth="1"/>
    <col min="6155" max="6155" width="16.140625" style="730" customWidth="1"/>
    <col min="6156" max="6156" width="22.28515625" style="730" bestFit="1" customWidth="1"/>
    <col min="6157" max="6157" width="16.140625" style="730" customWidth="1"/>
    <col min="6158" max="6158" width="18" style="730" customWidth="1"/>
    <col min="6159" max="6160" width="16.140625" style="730" customWidth="1"/>
    <col min="6161" max="6161" width="12.42578125" style="730" bestFit="1" customWidth="1"/>
    <col min="6162" max="6162" width="15.140625" style="730" bestFit="1" customWidth="1"/>
    <col min="6163" max="6163" width="12.140625" style="730" bestFit="1" customWidth="1"/>
    <col min="6164" max="6164" width="14.42578125" style="730" bestFit="1" customWidth="1"/>
    <col min="6165" max="6400" width="11.42578125" style="730"/>
    <col min="6401" max="6401" width="1.5703125" style="730" customWidth="1"/>
    <col min="6402" max="6402" width="12.5703125" style="730" customWidth="1"/>
    <col min="6403" max="6403" width="20.140625" style="730" customWidth="1"/>
    <col min="6404" max="6404" width="31.28515625" style="730" customWidth="1"/>
    <col min="6405" max="6405" width="19" style="730" customWidth="1"/>
    <col min="6406" max="6406" width="18" style="730" customWidth="1"/>
    <col min="6407" max="6407" width="18.28515625" style="730" customWidth="1"/>
    <col min="6408" max="6409" width="16.140625" style="730" customWidth="1"/>
    <col min="6410" max="6410" width="17.7109375" style="730" customWidth="1"/>
    <col min="6411" max="6411" width="16.140625" style="730" customWidth="1"/>
    <col min="6412" max="6412" width="22.28515625" style="730" bestFit="1" customWidth="1"/>
    <col min="6413" max="6413" width="16.140625" style="730" customWidth="1"/>
    <col min="6414" max="6414" width="18" style="730" customWidth="1"/>
    <col min="6415" max="6416" width="16.140625" style="730" customWidth="1"/>
    <col min="6417" max="6417" width="12.42578125" style="730" bestFit="1" customWidth="1"/>
    <col min="6418" max="6418" width="15.140625" style="730" bestFit="1" customWidth="1"/>
    <col min="6419" max="6419" width="12.140625" style="730" bestFit="1" customWidth="1"/>
    <col min="6420" max="6420" width="14.42578125" style="730" bestFit="1" customWidth="1"/>
    <col min="6421" max="6656" width="11.42578125" style="730"/>
    <col min="6657" max="6657" width="1.5703125" style="730" customWidth="1"/>
    <col min="6658" max="6658" width="12.5703125" style="730" customWidth="1"/>
    <col min="6659" max="6659" width="20.140625" style="730" customWidth="1"/>
    <col min="6660" max="6660" width="31.28515625" style="730" customWidth="1"/>
    <col min="6661" max="6661" width="19" style="730" customWidth="1"/>
    <col min="6662" max="6662" width="18" style="730" customWidth="1"/>
    <col min="6663" max="6663" width="18.28515625" style="730" customWidth="1"/>
    <col min="6664" max="6665" width="16.140625" style="730" customWidth="1"/>
    <col min="6666" max="6666" width="17.7109375" style="730" customWidth="1"/>
    <col min="6667" max="6667" width="16.140625" style="730" customWidth="1"/>
    <col min="6668" max="6668" width="22.28515625" style="730" bestFit="1" customWidth="1"/>
    <col min="6669" max="6669" width="16.140625" style="730" customWidth="1"/>
    <col min="6670" max="6670" width="18" style="730" customWidth="1"/>
    <col min="6671" max="6672" width="16.140625" style="730" customWidth="1"/>
    <col min="6673" max="6673" width="12.42578125" style="730" bestFit="1" customWidth="1"/>
    <col min="6674" max="6674" width="15.140625" style="730" bestFit="1" customWidth="1"/>
    <col min="6675" max="6675" width="12.140625" style="730" bestFit="1" customWidth="1"/>
    <col min="6676" max="6676" width="14.42578125" style="730" bestFit="1" customWidth="1"/>
    <col min="6677" max="6912" width="11.42578125" style="730"/>
    <col min="6913" max="6913" width="1.5703125" style="730" customWidth="1"/>
    <col min="6914" max="6914" width="12.5703125" style="730" customWidth="1"/>
    <col min="6915" max="6915" width="20.140625" style="730" customWidth="1"/>
    <col min="6916" max="6916" width="31.28515625" style="730" customWidth="1"/>
    <col min="6917" max="6917" width="19" style="730" customWidth="1"/>
    <col min="6918" max="6918" width="18" style="730" customWidth="1"/>
    <col min="6919" max="6919" width="18.28515625" style="730" customWidth="1"/>
    <col min="6920" max="6921" width="16.140625" style="730" customWidth="1"/>
    <col min="6922" max="6922" width="17.7109375" style="730" customWidth="1"/>
    <col min="6923" max="6923" width="16.140625" style="730" customWidth="1"/>
    <col min="6924" max="6924" width="22.28515625" style="730" bestFit="1" customWidth="1"/>
    <col min="6925" max="6925" width="16.140625" style="730" customWidth="1"/>
    <col min="6926" max="6926" width="18" style="730" customWidth="1"/>
    <col min="6927" max="6928" width="16.140625" style="730" customWidth="1"/>
    <col min="6929" max="6929" width="12.42578125" style="730" bestFit="1" customWidth="1"/>
    <col min="6930" max="6930" width="15.140625" style="730" bestFit="1" customWidth="1"/>
    <col min="6931" max="6931" width="12.140625" style="730" bestFit="1" customWidth="1"/>
    <col min="6932" max="6932" width="14.42578125" style="730" bestFit="1" customWidth="1"/>
    <col min="6933" max="7168" width="11.42578125" style="730"/>
    <col min="7169" max="7169" width="1.5703125" style="730" customWidth="1"/>
    <col min="7170" max="7170" width="12.5703125" style="730" customWidth="1"/>
    <col min="7171" max="7171" width="20.140625" style="730" customWidth="1"/>
    <col min="7172" max="7172" width="31.28515625" style="730" customWidth="1"/>
    <col min="7173" max="7173" width="19" style="730" customWidth="1"/>
    <col min="7174" max="7174" width="18" style="730" customWidth="1"/>
    <col min="7175" max="7175" width="18.28515625" style="730" customWidth="1"/>
    <col min="7176" max="7177" width="16.140625" style="730" customWidth="1"/>
    <col min="7178" max="7178" width="17.7109375" style="730" customWidth="1"/>
    <col min="7179" max="7179" width="16.140625" style="730" customWidth="1"/>
    <col min="7180" max="7180" width="22.28515625" style="730" bestFit="1" customWidth="1"/>
    <col min="7181" max="7181" width="16.140625" style="730" customWidth="1"/>
    <col min="7182" max="7182" width="18" style="730" customWidth="1"/>
    <col min="7183" max="7184" width="16.140625" style="730" customWidth="1"/>
    <col min="7185" max="7185" width="12.42578125" style="730" bestFit="1" customWidth="1"/>
    <col min="7186" max="7186" width="15.140625" style="730" bestFit="1" customWidth="1"/>
    <col min="7187" max="7187" width="12.140625" style="730" bestFit="1" customWidth="1"/>
    <col min="7188" max="7188" width="14.42578125" style="730" bestFit="1" customWidth="1"/>
    <col min="7189" max="7424" width="11.42578125" style="730"/>
    <col min="7425" max="7425" width="1.5703125" style="730" customWidth="1"/>
    <col min="7426" max="7426" width="12.5703125" style="730" customWidth="1"/>
    <col min="7427" max="7427" width="20.140625" style="730" customWidth="1"/>
    <col min="7428" max="7428" width="31.28515625" style="730" customWidth="1"/>
    <col min="7429" max="7429" width="19" style="730" customWidth="1"/>
    <col min="7430" max="7430" width="18" style="730" customWidth="1"/>
    <col min="7431" max="7431" width="18.28515625" style="730" customWidth="1"/>
    <col min="7432" max="7433" width="16.140625" style="730" customWidth="1"/>
    <col min="7434" max="7434" width="17.7109375" style="730" customWidth="1"/>
    <col min="7435" max="7435" width="16.140625" style="730" customWidth="1"/>
    <col min="7436" max="7436" width="22.28515625" style="730" bestFit="1" customWidth="1"/>
    <col min="7437" max="7437" width="16.140625" style="730" customWidth="1"/>
    <col min="7438" max="7438" width="18" style="730" customWidth="1"/>
    <col min="7439" max="7440" width="16.140625" style="730" customWidth="1"/>
    <col min="7441" max="7441" width="12.42578125" style="730" bestFit="1" customWidth="1"/>
    <col min="7442" max="7442" width="15.140625" style="730" bestFit="1" customWidth="1"/>
    <col min="7443" max="7443" width="12.140625" style="730" bestFit="1" customWidth="1"/>
    <col min="7444" max="7444" width="14.42578125" style="730" bestFit="1" customWidth="1"/>
    <col min="7445" max="7680" width="11.42578125" style="730"/>
    <col min="7681" max="7681" width="1.5703125" style="730" customWidth="1"/>
    <col min="7682" max="7682" width="12.5703125" style="730" customWidth="1"/>
    <col min="7683" max="7683" width="20.140625" style="730" customWidth="1"/>
    <col min="7684" max="7684" width="31.28515625" style="730" customWidth="1"/>
    <col min="7685" max="7685" width="19" style="730" customWidth="1"/>
    <col min="7686" max="7686" width="18" style="730" customWidth="1"/>
    <col min="7687" max="7687" width="18.28515625" style="730" customWidth="1"/>
    <col min="7688" max="7689" width="16.140625" style="730" customWidth="1"/>
    <col min="7690" max="7690" width="17.7109375" style="730" customWidth="1"/>
    <col min="7691" max="7691" width="16.140625" style="730" customWidth="1"/>
    <col min="7692" max="7692" width="22.28515625" style="730" bestFit="1" customWidth="1"/>
    <col min="7693" max="7693" width="16.140625" style="730" customWidth="1"/>
    <col min="7694" max="7694" width="18" style="730" customWidth="1"/>
    <col min="7695" max="7696" width="16.140625" style="730" customWidth="1"/>
    <col min="7697" max="7697" width="12.42578125" style="730" bestFit="1" customWidth="1"/>
    <col min="7698" max="7698" width="15.140625" style="730" bestFit="1" customWidth="1"/>
    <col min="7699" max="7699" width="12.140625" style="730" bestFit="1" customWidth="1"/>
    <col min="7700" max="7700" width="14.42578125" style="730" bestFit="1" customWidth="1"/>
    <col min="7701" max="7936" width="11.42578125" style="730"/>
    <col min="7937" max="7937" width="1.5703125" style="730" customWidth="1"/>
    <col min="7938" max="7938" width="12.5703125" style="730" customWidth="1"/>
    <col min="7939" max="7939" width="20.140625" style="730" customWidth="1"/>
    <col min="7940" max="7940" width="31.28515625" style="730" customWidth="1"/>
    <col min="7941" max="7941" width="19" style="730" customWidth="1"/>
    <col min="7942" max="7942" width="18" style="730" customWidth="1"/>
    <col min="7943" max="7943" width="18.28515625" style="730" customWidth="1"/>
    <col min="7944" max="7945" width="16.140625" style="730" customWidth="1"/>
    <col min="7946" max="7946" width="17.7109375" style="730" customWidth="1"/>
    <col min="7947" max="7947" width="16.140625" style="730" customWidth="1"/>
    <col min="7948" max="7948" width="22.28515625" style="730" bestFit="1" customWidth="1"/>
    <col min="7949" max="7949" width="16.140625" style="730" customWidth="1"/>
    <col min="7950" max="7950" width="18" style="730" customWidth="1"/>
    <col min="7951" max="7952" width="16.140625" style="730" customWidth="1"/>
    <col min="7953" max="7953" width="12.42578125" style="730" bestFit="1" customWidth="1"/>
    <col min="7954" max="7954" width="15.140625" style="730" bestFit="1" customWidth="1"/>
    <col min="7955" max="7955" width="12.140625" style="730" bestFit="1" customWidth="1"/>
    <col min="7956" max="7956" width="14.42578125" style="730" bestFit="1" customWidth="1"/>
    <col min="7957" max="8192" width="11.42578125" style="730"/>
    <col min="8193" max="8193" width="1.5703125" style="730" customWidth="1"/>
    <col min="8194" max="8194" width="12.5703125" style="730" customWidth="1"/>
    <col min="8195" max="8195" width="20.140625" style="730" customWidth="1"/>
    <col min="8196" max="8196" width="31.28515625" style="730" customWidth="1"/>
    <col min="8197" max="8197" width="19" style="730" customWidth="1"/>
    <col min="8198" max="8198" width="18" style="730" customWidth="1"/>
    <col min="8199" max="8199" width="18.28515625" style="730" customWidth="1"/>
    <col min="8200" max="8201" width="16.140625" style="730" customWidth="1"/>
    <col min="8202" max="8202" width="17.7109375" style="730" customWidth="1"/>
    <col min="8203" max="8203" width="16.140625" style="730" customWidth="1"/>
    <col min="8204" max="8204" width="22.28515625" style="730" bestFit="1" customWidth="1"/>
    <col min="8205" max="8205" width="16.140625" style="730" customWidth="1"/>
    <col min="8206" max="8206" width="18" style="730" customWidth="1"/>
    <col min="8207" max="8208" width="16.140625" style="730" customWidth="1"/>
    <col min="8209" max="8209" width="12.42578125" style="730" bestFit="1" customWidth="1"/>
    <col min="8210" max="8210" width="15.140625" style="730" bestFit="1" customWidth="1"/>
    <col min="8211" max="8211" width="12.140625" style="730" bestFit="1" customWidth="1"/>
    <col min="8212" max="8212" width="14.42578125" style="730" bestFit="1" customWidth="1"/>
    <col min="8213" max="8448" width="11.42578125" style="730"/>
    <col min="8449" max="8449" width="1.5703125" style="730" customWidth="1"/>
    <col min="8450" max="8450" width="12.5703125" style="730" customWidth="1"/>
    <col min="8451" max="8451" width="20.140625" style="730" customWidth="1"/>
    <col min="8452" max="8452" width="31.28515625" style="730" customWidth="1"/>
    <col min="8453" max="8453" width="19" style="730" customWidth="1"/>
    <col min="8454" max="8454" width="18" style="730" customWidth="1"/>
    <col min="8455" max="8455" width="18.28515625" style="730" customWidth="1"/>
    <col min="8456" max="8457" width="16.140625" style="730" customWidth="1"/>
    <col min="8458" max="8458" width="17.7109375" style="730" customWidth="1"/>
    <col min="8459" max="8459" width="16.140625" style="730" customWidth="1"/>
    <col min="8460" max="8460" width="22.28515625" style="730" bestFit="1" customWidth="1"/>
    <col min="8461" max="8461" width="16.140625" style="730" customWidth="1"/>
    <col min="8462" max="8462" width="18" style="730" customWidth="1"/>
    <col min="8463" max="8464" width="16.140625" style="730" customWidth="1"/>
    <col min="8465" max="8465" width="12.42578125" style="730" bestFit="1" customWidth="1"/>
    <col min="8466" max="8466" width="15.140625" style="730" bestFit="1" customWidth="1"/>
    <col min="8467" max="8467" width="12.140625" style="730" bestFit="1" customWidth="1"/>
    <col min="8468" max="8468" width="14.42578125" style="730" bestFit="1" customWidth="1"/>
    <col min="8469" max="8704" width="11.42578125" style="730"/>
    <col min="8705" max="8705" width="1.5703125" style="730" customWidth="1"/>
    <col min="8706" max="8706" width="12.5703125" style="730" customWidth="1"/>
    <col min="8707" max="8707" width="20.140625" style="730" customWidth="1"/>
    <col min="8708" max="8708" width="31.28515625" style="730" customWidth="1"/>
    <col min="8709" max="8709" width="19" style="730" customWidth="1"/>
    <col min="8710" max="8710" width="18" style="730" customWidth="1"/>
    <col min="8711" max="8711" width="18.28515625" style="730" customWidth="1"/>
    <col min="8712" max="8713" width="16.140625" style="730" customWidth="1"/>
    <col min="8714" max="8714" width="17.7109375" style="730" customWidth="1"/>
    <col min="8715" max="8715" width="16.140625" style="730" customWidth="1"/>
    <col min="8716" max="8716" width="22.28515625" style="730" bestFit="1" customWidth="1"/>
    <col min="8717" max="8717" width="16.140625" style="730" customWidth="1"/>
    <col min="8718" max="8718" width="18" style="730" customWidth="1"/>
    <col min="8719" max="8720" width="16.140625" style="730" customWidth="1"/>
    <col min="8721" max="8721" width="12.42578125" style="730" bestFit="1" customWidth="1"/>
    <col min="8722" max="8722" width="15.140625" style="730" bestFit="1" customWidth="1"/>
    <col min="8723" max="8723" width="12.140625" style="730" bestFit="1" customWidth="1"/>
    <col min="8724" max="8724" width="14.42578125" style="730" bestFit="1" customWidth="1"/>
    <col min="8725" max="8960" width="11.42578125" style="730"/>
    <col min="8961" max="8961" width="1.5703125" style="730" customWidth="1"/>
    <col min="8962" max="8962" width="12.5703125" style="730" customWidth="1"/>
    <col min="8963" max="8963" width="20.140625" style="730" customWidth="1"/>
    <col min="8964" max="8964" width="31.28515625" style="730" customWidth="1"/>
    <col min="8965" max="8965" width="19" style="730" customWidth="1"/>
    <col min="8966" max="8966" width="18" style="730" customWidth="1"/>
    <col min="8967" max="8967" width="18.28515625" style="730" customWidth="1"/>
    <col min="8968" max="8969" width="16.140625" style="730" customWidth="1"/>
    <col min="8970" max="8970" width="17.7109375" style="730" customWidth="1"/>
    <col min="8971" max="8971" width="16.140625" style="730" customWidth="1"/>
    <col min="8972" max="8972" width="22.28515625" style="730" bestFit="1" customWidth="1"/>
    <col min="8973" max="8973" width="16.140625" style="730" customWidth="1"/>
    <col min="8974" max="8974" width="18" style="730" customWidth="1"/>
    <col min="8975" max="8976" width="16.140625" style="730" customWidth="1"/>
    <col min="8977" max="8977" width="12.42578125" style="730" bestFit="1" customWidth="1"/>
    <col min="8978" max="8978" width="15.140625" style="730" bestFit="1" customWidth="1"/>
    <col min="8979" max="8979" width="12.140625" style="730" bestFit="1" customWidth="1"/>
    <col min="8980" max="8980" width="14.42578125" style="730" bestFit="1" customWidth="1"/>
    <col min="8981" max="9216" width="11.42578125" style="730"/>
    <col min="9217" max="9217" width="1.5703125" style="730" customWidth="1"/>
    <col min="9218" max="9218" width="12.5703125" style="730" customWidth="1"/>
    <col min="9219" max="9219" width="20.140625" style="730" customWidth="1"/>
    <col min="9220" max="9220" width="31.28515625" style="730" customWidth="1"/>
    <col min="9221" max="9221" width="19" style="730" customWidth="1"/>
    <col min="9222" max="9222" width="18" style="730" customWidth="1"/>
    <col min="9223" max="9223" width="18.28515625" style="730" customWidth="1"/>
    <col min="9224" max="9225" width="16.140625" style="730" customWidth="1"/>
    <col min="9226" max="9226" width="17.7109375" style="730" customWidth="1"/>
    <col min="9227" max="9227" width="16.140625" style="730" customWidth="1"/>
    <col min="9228" max="9228" width="22.28515625" style="730" bestFit="1" customWidth="1"/>
    <col min="9229" max="9229" width="16.140625" style="730" customWidth="1"/>
    <col min="9230" max="9230" width="18" style="730" customWidth="1"/>
    <col min="9231" max="9232" width="16.140625" style="730" customWidth="1"/>
    <col min="9233" max="9233" width="12.42578125" style="730" bestFit="1" customWidth="1"/>
    <col min="9234" max="9234" width="15.140625" style="730" bestFit="1" customWidth="1"/>
    <col min="9235" max="9235" width="12.140625" style="730" bestFit="1" customWidth="1"/>
    <col min="9236" max="9236" width="14.42578125" style="730" bestFit="1" customWidth="1"/>
    <col min="9237" max="9472" width="11.42578125" style="730"/>
    <col min="9473" max="9473" width="1.5703125" style="730" customWidth="1"/>
    <col min="9474" max="9474" width="12.5703125" style="730" customWidth="1"/>
    <col min="9475" max="9475" width="20.140625" style="730" customWidth="1"/>
    <col min="9476" max="9476" width="31.28515625" style="730" customWidth="1"/>
    <col min="9477" max="9477" width="19" style="730" customWidth="1"/>
    <col min="9478" max="9478" width="18" style="730" customWidth="1"/>
    <col min="9479" max="9479" width="18.28515625" style="730" customWidth="1"/>
    <col min="9480" max="9481" width="16.140625" style="730" customWidth="1"/>
    <col min="9482" max="9482" width="17.7109375" style="730" customWidth="1"/>
    <col min="9483" max="9483" width="16.140625" style="730" customWidth="1"/>
    <col min="9484" max="9484" width="22.28515625" style="730" bestFit="1" customWidth="1"/>
    <col min="9485" max="9485" width="16.140625" style="730" customWidth="1"/>
    <col min="9486" max="9486" width="18" style="730" customWidth="1"/>
    <col min="9487" max="9488" width="16.140625" style="730" customWidth="1"/>
    <col min="9489" max="9489" width="12.42578125" style="730" bestFit="1" customWidth="1"/>
    <col min="9490" max="9490" width="15.140625" style="730" bestFit="1" customWidth="1"/>
    <col min="9491" max="9491" width="12.140625" style="730" bestFit="1" customWidth="1"/>
    <col min="9492" max="9492" width="14.42578125" style="730" bestFit="1" customWidth="1"/>
    <col min="9493" max="9728" width="11.42578125" style="730"/>
    <col min="9729" max="9729" width="1.5703125" style="730" customWidth="1"/>
    <col min="9730" max="9730" width="12.5703125" style="730" customWidth="1"/>
    <col min="9731" max="9731" width="20.140625" style="730" customWidth="1"/>
    <col min="9732" max="9732" width="31.28515625" style="730" customWidth="1"/>
    <col min="9733" max="9733" width="19" style="730" customWidth="1"/>
    <col min="9734" max="9734" width="18" style="730" customWidth="1"/>
    <col min="9735" max="9735" width="18.28515625" style="730" customWidth="1"/>
    <col min="9736" max="9737" width="16.140625" style="730" customWidth="1"/>
    <col min="9738" max="9738" width="17.7109375" style="730" customWidth="1"/>
    <col min="9739" max="9739" width="16.140625" style="730" customWidth="1"/>
    <col min="9740" max="9740" width="22.28515625" style="730" bestFit="1" customWidth="1"/>
    <col min="9741" max="9741" width="16.140625" style="730" customWidth="1"/>
    <col min="9742" max="9742" width="18" style="730" customWidth="1"/>
    <col min="9743" max="9744" width="16.140625" style="730" customWidth="1"/>
    <col min="9745" max="9745" width="12.42578125" style="730" bestFit="1" customWidth="1"/>
    <col min="9746" max="9746" width="15.140625" style="730" bestFit="1" customWidth="1"/>
    <col min="9747" max="9747" width="12.140625" style="730" bestFit="1" customWidth="1"/>
    <col min="9748" max="9748" width="14.42578125" style="730" bestFit="1" customWidth="1"/>
    <col min="9749" max="9984" width="11.42578125" style="730"/>
    <col min="9985" max="9985" width="1.5703125" style="730" customWidth="1"/>
    <col min="9986" max="9986" width="12.5703125" style="730" customWidth="1"/>
    <col min="9987" max="9987" width="20.140625" style="730" customWidth="1"/>
    <col min="9988" max="9988" width="31.28515625" style="730" customWidth="1"/>
    <col min="9989" max="9989" width="19" style="730" customWidth="1"/>
    <col min="9990" max="9990" width="18" style="730" customWidth="1"/>
    <col min="9991" max="9991" width="18.28515625" style="730" customWidth="1"/>
    <col min="9992" max="9993" width="16.140625" style="730" customWidth="1"/>
    <col min="9994" max="9994" width="17.7109375" style="730" customWidth="1"/>
    <col min="9995" max="9995" width="16.140625" style="730" customWidth="1"/>
    <col min="9996" max="9996" width="22.28515625" style="730" bestFit="1" customWidth="1"/>
    <col min="9997" max="9997" width="16.140625" style="730" customWidth="1"/>
    <col min="9998" max="9998" width="18" style="730" customWidth="1"/>
    <col min="9999" max="10000" width="16.140625" style="730" customWidth="1"/>
    <col min="10001" max="10001" width="12.42578125" style="730" bestFit="1" customWidth="1"/>
    <col min="10002" max="10002" width="15.140625" style="730" bestFit="1" customWidth="1"/>
    <col min="10003" max="10003" width="12.140625" style="730" bestFit="1" customWidth="1"/>
    <col min="10004" max="10004" width="14.42578125" style="730" bestFit="1" customWidth="1"/>
    <col min="10005" max="10240" width="11.42578125" style="730"/>
    <col min="10241" max="10241" width="1.5703125" style="730" customWidth="1"/>
    <col min="10242" max="10242" width="12.5703125" style="730" customWidth="1"/>
    <col min="10243" max="10243" width="20.140625" style="730" customWidth="1"/>
    <col min="10244" max="10244" width="31.28515625" style="730" customWidth="1"/>
    <col min="10245" max="10245" width="19" style="730" customWidth="1"/>
    <col min="10246" max="10246" width="18" style="730" customWidth="1"/>
    <col min="10247" max="10247" width="18.28515625" style="730" customWidth="1"/>
    <col min="10248" max="10249" width="16.140625" style="730" customWidth="1"/>
    <col min="10250" max="10250" width="17.7109375" style="730" customWidth="1"/>
    <col min="10251" max="10251" width="16.140625" style="730" customWidth="1"/>
    <col min="10252" max="10252" width="22.28515625" style="730" bestFit="1" customWidth="1"/>
    <col min="10253" max="10253" width="16.140625" style="730" customWidth="1"/>
    <col min="10254" max="10254" width="18" style="730" customWidth="1"/>
    <col min="10255" max="10256" width="16.140625" style="730" customWidth="1"/>
    <col min="10257" max="10257" width="12.42578125" style="730" bestFit="1" customWidth="1"/>
    <col min="10258" max="10258" width="15.140625" style="730" bestFit="1" customWidth="1"/>
    <col min="10259" max="10259" width="12.140625" style="730" bestFit="1" customWidth="1"/>
    <col min="10260" max="10260" width="14.42578125" style="730" bestFit="1" customWidth="1"/>
    <col min="10261" max="10496" width="11.42578125" style="730"/>
    <col min="10497" max="10497" width="1.5703125" style="730" customWidth="1"/>
    <col min="10498" max="10498" width="12.5703125" style="730" customWidth="1"/>
    <col min="10499" max="10499" width="20.140625" style="730" customWidth="1"/>
    <col min="10500" max="10500" width="31.28515625" style="730" customWidth="1"/>
    <col min="10501" max="10501" width="19" style="730" customWidth="1"/>
    <col min="10502" max="10502" width="18" style="730" customWidth="1"/>
    <col min="10503" max="10503" width="18.28515625" style="730" customWidth="1"/>
    <col min="10504" max="10505" width="16.140625" style="730" customWidth="1"/>
    <col min="10506" max="10506" width="17.7109375" style="730" customWidth="1"/>
    <col min="10507" max="10507" width="16.140625" style="730" customWidth="1"/>
    <col min="10508" max="10508" width="22.28515625" style="730" bestFit="1" customWidth="1"/>
    <col min="10509" max="10509" width="16.140625" style="730" customWidth="1"/>
    <col min="10510" max="10510" width="18" style="730" customWidth="1"/>
    <col min="10511" max="10512" width="16.140625" style="730" customWidth="1"/>
    <col min="10513" max="10513" width="12.42578125" style="730" bestFit="1" customWidth="1"/>
    <col min="10514" max="10514" width="15.140625" style="730" bestFit="1" customWidth="1"/>
    <col min="10515" max="10515" width="12.140625" style="730" bestFit="1" customWidth="1"/>
    <col min="10516" max="10516" width="14.42578125" style="730" bestFit="1" customWidth="1"/>
    <col min="10517" max="10752" width="11.42578125" style="730"/>
    <col min="10753" max="10753" width="1.5703125" style="730" customWidth="1"/>
    <col min="10754" max="10754" width="12.5703125" style="730" customWidth="1"/>
    <col min="10755" max="10755" width="20.140625" style="730" customWidth="1"/>
    <col min="10756" max="10756" width="31.28515625" style="730" customWidth="1"/>
    <col min="10757" max="10757" width="19" style="730" customWidth="1"/>
    <col min="10758" max="10758" width="18" style="730" customWidth="1"/>
    <col min="10759" max="10759" width="18.28515625" style="730" customWidth="1"/>
    <col min="10760" max="10761" width="16.140625" style="730" customWidth="1"/>
    <col min="10762" max="10762" width="17.7109375" style="730" customWidth="1"/>
    <col min="10763" max="10763" width="16.140625" style="730" customWidth="1"/>
    <col min="10764" max="10764" width="22.28515625" style="730" bestFit="1" customWidth="1"/>
    <col min="10765" max="10765" width="16.140625" style="730" customWidth="1"/>
    <col min="10766" max="10766" width="18" style="730" customWidth="1"/>
    <col min="10767" max="10768" width="16.140625" style="730" customWidth="1"/>
    <col min="10769" max="10769" width="12.42578125" style="730" bestFit="1" customWidth="1"/>
    <col min="10770" max="10770" width="15.140625" style="730" bestFit="1" customWidth="1"/>
    <col min="10771" max="10771" width="12.140625" style="730" bestFit="1" customWidth="1"/>
    <col min="10772" max="10772" width="14.42578125" style="730" bestFit="1" customWidth="1"/>
    <col min="10773" max="11008" width="11.42578125" style="730"/>
    <col min="11009" max="11009" width="1.5703125" style="730" customWidth="1"/>
    <col min="11010" max="11010" width="12.5703125" style="730" customWidth="1"/>
    <col min="11011" max="11011" width="20.140625" style="730" customWidth="1"/>
    <col min="11012" max="11012" width="31.28515625" style="730" customWidth="1"/>
    <col min="11013" max="11013" width="19" style="730" customWidth="1"/>
    <col min="11014" max="11014" width="18" style="730" customWidth="1"/>
    <col min="11015" max="11015" width="18.28515625" style="730" customWidth="1"/>
    <col min="11016" max="11017" width="16.140625" style="730" customWidth="1"/>
    <col min="11018" max="11018" width="17.7109375" style="730" customWidth="1"/>
    <col min="11019" max="11019" width="16.140625" style="730" customWidth="1"/>
    <col min="11020" max="11020" width="22.28515625" style="730" bestFit="1" customWidth="1"/>
    <col min="11021" max="11021" width="16.140625" style="730" customWidth="1"/>
    <col min="11022" max="11022" width="18" style="730" customWidth="1"/>
    <col min="11023" max="11024" width="16.140625" style="730" customWidth="1"/>
    <col min="11025" max="11025" width="12.42578125" style="730" bestFit="1" customWidth="1"/>
    <col min="11026" max="11026" width="15.140625" style="730" bestFit="1" customWidth="1"/>
    <col min="11027" max="11027" width="12.140625" style="730" bestFit="1" customWidth="1"/>
    <col min="11028" max="11028" width="14.42578125" style="730" bestFit="1" customWidth="1"/>
    <col min="11029" max="11264" width="11.42578125" style="730"/>
    <col min="11265" max="11265" width="1.5703125" style="730" customWidth="1"/>
    <col min="11266" max="11266" width="12.5703125" style="730" customWidth="1"/>
    <col min="11267" max="11267" width="20.140625" style="730" customWidth="1"/>
    <col min="11268" max="11268" width="31.28515625" style="730" customWidth="1"/>
    <col min="11269" max="11269" width="19" style="730" customWidth="1"/>
    <col min="11270" max="11270" width="18" style="730" customWidth="1"/>
    <col min="11271" max="11271" width="18.28515625" style="730" customWidth="1"/>
    <col min="11272" max="11273" width="16.140625" style="730" customWidth="1"/>
    <col min="11274" max="11274" width="17.7109375" style="730" customWidth="1"/>
    <col min="11275" max="11275" width="16.140625" style="730" customWidth="1"/>
    <col min="11276" max="11276" width="22.28515625" style="730" bestFit="1" customWidth="1"/>
    <col min="11277" max="11277" width="16.140625" style="730" customWidth="1"/>
    <col min="11278" max="11278" width="18" style="730" customWidth="1"/>
    <col min="11279" max="11280" width="16.140625" style="730" customWidth="1"/>
    <col min="11281" max="11281" width="12.42578125" style="730" bestFit="1" customWidth="1"/>
    <col min="11282" max="11282" width="15.140625" style="730" bestFit="1" customWidth="1"/>
    <col min="11283" max="11283" width="12.140625" style="730" bestFit="1" customWidth="1"/>
    <col min="11284" max="11284" width="14.42578125" style="730" bestFit="1" customWidth="1"/>
    <col min="11285" max="11520" width="11.42578125" style="730"/>
    <col min="11521" max="11521" width="1.5703125" style="730" customWidth="1"/>
    <col min="11522" max="11522" width="12.5703125" style="730" customWidth="1"/>
    <col min="11523" max="11523" width="20.140625" style="730" customWidth="1"/>
    <col min="11524" max="11524" width="31.28515625" style="730" customWidth="1"/>
    <col min="11525" max="11525" width="19" style="730" customWidth="1"/>
    <col min="11526" max="11526" width="18" style="730" customWidth="1"/>
    <col min="11527" max="11527" width="18.28515625" style="730" customWidth="1"/>
    <col min="11528" max="11529" width="16.140625" style="730" customWidth="1"/>
    <col min="11530" max="11530" width="17.7109375" style="730" customWidth="1"/>
    <col min="11531" max="11531" width="16.140625" style="730" customWidth="1"/>
    <col min="11532" max="11532" width="22.28515625" style="730" bestFit="1" customWidth="1"/>
    <col min="11533" max="11533" width="16.140625" style="730" customWidth="1"/>
    <col min="11534" max="11534" width="18" style="730" customWidth="1"/>
    <col min="11535" max="11536" width="16.140625" style="730" customWidth="1"/>
    <col min="11537" max="11537" width="12.42578125" style="730" bestFit="1" customWidth="1"/>
    <col min="11538" max="11538" width="15.140625" style="730" bestFit="1" customWidth="1"/>
    <col min="11539" max="11539" width="12.140625" style="730" bestFit="1" customWidth="1"/>
    <col min="11540" max="11540" width="14.42578125" style="730" bestFit="1" customWidth="1"/>
    <col min="11541" max="11776" width="11.42578125" style="730"/>
    <col min="11777" max="11777" width="1.5703125" style="730" customWidth="1"/>
    <col min="11778" max="11778" width="12.5703125" style="730" customWidth="1"/>
    <col min="11779" max="11779" width="20.140625" style="730" customWidth="1"/>
    <col min="11780" max="11780" width="31.28515625" style="730" customWidth="1"/>
    <col min="11781" max="11781" width="19" style="730" customWidth="1"/>
    <col min="11782" max="11782" width="18" style="730" customWidth="1"/>
    <col min="11783" max="11783" width="18.28515625" style="730" customWidth="1"/>
    <col min="11784" max="11785" width="16.140625" style="730" customWidth="1"/>
    <col min="11786" max="11786" width="17.7109375" style="730" customWidth="1"/>
    <col min="11787" max="11787" width="16.140625" style="730" customWidth="1"/>
    <col min="11788" max="11788" width="22.28515625" style="730" bestFit="1" customWidth="1"/>
    <col min="11789" max="11789" width="16.140625" style="730" customWidth="1"/>
    <col min="11790" max="11790" width="18" style="730" customWidth="1"/>
    <col min="11791" max="11792" width="16.140625" style="730" customWidth="1"/>
    <col min="11793" max="11793" width="12.42578125" style="730" bestFit="1" customWidth="1"/>
    <col min="11794" max="11794" width="15.140625" style="730" bestFit="1" customWidth="1"/>
    <col min="11795" max="11795" width="12.140625" style="730" bestFit="1" customWidth="1"/>
    <col min="11796" max="11796" width="14.42578125" style="730" bestFit="1" customWidth="1"/>
    <col min="11797" max="12032" width="11.42578125" style="730"/>
    <col min="12033" max="12033" width="1.5703125" style="730" customWidth="1"/>
    <col min="12034" max="12034" width="12.5703125" style="730" customWidth="1"/>
    <col min="12035" max="12035" width="20.140625" style="730" customWidth="1"/>
    <col min="12036" max="12036" width="31.28515625" style="730" customWidth="1"/>
    <col min="12037" max="12037" width="19" style="730" customWidth="1"/>
    <col min="12038" max="12038" width="18" style="730" customWidth="1"/>
    <col min="12039" max="12039" width="18.28515625" style="730" customWidth="1"/>
    <col min="12040" max="12041" width="16.140625" style="730" customWidth="1"/>
    <col min="12042" max="12042" width="17.7109375" style="730" customWidth="1"/>
    <col min="12043" max="12043" width="16.140625" style="730" customWidth="1"/>
    <col min="12044" max="12044" width="22.28515625" style="730" bestFit="1" customWidth="1"/>
    <col min="12045" max="12045" width="16.140625" style="730" customWidth="1"/>
    <col min="12046" max="12046" width="18" style="730" customWidth="1"/>
    <col min="12047" max="12048" width="16.140625" style="730" customWidth="1"/>
    <col min="12049" max="12049" width="12.42578125" style="730" bestFit="1" customWidth="1"/>
    <col min="12050" max="12050" width="15.140625" style="730" bestFit="1" customWidth="1"/>
    <col min="12051" max="12051" width="12.140625" style="730" bestFit="1" customWidth="1"/>
    <col min="12052" max="12052" width="14.42578125" style="730" bestFit="1" customWidth="1"/>
    <col min="12053" max="12288" width="11.42578125" style="730"/>
    <col min="12289" max="12289" width="1.5703125" style="730" customWidth="1"/>
    <col min="12290" max="12290" width="12.5703125" style="730" customWidth="1"/>
    <col min="12291" max="12291" width="20.140625" style="730" customWidth="1"/>
    <col min="12292" max="12292" width="31.28515625" style="730" customWidth="1"/>
    <col min="12293" max="12293" width="19" style="730" customWidth="1"/>
    <col min="12294" max="12294" width="18" style="730" customWidth="1"/>
    <col min="12295" max="12295" width="18.28515625" style="730" customWidth="1"/>
    <col min="12296" max="12297" width="16.140625" style="730" customWidth="1"/>
    <col min="12298" max="12298" width="17.7109375" style="730" customWidth="1"/>
    <col min="12299" max="12299" width="16.140625" style="730" customWidth="1"/>
    <col min="12300" max="12300" width="22.28515625" style="730" bestFit="1" customWidth="1"/>
    <col min="12301" max="12301" width="16.140625" style="730" customWidth="1"/>
    <col min="12302" max="12302" width="18" style="730" customWidth="1"/>
    <col min="12303" max="12304" width="16.140625" style="730" customWidth="1"/>
    <col min="12305" max="12305" width="12.42578125" style="730" bestFit="1" customWidth="1"/>
    <col min="12306" max="12306" width="15.140625" style="730" bestFit="1" customWidth="1"/>
    <col min="12307" max="12307" width="12.140625" style="730" bestFit="1" customWidth="1"/>
    <col min="12308" max="12308" width="14.42578125" style="730" bestFit="1" customWidth="1"/>
    <col min="12309" max="12544" width="11.42578125" style="730"/>
    <col min="12545" max="12545" width="1.5703125" style="730" customWidth="1"/>
    <col min="12546" max="12546" width="12.5703125" style="730" customWidth="1"/>
    <col min="12547" max="12547" width="20.140625" style="730" customWidth="1"/>
    <col min="12548" max="12548" width="31.28515625" style="730" customWidth="1"/>
    <col min="12549" max="12549" width="19" style="730" customWidth="1"/>
    <col min="12550" max="12550" width="18" style="730" customWidth="1"/>
    <col min="12551" max="12551" width="18.28515625" style="730" customWidth="1"/>
    <col min="12552" max="12553" width="16.140625" style="730" customWidth="1"/>
    <col min="12554" max="12554" width="17.7109375" style="730" customWidth="1"/>
    <col min="12555" max="12555" width="16.140625" style="730" customWidth="1"/>
    <col min="12556" max="12556" width="22.28515625" style="730" bestFit="1" customWidth="1"/>
    <col min="12557" max="12557" width="16.140625" style="730" customWidth="1"/>
    <col min="12558" max="12558" width="18" style="730" customWidth="1"/>
    <col min="12559" max="12560" width="16.140625" style="730" customWidth="1"/>
    <col min="12561" max="12561" width="12.42578125" style="730" bestFit="1" customWidth="1"/>
    <col min="12562" max="12562" width="15.140625" style="730" bestFit="1" customWidth="1"/>
    <col min="12563" max="12563" width="12.140625" style="730" bestFit="1" customWidth="1"/>
    <col min="12564" max="12564" width="14.42578125" style="730" bestFit="1" customWidth="1"/>
    <col min="12565" max="12800" width="11.42578125" style="730"/>
    <col min="12801" max="12801" width="1.5703125" style="730" customWidth="1"/>
    <col min="12802" max="12802" width="12.5703125" style="730" customWidth="1"/>
    <col min="12803" max="12803" width="20.140625" style="730" customWidth="1"/>
    <col min="12804" max="12804" width="31.28515625" style="730" customWidth="1"/>
    <col min="12805" max="12805" width="19" style="730" customWidth="1"/>
    <col min="12806" max="12806" width="18" style="730" customWidth="1"/>
    <col min="12807" max="12807" width="18.28515625" style="730" customWidth="1"/>
    <col min="12808" max="12809" width="16.140625" style="730" customWidth="1"/>
    <col min="12810" max="12810" width="17.7109375" style="730" customWidth="1"/>
    <col min="12811" max="12811" width="16.140625" style="730" customWidth="1"/>
    <col min="12812" max="12812" width="22.28515625" style="730" bestFit="1" customWidth="1"/>
    <col min="12813" max="12813" width="16.140625" style="730" customWidth="1"/>
    <col min="12814" max="12814" width="18" style="730" customWidth="1"/>
    <col min="12815" max="12816" width="16.140625" style="730" customWidth="1"/>
    <col min="12817" max="12817" width="12.42578125" style="730" bestFit="1" customWidth="1"/>
    <col min="12818" max="12818" width="15.140625" style="730" bestFit="1" customWidth="1"/>
    <col min="12819" max="12819" width="12.140625" style="730" bestFit="1" customWidth="1"/>
    <col min="12820" max="12820" width="14.42578125" style="730" bestFit="1" customWidth="1"/>
    <col min="12821" max="13056" width="11.42578125" style="730"/>
    <col min="13057" max="13057" width="1.5703125" style="730" customWidth="1"/>
    <col min="13058" max="13058" width="12.5703125" style="730" customWidth="1"/>
    <col min="13059" max="13059" width="20.140625" style="730" customWidth="1"/>
    <col min="13060" max="13060" width="31.28515625" style="730" customWidth="1"/>
    <col min="13061" max="13061" width="19" style="730" customWidth="1"/>
    <col min="13062" max="13062" width="18" style="730" customWidth="1"/>
    <col min="13063" max="13063" width="18.28515625" style="730" customWidth="1"/>
    <col min="13064" max="13065" width="16.140625" style="730" customWidth="1"/>
    <col min="13066" max="13066" width="17.7109375" style="730" customWidth="1"/>
    <col min="13067" max="13067" width="16.140625" style="730" customWidth="1"/>
    <col min="13068" max="13068" width="22.28515625" style="730" bestFit="1" customWidth="1"/>
    <col min="13069" max="13069" width="16.140625" style="730" customWidth="1"/>
    <col min="13070" max="13070" width="18" style="730" customWidth="1"/>
    <col min="13071" max="13072" width="16.140625" style="730" customWidth="1"/>
    <col min="13073" max="13073" width="12.42578125" style="730" bestFit="1" customWidth="1"/>
    <col min="13074" max="13074" width="15.140625" style="730" bestFit="1" customWidth="1"/>
    <col min="13075" max="13075" width="12.140625" style="730" bestFit="1" customWidth="1"/>
    <col min="13076" max="13076" width="14.42578125" style="730" bestFit="1" customWidth="1"/>
    <col min="13077" max="13312" width="11.42578125" style="730"/>
    <col min="13313" max="13313" width="1.5703125" style="730" customWidth="1"/>
    <col min="13314" max="13314" width="12.5703125" style="730" customWidth="1"/>
    <col min="13315" max="13315" width="20.140625" style="730" customWidth="1"/>
    <col min="13316" max="13316" width="31.28515625" style="730" customWidth="1"/>
    <col min="13317" max="13317" width="19" style="730" customWidth="1"/>
    <col min="13318" max="13318" width="18" style="730" customWidth="1"/>
    <col min="13319" max="13319" width="18.28515625" style="730" customWidth="1"/>
    <col min="13320" max="13321" width="16.140625" style="730" customWidth="1"/>
    <col min="13322" max="13322" width="17.7109375" style="730" customWidth="1"/>
    <col min="13323" max="13323" width="16.140625" style="730" customWidth="1"/>
    <col min="13324" max="13324" width="22.28515625" style="730" bestFit="1" customWidth="1"/>
    <col min="13325" max="13325" width="16.140625" style="730" customWidth="1"/>
    <col min="13326" max="13326" width="18" style="730" customWidth="1"/>
    <col min="13327" max="13328" width="16.140625" style="730" customWidth="1"/>
    <col min="13329" max="13329" width="12.42578125" style="730" bestFit="1" customWidth="1"/>
    <col min="13330" max="13330" width="15.140625" style="730" bestFit="1" customWidth="1"/>
    <col min="13331" max="13331" width="12.140625" style="730" bestFit="1" customWidth="1"/>
    <col min="13332" max="13332" width="14.42578125" style="730" bestFit="1" customWidth="1"/>
    <col min="13333" max="13568" width="11.42578125" style="730"/>
    <col min="13569" max="13569" width="1.5703125" style="730" customWidth="1"/>
    <col min="13570" max="13570" width="12.5703125" style="730" customWidth="1"/>
    <col min="13571" max="13571" width="20.140625" style="730" customWidth="1"/>
    <col min="13572" max="13572" width="31.28515625" style="730" customWidth="1"/>
    <col min="13573" max="13573" width="19" style="730" customWidth="1"/>
    <col min="13574" max="13574" width="18" style="730" customWidth="1"/>
    <col min="13575" max="13575" width="18.28515625" style="730" customWidth="1"/>
    <col min="13576" max="13577" width="16.140625" style="730" customWidth="1"/>
    <col min="13578" max="13578" width="17.7109375" style="730" customWidth="1"/>
    <col min="13579" max="13579" width="16.140625" style="730" customWidth="1"/>
    <col min="13580" max="13580" width="22.28515625" style="730" bestFit="1" customWidth="1"/>
    <col min="13581" max="13581" width="16.140625" style="730" customWidth="1"/>
    <col min="13582" max="13582" width="18" style="730" customWidth="1"/>
    <col min="13583" max="13584" width="16.140625" style="730" customWidth="1"/>
    <col min="13585" max="13585" width="12.42578125" style="730" bestFit="1" customWidth="1"/>
    <col min="13586" max="13586" width="15.140625" style="730" bestFit="1" customWidth="1"/>
    <col min="13587" max="13587" width="12.140625" style="730" bestFit="1" customWidth="1"/>
    <col min="13588" max="13588" width="14.42578125" style="730" bestFit="1" customWidth="1"/>
    <col min="13589" max="13824" width="11.42578125" style="730"/>
    <col min="13825" max="13825" width="1.5703125" style="730" customWidth="1"/>
    <col min="13826" max="13826" width="12.5703125" style="730" customWidth="1"/>
    <col min="13827" max="13827" width="20.140625" style="730" customWidth="1"/>
    <col min="13828" max="13828" width="31.28515625" style="730" customWidth="1"/>
    <col min="13829" max="13829" width="19" style="730" customWidth="1"/>
    <col min="13830" max="13830" width="18" style="730" customWidth="1"/>
    <col min="13831" max="13831" width="18.28515625" style="730" customWidth="1"/>
    <col min="13832" max="13833" width="16.140625" style="730" customWidth="1"/>
    <col min="13834" max="13834" width="17.7109375" style="730" customWidth="1"/>
    <col min="13835" max="13835" width="16.140625" style="730" customWidth="1"/>
    <col min="13836" max="13836" width="22.28515625" style="730" bestFit="1" customWidth="1"/>
    <col min="13837" max="13837" width="16.140625" style="730" customWidth="1"/>
    <col min="13838" max="13838" width="18" style="730" customWidth="1"/>
    <col min="13839" max="13840" width="16.140625" style="730" customWidth="1"/>
    <col min="13841" max="13841" width="12.42578125" style="730" bestFit="1" customWidth="1"/>
    <col min="13842" max="13842" width="15.140625" style="730" bestFit="1" customWidth="1"/>
    <col min="13843" max="13843" width="12.140625" style="730" bestFit="1" customWidth="1"/>
    <col min="13844" max="13844" width="14.42578125" style="730" bestFit="1" customWidth="1"/>
    <col min="13845" max="14080" width="11.42578125" style="730"/>
    <col min="14081" max="14081" width="1.5703125" style="730" customWidth="1"/>
    <col min="14082" max="14082" width="12.5703125" style="730" customWidth="1"/>
    <col min="14083" max="14083" width="20.140625" style="730" customWidth="1"/>
    <col min="14084" max="14084" width="31.28515625" style="730" customWidth="1"/>
    <col min="14085" max="14085" width="19" style="730" customWidth="1"/>
    <col min="14086" max="14086" width="18" style="730" customWidth="1"/>
    <col min="14087" max="14087" width="18.28515625" style="730" customWidth="1"/>
    <col min="14088" max="14089" width="16.140625" style="730" customWidth="1"/>
    <col min="14090" max="14090" width="17.7109375" style="730" customWidth="1"/>
    <col min="14091" max="14091" width="16.140625" style="730" customWidth="1"/>
    <col min="14092" max="14092" width="22.28515625" style="730" bestFit="1" customWidth="1"/>
    <col min="14093" max="14093" width="16.140625" style="730" customWidth="1"/>
    <col min="14094" max="14094" width="18" style="730" customWidth="1"/>
    <col min="14095" max="14096" width="16.140625" style="730" customWidth="1"/>
    <col min="14097" max="14097" width="12.42578125" style="730" bestFit="1" customWidth="1"/>
    <col min="14098" max="14098" width="15.140625" style="730" bestFit="1" customWidth="1"/>
    <col min="14099" max="14099" width="12.140625" style="730" bestFit="1" customWidth="1"/>
    <col min="14100" max="14100" width="14.42578125" style="730" bestFit="1" customWidth="1"/>
    <col min="14101" max="14336" width="11.42578125" style="730"/>
    <col min="14337" max="14337" width="1.5703125" style="730" customWidth="1"/>
    <col min="14338" max="14338" width="12.5703125" style="730" customWidth="1"/>
    <col min="14339" max="14339" width="20.140625" style="730" customWidth="1"/>
    <col min="14340" max="14340" width="31.28515625" style="730" customWidth="1"/>
    <col min="14341" max="14341" width="19" style="730" customWidth="1"/>
    <col min="14342" max="14342" width="18" style="730" customWidth="1"/>
    <col min="14343" max="14343" width="18.28515625" style="730" customWidth="1"/>
    <col min="14344" max="14345" width="16.140625" style="730" customWidth="1"/>
    <col min="14346" max="14346" width="17.7109375" style="730" customWidth="1"/>
    <col min="14347" max="14347" width="16.140625" style="730" customWidth="1"/>
    <col min="14348" max="14348" width="22.28515625" style="730" bestFit="1" customWidth="1"/>
    <col min="14349" max="14349" width="16.140625" style="730" customWidth="1"/>
    <col min="14350" max="14350" width="18" style="730" customWidth="1"/>
    <col min="14351" max="14352" width="16.140625" style="730" customWidth="1"/>
    <col min="14353" max="14353" width="12.42578125" style="730" bestFit="1" customWidth="1"/>
    <col min="14354" max="14354" width="15.140625" style="730" bestFit="1" customWidth="1"/>
    <col min="14355" max="14355" width="12.140625" style="730" bestFit="1" customWidth="1"/>
    <col min="14356" max="14356" width="14.42578125" style="730" bestFit="1" customWidth="1"/>
    <col min="14357" max="14592" width="11.42578125" style="730"/>
    <col min="14593" max="14593" width="1.5703125" style="730" customWidth="1"/>
    <col min="14594" max="14594" width="12.5703125" style="730" customWidth="1"/>
    <col min="14595" max="14595" width="20.140625" style="730" customWidth="1"/>
    <col min="14596" max="14596" width="31.28515625" style="730" customWidth="1"/>
    <col min="14597" max="14597" width="19" style="730" customWidth="1"/>
    <col min="14598" max="14598" width="18" style="730" customWidth="1"/>
    <col min="14599" max="14599" width="18.28515625" style="730" customWidth="1"/>
    <col min="14600" max="14601" width="16.140625" style="730" customWidth="1"/>
    <col min="14602" max="14602" width="17.7109375" style="730" customWidth="1"/>
    <col min="14603" max="14603" width="16.140625" style="730" customWidth="1"/>
    <col min="14604" max="14604" width="22.28515625" style="730" bestFit="1" customWidth="1"/>
    <col min="14605" max="14605" width="16.140625" style="730" customWidth="1"/>
    <col min="14606" max="14606" width="18" style="730" customWidth="1"/>
    <col min="14607" max="14608" width="16.140625" style="730" customWidth="1"/>
    <col min="14609" max="14609" width="12.42578125" style="730" bestFit="1" customWidth="1"/>
    <col min="14610" max="14610" width="15.140625" style="730" bestFit="1" customWidth="1"/>
    <col min="14611" max="14611" width="12.140625" style="730" bestFit="1" customWidth="1"/>
    <col min="14612" max="14612" width="14.42578125" style="730" bestFit="1" customWidth="1"/>
    <col min="14613" max="14848" width="11.42578125" style="730"/>
    <col min="14849" max="14849" width="1.5703125" style="730" customWidth="1"/>
    <col min="14850" max="14850" width="12.5703125" style="730" customWidth="1"/>
    <col min="14851" max="14851" width="20.140625" style="730" customWidth="1"/>
    <col min="14852" max="14852" width="31.28515625" style="730" customWidth="1"/>
    <col min="14853" max="14853" width="19" style="730" customWidth="1"/>
    <col min="14854" max="14854" width="18" style="730" customWidth="1"/>
    <col min="14855" max="14855" width="18.28515625" style="730" customWidth="1"/>
    <col min="14856" max="14857" width="16.140625" style="730" customWidth="1"/>
    <col min="14858" max="14858" width="17.7109375" style="730" customWidth="1"/>
    <col min="14859" max="14859" width="16.140625" style="730" customWidth="1"/>
    <col min="14860" max="14860" width="22.28515625" style="730" bestFit="1" customWidth="1"/>
    <col min="14861" max="14861" width="16.140625" style="730" customWidth="1"/>
    <col min="14862" max="14862" width="18" style="730" customWidth="1"/>
    <col min="14863" max="14864" width="16.140625" style="730" customWidth="1"/>
    <col min="14865" max="14865" width="12.42578125" style="730" bestFit="1" customWidth="1"/>
    <col min="14866" max="14866" width="15.140625" style="730" bestFit="1" customWidth="1"/>
    <col min="14867" max="14867" width="12.140625" style="730" bestFit="1" customWidth="1"/>
    <col min="14868" max="14868" width="14.42578125" style="730" bestFit="1" customWidth="1"/>
    <col min="14869" max="15104" width="11.42578125" style="730"/>
    <col min="15105" max="15105" width="1.5703125" style="730" customWidth="1"/>
    <col min="15106" max="15106" width="12.5703125" style="730" customWidth="1"/>
    <col min="15107" max="15107" width="20.140625" style="730" customWidth="1"/>
    <col min="15108" max="15108" width="31.28515625" style="730" customWidth="1"/>
    <col min="15109" max="15109" width="19" style="730" customWidth="1"/>
    <col min="15110" max="15110" width="18" style="730" customWidth="1"/>
    <col min="15111" max="15111" width="18.28515625" style="730" customWidth="1"/>
    <col min="15112" max="15113" width="16.140625" style="730" customWidth="1"/>
    <col min="15114" max="15114" width="17.7109375" style="730" customWidth="1"/>
    <col min="15115" max="15115" width="16.140625" style="730" customWidth="1"/>
    <col min="15116" max="15116" width="22.28515625" style="730" bestFit="1" customWidth="1"/>
    <col min="15117" max="15117" width="16.140625" style="730" customWidth="1"/>
    <col min="15118" max="15118" width="18" style="730" customWidth="1"/>
    <col min="15119" max="15120" width="16.140625" style="730" customWidth="1"/>
    <col min="15121" max="15121" width="12.42578125" style="730" bestFit="1" customWidth="1"/>
    <col min="15122" max="15122" width="15.140625" style="730" bestFit="1" customWidth="1"/>
    <col min="15123" max="15123" width="12.140625" style="730" bestFit="1" customWidth="1"/>
    <col min="15124" max="15124" width="14.42578125" style="730" bestFit="1" customWidth="1"/>
    <col min="15125" max="15360" width="11.42578125" style="730"/>
    <col min="15361" max="15361" width="1.5703125" style="730" customWidth="1"/>
    <col min="15362" max="15362" width="12.5703125" style="730" customWidth="1"/>
    <col min="15363" max="15363" width="20.140625" style="730" customWidth="1"/>
    <col min="15364" max="15364" width="31.28515625" style="730" customWidth="1"/>
    <col min="15365" max="15365" width="19" style="730" customWidth="1"/>
    <col min="15366" max="15366" width="18" style="730" customWidth="1"/>
    <col min="15367" max="15367" width="18.28515625" style="730" customWidth="1"/>
    <col min="15368" max="15369" width="16.140625" style="730" customWidth="1"/>
    <col min="15370" max="15370" width="17.7109375" style="730" customWidth="1"/>
    <col min="15371" max="15371" width="16.140625" style="730" customWidth="1"/>
    <col min="15372" max="15372" width="22.28515625" style="730" bestFit="1" customWidth="1"/>
    <col min="15373" max="15373" width="16.140625" style="730" customWidth="1"/>
    <col min="15374" max="15374" width="18" style="730" customWidth="1"/>
    <col min="15375" max="15376" width="16.140625" style="730" customWidth="1"/>
    <col min="15377" max="15377" width="12.42578125" style="730" bestFit="1" customWidth="1"/>
    <col min="15378" max="15378" width="15.140625" style="730" bestFit="1" customWidth="1"/>
    <col min="15379" max="15379" width="12.140625" style="730" bestFit="1" customWidth="1"/>
    <col min="15380" max="15380" width="14.42578125" style="730" bestFit="1" customWidth="1"/>
    <col min="15381" max="15616" width="11.42578125" style="730"/>
    <col min="15617" max="15617" width="1.5703125" style="730" customWidth="1"/>
    <col min="15618" max="15618" width="12.5703125" style="730" customWidth="1"/>
    <col min="15619" max="15619" width="20.140625" style="730" customWidth="1"/>
    <col min="15620" max="15620" width="31.28515625" style="730" customWidth="1"/>
    <col min="15621" max="15621" width="19" style="730" customWidth="1"/>
    <col min="15622" max="15622" width="18" style="730" customWidth="1"/>
    <col min="15623" max="15623" width="18.28515625" style="730" customWidth="1"/>
    <col min="15624" max="15625" width="16.140625" style="730" customWidth="1"/>
    <col min="15626" max="15626" width="17.7109375" style="730" customWidth="1"/>
    <col min="15627" max="15627" width="16.140625" style="730" customWidth="1"/>
    <col min="15628" max="15628" width="22.28515625" style="730" bestFit="1" customWidth="1"/>
    <col min="15629" max="15629" width="16.140625" style="730" customWidth="1"/>
    <col min="15630" max="15630" width="18" style="730" customWidth="1"/>
    <col min="15631" max="15632" width="16.140625" style="730" customWidth="1"/>
    <col min="15633" max="15633" width="12.42578125" style="730" bestFit="1" customWidth="1"/>
    <col min="15634" max="15634" width="15.140625" style="730" bestFit="1" customWidth="1"/>
    <col min="15635" max="15635" width="12.140625" style="730" bestFit="1" customWidth="1"/>
    <col min="15636" max="15636" width="14.42578125" style="730" bestFit="1" customWidth="1"/>
    <col min="15637" max="15872" width="11.42578125" style="730"/>
    <col min="15873" max="15873" width="1.5703125" style="730" customWidth="1"/>
    <col min="15874" max="15874" width="12.5703125" style="730" customWidth="1"/>
    <col min="15875" max="15875" width="20.140625" style="730" customWidth="1"/>
    <col min="15876" max="15876" width="31.28515625" style="730" customWidth="1"/>
    <col min="15877" max="15877" width="19" style="730" customWidth="1"/>
    <col min="15878" max="15878" width="18" style="730" customWidth="1"/>
    <col min="15879" max="15879" width="18.28515625" style="730" customWidth="1"/>
    <col min="15880" max="15881" width="16.140625" style="730" customWidth="1"/>
    <col min="15882" max="15882" width="17.7109375" style="730" customWidth="1"/>
    <col min="15883" max="15883" width="16.140625" style="730" customWidth="1"/>
    <col min="15884" max="15884" width="22.28515625" style="730" bestFit="1" customWidth="1"/>
    <col min="15885" max="15885" width="16.140625" style="730" customWidth="1"/>
    <col min="15886" max="15886" width="18" style="730" customWidth="1"/>
    <col min="15887" max="15888" width="16.140625" style="730" customWidth="1"/>
    <col min="15889" max="15889" width="12.42578125" style="730" bestFit="1" customWidth="1"/>
    <col min="15890" max="15890" width="15.140625" style="730" bestFit="1" customWidth="1"/>
    <col min="15891" max="15891" width="12.140625" style="730" bestFit="1" customWidth="1"/>
    <col min="15892" max="15892" width="14.42578125" style="730" bestFit="1" customWidth="1"/>
    <col min="15893" max="16128" width="11.42578125" style="730"/>
    <col min="16129" max="16129" width="1.5703125" style="730" customWidth="1"/>
    <col min="16130" max="16130" width="12.5703125" style="730" customWidth="1"/>
    <col min="16131" max="16131" width="20.140625" style="730" customWidth="1"/>
    <col min="16132" max="16132" width="31.28515625" style="730" customWidth="1"/>
    <col min="16133" max="16133" width="19" style="730" customWidth="1"/>
    <col min="16134" max="16134" width="18" style="730" customWidth="1"/>
    <col min="16135" max="16135" width="18.28515625" style="730" customWidth="1"/>
    <col min="16136" max="16137" width="16.140625" style="730" customWidth="1"/>
    <col min="16138" max="16138" width="17.7109375" style="730" customWidth="1"/>
    <col min="16139" max="16139" width="16.140625" style="730" customWidth="1"/>
    <col min="16140" max="16140" width="22.28515625" style="730" bestFit="1" customWidth="1"/>
    <col min="16141" max="16141" width="16.140625" style="730" customWidth="1"/>
    <col min="16142" max="16142" width="18" style="730" customWidth="1"/>
    <col min="16143" max="16144" width="16.140625" style="730" customWidth="1"/>
    <col min="16145" max="16145" width="12.42578125" style="730" bestFit="1" customWidth="1"/>
    <col min="16146" max="16146" width="15.140625" style="730" bestFit="1" customWidth="1"/>
    <col min="16147" max="16147" width="12.140625" style="730" bestFit="1" customWidth="1"/>
    <col min="16148" max="16148" width="14.42578125" style="730" bestFit="1" customWidth="1"/>
    <col min="16149" max="16384" width="11.42578125" style="730"/>
  </cols>
  <sheetData>
    <row r="1" spans="1:20" s="727" customFormat="1" ht="22.5" customHeight="1" x14ac:dyDescent="0.2">
      <c r="A1" s="726"/>
      <c r="B1" s="1132" t="s">
        <v>240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726"/>
      <c r="R1" s="726"/>
      <c r="S1" s="726"/>
      <c r="T1" s="726"/>
    </row>
    <row r="2" spans="1:20" s="726" customFormat="1" ht="13.5" thickBot="1" x14ac:dyDescent="0.25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226"/>
      <c r="N2" s="226"/>
      <c r="O2" s="728"/>
      <c r="P2" s="728"/>
    </row>
    <row r="3" spans="1:20" ht="13.5" thickTop="1" x14ac:dyDescent="0.2">
      <c r="B3" s="1133" t="s">
        <v>32</v>
      </c>
      <c r="C3" s="1135" t="s">
        <v>33</v>
      </c>
      <c r="D3" s="1137" t="s">
        <v>34</v>
      </c>
      <c r="E3" s="1139" t="s">
        <v>35</v>
      </c>
      <c r="F3" s="1140"/>
      <c r="G3" s="1141"/>
      <c r="H3" s="1142" t="s">
        <v>36</v>
      </c>
      <c r="I3" s="1142"/>
      <c r="J3" s="1143"/>
      <c r="K3" s="1143"/>
      <c r="L3" s="1143"/>
      <c r="M3" s="1143"/>
      <c r="N3" s="1143"/>
      <c r="O3" s="1143"/>
      <c r="P3" s="1144"/>
    </row>
    <row r="4" spans="1:20" ht="108.75" customHeight="1" thickBot="1" x14ac:dyDescent="0.25">
      <c r="B4" s="1134"/>
      <c r="C4" s="1136"/>
      <c r="D4" s="1138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20" s="729" customFormat="1" ht="13.5" thickTop="1" x14ac:dyDescent="0.2">
      <c r="B5" s="1113" t="s">
        <v>47</v>
      </c>
      <c r="C5" s="1116" t="s">
        <v>48</v>
      </c>
      <c r="D5" s="346" t="s">
        <v>241</v>
      </c>
      <c r="E5" s="1005">
        <f>SUM(F4:G4)</f>
        <v>0</v>
      </c>
      <c r="F5" s="738"/>
      <c r="G5" s="349"/>
      <c r="H5" s="755"/>
      <c r="I5" s="738"/>
      <c r="J5" s="738"/>
      <c r="K5" s="738"/>
      <c r="L5" s="355"/>
      <c r="M5" s="738"/>
      <c r="N5" s="351">
        <f>L5-M5</f>
        <v>0</v>
      </c>
      <c r="O5" s="738"/>
      <c r="P5" s="739"/>
    </row>
    <row r="6" spans="1:20" s="729" customFormat="1" x14ac:dyDescent="0.2">
      <c r="B6" s="1113"/>
      <c r="C6" s="1116"/>
      <c r="D6" s="346" t="s">
        <v>197</v>
      </c>
      <c r="E6" s="1006" t="s">
        <v>242</v>
      </c>
      <c r="F6" s="738"/>
      <c r="G6" s="490" t="s">
        <v>242</v>
      </c>
      <c r="H6" s="755"/>
      <c r="I6" s="738"/>
      <c r="J6" s="738"/>
      <c r="K6" s="738"/>
      <c r="L6" s="491" t="s">
        <v>242</v>
      </c>
      <c r="M6" s="764"/>
      <c r="N6" s="492" t="s">
        <v>242</v>
      </c>
      <c r="O6" s="764"/>
      <c r="P6" s="765"/>
    </row>
    <row r="7" spans="1:20" s="729" customFormat="1" x14ac:dyDescent="0.2">
      <c r="B7" s="1113"/>
      <c r="C7" s="1116"/>
      <c r="D7" s="346" t="s">
        <v>53</v>
      </c>
      <c r="E7" s="1006" t="s">
        <v>242</v>
      </c>
      <c r="F7" s="738"/>
      <c r="G7" s="490" t="s">
        <v>242</v>
      </c>
      <c r="H7" s="755"/>
      <c r="I7" s="738"/>
      <c r="J7" s="738"/>
      <c r="K7" s="353"/>
      <c r="L7" s="491" t="s">
        <v>242</v>
      </c>
      <c r="M7" s="1007"/>
      <c r="N7" s="492" t="s">
        <v>242</v>
      </c>
      <c r="O7" s="764"/>
      <c r="P7" s="765"/>
    </row>
    <row r="8" spans="1:20" s="729" customFormat="1" x14ac:dyDescent="0.2">
      <c r="B8" s="1113"/>
      <c r="C8" s="1116"/>
      <c r="D8" s="493" t="s">
        <v>196</v>
      </c>
      <c r="E8" s="1005">
        <f>SUM(F8:G8)</f>
        <v>158247936.07000002</v>
      </c>
      <c r="F8" s="355">
        <v>23063186.180000003</v>
      </c>
      <c r="G8" s="349">
        <v>135184749.89000002</v>
      </c>
      <c r="H8" s="744"/>
      <c r="I8" s="745"/>
      <c r="J8" s="745"/>
      <c r="K8" s="355">
        <v>95083.455000000016</v>
      </c>
      <c r="L8" s="355">
        <v>21221459.350000001</v>
      </c>
      <c r="M8" s="738"/>
      <c r="N8" s="351">
        <f>L8-M8</f>
        <v>21221459.350000001</v>
      </c>
      <c r="O8" s="738"/>
      <c r="P8" s="739"/>
    </row>
    <row r="9" spans="1:20" s="729" customFormat="1" x14ac:dyDescent="0.2">
      <c r="B9" s="1113"/>
      <c r="C9" s="1116"/>
      <c r="D9" s="361" t="s">
        <v>198</v>
      </c>
      <c r="E9" s="1006" t="s">
        <v>242</v>
      </c>
      <c r="F9" s="491"/>
      <c r="G9" s="490" t="s">
        <v>242</v>
      </c>
      <c r="H9" s="1008"/>
      <c r="I9" s="1009"/>
      <c r="J9" s="1009"/>
      <c r="K9" s="494"/>
      <c r="L9" s="491" t="s">
        <v>242</v>
      </c>
      <c r="M9" s="1009"/>
      <c r="N9" s="492" t="s">
        <v>242</v>
      </c>
      <c r="O9" s="745"/>
      <c r="P9" s="751"/>
    </row>
    <row r="10" spans="1:20" s="729" customFormat="1" x14ac:dyDescent="0.2">
      <c r="B10" s="1113"/>
      <c r="C10" s="1116"/>
      <c r="D10" s="346" t="s">
        <v>56</v>
      </c>
      <c r="E10" s="1006" t="s">
        <v>242</v>
      </c>
      <c r="F10" s="1009" t="s">
        <v>242</v>
      </c>
      <c r="G10" s="495" t="s">
        <v>242</v>
      </c>
      <c r="H10" s="755"/>
      <c r="I10" s="738"/>
      <c r="J10" s="355"/>
      <c r="K10" s="494" t="s">
        <v>242</v>
      </c>
      <c r="L10" s="494" t="s">
        <v>242</v>
      </c>
      <c r="M10" s="1010"/>
      <c r="N10" s="492" t="s">
        <v>242</v>
      </c>
      <c r="O10" s="738"/>
      <c r="P10" s="739"/>
    </row>
    <row r="11" spans="1:20" s="729" customFormat="1" x14ac:dyDescent="0.2">
      <c r="B11" s="1113"/>
      <c r="C11" s="1116"/>
      <c r="D11" s="346" t="s">
        <v>57</v>
      </c>
      <c r="E11" s="1006" t="s">
        <v>242</v>
      </c>
      <c r="F11" s="491" t="s">
        <v>242</v>
      </c>
      <c r="G11" s="496" t="s">
        <v>242</v>
      </c>
      <c r="H11" s="804"/>
      <c r="I11" s="780"/>
      <c r="J11" s="780"/>
      <c r="K11" s="491" t="s">
        <v>242</v>
      </c>
      <c r="L11" s="494" t="s">
        <v>242</v>
      </c>
      <c r="M11" s="1009"/>
      <c r="N11" s="492" t="s">
        <v>242</v>
      </c>
      <c r="O11" s="745"/>
      <c r="P11" s="875"/>
    </row>
    <row r="12" spans="1:20" s="729" customFormat="1" x14ac:dyDescent="0.2">
      <c r="B12" s="1113"/>
      <c r="C12" s="1116"/>
      <c r="D12" s="346" t="s">
        <v>58</v>
      </c>
      <c r="E12" s="1006" t="s">
        <v>242</v>
      </c>
      <c r="F12" s="497"/>
      <c r="G12" s="490" t="s">
        <v>242</v>
      </c>
      <c r="H12" s="1011"/>
      <c r="I12" s="1010"/>
      <c r="J12" s="1010"/>
      <c r="K12" s="497"/>
      <c r="L12" s="494" t="s">
        <v>242</v>
      </c>
      <c r="M12" s="1008"/>
      <c r="N12" s="492" t="s">
        <v>242</v>
      </c>
      <c r="O12" s="738"/>
      <c r="P12" s="739"/>
    </row>
    <row r="13" spans="1:20" s="729" customFormat="1" x14ac:dyDescent="0.2">
      <c r="B13" s="1113"/>
      <c r="C13" s="1116"/>
      <c r="D13" s="493" t="s">
        <v>59</v>
      </c>
      <c r="E13" s="1005">
        <f>SUM(F13:G13)</f>
        <v>81987093.159999996</v>
      </c>
      <c r="F13" s="738">
        <v>18580224.040000003</v>
      </c>
      <c r="G13" s="1012">
        <v>63406869.119999997</v>
      </c>
      <c r="H13" s="755"/>
      <c r="I13" s="738"/>
      <c r="J13" s="738"/>
      <c r="K13" s="755">
        <v>57178.337</v>
      </c>
      <c r="L13" s="362">
        <v>12955728.300000001</v>
      </c>
      <c r="M13" s="344"/>
      <c r="N13" s="351">
        <f>L13-M13</f>
        <v>12955728.300000001</v>
      </c>
      <c r="O13" s="738"/>
      <c r="P13" s="739"/>
    </row>
    <row r="14" spans="1:20" s="729" customFormat="1" x14ac:dyDescent="0.2">
      <c r="B14" s="1113"/>
      <c r="C14" s="1116"/>
      <c r="D14" s="359" t="s">
        <v>195</v>
      </c>
      <c r="E14" s="1005">
        <f>SUM(F14:G14)</f>
        <v>137869364.10999998</v>
      </c>
      <c r="F14" s="353"/>
      <c r="G14" s="349">
        <v>137869364.10999998</v>
      </c>
      <c r="H14" s="755"/>
      <c r="I14" s="738"/>
      <c r="J14" s="738"/>
      <c r="K14" s="353"/>
      <c r="L14" s="368">
        <v>7636276</v>
      </c>
      <c r="M14" s="738"/>
      <c r="N14" s="355">
        <f>L14-M14</f>
        <v>7636276</v>
      </c>
      <c r="O14" s="738"/>
      <c r="P14" s="739"/>
    </row>
    <row r="15" spans="1:20" s="729" customFormat="1" x14ac:dyDescent="0.2">
      <c r="B15" s="1113"/>
      <c r="C15" s="1116"/>
      <c r="D15" s="359" t="s">
        <v>62</v>
      </c>
      <c r="E15" s="1006" t="s">
        <v>242</v>
      </c>
      <c r="F15" s="491" t="s">
        <v>242</v>
      </c>
      <c r="G15" s="364">
        <v>4424029.29</v>
      </c>
      <c r="H15" s="755"/>
      <c r="I15" s="738"/>
      <c r="J15" s="491" t="s">
        <v>242</v>
      </c>
      <c r="K15" s="491" t="s">
        <v>242</v>
      </c>
      <c r="L15" s="355">
        <v>409681.1</v>
      </c>
      <c r="M15" s="744"/>
      <c r="N15" s="351">
        <f>L15-M15</f>
        <v>409681.1</v>
      </c>
      <c r="O15" s="738"/>
      <c r="P15" s="739"/>
    </row>
    <row r="16" spans="1:20" s="729" customFormat="1" x14ac:dyDescent="0.2">
      <c r="B16" s="1113"/>
      <c r="C16" s="1116"/>
      <c r="D16" s="346" t="s">
        <v>63</v>
      </c>
      <c r="E16" s="1013" t="s">
        <v>242</v>
      </c>
      <c r="F16" s="1014" t="s">
        <v>242</v>
      </c>
      <c r="G16" s="354">
        <v>54932133.209999993</v>
      </c>
      <c r="H16" s="828"/>
      <c r="I16" s="764"/>
      <c r="J16" s="1014" t="s">
        <v>242</v>
      </c>
      <c r="K16" s="828"/>
      <c r="L16" s="351">
        <v>7857780.1000000006</v>
      </c>
      <c r="M16" s="804"/>
      <c r="N16" s="351">
        <f>L16-M16</f>
        <v>7857780.1000000006</v>
      </c>
      <c r="O16" s="764"/>
      <c r="P16" s="765"/>
    </row>
    <row r="17" spans="1:17" s="1105" customFormat="1" x14ac:dyDescent="0.2">
      <c r="A17" s="1020"/>
      <c r="B17" s="1113"/>
      <c r="C17" s="1181" t="s">
        <v>65</v>
      </c>
      <c r="D17" s="498" t="s">
        <v>202</v>
      </c>
      <c r="E17" s="1015" t="s">
        <v>242</v>
      </c>
      <c r="F17" s="1016"/>
      <c r="G17" s="1017" t="s">
        <v>242</v>
      </c>
      <c r="H17" s="499"/>
      <c r="I17" s="1016"/>
      <c r="J17" s="1016"/>
      <c r="K17" s="1016"/>
      <c r="L17" s="1018" t="s">
        <v>242</v>
      </c>
      <c r="M17" s="1018"/>
      <c r="N17" s="1018" t="s">
        <v>242</v>
      </c>
      <c r="O17" s="784"/>
      <c r="P17" s="1019"/>
      <c r="Q17" s="929"/>
    </row>
    <row r="18" spans="1:17" s="729" customFormat="1" x14ac:dyDescent="0.2">
      <c r="B18" s="1113"/>
      <c r="C18" s="1127"/>
      <c r="D18" s="383" t="s">
        <v>204</v>
      </c>
      <c r="E18" s="1006" t="s">
        <v>242</v>
      </c>
      <c r="F18" s="1010"/>
      <c r="G18" s="500" t="s">
        <v>242</v>
      </c>
      <c r="H18" s="501"/>
      <c r="I18" s="1011"/>
      <c r="J18" s="1010"/>
      <c r="K18" s="1010"/>
      <c r="L18" s="502" t="s">
        <v>242</v>
      </c>
      <c r="M18" s="1021"/>
      <c r="N18" s="502" t="s">
        <v>242</v>
      </c>
      <c r="O18" s="738"/>
      <c r="P18" s="1022"/>
    </row>
    <row r="19" spans="1:17" s="729" customFormat="1" x14ac:dyDescent="0.2">
      <c r="B19" s="1113"/>
      <c r="C19" s="1127"/>
      <c r="D19" s="387" t="s">
        <v>243</v>
      </c>
      <c r="E19" s="1006" t="s">
        <v>242</v>
      </c>
      <c r="F19" s="1014"/>
      <c r="G19" s="503" t="s">
        <v>242</v>
      </c>
      <c r="H19" s="504"/>
      <c r="I19" s="1011"/>
      <c r="J19" s="1010"/>
      <c r="K19" s="1010"/>
      <c r="L19" s="491" t="s">
        <v>242</v>
      </c>
      <c r="M19" s="1021"/>
      <c r="N19" s="492" t="s">
        <v>242</v>
      </c>
      <c r="O19" s="738"/>
      <c r="P19" s="1022"/>
    </row>
    <row r="20" spans="1:17" s="729" customFormat="1" x14ac:dyDescent="0.2">
      <c r="B20" s="1113"/>
      <c r="C20" s="1128"/>
      <c r="D20" s="390" t="s">
        <v>244</v>
      </c>
      <c r="E20" s="1023" t="s">
        <v>242</v>
      </c>
      <c r="F20" s="1024"/>
      <c r="G20" s="505" t="s">
        <v>242</v>
      </c>
      <c r="H20" s="506"/>
      <c r="I20" s="1011"/>
      <c r="J20" s="1010"/>
      <c r="K20" s="1021"/>
      <c r="L20" s="507" t="s">
        <v>242</v>
      </c>
      <c r="M20" s="1021"/>
      <c r="N20" s="508" t="s">
        <v>242</v>
      </c>
      <c r="O20" s="738"/>
      <c r="P20" s="1022"/>
    </row>
    <row r="21" spans="1:17" s="729" customFormat="1" x14ac:dyDescent="0.2">
      <c r="B21" s="1113"/>
      <c r="C21" s="1124" t="s">
        <v>72</v>
      </c>
      <c r="D21" s="394" t="s">
        <v>245</v>
      </c>
      <c r="E21" s="1015" t="s">
        <v>242</v>
      </c>
      <c r="F21" s="1009" t="s">
        <v>242</v>
      </c>
      <c r="G21" s="396">
        <v>1768001.78</v>
      </c>
      <c r="H21" s="730"/>
      <c r="I21" s="784"/>
      <c r="J21" s="1016" t="s">
        <v>242</v>
      </c>
      <c r="K21" s="784"/>
      <c r="L21" s="344">
        <v>334173.15999999997</v>
      </c>
      <c r="M21" s="784"/>
      <c r="N21" s="344">
        <f>L21-M21</f>
        <v>334173.15999999997</v>
      </c>
      <c r="O21" s="784"/>
      <c r="P21" s="785"/>
    </row>
    <row r="22" spans="1:17" s="729" customFormat="1" x14ac:dyDescent="0.2">
      <c r="B22" s="1113"/>
      <c r="C22" s="1125"/>
      <c r="D22" s="398" t="s">
        <v>210</v>
      </c>
      <c r="E22" s="1025">
        <f>SUM(F22:G22)</f>
        <v>1986888.2000000002</v>
      </c>
      <c r="F22" s="399"/>
      <c r="G22" s="349">
        <v>1986888.2000000002</v>
      </c>
      <c r="H22" s="790"/>
      <c r="I22" s="738"/>
      <c r="J22" s="738"/>
      <c r="K22" s="401"/>
      <c r="L22" s="355">
        <v>722549.51</v>
      </c>
      <c r="M22" s="738"/>
      <c r="N22" s="351">
        <f>L22-M22</f>
        <v>722549.51</v>
      </c>
      <c r="O22" s="738"/>
      <c r="P22" s="739"/>
    </row>
    <row r="23" spans="1:17" s="729" customFormat="1" x14ac:dyDescent="0.2">
      <c r="B23" s="1113"/>
      <c r="C23" s="1125"/>
      <c r="D23" s="398" t="s">
        <v>181</v>
      </c>
      <c r="E23" s="1026" t="s">
        <v>242</v>
      </c>
      <c r="F23" s="355"/>
      <c r="G23" s="490" t="s">
        <v>242</v>
      </c>
      <c r="H23" s="730"/>
      <c r="I23" s="738"/>
      <c r="J23" s="738"/>
      <c r="K23" s="355"/>
      <c r="L23" s="491" t="s">
        <v>242</v>
      </c>
      <c r="M23" s="1010" t="s">
        <v>246</v>
      </c>
      <c r="N23" s="492" t="s">
        <v>242</v>
      </c>
      <c r="O23" s="738"/>
      <c r="P23" s="739"/>
    </row>
    <row r="24" spans="1:17" s="729" customFormat="1" x14ac:dyDescent="0.2">
      <c r="B24" s="1113"/>
      <c r="C24" s="1125"/>
      <c r="D24" s="402" t="s">
        <v>75</v>
      </c>
      <c r="E24" s="1026" t="s">
        <v>242</v>
      </c>
      <c r="F24" s="353"/>
      <c r="G24" s="509" t="s">
        <v>242</v>
      </c>
      <c r="H24" s="790"/>
      <c r="I24" s="738"/>
      <c r="J24" s="738"/>
      <c r="K24" s="355"/>
      <c r="L24" s="502" t="s">
        <v>242</v>
      </c>
      <c r="M24" s="1010"/>
      <c r="N24" s="492" t="s">
        <v>242</v>
      </c>
      <c r="O24" s="738"/>
      <c r="P24" s="739"/>
    </row>
    <row r="25" spans="1:17" s="729" customFormat="1" x14ac:dyDescent="0.2">
      <c r="B25" s="1113"/>
      <c r="C25" s="1125"/>
      <c r="D25" s="510" t="s">
        <v>208</v>
      </c>
      <c r="E25" s="1025">
        <f>SUM(F25:G25)</f>
        <v>134488832.95000076</v>
      </c>
      <c r="F25" s="729">
        <v>439991.57</v>
      </c>
      <c r="G25" s="372">
        <v>134048841.38000076</v>
      </c>
      <c r="H25" s="797"/>
      <c r="I25" s="738"/>
      <c r="J25" s="738"/>
      <c r="K25" s="764">
        <v>129416</v>
      </c>
      <c r="L25" s="351">
        <v>242692519.69999975</v>
      </c>
      <c r="M25" s="738">
        <v>10183.25</v>
      </c>
      <c r="N25" s="351">
        <f>L25-M25</f>
        <v>242682336.44999975</v>
      </c>
      <c r="O25" s="738"/>
      <c r="P25" s="765"/>
    </row>
    <row r="26" spans="1:17" s="729" customFormat="1" x14ac:dyDescent="0.2">
      <c r="B26" s="1113"/>
      <c r="C26" s="1125"/>
      <c r="D26" s="398" t="s">
        <v>78</v>
      </c>
      <c r="E26" s="1026" t="s">
        <v>242</v>
      </c>
      <c r="F26" s="491" t="s">
        <v>242</v>
      </c>
      <c r="G26" s="349">
        <v>345867.48</v>
      </c>
      <c r="H26" s="797"/>
      <c r="I26" s="745"/>
      <c r="J26" s="1009" t="s">
        <v>242</v>
      </c>
      <c r="K26" s="764">
        <v>75043.191000000006</v>
      </c>
      <c r="L26" s="351">
        <v>23410.3</v>
      </c>
      <c r="M26" s="745"/>
      <c r="N26" s="355">
        <f>L26-M26</f>
        <v>23410.3</v>
      </c>
      <c r="O26" s="745"/>
      <c r="P26" s="739"/>
    </row>
    <row r="27" spans="1:17" s="729" customFormat="1" x14ac:dyDescent="0.2">
      <c r="B27" s="1113"/>
      <c r="C27" s="1125"/>
      <c r="D27" s="398" t="s">
        <v>79</v>
      </c>
      <c r="E27" s="1025">
        <f>SUM(F27:G27)</f>
        <v>151556.23000000001</v>
      </c>
      <c r="F27" s="355"/>
      <c r="G27" s="372">
        <v>151556.23000000001</v>
      </c>
      <c r="H27" s="797"/>
      <c r="I27" s="745"/>
      <c r="J27" s="745"/>
      <c r="K27" s="764"/>
      <c r="L27" s="351">
        <v>17014.18</v>
      </c>
      <c r="M27" s="745"/>
      <c r="N27" s="351">
        <f>L27-M27</f>
        <v>17014.18</v>
      </c>
      <c r="O27" s="745"/>
      <c r="P27" s="739"/>
    </row>
    <row r="28" spans="1:17" s="729" customFormat="1" x14ac:dyDescent="0.2">
      <c r="B28" s="1113"/>
      <c r="C28" s="1125"/>
      <c r="D28" s="398" t="s">
        <v>80</v>
      </c>
      <c r="E28" s="1026" t="s">
        <v>242</v>
      </c>
      <c r="F28" s="491" t="s">
        <v>242</v>
      </c>
      <c r="G28" s="349">
        <v>1469041.9099999995</v>
      </c>
      <c r="H28" s="797"/>
      <c r="I28" s="745"/>
      <c r="J28" s="1009" t="s">
        <v>242</v>
      </c>
      <c r="K28" s="764">
        <v>111341.363</v>
      </c>
      <c r="L28" s="351">
        <v>162832.09</v>
      </c>
      <c r="M28" s="745"/>
      <c r="N28" s="351">
        <f>L28-M28</f>
        <v>162832.09</v>
      </c>
      <c r="O28" s="745"/>
      <c r="P28" s="739"/>
    </row>
    <row r="29" spans="1:17" s="729" customFormat="1" x14ac:dyDescent="0.2">
      <c r="B29" s="1113"/>
      <c r="C29" s="1125"/>
      <c r="D29" s="398" t="s">
        <v>247</v>
      </c>
      <c r="E29" s="1025">
        <f>SUM(F29:G29)</f>
        <v>0</v>
      </c>
      <c r="F29" s="355"/>
      <c r="G29" s="372"/>
      <c r="H29" s="797"/>
      <c r="I29" s="745"/>
      <c r="J29" s="745"/>
      <c r="K29" s="764"/>
      <c r="L29" s="351"/>
      <c r="M29" s="745"/>
      <c r="N29" s="351">
        <f>L29-M29</f>
        <v>0</v>
      </c>
      <c r="O29" s="745">
        <v>40.6</v>
      </c>
      <c r="P29" s="739"/>
    </row>
    <row r="30" spans="1:17" s="729" customFormat="1" x14ac:dyDescent="0.2">
      <c r="B30" s="1113"/>
      <c r="C30" s="1125"/>
      <c r="D30" s="398" t="s">
        <v>81</v>
      </c>
      <c r="E30" s="1026" t="s">
        <v>242</v>
      </c>
      <c r="F30" s="355"/>
      <c r="G30" s="509" t="s">
        <v>242</v>
      </c>
      <c r="H30" s="797"/>
      <c r="I30" s="738"/>
      <c r="J30" s="738"/>
      <c r="K30" s="764"/>
      <c r="L30" s="492" t="s">
        <v>242</v>
      </c>
      <c r="M30" s="738"/>
      <c r="N30" s="492" t="s">
        <v>242</v>
      </c>
      <c r="O30" s="738"/>
      <c r="P30" s="739"/>
    </row>
    <row r="31" spans="1:17" s="729" customFormat="1" x14ac:dyDescent="0.2">
      <c r="B31" s="1113"/>
      <c r="C31" s="1125"/>
      <c r="D31" s="398" t="s">
        <v>207</v>
      </c>
      <c r="E31" s="1025">
        <f>SUM(F31:G31)</f>
        <v>2828</v>
      </c>
      <c r="F31" s="355"/>
      <c r="G31" s="372">
        <v>2828</v>
      </c>
      <c r="H31" s="803"/>
      <c r="I31" s="738"/>
      <c r="J31" s="738"/>
      <c r="K31" s="738"/>
      <c r="L31" s="351">
        <v>507.5</v>
      </c>
      <c r="M31" s="738"/>
      <c r="N31" s="351">
        <f>L31-M31</f>
        <v>507.5</v>
      </c>
      <c r="O31" s="738"/>
      <c r="P31" s="739"/>
    </row>
    <row r="32" spans="1:17" s="729" customFormat="1" x14ac:dyDescent="0.2">
      <c r="B32" s="1113"/>
      <c r="C32" s="1125"/>
      <c r="D32" s="403" t="s">
        <v>209</v>
      </c>
      <c r="E32" s="1006" t="s">
        <v>242</v>
      </c>
      <c r="F32" s="1027"/>
      <c r="G32" s="509" t="s">
        <v>242</v>
      </c>
      <c r="H32" s="803"/>
      <c r="I32" s="738"/>
      <c r="J32" s="738"/>
      <c r="K32" s="738"/>
      <c r="L32" s="492" t="s">
        <v>242</v>
      </c>
      <c r="M32" s="738"/>
      <c r="N32" s="491" t="s">
        <v>242</v>
      </c>
      <c r="O32" s="738"/>
      <c r="P32" s="739"/>
    </row>
    <row r="33" spans="2:16" s="729" customFormat="1" x14ac:dyDescent="0.2">
      <c r="B33" s="1113"/>
      <c r="C33" s="1125"/>
      <c r="D33" s="398" t="s">
        <v>205</v>
      </c>
      <c r="E33" s="1025">
        <f>SUM(F33:G33)</f>
        <v>256504.72</v>
      </c>
      <c r="F33" s="1027"/>
      <c r="G33" s="349">
        <v>256504.72</v>
      </c>
      <c r="I33" s="738"/>
      <c r="J33" s="738"/>
      <c r="K33" s="804"/>
      <c r="L33" s="351">
        <v>45085.48</v>
      </c>
      <c r="M33" s="738"/>
      <c r="N33" s="355">
        <f>L33-M33</f>
        <v>45085.48</v>
      </c>
      <c r="O33" s="738"/>
      <c r="P33" s="739"/>
    </row>
    <row r="34" spans="2:16" s="729" customFormat="1" x14ac:dyDescent="0.2">
      <c r="B34" s="1113"/>
      <c r="C34" s="1125"/>
      <c r="D34" s="398" t="s">
        <v>182</v>
      </c>
      <c r="E34" s="1026" t="s">
        <v>242</v>
      </c>
      <c r="F34" s="1027"/>
      <c r="G34" s="496" t="s">
        <v>242</v>
      </c>
      <c r="H34" s="803"/>
      <c r="I34" s="738"/>
      <c r="J34" s="738"/>
      <c r="K34" s="351"/>
      <c r="L34" s="491" t="s">
        <v>242</v>
      </c>
      <c r="M34" s="738"/>
      <c r="N34" s="502" t="s">
        <v>242</v>
      </c>
      <c r="O34" s="738"/>
      <c r="P34" s="739"/>
    </row>
    <row r="35" spans="2:16" s="729" customFormat="1" x14ac:dyDescent="0.2">
      <c r="B35" s="1113"/>
      <c r="C35" s="1125"/>
      <c r="D35" s="402" t="s">
        <v>85</v>
      </c>
      <c r="E35" s="1026" t="s">
        <v>242</v>
      </c>
      <c r="F35" s="1027"/>
      <c r="G35" s="509" t="s">
        <v>242</v>
      </c>
      <c r="I35" s="738"/>
      <c r="J35" s="738"/>
      <c r="K35" s="355"/>
      <c r="L35" s="494" t="s">
        <v>242</v>
      </c>
      <c r="M35" s="1010"/>
      <c r="N35" s="491" t="s">
        <v>242</v>
      </c>
      <c r="O35" s="738"/>
      <c r="P35" s="739"/>
    </row>
    <row r="36" spans="2:16" s="729" customFormat="1" x14ac:dyDescent="0.2">
      <c r="B36" s="1113"/>
      <c r="C36" s="1182"/>
      <c r="D36" s="408" t="s">
        <v>86</v>
      </c>
      <c r="E36" s="1028" t="s">
        <v>242</v>
      </c>
      <c r="F36" s="773"/>
      <c r="G36" s="511" t="s">
        <v>242</v>
      </c>
      <c r="H36" s="1029"/>
      <c r="I36" s="773"/>
      <c r="J36" s="773"/>
      <c r="K36" s="773"/>
      <c r="L36" s="512" t="s">
        <v>242</v>
      </c>
      <c r="M36" s="1030"/>
      <c r="N36" s="508" t="s">
        <v>242</v>
      </c>
      <c r="O36" s="773"/>
      <c r="P36" s="774"/>
    </row>
    <row r="37" spans="2:16" s="729" customFormat="1" ht="12.75" customHeight="1" x14ac:dyDescent="0.2">
      <c r="B37" s="1113"/>
      <c r="C37" s="1183" t="s">
        <v>87</v>
      </c>
      <c r="D37" s="413" t="s">
        <v>212</v>
      </c>
      <c r="E37" s="1015" t="s">
        <v>242</v>
      </c>
      <c r="F37" s="1009"/>
      <c r="G37" s="1031" t="s">
        <v>242</v>
      </c>
      <c r="H37" s="1008"/>
      <c r="I37" s="1009"/>
      <c r="J37" s="1009"/>
      <c r="K37" s="1009"/>
      <c r="L37" s="1008" t="s">
        <v>242</v>
      </c>
      <c r="M37" s="1009"/>
      <c r="N37" s="1032" t="s">
        <v>242</v>
      </c>
      <c r="O37" s="745"/>
      <c r="P37" s="875"/>
    </row>
    <row r="38" spans="2:16" s="729" customFormat="1" x14ac:dyDescent="0.2">
      <c r="B38" s="1113"/>
      <c r="C38" s="1184"/>
      <c r="D38" s="513" t="s">
        <v>248</v>
      </c>
      <c r="E38" s="1013" t="s">
        <v>242</v>
      </c>
      <c r="F38" s="1014"/>
      <c r="G38" s="509" t="s">
        <v>242</v>
      </c>
      <c r="H38" s="1033"/>
      <c r="I38" s="1014"/>
      <c r="J38" s="1014"/>
      <c r="K38" s="1014"/>
      <c r="L38" s="514" t="s">
        <v>242</v>
      </c>
      <c r="M38" s="1014"/>
      <c r="N38" s="1032" t="s">
        <v>242</v>
      </c>
      <c r="O38" s="764"/>
      <c r="P38" s="765"/>
    </row>
    <row r="39" spans="2:16" s="729" customFormat="1" x14ac:dyDescent="0.2">
      <c r="B39" s="1113"/>
      <c r="C39" s="1116" t="s">
        <v>90</v>
      </c>
      <c r="D39" s="459" t="s">
        <v>214</v>
      </c>
      <c r="E39" s="1015" t="s">
        <v>242</v>
      </c>
      <c r="F39" s="1034"/>
      <c r="G39" s="515" t="s">
        <v>242</v>
      </c>
      <c r="H39" s="1035"/>
      <c r="I39" s="1034"/>
      <c r="J39" s="1034"/>
      <c r="K39" s="1034"/>
      <c r="L39" s="516" t="s">
        <v>242</v>
      </c>
      <c r="M39" s="1016"/>
      <c r="N39" s="516" t="s">
        <v>242</v>
      </c>
      <c r="O39" s="818"/>
      <c r="P39" s="1036"/>
    </row>
    <row r="40" spans="2:16" s="729" customFormat="1" x14ac:dyDescent="0.2">
      <c r="B40" s="1113"/>
      <c r="C40" s="1116"/>
      <c r="D40" s="418" t="s">
        <v>216</v>
      </c>
      <c r="E40" s="1006" t="s">
        <v>242</v>
      </c>
      <c r="F40" s="1014"/>
      <c r="G40" s="490" t="s">
        <v>242</v>
      </c>
      <c r="H40" s="1033"/>
      <c r="I40" s="1014"/>
      <c r="J40" s="1014"/>
      <c r="K40" s="1014"/>
      <c r="L40" s="491" t="s">
        <v>242</v>
      </c>
      <c r="M40" s="1010"/>
      <c r="N40" s="491" t="s">
        <v>242</v>
      </c>
      <c r="O40" s="828"/>
      <c r="P40" s="765"/>
    </row>
    <row r="41" spans="2:16" s="729" customFormat="1" x14ac:dyDescent="0.2">
      <c r="B41" s="1113"/>
      <c r="C41" s="1116"/>
      <c r="D41" s="420" t="s">
        <v>218</v>
      </c>
      <c r="E41" s="1006" t="s">
        <v>242</v>
      </c>
      <c r="F41" s="1014"/>
      <c r="G41" s="490" t="s">
        <v>242</v>
      </c>
      <c r="H41" s="1033"/>
      <c r="I41" s="1014"/>
      <c r="J41" s="1014"/>
      <c r="K41" s="1014"/>
      <c r="L41" s="491" t="s">
        <v>242</v>
      </c>
      <c r="M41" s="1010"/>
      <c r="N41" s="491" t="s">
        <v>242</v>
      </c>
      <c r="O41" s="828"/>
      <c r="P41" s="765"/>
    </row>
    <row r="42" spans="2:16" s="729" customFormat="1" ht="13.5" thickBot="1" x14ac:dyDescent="0.25">
      <c r="B42" s="1113"/>
      <c r="C42" s="1116"/>
      <c r="D42" s="517" t="s">
        <v>249</v>
      </c>
      <c r="E42" s="1037" t="s">
        <v>242</v>
      </c>
      <c r="F42" s="1038"/>
      <c r="G42" s="518" t="s">
        <v>242</v>
      </c>
      <c r="H42" s="1039"/>
      <c r="I42" s="1038"/>
      <c r="J42" s="1038"/>
      <c r="K42" s="1038"/>
      <c r="L42" s="519" t="s">
        <v>242</v>
      </c>
      <c r="M42" s="1038"/>
      <c r="N42" s="519" t="s">
        <v>242</v>
      </c>
      <c r="O42" s="1040"/>
      <c r="P42" s="1041"/>
    </row>
    <row r="43" spans="2:16" s="729" customFormat="1" ht="13.5" customHeight="1" x14ac:dyDescent="0.2">
      <c r="B43" s="1179" t="s">
        <v>95</v>
      </c>
      <c r="C43" s="1042"/>
      <c r="D43" s="520" t="s">
        <v>112</v>
      </c>
      <c r="E43" s="1043" t="s">
        <v>242</v>
      </c>
      <c r="F43" s="1044"/>
      <c r="G43" s="521" t="s">
        <v>242</v>
      </c>
      <c r="H43" s="1045"/>
      <c r="I43" s="1044"/>
      <c r="J43" s="1044"/>
      <c r="K43" s="1044"/>
      <c r="L43" s="522" t="s">
        <v>242</v>
      </c>
      <c r="M43" s="1044"/>
      <c r="N43" s="522" t="s">
        <v>242</v>
      </c>
      <c r="O43" s="1045"/>
      <c r="P43" s="1046"/>
    </row>
    <row r="44" spans="2:16" s="729" customFormat="1" x14ac:dyDescent="0.2">
      <c r="B44" s="1113"/>
      <c r="C44" s="1116" t="s">
        <v>48</v>
      </c>
      <c r="D44" s="346" t="s">
        <v>197</v>
      </c>
      <c r="E44" s="1005">
        <f>SUM(F44:G44)</f>
        <v>181818.66</v>
      </c>
      <c r="F44" s="738"/>
      <c r="G44" s="349">
        <v>181818.66</v>
      </c>
      <c r="H44" s="755"/>
      <c r="I44" s="738"/>
      <c r="J44" s="738"/>
      <c r="K44" s="738"/>
      <c r="L44" s="355">
        <v>46345</v>
      </c>
      <c r="M44" s="738">
        <v>514.77</v>
      </c>
      <c r="N44" s="355">
        <f>L44-M44</f>
        <v>45830.23</v>
      </c>
      <c r="O44" s="738"/>
      <c r="P44" s="1047"/>
    </row>
    <row r="45" spans="2:16" s="729" customFormat="1" x14ac:dyDescent="0.2">
      <c r="B45" s="1113"/>
      <c r="C45" s="1116"/>
      <c r="D45" s="418" t="s">
        <v>53</v>
      </c>
      <c r="E45" s="1006" t="s">
        <v>242</v>
      </c>
      <c r="F45" s="355"/>
      <c r="G45" s="490" t="s">
        <v>242</v>
      </c>
      <c r="H45" s="755"/>
      <c r="I45" s="738"/>
      <c r="J45" s="738"/>
      <c r="K45" s="738"/>
      <c r="L45" s="491" t="s">
        <v>242</v>
      </c>
      <c r="M45" s="1048"/>
      <c r="N45" s="491" t="s">
        <v>242</v>
      </c>
      <c r="O45" s="738"/>
      <c r="P45" s="739"/>
    </row>
    <row r="46" spans="2:16" s="729" customFormat="1" x14ac:dyDescent="0.2">
      <c r="B46" s="1113"/>
      <c r="C46" s="1116"/>
      <c r="D46" s="418" t="s">
        <v>196</v>
      </c>
      <c r="E46" s="1005">
        <f>SUM(F46:G46)</f>
        <v>12134866.430000002</v>
      </c>
      <c r="F46" s="355"/>
      <c r="G46" s="349">
        <v>12134866.430000002</v>
      </c>
      <c r="H46" s="755"/>
      <c r="I46" s="738"/>
      <c r="J46" s="738"/>
      <c r="K46" s="738"/>
      <c r="L46" s="355">
        <v>1304443.7000000002</v>
      </c>
      <c r="M46" s="1048">
        <v>62.18</v>
      </c>
      <c r="N46" s="355">
        <f t="shared" ref="N46:N61" si="0">L46-M46</f>
        <v>1304381.5200000003</v>
      </c>
      <c r="O46" s="738"/>
      <c r="P46" s="843"/>
    </row>
    <row r="47" spans="2:16" s="729" customFormat="1" x14ac:dyDescent="0.2">
      <c r="B47" s="1113"/>
      <c r="C47" s="1116"/>
      <c r="D47" s="418" t="s">
        <v>56</v>
      </c>
      <c r="E47" s="1005">
        <f>SUM(F47:G47)</f>
        <v>160324.81</v>
      </c>
      <c r="F47" s="355"/>
      <c r="G47" s="349">
        <v>160324.81</v>
      </c>
      <c r="H47" s="755"/>
      <c r="I47" s="738"/>
      <c r="J47" s="738"/>
      <c r="K47" s="738"/>
      <c r="L47" s="355">
        <v>19694.900000000005</v>
      </c>
      <c r="M47" s="1048"/>
      <c r="N47" s="355">
        <f t="shared" si="0"/>
        <v>19694.900000000005</v>
      </c>
      <c r="O47" s="738"/>
      <c r="P47" s="843"/>
    </row>
    <row r="48" spans="2:16" s="729" customFormat="1" x14ac:dyDescent="0.2">
      <c r="B48" s="1113"/>
      <c r="C48" s="1116"/>
      <c r="D48" s="418" t="s">
        <v>58</v>
      </c>
      <c r="E48" s="1005">
        <f>SUM(F48:G48)</f>
        <v>5261.6499999999987</v>
      </c>
      <c r="F48" s="355"/>
      <c r="G48" s="349">
        <v>5261.6499999999987</v>
      </c>
      <c r="H48" s="755"/>
      <c r="I48" s="738"/>
      <c r="J48" s="738"/>
      <c r="K48" s="738"/>
      <c r="L48" s="355">
        <v>1816.7</v>
      </c>
      <c r="M48" s="1048"/>
      <c r="N48" s="355">
        <f t="shared" si="0"/>
        <v>1816.7</v>
      </c>
      <c r="O48" s="738"/>
      <c r="P48" s="843"/>
    </row>
    <row r="49" spans="2:16" s="729" customFormat="1" x14ac:dyDescent="0.2">
      <c r="B49" s="1113"/>
      <c r="C49" s="1116"/>
      <c r="D49" s="418" t="s">
        <v>59</v>
      </c>
      <c r="E49" s="1005">
        <f>SUM(F49:G49)</f>
        <v>5871905.0599999987</v>
      </c>
      <c r="F49" s="491" t="s">
        <v>242</v>
      </c>
      <c r="G49" s="349">
        <v>5871905.0599999987</v>
      </c>
      <c r="H49" s="755"/>
      <c r="I49" s="738"/>
      <c r="J49" s="738"/>
      <c r="K49" s="1010" t="s">
        <v>242</v>
      </c>
      <c r="L49" s="355">
        <v>706391.10000000021</v>
      </c>
      <c r="M49" s="738">
        <v>171.7</v>
      </c>
      <c r="N49" s="355">
        <f t="shared" si="0"/>
        <v>706219.40000000026</v>
      </c>
      <c r="O49" s="738"/>
      <c r="P49" s="1049" t="s">
        <v>242</v>
      </c>
    </row>
    <row r="50" spans="2:16" s="729" customFormat="1" x14ac:dyDescent="0.2">
      <c r="B50" s="1113"/>
      <c r="C50" s="1116"/>
      <c r="D50" s="418" t="s">
        <v>62</v>
      </c>
      <c r="E50" s="1005">
        <f>SUM(F50:G50)</f>
        <v>5883032.1900000004</v>
      </c>
      <c r="F50" s="491"/>
      <c r="G50" s="349">
        <v>5883032.1900000004</v>
      </c>
      <c r="H50" s="755"/>
      <c r="I50" s="738"/>
      <c r="J50" s="738"/>
      <c r="K50" s="1010"/>
      <c r="L50" s="355">
        <v>491417.5</v>
      </c>
      <c r="M50" s="738">
        <v>139.05000000000001</v>
      </c>
      <c r="N50" s="355">
        <f t="shared" si="0"/>
        <v>491278.45</v>
      </c>
      <c r="O50" s="738"/>
      <c r="P50" s="845"/>
    </row>
    <row r="51" spans="2:16" s="729" customFormat="1" x14ac:dyDescent="0.2">
      <c r="B51" s="1113"/>
      <c r="C51" s="1116"/>
      <c r="D51" s="418" t="s">
        <v>198</v>
      </c>
      <c r="E51" s="1013" t="s">
        <v>242</v>
      </c>
      <c r="F51" s="1014" t="s">
        <v>242</v>
      </c>
      <c r="G51" s="372"/>
      <c r="H51" s="828"/>
      <c r="I51" s="764"/>
      <c r="J51" s="764"/>
      <c r="K51" s="1014" t="s">
        <v>242</v>
      </c>
      <c r="L51" s="351"/>
      <c r="M51" s="764"/>
      <c r="N51" s="351">
        <f t="shared" si="0"/>
        <v>0</v>
      </c>
      <c r="O51" s="764"/>
      <c r="P51" s="847"/>
    </row>
    <row r="52" spans="2:16" s="729" customFormat="1" ht="12.75" customHeight="1" x14ac:dyDescent="0.2">
      <c r="B52" s="1113"/>
      <c r="C52" s="1126" t="s">
        <v>65</v>
      </c>
      <c r="D52" s="523" t="s">
        <v>68</v>
      </c>
      <c r="E52" s="1050">
        <f>SUM(F52:G52)</f>
        <v>1142722.55</v>
      </c>
      <c r="F52" s="850"/>
      <c r="G52" s="524">
        <v>1142722.55</v>
      </c>
      <c r="H52" s="852"/>
      <c r="I52" s="850"/>
      <c r="J52" s="850"/>
      <c r="K52" s="850"/>
      <c r="L52" s="525">
        <v>240974.19999999995</v>
      </c>
      <c r="M52" s="525">
        <v>350</v>
      </c>
      <c r="N52" s="1051">
        <f t="shared" si="0"/>
        <v>240624.19999999995</v>
      </c>
      <c r="O52" s="852"/>
      <c r="P52" s="1052"/>
    </row>
    <row r="53" spans="2:16" s="729" customFormat="1" ht="12.75" customHeight="1" x14ac:dyDescent="0.2">
      <c r="B53" s="1113"/>
      <c r="C53" s="1127"/>
      <c r="D53" s="526" t="s">
        <v>250</v>
      </c>
      <c r="E53" s="1053">
        <f>SUM(F53:G53)</f>
        <v>5720</v>
      </c>
      <c r="F53" s="858"/>
      <c r="G53" s="527">
        <v>5720</v>
      </c>
      <c r="H53" s="860"/>
      <c r="I53" s="858"/>
      <c r="J53" s="858"/>
      <c r="K53" s="858"/>
      <c r="L53" s="528">
        <v>342</v>
      </c>
      <c r="M53" s="528"/>
      <c r="N53" s="1054">
        <f t="shared" si="0"/>
        <v>342</v>
      </c>
      <c r="O53" s="860"/>
      <c r="P53" s="1055"/>
    </row>
    <row r="54" spans="2:16" s="729" customFormat="1" ht="12.75" customHeight="1" x14ac:dyDescent="0.2">
      <c r="B54" s="1113"/>
      <c r="C54" s="1128"/>
      <c r="D54" s="529" t="s">
        <v>204</v>
      </c>
      <c r="E54" s="1056" t="s">
        <v>242</v>
      </c>
      <c r="F54" s="1057" t="s">
        <v>242</v>
      </c>
      <c r="G54" s="530"/>
      <c r="H54" s="1058"/>
      <c r="I54" s="1057"/>
      <c r="J54" s="1057"/>
      <c r="K54" s="1057" t="s">
        <v>242</v>
      </c>
      <c r="L54" s="531"/>
      <c r="M54" s="531"/>
      <c r="N54" s="1059">
        <f t="shared" si="0"/>
        <v>0</v>
      </c>
      <c r="O54" s="868"/>
      <c r="P54" s="1060"/>
    </row>
    <row r="55" spans="2:16" s="729" customFormat="1" x14ac:dyDescent="0.2">
      <c r="B55" s="1113"/>
      <c r="C55" s="1129" t="s">
        <v>72</v>
      </c>
      <c r="D55" s="462" t="s">
        <v>210</v>
      </c>
      <c r="E55" s="1026" t="s">
        <v>242</v>
      </c>
      <c r="F55" s="1009" t="s">
        <v>242</v>
      </c>
      <c r="G55" s="364">
        <v>401628.33</v>
      </c>
      <c r="H55" s="744"/>
      <c r="I55" s="745"/>
      <c r="J55" s="745"/>
      <c r="K55" s="1009" t="s">
        <v>242</v>
      </c>
      <c r="L55" s="362">
        <v>62773</v>
      </c>
      <c r="M55" s="745">
        <v>29</v>
      </c>
      <c r="N55" s="362">
        <f t="shared" si="0"/>
        <v>62744</v>
      </c>
      <c r="O55" s="744"/>
      <c r="P55" s="875"/>
    </row>
    <row r="56" spans="2:16" s="729" customFormat="1" x14ac:dyDescent="0.2">
      <c r="B56" s="1113"/>
      <c r="C56" s="1130"/>
      <c r="D56" s="436" t="s">
        <v>78</v>
      </c>
      <c r="E56" s="1005">
        <f t="shared" ref="E56:E61" si="1">SUM(F56:G56)</f>
        <v>1461984.4800000286</v>
      </c>
      <c r="F56" s="441"/>
      <c r="G56" s="349">
        <v>1461984.4800000286</v>
      </c>
      <c r="H56" s="755"/>
      <c r="I56" s="738"/>
      <c r="J56" s="738"/>
      <c r="K56" s="368"/>
      <c r="L56" s="355">
        <v>125127.67999999916</v>
      </c>
      <c r="M56" s="738"/>
      <c r="N56" s="355">
        <f t="shared" si="0"/>
        <v>125127.67999999916</v>
      </c>
      <c r="O56" s="755"/>
      <c r="P56" s="739"/>
    </row>
    <row r="57" spans="2:16" s="729" customFormat="1" x14ac:dyDescent="0.2">
      <c r="B57" s="1113"/>
      <c r="C57" s="1130"/>
      <c r="D57" s="418" t="s">
        <v>79</v>
      </c>
      <c r="E57" s="1005">
        <f t="shared" si="1"/>
        <v>707512.98000000755</v>
      </c>
      <c r="F57" s="355">
        <v>0</v>
      </c>
      <c r="G57" s="349">
        <v>707512.98000000755</v>
      </c>
      <c r="H57" s="755"/>
      <c r="I57" s="738"/>
      <c r="J57" s="738"/>
      <c r="K57" s="738">
        <v>800</v>
      </c>
      <c r="L57" s="355">
        <v>42308.820000000589</v>
      </c>
      <c r="M57" s="738"/>
      <c r="N57" s="355">
        <f t="shared" si="0"/>
        <v>42308.820000000589</v>
      </c>
      <c r="O57" s="755"/>
      <c r="P57" s="739"/>
    </row>
    <row r="58" spans="2:16" s="729" customFormat="1" x14ac:dyDescent="0.2">
      <c r="B58" s="1113"/>
      <c r="C58" s="1130"/>
      <c r="D58" s="418" t="s">
        <v>80</v>
      </c>
      <c r="E58" s="1005">
        <f t="shared" si="1"/>
        <v>6316425.049999902</v>
      </c>
      <c r="F58" s="355"/>
      <c r="G58" s="349">
        <v>6316425.049999902</v>
      </c>
      <c r="H58" s="755"/>
      <c r="I58" s="738"/>
      <c r="J58" s="738"/>
      <c r="K58" s="738"/>
      <c r="L58" s="355">
        <v>705110.02999999246</v>
      </c>
      <c r="M58" s="738"/>
      <c r="N58" s="355">
        <f t="shared" si="0"/>
        <v>705110.02999999246</v>
      </c>
      <c r="O58" s="755"/>
      <c r="P58" s="739"/>
    </row>
    <row r="59" spans="2:16" s="729" customFormat="1" x14ac:dyDescent="0.2">
      <c r="B59" s="1113"/>
      <c r="C59" s="1130"/>
      <c r="D59" s="418" t="s">
        <v>205</v>
      </c>
      <c r="E59" s="1005">
        <f t="shared" si="1"/>
        <v>934640.41999999585</v>
      </c>
      <c r="F59" s="738"/>
      <c r="G59" s="349">
        <v>934640.41999999585</v>
      </c>
      <c r="H59" s="828"/>
      <c r="I59" s="764"/>
      <c r="J59" s="764"/>
      <c r="K59" s="738"/>
      <c r="L59" s="355">
        <v>210696.68000000087</v>
      </c>
      <c r="M59" s="738"/>
      <c r="N59" s="355">
        <f t="shared" si="0"/>
        <v>210696.68000000087</v>
      </c>
      <c r="O59" s="828"/>
      <c r="P59" s="765"/>
    </row>
    <row r="60" spans="2:16" s="729" customFormat="1" x14ac:dyDescent="0.2">
      <c r="B60" s="1113"/>
      <c r="C60" s="1131"/>
      <c r="D60" s="442" t="s">
        <v>208</v>
      </c>
      <c r="E60" s="1061">
        <f t="shared" si="1"/>
        <v>27625</v>
      </c>
      <c r="F60" s="377"/>
      <c r="G60" s="410">
        <v>27625</v>
      </c>
      <c r="H60" s="831"/>
      <c r="I60" s="773"/>
      <c r="J60" s="773"/>
      <c r="K60" s="374"/>
      <c r="L60" s="377">
        <v>32500</v>
      </c>
      <c r="M60" s="773"/>
      <c r="N60" s="377">
        <f t="shared" si="0"/>
        <v>32500</v>
      </c>
      <c r="O60" s="831"/>
      <c r="P60" s="774"/>
    </row>
    <row r="61" spans="2:16" s="729" customFormat="1" ht="15" customHeight="1" x14ac:dyDescent="0.2">
      <c r="B61" s="1113"/>
      <c r="C61" s="1115" t="s">
        <v>87</v>
      </c>
      <c r="D61" s="413" t="s">
        <v>100</v>
      </c>
      <c r="E61" s="1062">
        <f t="shared" si="1"/>
        <v>0</v>
      </c>
      <c r="F61" s="1063"/>
      <c r="G61" s="1064"/>
      <c r="H61" s="818"/>
      <c r="I61" s="1063"/>
      <c r="J61" s="1063"/>
      <c r="K61" s="532">
        <v>20</v>
      </c>
      <c r="L61" s="1063"/>
      <c r="M61" s="1063"/>
      <c r="N61" s="1065">
        <f t="shared" si="0"/>
        <v>0</v>
      </c>
      <c r="O61" s="1063"/>
      <c r="P61" s="1066"/>
    </row>
    <row r="62" spans="2:16" s="729" customFormat="1" x14ac:dyDescent="0.2">
      <c r="B62" s="1113"/>
      <c r="C62" s="1117"/>
      <c r="D62" s="415" t="s">
        <v>213</v>
      </c>
      <c r="E62" s="1023" t="s">
        <v>242</v>
      </c>
      <c r="F62" s="1030"/>
      <c r="G62" s="1067" t="s">
        <v>242</v>
      </c>
      <c r="H62" s="1068"/>
      <c r="I62" s="1030"/>
      <c r="J62" s="1030"/>
      <c r="K62" s="508"/>
      <c r="L62" s="1030" t="s">
        <v>242</v>
      </c>
      <c r="M62" s="1030"/>
      <c r="N62" s="1024" t="s">
        <v>242</v>
      </c>
      <c r="O62" s="773"/>
      <c r="P62" s="1069"/>
    </row>
    <row r="63" spans="2:16" s="729" customFormat="1" x14ac:dyDescent="0.2">
      <c r="B63" s="1113"/>
      <c r="C63" s="995" t="s">
        <v>90</v>
      </c>
      <c r="D63" s="428" t="s">
        <v>94</v>
      </c>
      <c r="E63" s="1015" t="s">
        <v>242</v>
      </c>
      <c r="F63" s="1016"/>
      <c r="G63" s="1070" t="s">
        <v>242</v>
      </c>
      <c r="H63" s="1071"/>
      <c r="I63" s="1016"/>
      <c r="J63" s="1016"/>
      <c r="K63" s="1016"/>
      <c r="L63" s="516" t="s">
        <v>242</v>
      </c>
      <c r="M63" s="516" t="s">
        <v>246</v>
      </c>
      <c r="N63" s="1016" t="s">
        <v>242</v>
      </c>
      <c r="O63" s="784"/>
      <c r="P63" s="785"/>
    </row>
    <row r="64" spans="2:16" s="729" customFormat="1" x14ac:dyDescent="0.2">
      <c r="B64" s="1113"/>
      <c r="C64" s="996"/>
      <c r="D64" s="420" t="s">
        <v>215</v>
      </c>
      <c r="E64" s="1006" t="s">
        <v>242</v>
      </c>
      <c r="F64" s="1010"/>
      <c r="G64" s="1072" t="s">
        <v>242</v>
      </c>
      <c r="H64" s="1011"/>
      <c r="I64" s="1010"/>
      <c r="J64" s="1011"/>
      <c r="K64" s="1010"/>
      <c r="L64" s="491" t="s">
        <v>242</v>
      </c>
      <c r="M64" s="491" t="s">
        <v>246</v>
      </c>
      <c r="N64" s="1010" t="s">
        <v>242</v>
      </c>
      <c r="O64" s="738"/>
      <c r="P64" s="1047"/>
    </row>
    <row r="65" spans="2:16" s="729" customFormat="1" x14ac:dyDescent="0.2">
      <c r="B65" s="1113"/>
      <c r="C65" s="996"/>
      <c r="D65" s="420" t="s">
        <v>251</v>
      </c>
      <c r="E65" s="1006" t="s">
        <v>242</v>
      </c>
      <c r="F65" s="1010"/>
      <c r="G65" s="1072" t="s">
        <v>242</v>
      </c>
      <c r="H65" s="1011"/>
      <c r="I65" s="1010"/>
      <c r="J65" s="1011"/>
      <c r="K65" s="1010"/>
      <c r="L65" s="491" t="s">
        <v>242</v>
      </c>
      <c r="M65" s="491"/>
      <c r="N65" s="1010" t="s">
        <v>242</v>
      </c>
      <c r="O65" s="738"/>
      <c r="P65" s="1047"/>
    </row>
    <row r="66" spans="2:16" s="729" customFormat="1" x14ac:dyDescent="0.2">
      <c r="B66" s="1113"/>
      <c r="C66" s="996"/>
      <c r="D66" s="420" t="s">
        <v>252</v>
      </c>
      <c r="E66" s="1006" t="s">
        <v>242</v>
      </c>
      <c r="F66" s="1010"/>
      <c r="G66" s="1072" t="s">
        <v>242</v>
      </c>
      <c r="H66" s="1011"/>
      <c r="I66" s="1010"/>
      <c r="J66" s="1011"/>
      <c r="K66" s="1010"/>
      <c r="L66" s="491" t="s">
        <v>242</v>
      </c>
      <c r="M66" s="491"/>
      <c r="N66" s="1010" t="s">
        <v>242</v>
      </c>
      <c r="O66" s="738"/>
      <c r="P66" s="1047"/>
    </row>
    <row r="67" spans="2:16" s="729" customFormat="1" x14ac:dyDescent="0.2">
      <c r="B67" s="1113"/>
      <c r="C67" s="996"/>
      <c r="D67" s="420" t="s">
        <v>253</v>
      </c>
      <c r="E67" s="1006" t="s">
        <v>242</v>
      </c>
      <c r="F67" s="1010"/>
      <c r="G67" s="1072" t="s">
        <v>242</v>
      </c>
      <c r="H67" s="1011"/>
      <c r="I67" s="1010"/>
      <c r="J67" s="1011"/>
      <c r="K67" s="1010"/>
      <c r="L67" s="491" t="s">
        <v>242</v>
      </c>
      <c r="M67" s="491"/>
      <c r="N67" s="1010" t="s">
        <v>242</v>
      </c>
      <c r="O67" s="738"/>
      <c r="P67" s="1047"/>
    </row>
    <row r="68" spans="2:16" s="729" customFormat="1" x14ac:dyDescent="0.2">
      <c r="B68" s="1114"/>
      <c r="C68" s="997"/>
      <c r="D68" s="442" t="s">
        <v>219</v>
      </c>
      <c r="E68" s="1023" t="s">
        <v>242</v>
      </c>
      <c r="F68" s="1030"/>
      <c r="G68" s="1067" t="s">
        <v>242</v>
      </c>
      <c r="H68" s="1068"/>
      <c r="I68" s="1030"/>
      <c r="J68" s="1068"/>
      <c r="K68" s="1030"/>
      <c r="L68" s="508" t="s">
        <v>242</v>
      </c>
      <c r="M68" s="1030" t="s">
        <v>246</v>
      </c>
      <c r="N68" s="1030" t="s">
        <v>242</v>
      </c>
      <c r="O68" s="773"/>
      <c r="P68" s="1069"/>
    </row>
    <row r="69" spans="2:16" s="729" customFormat="1" ht="18.75" customHeight="1" x14ac:dyDescent="0.2">
      <c r="B69" s="1109" t="s">
        <v>101</v>
      </c>
      <c r="C69" s="1180"/>
      <c r="D69" s="1111"/>
      <c r="E69" s="1073">
        <v>648449697.76000047</v>
      </c>
      <c r="F69" s="1073">
        <v>52824615.480000004</v>
      </c>
      <c r="G69" s="890">
        <v>595625082.28000033</v>
      </c>
      <c r="H69" s="1074">
        <v>0</v>
      </c>
      <c r="I69" s="894">
        <v>0</v>
      </c>
      <c r="J69" s="894">
        <v>30224.13</v>
      </c>
      <c r="K69" s="894">
        <v>479168.93200000003</v>
      </c>
      <c r="L69" s="894">
        <v>302271205.73999971</v>
      </c>
      <c r="M69" s="894">
        <v>17639.57</v>
      </c>
      <c r="N69" s="894">
        <v>302253566.16999966</v>
      </c>
      <c r="O69" s="894">
        <v>40.6</v>
      </c>
      <c r="P69" s="1075" t="s">
        <v>242</v>
      </c>
    </row>
    <row r="70" spans="2:16" s="729" customFormat="1" x14ac:dyDescent="0.2">
      <c r="B70" s="1112" t="s">
        <v>102</v>
      </c>
      <c r="C70" s="1115" t="s">
        <v>48</v>
      </c>
      <c r="D70" s="459" t="s">
        <v>254</v>
      </c>
      <c r="E70" s="1026" t="s">
        <v>242</v>
      </c>
      <c r="F70" s="494" t="s">
        <v>242</v>
      </c>
      <c r="G70" s="364">
        <v>246143.12</v>
      </c>
      <c r="H70" s="744"/>
      <c r="I70" s="1009" t="s">
        <v>242</v>
      </c>
      <c r="J70" s="745"/>
      <c r="K70" s="362"/>
      <c r="L70" s="362">
        <v>25569.18</v>
      </c>
      <c r="M70" s="745"/>
      <c r="N70" s="362">
        <f>L70-M70</f>
        <v>25569.18</v>
      </c>
      <c r="O70" s="460"/>
      <c r="P70" s="875">
        <v>0.77700000000000002</v>
      </c>
    </row>
    <row r="71" spans="2:16" s="729" customFormat="1" x14ac:dyDescent="0.2">
      <c r="B71" s="1113"/>
      <c r="C71" s="1116"/>
      <c r="D71" s="533" t="s">
        <v>231</v>
      </c>
      <c r="E71" s="1006" t="s">
        <v>242</v>
      </c>
      <c r="F71" s="1010" t="s">
        <v>242</v>
      </c>
      <c r="G71" s="1012">
        <v>555452.61</v>
      </c>
      <c r="H71" s="755"/>
      <c r="I71" s="1010" t="s">
        <v>242</v>
      </c>
      <c r="J71" s="738"/>
      <c r="K71" s="355"/>
      <c r="L71" s="738">
        <v>83415.289999999994</v>
      </c>
      <c r="M71" s="738"/>
      <c r="N71" s="738">
        <f>L71-M71</f>
        <v>83415.289999999994</v>
      </c>
      <c r="O71" s="755"/>
      <c r="P71" s="739"/>
    </row>
    <row r="72" spans="2:16" s="729" customFormat="1" x14ac:dyDescent="0.2">
      <c r="B72" s="1113"/>
      <c r="C72" s="1116"/>
      <c r="D72" s="420" t="s">
        <v>50</v>
      </c>
      <c r="E72" s="1005">
        <f>SUM(F72:G72)</f>
        <v>0</v>
      </c>
      <c r="F72" s="355"/>
      <c r="G72" s="1012"/>
      <c r="H72" s="755"/>
      <c r="I72" s="738"/>
      <c r="J72" s="738">
        <v>222.2</v>
      </c>
      <c r="K72" s="491" t="s">
        <v>242</v>
      </c>
      <c r="L72" s="1048"/>
      <c r="M72" s="1048"/>
      <c r="N72" s="1048">
        <f>L72-M72</f>
        <v>0</v>
      </c>
      <c r="O72" s="755"/>
      <c r="P72" s="739"/>
    </row>
    <row r="73" spans="2:16" s="729" customFormat="1" x14ac:dyDescent="0.2">
      <c r="B73" s="1113"/>
      <c r="C73" s="1116"/>
      <c r="D73" s="420" t="s">
        <v>255</v>
      </c>
      <c r="E73" s="1005" t="s">
        <v>242</v>
      </c>
      <c r="F73" s="355">
        <v>3150</v>
      </c>
      <c r="G73" s="1072" t="s">
        <v>242</v>
      </c>
      <c r="H73" s="755">
        <v>1875.25</v>
      </c>
      <c r="I73" s="738"/>
      <c r="J73" s="738">
        <v>1589.75</v>
      </c>
      <c r="K73" s="534">
        <v>3965.4669999999996</v>
      </c>
      <c r="L73" s="1010" t="s">
        <v>242</v>
      </c>
      <c r="M73" s="738"/>
      <c r="N73" s="1010" t="s">
        <v>242</v>
      </c>
      <c r="O73" s="755">
        <v>236.316</v>
      </c>
      <c r="P73" s="739">
        <v>3.4980000000000002</v>
      </c>
    </row>
    <row r="74" spans="2:16" s="729" customFormat="1" x14ac:dyDescent="0.2">
      <c r="B74" s="1113"/>
      <c r="C74" s="1116"/>
      <c r="D74" s="420" t="s">
        <v>105</v>
      </c>
      <c r="E74" s="1005" t="s">
        <v>242</v>
      </c>
      <c r="F74" s="491" t="s">
        <v>242</v>
      </c>
      <c r="G74" s="1012">
        <v>51580065.860000029</v>
      </c>
      <c r="H74" s="755">
        <v>334022.90000000002</v>
      </c>
      <c r="I74" s="738">
        <v>35917</v>
      </c>
      <c r="J74" s="1010" t="s">
        <v>242</v>
      </c>
      <c r="K74" s="738">
        <v>35999.652999999998</v>
      </c>
      <c r="L74" s="738">
        <v>16159948.849999998</v>
      </c>
      <c r="M74" s="738"/>
      <c r="N74" s="738">
        <f>L74-M74</f>
        <v>16159948.849999998</v>
      </c>
      <c r="O74" s="385">
        <v>110</v>
      </c>
      <c r="P74" s="1076" t="s">
        <v>242</v>
      </c>
    </row>
    <row r="75" spans="2:16" s="729" customFormat="1" x14ac:dyDescent="0.2">
      <c r="B75" s="1113"/>
      <c r="C75" s="1116"/>
      <c r="D75" s="420" t="s">
        <v>235</v>
      </c>
      <c r="E75" s="1005">
        <f>SUM(F75:G75)</f>
        <v>0</v>
      </c>
      <c r="F75" s="491"/>
      <c r="G75" s="1012"/>
      <c r="H75" s="755"/>
      <c r="I75" s="738"/>
      <c r="J75" s="355"/>
      <c r="K75" s="738">
        <v>1.6950000000000001</v>
      </c>
      <c r="L75" s="738"/>
      <c r="M75" s="738"/>
      <c r="N75" s="738">
        <f>L75-M75</f>
        <v>0</v>
      </c>
      <c r="O75" s="755">
        <v>0.21</v>
      </c>
      <c r="P75" s="739">
        <v>1.9610000000000001</v>
      </c>
    </row>
    <row r="76" spans="2:16" s="729" customFormat="1" x14ac:dyDescent="0.2">
      <c r="B76" s="1113"/>
      <c r="C76" s="1116"/>
      <c r="D76" s="420" t="s">
        <v>108</v>
      </c>
      <c r="E76" s="1005" t="s">
        <v>242</v>
      </c>
      <c r="F76" s="1010" t="s">
        <v>242</v>
      </c>
      <c r="G76" s="1012">
        <v>372688.61</v>
      </c>
      <c r="H76" s="755"/>
      <c r="I76" s="738"/>
      <c r="J76" s="738"/>
      <c r="K76" s="491" t="s">
        <v>242</v>
      </c>
      <c r="L76" s="738">
        <v>48030.06</v>
      </c>
      <c r="M76" s="738">
        <v>3724</v>
      </c>
      <c r="N76" s="738">
        <f>L76-M76</f>
        <v>44306.06</v>
      </c>
      <c r="O76" s="755">
        <v>42.45</v>
      </c>
      <c r="P76" s="1076" t="s">
        <v>242</v>
      </c>
    </row>
    <row r="77" spans="2:16" s="729" customFormat="1" x14ac:dyDescent="0.2">
      <c r="B77" s="1113"/>
      <c r="C77" s="1116"/>
      <c r="D77" s="420" t="s">
        <v>111</v>
      </c>
      <c r="E77" s="1005">
        <f>SUM(F77:G77)</f>
        <v>0</v>
      </c>
      <c r="F77" s="1010"/>
      <c r="G77" s="1012"/>
      <c r="H77" s="755"/>
      <c r="I77" s="738"/>
      <c r="J77" s="738"/>
      <c r="K77" s="491"/>
      <c r="L77" s="738"/>
      <c r="M77" s="738"/>
      <c r="N77" s="738">
        <f>L77-M77</f>
        <v>0</v>
      </c>
      <c r="O77" s="755">
        <v>0.19</v>
      </c>
      <c r="P77" s="739"/>
    </row>
    <row r="78" spans="2:16" s="729" customFormat="1" x14ac:dyDescent="0.2">
      <c r="B78" s="1113"/>
      <c r="C78" s="1116"/>
      <c r="D78" s="436" t="s">
        <v>112</v>
      </c>
      <c r="E78" s="1005" t="s">
        <v>242</v>
      </c>
      <c r="F78" s="1010" t="s">
        <v>242</v>
      </c>
      <c r="G78" s="1072" t="s">
        <v>242</v>
      </c>
      <c r="H78" s="755"/>
      <c r="I78" s="738"/>
      <c r="J78" s="738"/>
      <c r="K78" s="1010" t="s">
        <v>242</v>
      </c>
      <c r="L78" s="1010" t="s">
        <v>242</v>
      </c>
      <c r="M78" s="738"/>
      <c r="N78" s="1010" t="s">
        <v>242</v>
      </c>
      <c r="O78" s="755">
        <v>0.70940000000000003</v>
      </c>
      <c r="P78" s="461"/>
    </row>
    <row r="79" spans="2:16" s="729" customFormat="1" x14ac:dyDescent="0.2">
      <c r="B79" s="1113"/>
      <c r="C79" s="1116"/>
      <c r="D79" s="418" t="s">
        <v>113</v>
      </c>
      <c r="E79" s="1005">
        <f t="shared" ref="E79:E87" si="2">SUM(F79:G79)</f>
        <v>0</v>
      </c>
      <c r="F79" s="491"/>
      <c r="G79" s="349"/>
      <c r="H79" s="755"/>
      <c r="I79" s="355"/>
      <c r="J79" s="738"/>
      <c r="K79" s="738"/>
      <c r="L79" s="355"/>
      <c r="M79" s="738"/>
      <c r="N79" s="355">
        <f t="shared" ref="N79:N86" si="3">L79-M79</f>
        <v>0</v>
      </c>
      <c r="O79" s="755"/>
      <c r="P79" s="739">
        <v>1.32</v>
      </c>
    </row>
    <row r="80" spans="2:16" s="729" customFormat="1" x14ac:dyDescent="0.2">
      <c r="B80" s="1113"/>
      <c r="C80" s="1116"/>
      <c r="D80" s="420" t="s">
        <v>114</v>
      </c>
      <c r="E80" s="1005">
        <f t="shared" si="2"/>
        <v>0</v>
      </c>
      <c r="F80" s="491"/>
      <c r="G80" s="349"/>
      <c r="H80" s="755"/>
      <c r="I80" s="355"/>
      <c r="J80" s="738">
        <v>0.82</v>
      </c>
      <c r="K80" s="738"/>
      <c r="L80" s="355"/>
      <c r="M80" s="738"/>
      <c r="N80" s="355">
        <f t="shared" si="3"/>
        <v>0</v>
      </c>
      <c r="O80" s="755"/>
      <c r="P80" s="739">
        <v>5.7690000000000001</v>
      </c>
    </row>
    <row r="81" spans="2:16" s="729" customFormat="1" x14ac:dyDescent="0.2">
      <c r="B81" s="1113"/>
      <c r="C81" s="1116"/>
      <c r="D81" s="436" t="s">
        <v>142</v>
      </c>
      <c r="E81" s="1005">
        <f t="shared" si="2"/>
        <v>0</v>
      </c>
      <c r="F81" s="491"/>
      <c r="G81" s="349"/>
      <c r="H81" s="755"/>
      <c r="I81" s="355"/>
      <c r="J81" s="738"/>
      <c r="K81" s="738">
        <v>74</v>
      </c>
      <c r="L81" s="355"/>
      <c r="M81" s="738"/>
      <c r="N81" s="355">
        <f t="shared" si="3"/>
        <v>0</v>
      </c>
      <c r="O81" s="755"/>
      <c r="P81" s="461"/>
    </row>
    <row r="82" spans="2:16" s="729" customFormat="1" x14ac:dyDescent="0.2">
      <c r="B82" s="1113"/>
      <c r="C82" s="1116"/>
      <c r="D82" s="436" t="s">
        <v>117</v>
      </c>
      <c r="E82" s="1005">
        <f t="shared" si="2"/>
        <v>0</v>
      </c>
      <c r="F82" s="491"/>
      <c r="G82" s="1012"/>
      <c r="H82" s="755"/>
      <c r="I82" s="738"/>
      <c r="J82" s="738"/>
      <c r="K82" s="355"/>
      <c r="L82" s="738"/>
      <c r="M82" s="738"/>
      <c r="N82" s="738">
        <f t="shared" si="3"/>
        <v>0</v>
      </c>
      <c r="O82" s="385"/>
      <c r="P82" s="461">
        <v>3.7170000000000001</v>
      </c>
    </row>
    <row r="83" spans="2:16" s="729" customFormat="1" x14ac:dyDescent="0.2">
      <c r="B83" s="1113"/>
      <c r="C83" s="1116"/>
      <c r="D83" s="420" t="s">
        <v>232</v>
      </c>
      <c r="E83" s="1005">
        <f t="shared" si="2"/>
        <v>0</v>
      </c>
      <c r="F83" s="491"/>
      <c r="G83" s="1012"/>
      <c r="H83" s="755"/>
      <c r="I83" s="738"/>
      <c r="J83" s="738">
        <v>0.21</v>
      </c>
      <c r="K83" s="355"/>
      <c r="L83" s="738"/>
      <c r="M83" s="738"/>
      <c r="N83" s="738">
        <f t="shared" si="3"/>
        <v>0</v>
      </c>
      <c r="O83" s="755"/>
      <c r="P83" s="739"/>
    </row>
    <row r="84" spans="2:16" s="729" customFormat="1" x14ac:dyDescent="0.2">
      <c r="B84" s="1113"/>
      <c r="C84" s="1116"/>
      <c r="D84" s="420" t="s">
        <v>189</v>
      </c>
      <c r="E84" s="1005">
        <f t="shared" si="2"/>
        <v>0</v>
      </c>
      <c r="F84" s="491"/>
      <c r="G84" s="1012"/>
      <c r="H84" s="755"/>
      <c r="I84" s="738"/>
      <c r="J84" s="738"/>
      <c r="K84" s="355">
        <v>9</v>
      </c>
      <c r="L84" s="738"/>
      <c r="M84" s="738"/>
      <c r="N84" s="738">
        <f t="shared" si="3"/>
        <v>0</v>
      </c>
      <c r="O84" s="755"/>
      <c r="P84" s="739"/>
    </row>
    <row r="85" spans="2:16" s="729" customFormat="1" x14ac:dyDescent="0.2">
      <c r="B85" s="1113"/>
      <c r="C85" s="1116"/>
      <c r="D85" s="420" t="s">
        <v>190</v>
      </c>
      <c r="E85" s="1005">
        <f t="shared" si="2"/>
        <v>0</v>
      </c>
      <c r="F85" s="491"/>
      <c r="G85" s="1012"/>
      <c r="H85" s="755"/>
      <c r="I85" s="738"/>
      <c r="J85" s="738"/>
      <c r="K85" s="355">
        <v>37.244</v>
      </c>
      <c r="L85" s="738"/>
      <c r="M85" s="738"/>
      <c r="N85" s="738">
        <f t="shared" si="3"/>
        <v>0</v>
      </c>
      <c r="O85" s="755"/>
      <c r="P85" s="739"/>
    </row>
    <row r="86" spans="2:16" s="729" customFormat="1" x14ac:dyDescent="0.2">
      <c r="B86" s="1113"/>
      <c r="C86" s="1116"/>
      <c r="D86" s="420" t="s">
        <v>234</v>
      </c>
      <c r="E86" s="1005">
        <f t="shared" si="2"/>
        <v>0</v>
      </c>
      <c r="F86" s="491"/>
      <c r="G86" s="1012"/>
      <c r="H86" s="755"/>
      <c r="I86" s="738"/>
      <c r="J86" s="738">
        <v>0.2</v>
      </c>
      <c r="K86" s="355"/>
      <c r="L86" s="738"/>
      <c r="M86" s="738"/>
      <c r="N86" s="738">
        <f t="shared" si="3"/>
        <v>0</v>
      </c>
      <c r="O86" s="755"/>
      <c r="P86" s="739"/>
    </row>
    <row r="87" spans="2:16" s="729" customFormat="1" x14ac:dyDescent="0.2">
      <c r="B87" s="1113"/>
      <c r="C87" s="1116"/>
      <c r="D87" s="436" t="s">
        <v>119</v>
      </c>
      <c r="E87" s="1005">
        <f t="shared" si="2"/>
        <v>0</v>
      </c>
      <c r="F87" s="1010"/>
      <c r="G87" s="1072" t="s">
        <v>242</v>
      </c>
      <c r="H87" s="755"/>
      <c r="I87" s="738"/>
      <c r="J87" s="355"/>
      <c r="K87" s="738"/>
      <c r="L87" s="1010" t="s">
        <v>242</v>
      </c>
      <c r="M87" s="738"/>
      <c r="N87" s="1010" t="s">
        <v>242</v>
      </c>
      <c r="O87" s="755"/>
      <c r="P87" s="739"/>
    </row>
    <row r="88" spans="2:16" s="729" customFormat="1" x14ac:dyDescent="0.2">
      <c r="B88" s="1113"/>
      <c r="C88" s="1116"/>
      <c r="D88" s="420" t="s">
        <v>221</v>
      </c>
      <c r="E88" s="1005" t="s">
        <v>242</v>
      </c>
      <c r="F88" s="1010"/>
      <c r="G88" s="1012"/>
      <c r="H88" s="755"/>
      <c r="I88" s="738"/>
      <c r="J88" s="355"/>
      <c r="K88" s="355">
        <v>43.268000000000001</v>
      </c>
      <c r="L88" s="738"/>
      <c r="M88" s="738"/>
      <c r="N88" s="1048">
        <f t="shared" ref="N88:N94" si="4">L88-M88</f>
        <v>0</v>
      </c>
      <c r="O88" s="755"/>
      <c r="P88" s="739"/>
    </row>
    <row r="89" spans="2:16" s="729" customFormat="1" x14ac:dyDescent="0.2">
      <c r="B89" s="1113"/>
      <c r="C89" s="1116"/>
      <c r="D89" s="462" t="s">
        <v>223</v>
      </c>
      <c r="E89" s="1005">
        <f>SUM(F89:G89)</f>
        <v>0</v>
      </c>
      <c r="F89" s="1010"/>
      <c r="G89" s="1012"/>
      <c r="H89" s="755"/>
      <c r="I89" s="738"/>
      <c r="J89" s="738"/>
      <c r="K89" s="738">
        <v>1.64</v>
      </c>
      <c r="L89" s="738"/>
      <c r="M89" s="738"/>
      <c r="N89" s="1048">
        <f t="shared" si="4"/>
        <v>0</v>
      </c>
      <c r="O89" s="755"/>
      <c r="P89" s="461"/>
    </row>
    <row r="90" spans="2:16" s="729" customFormat="1" x14ac:dyDescent="0.2">
      <c r="B90" s="1113"/>
      <c r="C90" s="1116"/>
      <c r="D90" s="462" t="s">
        <v>224</v>
      </c>
      <c r="E90" s="1005">
        <f>SUM(F90:G90)</f>
        <v>0</v>
      </c>
      <c r="F90" s="491"/>
      <c r="G90" s="344"/>
      <c r="H90" s="902"/>
      <c r="I90" s="738"/>
      <c r="J90" s="355"/>
      <c r="K90" s="355">
        <v>73.58</v>
      </c>
      <c r="L90" s="355"/>
      <c r="M90" s="738"/>
      <c r="N90" s="355">
        <f t="shared" si="4"/>
        <v>0</v>
      </c>
      <c r="O90" s="385"/>
      <c r="P90" s="461"/>
    </row>
    <row r="91" spans="2:16" s="729" customFormat="1" x14ac:dyDescent="0.2">
      <c r="B91" s="1113"/>
      <c r="C91" s="1116"/>
      <c r="D91" s="420" t="s">
        <v>225</v>
      </c>
      <c r="E91" s="1005">
        <f>SUM(F91:G91)</f>
        <v>0</v>
      </c>
      <c r="F91" s="1010"/>
      <c r="G91" s="349"/>
      <c r="H91" s="755"/>
      <c r="I91" s="738"/>
      <c r="J91" s="738"/>
      <c r="K91" s="738">
        <v>154.5</v>
      </c>
      <c r="L91" s="355"/>
      <c r="M91" s="738"/>
      <c r="N91" s="355">
        <f t="shared" si="4"/>
        <v>0</v>
      </c>
      <c r="O91" s="755"/>
      <c r="P91" s="739"/>
    </row>
    <row r="92" spans="2:16" s="729" customFormat="1" x14ac:dyDescent="0.2">
      <c r="B92" s="1113"/>
      <c r="C92" s="1116"/>
      <c r="D92" s="420" t="s">
        <v>107</v>
      </c>
      <c r="E92" s="1005" t="s">
        <v>242</v>
      </c>
      <c r="F92" s="1010" t="s">
        <v>242</v>
      </c>
      <c r="G92" s="349">
        <v>11057.199999999999</v>
      </c>
      <c r="H92" s="755"/>
      <c r="I92" s="738"/>
      <c r="J92" s="903"/>
      <c r="K92" s="1010" t="s">
        <v>242</v>
      </c>
      <c r="L92" s="355">
        <v>1943</v>
      </c>
      <c r="M92" s="738">
        <v>450</v>
      </c>
      <c r="N92" s="355">
        <f t="shared" si="4"/>
        <v>1493</v>
      </c>
      <c r="O92" s="755"/>
      <c r="P92" s="739"/>
    </row>
    <row r="93" spans="2:16" s="729" customFormat="1" x14ac:dyDescent="0.2">
      <c r="B93" s="1113"/>
      <c r="C93" s="1116"/>
      <c r="D93" s="420" t="s">
        <v>98</v>
      </c>
      <c r="E93" s="1005" t="s">
        <v>242</v>
      </c>
      <c r="F93" s="1010" t="s">
        <v>242</v>
      </c>
      <c r="G93" s="349">
        <v>19456.13</v>
      </c>
      <c r="H93" s="755"/>
      <c r="I93" s="1010" t="s">
        <v>242</v>
      </c>
      <c r="J93" s="903"/>
      <c r="K93" s="738"/>
      <c r="L93" s="355">
        <v>3530.6</v>
      </c>
      <c r="M93" s="738"/>
      <c r="N93" s="355">
        <f t="shared" si="4"/>
        <v>3530.6</v>
      </c>
      <c r="O93" s="755"/>
      <c r="P93" s="739"/>
    </row>
    <row r="94" spans="2:16" s="729" customFormat="1" ht="12.75" customHeight="1" x14ac:dyDescent="0.2">
      <c r="B94" s="1113"/>
      <c r="C94" s="1127" t="s">
        <v>65</v>
      </c>
      <c r="D94" s="417" t="s">
        <v>237</v>
      </c>
      <c r="E94" s="1077">
        <f>SUM(F94:G94)</f>
        <v>0</v>
      </c>
      <c r="F94" s="1009"/>
      <c r="G94" s="364"/>
      <c r="H94" s="744"/>
      <c r="I94" s="745"/>
      <c r="J94" s="1009">
        <v>47</v>
      </c>
      <c r="K94" s="1009">
        <v>5.5</v>
      </c>
      <c r="L94" s="494"/>
      <c r="M94" s="1078"/>
      <c r="N94" s="362">
        <f t="shared" si="4"/>
        <v>0</v>
      </c>
      <c r="O94" s="744"/>
      <c r="P94" s="1079">
        <v>38.19</v>
      </c>
    </row>
    <row r="95" spans="2:16" s="729" customFormat="1" x14ac:dyDescent="0.2">
      <c r="B95" s="1113"/>
      <c r="C95" s="1127"/>
      <c r="D95" s="471" t="s">
        <v>202</v>
      </c>
      <c r="E95" s="1061" t="s">
        <v>242</v>
      </c>
      <c r="F95" s="773"/>
      <c r="G95" s="535" t="s">
        <v>242</v>
      </c>
      <c r="H95" s="831"/>
      <c r="I95" s="773"/>
      <c r="J95" s="377"/>
      <c r="K95" s="377"/>
      <c r="L95" s="1010" t="s">
        <v>242</v>
      </c>
      <c r="M95" s="1080"/>
      <c r="N95" s="1010" t="s">
        <v>242</v>
      </c>
      <c r="O95" s="831"/>
      <c r="P95" s="473"/>
    </row>
    <row r="96" spans="2:16" s="729" customFormat="1" ht="16.5" customHeight="1" x14ac:dyDescent="0.2">
      <c r="B96" s="1114"/>
      <c r="C96" s="887" t="s">
        <v>90</v>
      </c>
      <c r="D96" s="475" t="s">
        <v>217</v>
      </c>
      <c r="E96" s="1081" t="s">
        <v>242</v>
      </c>
      <c r="F96" s="882"/>
      <c r="G96" s="536" t="s">
        <v>242</v>
      </c>
      <c r="H96" s="884"/>
      <c r="I96" s="882"/>
      <c r="J96" s="882"/>
      <c r="K96" s="882"/>
      <c r="L96" s="1082" t="s">
        <v>242</v>
      </c>
      <c r="M96" s="882"/>
      <c r="N96" s="1082" t="s">
        <v>242</v>
      </c>
      <c r="O96" s="884"/>
      <c r="P96" s="1083"/>
    </row>
    <row r="97" spans="2:16" s="729" customFormat="1" ht="19.5" customHeight="1" thickBot="1" x14ac:dyDescent="0.25">
      <c r="B97" s="1118" t="s">
        <v>121</v>
      </c>
      <c r="C97" s="1178"/>
      <c r="D97" s="1120"/>
      <c r="E97" s="920">
        <v>70865765.170000017</v>
      </c>
      <c r="F97" s="920">
        <v>14385058.83</v>
      </c>
      <c r="G97" s="920">
        <v>56480706.340000033</v>
      </c>
      <c r="H97" s="920">
        <v>335898.15</v>
      </c>
      <c r="I97" s="920">
        <v>37211.399999999994</v>
      </c>
      <c r="J97" s="920" t="s">
        <v>242</v>
      </c>
      <c r="K97" s="920">
        <v>42941.961999999992</v>
      </c>
      <c r="L97" s="920">
        <v>16676607.979999999</v>
      </c>
      <c r="M97" s="920">
        <v>4174</v>
      </c>
      <c r="N97" s="920">
        <v>16672433.979999999</v>
      </c>
      <c r="O97" s="920">
        <v>389.87540000000001</v>
      </c>
      <c r="P97" s="1084">
        <v>214.11700000000002</v>
      </c>
    </row>
    <row r="98" spans="2:16" s="729" customFormat="1" ht="19.5" customHeight="1" thickTop="1" thickBot="1" x14ac:dyDescent="0.25">
      <c r="B98" s="1121" t="s">
        <v>122</v>
      </c>
      <c r="C98" s="1122"/>
      <c r="D98" s="1123"/>
      <c r="E98" s="480">
        <v>719315462.93000054</v>
      </c>
      <c r="F98" s="481">
        <v>67209674.310000002</v>
      </c>
      <c r="G98" s="482">
        <v>652105788.62000036</v>
      </c>
      <c r="H98" s="483">
        <v>335898.15</v>
      </c>
      <c r="I98" s="481">
        <v>37211.399999999994</v>
      </c>
      <c r="J98" s="481">
        <v>32749.31</v>
      </c>
      <c r="K98" s="481">
        <v>522110.89400000003</v>
      </c>
      <c r="L98" s="481">
        <v>318947813.71999973</v>
      </c>
      <c r="M98" s="481">
        <v>21813.57</v>
      </c>
      <c r="N98" s="481">
        <v>318926000.14999968</v>
      </c>
      <c r="O98" s="483">
        <v>430.47540000000004</v>
      </c>
      <c r="P98" s="1085" t="s">
        <v>242</v>
      </c>
    </row>
    <row r="99" spans="2:16" s="729" customFormat="1" ht="13.5" thickTop="1" x14ac:dyDescent="0.2">
      <c r="I99" s="924"/>
      <c r="L99" s="924"/>
      <c r="M99" s="726"/>
      <c r="N99" s="726"/>
    </row>
    <row r="100" spans="2:16" s="726" customFormat="1" x14ac:dyDescent="0.2">
      <c r="B100" s="726" t="s">
        <v>123</v>
      </c>
      <c r="C100" s="486"/>
      <c r="D100" s="486"/>
      <c r="E100" s="487"/>
      <c r="F100" s="925"/>
      <c r="G100" s="924"/>
      <c r="H100" s="924"/>
      <c r="I100" s="924"/>
      <c r="J100" s="924"/>
      <c r="K100" s="924"/>
      <c r="L100" s="924"/>
      <c r="O100" s="729"/>
      <c r="P100" s="729"/>
    </row>
    <row r="101" spans="2:16" s="729" customFormat="1" x14ac:dyDescent="0.2">
      <c r="B101" s="729" t="s">
        <v>295</v>
      </c>
    </row>
    <row r="102" spans="2:16" s="729" customFormat="1" x14ac:dyDescent="0.2"/>
    <row r="103" spans="2:16" s="729" customFormat="1" x14ac:dyDescent="0.2">
      <c r="I103" s="924"/>
      <c r="L103" s="924"/>
      <c r="N103" s="726"/>
    </row>
    <row r="104" spans="2:16" s="729" customFormat="1" x14ac:dyDescent="0.2">
      <c r="M104" s="726"/>
      <c r="N104" s="726"/>
    </row>
    <row r="105" spans="2:16" s="729" customFormat="1" x14ac:dyDescent="0.2">
      <c r="I105" s="924"/>
      <c r="L105" s="924"/>
      <c r="M105" s="726"/>
      <c r="N105" s="726"/>
    </row>
    <row r="106" spans="2:16" s="729" customFormat="1" x14ac:dyDescent="0.2">
      <c r="I106" s="924"/>
      <c r="L106" s="924"/>
      <c r="M106" s="726"/>
      <c r="N106" s="726"/>
    </row>
    <row r="107" spans="2:16" s="729" customFormat="1" x14ac:dyDescent="0.2">
      <c r="I107" s="924"/>
      <c r="L107" s="924"/>
      <c r="M107" s="726"/>
      <c r="N107" s="726"/>
    </row>
    <row r="108" spans="2:16" s="729" customFormat="1" x14ac:dyDescent="0.2">
      <c r="I108" s="924"/>
      <c r="L108" s="924"/>
      <c r="M108" s="726"/>
      <c r="N108" s="726"/>
    </row>
    <row r="109" spans="2:16" s="729" customFormat="1" x14ac:dyDescent="0.2">
      <c r="I109" s="924"/>
      <c r="L109" s="924"/>
      <c r="M109" s="726"/>
      <c r="N109" s="726"/>
    </row>
    <row r="110" spans="2:16" s="729" customFormat="1" x14ac:dyDescent="0.2">
      <c r="I110" s="924"/>
      <c r="L110" s="924"/>
      <c r="M110" s="726"/>
      <c r="N110" s="726"/>
    </row>
    <row r="111" spans="2:16" s="729" customFormat="1" x14ac:dyDescent="0.2">
      <c r="I111" s="924"/>
      <c r="L111" s="924"/>
      <c r="M111" s="726"/>
      <c r="N111" s="726"/>
    </row>
    <row r="112" spans="2:16" s="729" customFormat="1" x14ac:dyDescent="0.2">
      <c r="I112" s="924"/>
      <c r="L112" s="924"/>
      <c r="M112" s="726"/>
      <c r="N112" s="726"/>
    </row>
    <row r="113" spans="9:14" s="729" customFormat="1" x14ac:dyDescent="0.2">
      <c r="I113" s="924"/>
      <c r="L113" s="924"/>
      <c r="M113" s="726"/>
      <c r="N113" s="726"/>
    </row>
    <row r="114" spans="9:14" s="729" customFormat="1" x14ac:dyDescent="0.2">
      <c r="I114" s="924"/>
      <c r="L114" s="924"/>
      <c r="M114" s="726"/>
      <c r="N114" s="726"/>
    </row>
    <row r="115" spans="9:14" s="729" customFormat="1" x14ac:dyDescent="0.2">
      <c r="I115" s="924"/>
      <c r="L115" s="924"/>
      <c r="M115" s="726"/>
      <c r="N115" s="726"/>
    </row>
    <row r="116" spans="9:14" s="729" customFormat="1" x14ac:dyDescent="0.2">
      <c r="I116" s="924"/>
      <c r="L116" s="924"/>
      <c r="M116" s="726"/>
      <c r="N116" s="726"/>
    </row>
    <row r="117" spans="9:14" s="729" customFormat="1" x14ac:dyDescent="0.2">
      <c r="I117" s="924"/>
      <c r="L117" s="924"/>
      <c r="M117" s="726"/>
      <c r="N117" s="726"/>
    </row>
    <row r="118" spans="9:14" s="729" customFormat="1" x14ac:dyDescent="0.2">
      <c r="I118" s="924"/>
      <c r="L118" s="924"/>
      <c r="M118" s="726"/>
      <c r="N118" s="726"/>
    </row>
    <row r="119" spans="9:14" s="729" customFormat="1" x14ac:dyDescent="0.2">
      <c r="I119" s="924"/>
      <c r="L119" s="924"/>
      <c r="M119" s="726"/>
      <c r="N119" s="726"/>
    </row>
    <row r="120" spans="9:14" s="729" customFormat="1" x14ac:dyDescent="0.2">
      <c r="I120" s="924"/>
      <c r="L120" s="924"/>
      <c r="M120" s="726"/>
      <c r="N120" s="726"/>
    </row>
    <row r="121" spans="9:14" s="729" customFormat="1" x14ac:dyDescent="0.2">
      <c r="I121" s="924"/>
      <c r="L121" s="924"/>
      <c r="M121" s="726"/>
      <c r="N121" s="726"/>
    </row>
    <row r="122" spans="9:14" s="729" customFormat="1" x14ac:dyDescent="0.2">
      <c r="I122" s="924"/>
      <c r="L122" s="924"/>
      <c r="M122" s="726"/>
      <c r="N122" s="726"/>
    </row>
    <row r="123" spans="9:14" s="729" customFormat="1" x14ac:dyDescent="0.2">
      <c r="I123" s="924"/>
      <c r="L123" s="924"/>
      <c r="M123" s="726"/>
      <c r="N123" s="726"/>
    </row>
    <row r="124" spans="9:14" s="729" customFormat="1" x14ac:dyDescent="0.2">
      <c r="I124" s="924"/>
      <c r="L124" s="924"/>
      <c r="M124" s="726"/>
      <c r="N124" s="726"/>
    </row>
    <row r="125" spans="9:14" s="729" customFormat="1" x14ac:dyDescent="0.2">
      <c r="I125" s="924"/>
      <c r="L125" s="924"/>
      <c r="M125" s="726"/>
      <c r="N125" s="726"/>
    </row>
    <row r="126" spans="9:14" s="729" customFormat="1" x14ac:dyDescent="0.2">
      <c r="I126" s="924"/>
      <c r="L126" s="924"/>
      <c r="M126" s="726"/>
      <c r="N126" s="726"/>
    </row>
    <row r="127" spans="9:14" s="729" customFormat="1" x14ac:dyDescent="0.2">
      <c r="I127" s="924"/>
      <c r="L127" s="924"/>
      <c r="M127" s="726"/>
      <c r="N127" s="726"/>
    </row>
    <row r="128" spans="9:14" s="729" customFormat="1" x14ac:dyDescent="0.2">
      <c r="I128" s="924"/>
      <c r="L128" s="924"/>
      <c r="M128" s="726"/>
      <c r="N128" s="726"/>
    </row>
    <row r="129" spans="9:14" s="729" customFormat="1" x14ac:dyDescent="0.2">
      <c r="I129" s="924"/>
      <c r="L129" s="924"/>
      <c r="M129" s="726"/>
      <c r="N129" s="726"/>
    </row>
    <row r="130" spans="9:14" s="729" customFormat="1" x14ac:dyDescent="0.2">
      <c r="I130" s="924"/>
      <c r="L130" s="924"/>
      <c r="M130" s="726"/>
      <c r="N130" s="726"/>
    </row>
    <row r="131" spans="9:14" s="729" customFormat="1" x14ac:dyDescent="0.2">
      <c r="I131" s="924"/>
      <c r="L131" s="924"/>
      <c r="M131" s="726"/>
      <c r="N131" s="726"/>
    </row>
    <row r="132" spans="9:14" s="729" customFormat="1" x14ac:dyDescent="0.2">
      <c r="I132" s="924"/>
      <c r="L132" s="924"/>
      <c r="M132" s="726"/>
      <c r="N132" s="726"/>
    </row>
    <row r="133" spans="9:14" s="729" customFormat="1" x14ac:dyDescent="0.2">
      <c r="I133" s="924"/>
      <c r="L133" s="924"/>
      <c r="M133" s="726"/>
      <c r="N133" s="726"/>
    </row>
    <row r="134" spans="9:14" s="729" customFormat="1" x14ac:dyDescent="0.2">
      <c r="I134" s="924"/>
      <c r="L134" s="924"/>
      <c r="M134" s="726"/>
      <c r="N134" s="726"/>
    </row>
    <row r="135" spans="9:14" s="729" customFormat="1" x14ac:dyDescent="0.2">
      <c r="I135" s="924"/>
      <c r="L135" s="924"/>
      <c r="M135" s="726"/>
      <c r="N135" s="726"/>
    </row>
    <row r="136" spans="9:14" s="729" customFormat="1" x14ac:dyDescent="0.2">
      <c r="I136" s="924"/>
      <c r="L136" s="924"/>
      <c r="M136" s="726"/>
      <c r="N136" s="726"/>
    </row>
    <row r="137" spans="9:14" s="729" customFormat="1" x14ac:dyDescent="0.2">
      <c r="I137" s="924"/>
      <c r="L137" s="924"/>
      <c r="M137" s="726"/>
      <c r="N137" s="726"/>
    </row>
    <row r="138" spans="9:14" s="729" customFormat="1" x14ac:dyDescent="0.2">
      <c r="I138" s="924"/>
      <c r="L138" s="924"/>
      <c r="M138" s="726"/>
      <c r="N138" s="726"/>
    </row>
    <row r="139" spans="9:14" s="729" customFormat="1" x14ac:dyDescent="0.2">
      <c r="I139" s="924"/>
      <c r="L139" s="924"/>
      <c r="M139" s="726"/>
      <c r="N139" s="726"/>
    </row>
    <row r="140" spans="9:14" s="729" customFormat="1" x14ac:dyDescent="0.2">
      <c r="I140" s="924"/>
      <c r="L140" s="924"/>
      <c r="M140" s="726"/>
      <c r="N140" s="726"/>
    </row>
    <row r="141" spans="9:14" s="729" customFormat="1" x14ac:dyDescent="0.2">
      <c r="I141" s="924"/>
      <c r="L141" s="924"/>
      <c r="M141" s="726"/>
      <c r="N141" s="726"/>
    </row>
    <row r="142" spans="9:14" s="729" customFormat="1" x14ac:dyDescent="0.2">
      <c r="I142" s="924"/>
      <c r="L142" s="924"/>
      <c r="M142" s="726"/>
      <c r="N142" s="726"/>
    </row>
    <row r="143" spans="9:14" s="729" customFormat="1" x14ac:dyDescent="0.2">
      <c r="I143" s="924"/>
      <c r="L143" s="924"/>
      <c r="M143" s="726"/>
      <c r="N143" s="726"/>
    </row>
    <row r="144" spans="9:14" s="729" customFormat="1" x14ac:dyDescent="0.2">
      <c r="I144" s="924"/>
      <c r="L144" s="924"/>
      <c r="M144" s="726"/>
      <c r="N144" s="726"/>
    </row>
    <row r="145" spans="9:14" s="729" customFormat="1" x14ac:dyDescent="0.2">
      <c r="I145" s="924"/>
      <c r="L145" s="924"/>
      <c r="M145" s="726"/>
      <c r="N145" s="726"/>
    </row>
    <row r="146" spans="9:14" s="729" customFormat="1" x14ac:dyDescent="0.2">
      <c r="I146" s="924"/>
      <c r="L146" s="924"/>
      <c r="M146" s="726"/>
      <c r="N146" s="726"/>
    </row>
    <row r="147" spans="9:14" s="729" customFormat="1" x14ac:dyDescent="0.2">
      <c r="I147" s="924"/>
      <c r="L147" s="924"/>
      <c r="M147" s="726"/>
      <c r="N147" s="726"/>
    </row>
    <row r="148" spans="9:14" s="729" customFormat="1" x14ac:dyDescent="0.2">
      <c r="I148" s="924"/>
      <c r="L148" s="924"/>
      <c r="M148" s="726"/>
      <c r="N148" s="726"/>
    </row>
    <row r="149" spans="9:14" s="729" customFormat="1" x14ac:dyDescent="0.2">
      <c r="I149" s="924"/>
      <c r="L149" s="924"/>
      <c r="M149" s="726"/>
      <c r="N149" s="726"/>
    </row>
    <row r="150" spans="9:14" s="729" customFormat="1" x14ac:dyDescent="0.2">
      <c r="I150" s="924"/>
      <c r="L150" s="924"/>
      <c r="M150" s="726"/>
      <c r="N150" s="726"/>
    </row>
    <row r="151" spans="9:14" s="729" customFormat="1" x14ac:dyDescent="0.2">
      <c r="I151" s="924"/>
      <c r="L151" s="924"/>
      <c r="M151" s="726"/>
      <c r="N151" s="726"/>
    </row>
    <row r="152" spans="9:14" s="729" customFormat="1" x14ac:dyDescent="0.2">
      <c r="I152" s="924"/>
      <c r="L152" s="924"/>
      <c r="M152" s="726"/>
      <c r="N152" s="726"/>
    </row>
    <row r="153" spans="9:14" s="729" customFormat="1" x14ac:dyDescent="0.2">
      <c r="I153" s="924"/>
      <c r="L153" s="924"/>
      <c r="M153" s="726"/>
      <c r="N153" s="726"/>
    </row>
    <row r="154" spans="9:14" s="729" customFormat="1" x14ac:dyDescent="0.2">
      <c r="I154" s="924"/>
      <c r="L154" s="924"/>
      <c r="M154" s="726"/>
      <c r="N154" s="726"/>
    </row>
  </sheetData>
  <mergeCells count="23">
    <mergeCell ref="B1:P1"/>
    <mergeCell ref="B3:B4"/>
    <mergeCell ref="C3:C4"/>
    <mergeCell ref="D3:D4"/>
    <mergeCell ref="E3:G3"/>
    <mergeCell ref="H3:P3"/>
    <mergeCell ref="B69:D69"/>
    <mergeCell ref="B5:B42"/>
    <mergeCell ref="C5:C16"/>
    <mergeCell ref="C17:C20"/>
    <mergeCell ref="C21:C36"/>
    <mergeCell ref="C37:C38"/>
    <mergeCell ref="C39:C42"/>
    <mergeCell ref="B43:B68"/>
    <mergeCell ref="C44:C51"/>
    <mergeCell ref="C52:C54"/>
    <mergeCell ref="C55:C60"/>
    <mergeCell ref="C61:C62"/>
    <mergeCell ref="B70:B96"/>
    <mergeCell ref="C70:C93"/>
    <mergeCell ref="C94:C95"/>
    <mergeCell ref="B97:D97"/>
    <mergeCell ref="B98:D98"/>
  </mergeCells>
  <pageMargins left="0.25" right="0.25" top="0.75" bottom="0.75" header="0.3" footer="0.3"/>
  <pageSetup paperSize="8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4"/>
  <sheetViews>
    <sheetView zoomScale="55" zoomScaleNormal="55" zoomScaleSheetLayoutView="25" workbookViewId="0"/>
  </sheetViews>
  <sheetFormatPr baseColWidth="10" defaultRowHeight="12.75" x14ac:dyDescent="0.2"/>
  <cols>
    <col min="1" max="1" width="1.5703125" style="335" customWidth="1"/>
    <col min="2" max="2" width="12.5703125" style="336" customWidth="1"/>
    <col min="3" max="3" width="20.140625" style="336" customWidth="1"/>
    <col min="4" max="4" width="31.28515625" style="336" customWidth="1"/>
    <col min="5" max="5" width="19" style="336" customWidth="1"/>
    <col min="6" max="6" width="18" style="336" customWidth="1"/>
    <col min="7" max="7" width="18.28515625" style="336" customWidth="1"/>
    <col min="8" max="8" width="16.140625" style="336" customWidth="1"/>
    <col min="9" max="9" width="16.140625" style="489" customWidth="1"/>
    <col min="10" max="10" width="17.7109375" style="336" customWidth="1"/>
    <col min="11" max="11" width="16.140625" style="336" customWidth="1"/>
    <col min="12" max="12" width="22.28515625" style="489" bestFit="1" customWidth="1"/>
    <col min="13" max="13" width="16.140625" style="332" customWidth="1"/>
    <col min="14" max="14" width="18" style="332" customWidth="1"/>
    <col min="15" max="16" width="16.140625" style="336" customWidth="1"/>
    <col min="17" max="18" width="27.140625" style="335" bestFit="1" customWidth="1"/>
    <col min="19" max="19" width="17.7109375" style="335" bestFit="1" customWidth="1"/>
    <col min="20" max="20" width="14" style="335" bestFit="1" customWidth="1"/>
    <col min="21" max="21" width="17.42578125" style="335" bestFit="1" customWidth="1"/>
    <col min="22" max="22" width="14.28515625" style="335" bestFit="1" customWidth="1"/>
    <col min="23" max="23" width="17.42578125" style="335" bestFit="1" customWidth="1"/>
    <col min="24" max="24" width="14.28515625" style="335" bestFit="1" customWidth="1"/>
    <col min="25" max="25" width="17.42578125" style="335" bestFit="1" customWidth="1"/>
    <col min="26" max="26" width="14.28515625" style="335" bestFit="1" customWidth="1"/>
    <col min="27" max="27" width="17.7109375" style="335" bestFit="1" customWidth="1"/>
    <col min="28" max="28" width="14.5703125" style="335" bestFit="1" customWidth="1"/>
    <col min="29" max="29" width="17.42578125" style="335" bestFit="1" customWidth="1"/>
    <col min="30" max="30" width="14.28515625" style="335" bestFit="1" customWidth="1"/>
    <col min="31" max="31" width="17.42578125" style="335" bestFit="1" customWidth="1"/>
    <col min="32" max="32" width="14.28515625" style="335" bestFit="1" customWidth="1"/>
    <col min="33" max="33" width="15.42578125" style="335" bestFit="1" customWidth="1"/>
    <col min="34" max="34" width="12.42578125" style="335" bestFit="1" customWidth="1"/>
    <col min="35" max="35" width="15.140625" style="335" bestFit="1" customWidth="1"/>
    <col min="36" max="36" width="12.140625" style="335" bestFit="1" customWidth="1"/>
    <col min="37" max="37" width="14.42578125" style="335" bestFit="1" customWidth="1"/>
    <col min="38" max="256" width="11.42578125" style="336"/>
    <col min="257" max="257" width="1.5703125" style="336" customWidth="1"/>
    <col min="258" max="258" width="12.5703125" style="336" customWidth="1"/>
    <col min="259" max="259" width="20.140625" style="336" customWidth="1"/>
    <col min="260" max="260" width="31.28515625" style="336" customWidth="1"/>
    <col min="261" max="261" width="19" style="336" customWidth="1"/>
    <col min="262" max="262" width="18" style="336" customWidth="1"/>
    <col min="263" max="263" width="18.28515625" style="336" customWidth="1"/>
    <col min="264" max="265" width="16.140625" style="336" customWidth="1"/>
    <col min="266" max="266" width="17.7109375" style="336" customWidth="1"/>
    <col min="267" max="267" width="16.140625" style="336" customWidth="1"/>
    <col min="268" max="268" width="22.28515625" style="336" bestFit="1" customWidth="1"/>
    <col min="269" max="269" width="16.140625" style="336" customWidth="1"/>
    <col min="270" max="270" width="18" style="336" customWidth="1"/>
    <col min="271" max="272" width="16.140625" style="336" customWidth="1"/>
    <col min="273" max="274" width="27.140625" style="336" bestFit="1" customWidth="1"/>
    <col min="275" max="275" width="17.7109375" style="336" bestFit="1" customWidth="1"/>
    <col min="276" max="276" width="14" style="336" bestFit="1" customWidth="1"/>
    <col min="277" max="277" width="17.42578125" style="336" bestFit="1" customWidth="1"/>
    <col min="278" max="278" width="14.28515625" style="336" bestFit="1" customWidth="1"/>
    <col min="279" max="279" width="17.42578125" style="336" bestFit="1" customWidth="1"/>
    <col min="280" max="280" width="14.28515625" style="336" bestFit="1" customWidth="1"/>
    <col min="281" max="281" width="17.42578125" style="336" bestFit="1" customWidth="1"/>
    <col min="282" max="282" width="14.28515625" style="336" bestFit="1" customWidth="1"/>
    <col min="283" max="283" width="17.7109375" style="336" bestFit="1" customWidth="1"/>
    <col min="284" max="284" width="14.5703125" style="336" bestFit="1" customWidth="1"/>
    <col min="285" max="285" width="17.42578125" style="336" bestFit="1" customWidth="1"/>
    <col min="286" max="286" width="14.28515625" style="336" bestFit="1" customWidth="1"/>
    <col min="287" max="287" width="17.42578125" style="336" bestFit="1" customWidth="1"/>
    <col min="288" max="288" width="14.28515625" style="336" bestFit="1" customWidth="1"/>
    <col min="289" max="289" width="15.42578125" style="336" bestFit="1" customWidth="1"/>
    <col min="290" max="290" width="12.42578125" style="336" bestFit="1" customWidth="1"/>
    <col min="291" max="291" width="15.140625" style="336" bestFit="1" customWidth="1"/>
    <col min="292" max="292" width="12.140625" style="336" bestFit="1" customWidth="1"/>
    <col min="293" max="293" width="14.42578125" style="336" bestFit="1" customWidth="1"/>
    <col min="294" max="512" width="11.42578125" style="336"/>
    <col min="513" max="513" width="1.5703125" style="336" customWidth="1"/>
    <col min="514" max="514" width="12.5703125" style="336" customWidth="1"/>
    <col min="515" max="515" width="20.140625" style="336" customWidth="1"/>
    <col min="516" max="516" width="31.28515625" style="336" customWidth="1"/>
    <col min="517" max="517" width="19" style="336" customWidth="1"/>
    <col min="518" max="518" width="18" style="336" customWidth="1"/>
    <col min="519" max="519" width="18.28515625" style="336" customWidth="1"/>
    <col min="520" max="521" width="16.140625" style="336" customWidth="1"/>
    <col min="522" max="522" width="17.7109375" style="336" customWidth="1"/>
    <col min="523" max="523" width="16.140625" style="336" customWidth="1"/>
    <col min="524" max="524" width="22.28515625" style="336" bestFit="1" customWidth="1"/>
    <col min="525" max="525" width="16.140625" style="336" customWidth="1"/>
    <col min="526" max="526" width="18" style="336" customWidth="1"/>
    <col min="527" max="528" width="16.140625" style="336" customWidth="1"/>
    <col min="529" max="530" width="27.140625" style="336" bestFit="1" customWidth="1"/>
    <col min="531" max="531" width="17.7109375" style="336" bestFit="1" customWidth="1"/>
    <col min="532" max="532" width="14" style="336" bestFit="1" customWidth="1"/>
    <col min="533" max="533" width="17.42578125" style="336" bestFit="1" customWidth="1"/>
    <col min="534" max="534" width="14.28515625" style="336" bestFit="1" customWidth="1"/>
    <col min="535" max="535" width="17.42578125" style="336" bestFit="1" customWidth="1"/>
    <col min="536" max="536" width="14.28515625" style="336" bestFit="1" customWidth="1"/>
    <col min="537" max="537" width="17.42578125" style="336" bestFit="1" customWidth="1"/>
    <col min="538" max="538" width="14.28515625" style="336" bestFit="1" customWidth="1"/>
    <col min="539" max="539" width="17.7109375" style="336" bestFit="1" customWidth="1"/>
    <col min="540" max="540" width="14.5703125" style="336" bestFit="1" customWidth="1"/>
    <col min="541" max="541" width="17.42578125" style="336" bestFit="1" customWidth="1"/>
    <col min="542" max="542" width="14.28515625" style="336" bestFit="1" customWidth="1"/>
    <col min="543" max="543" width="17.42578125" style="336" bestFit="1" customWidth="1"/>
    <col min="544" max="544" width="14.28515625" style="336" bestFit="1" customWidth="1"/>
    <col min="545" max="545" width="15.42578125" style="336" bestFit="1" customWidth="1"/>
    <col min="546" max="546" width="12.42578125" style="336" bestFit="1" customWidth="1"/>
    <col min="547" max="547" width="15.140625" style="336" bestFit="1" customWidth="1"/>
    <col min="548" max="548" width="12.140625" style="336" bestFit="1" customWidth="1"/>
    <col min="549" max="549" width="14.42578125" style="336" bestFit="1" customWidth="1"/>
    <col min="550" max="768" width="11.42578125" style="336"/>
    <col min="769" max="769" width="1.5703125" style="336" customWidth="1"/>
    <col min="770" max="770" width="12.5703125" style="336" customWidth="1"/>
    <col min="771" max="771" width="20.140625" style="336" customWidth="1"/>
    <col min="772" max="772" width="31.28515625" style="336" customWidth="1"/>
    <col min="773" max="773" width="19" style="336" customWidth="1"/>
    <col min="774" max="774" width="18" style="336" customWidth="1"/>
    <col min="775" max="775" width="18.28515625" style="336" customWidth="1"/>
    <col min="776" max="777" width="16.140625" style="336" customWidth="1"/>
    <col min="778" max="778" width="17.7109375" style="336" customWidth="1"/>
    <col min="779" max="779" width="16.140625" style="336" customWidth="1"/>
    <col min="780" max="780" width="22.28515625" style="336" bestFit="1" customWidth="1"/>
    <col min="781" max="781" width="16.140625" style="336" customWidth="1"/>
    <col min="782" max="782" width="18" style="336" customWidth="1"/>
    <col min="783" max="784" width="16.140625" style="336" customWidth="1"/>
    <col min="785" max="786" width="27.140625" style="336" bestFit="1" customWidth="1"/>
    <col min="787" max="787" width="17.7109375" style="336" bestFit="1" customWidth="1"/>
    <col min="788" max="788" width="14" style="336" bestFit="1" customWidth="1"/>
    <col min="789" max="789" width="17.42578125" style="336" bestFit="1" customWidth="1"/>
    <col min="790" max="790" width="14.28515625" style="336" bestFit="1" customWidth="1"/>
    <col min="791" max="791" width="17.42578125" style="336" bestFit="1" customWidth="1"/>
    <col min="792" max="792" width="14.28515625" style="336" bestFit="1" customWidth="1"/>
    <col min="793" max="793" width="17.42578125" style="336" bestFit="1" customWidth="1"/>
    <col min="794" max="794" width="14.28515625" style="336" bestFit="1" customWidth="1"/>
    <col min="795" max="795" width="17.7109375" style="336" bestFit="1" customWidth="1"/>
    <col min="796" max="796" width="14.5703125" style="336" bestFit="1" customWidth="1"/>
    <col min="797" max="797" width="17.42578125" style="336" bestFit="1" customWidth="1"/>
    <col min="798" max="798" width="14.28515625" style="336" bestFit="1" customWidth="1"/>
    <col min="799" max="799" width="17.42578125" style="336" bestFit="1" customWidth="1"/>
    <col min="800" max="800" width="14.28515625" style="336" bestFit="1" customWidth="1"/>
    <col min="801" max="801" width="15.42578125" style="336" bestFit="1" customWidth="1"/>
    <col min="802" max="802" width="12.42578125" style="336" bestFit="1" customWidth="1"/>
    <col min="803" max="803" width="15.140625" style="336" bestFit="1" customWidth="1"/>
    <col min="804" max="804" width="12.140625" style="336" bestFit="1" customWidth="1"/>
    <col min="805" max="805" width="14.42578125" style="336" bestFit="1" customWidth="1"/>
    <col min="806" max="1024" width="11.42578125" style="336"/>
    <col min="1025" max="1025" width="1.5703125" style="336" customWidth="1"/>
    <col min="1026" max="1026" width="12.5703125" style="336" customWidth="1"/>
    <col min="1027" max="1027" width="20.140625" style="336" customWidth="1"/>
    <col min="1028" max="1028" width="31.28515625" style="336" customWidth="1"/>
    <col min="1029" max="1029" width="19" style="336" customWidth="1"/>
    <col min="1030" max="1030" width="18" style="336" customWidth="1"/>
    <col min="1031" max="1031" width="18.28515625" style="336" customWidth="1"/>
    <col min="1032" max="1033" width="16.140625" style="336" customWidth="1"/>
    <col min="1034" max="1034" width="17.7109375" style="336" customWidth="1"/>
    <col min="1035" max="1035" width="16.140625" style="336" customWidth="1"/>
    <col min="1036" max="1036" width="22.28515625" style="336" bestFit="1" customWidth="1"/>
    <col min="1037" max="1037" width="16.140625" style="336" customWidth="1"/>
    <col min="1038" max="1038" width="18" style="336" customWidth="1"/>
    <col min="1039" max="1040" width="16.140625" style="336" customWidth="1"/>
    <col min="1041" max="1042" width="27.140625" style="336" bestFit="1" customWidth="1"/>
    <col min="1043" max="1043" width="17.7109375" style="336" bestFit="1" customWidth="1"/>
    <col min="1044" max="1044" width="14" style="336" bestFit="1" customWidth="1"/>
    <col min="1045" max="1045" width="17.42578125" style="336" bestFit="1" customWidth="1"/>
    <col min="1046" max="1046" width="14.28515625" style="336" bestFit="1" customWidth="1"/>
    <col min="1047" max="1047" width="17.42578125" style="336" bestFit="1" customWidth="1"/>
    <col min="1048" max="1048" width="14.28515625" style="336" bestFit="1" customWidth="1"/>
    <col min="1049" max="1049" width="17.42578125" style="336" bestFit="1" customWidth="1"/>
    <col min="1050" max="1050" width="14.28515625" style="336" bestFit="1" customWidth="1"/>
    <col min="1051" max="1051" width="17.7109375" style="336" bestFit="1" customWidth="1"/>
    <col min="1052" max="1052" width="14.5703125" style="336" bestFit="1" customWidth="1"/>
    <col min="1053" max="1053" width="17.42578125" style="336" bestFit="1" customWidth="1"/>
    <col min="1054" max="1054" width="14.28515625" style="336" bestFit="1" customWidth="1"/>
    <col min="1055" max="1055" width="17.42578125" style="336" bestFit="1" customWidth="1"/>
    <col min="1056" max="1056" width="14.28515625" style="336" bestFit="1" customWidth="1"/>
    <col min="1057" max="1057" width="15.42578125" style="336" bestFit="1" customWidth="1"/>
    <col min="1058" max="1058" width="12.42578125" style="336" bestFit="1" customWidth="1"/>
    <col min="1059" max="1059" width="15.140625" style="336" bestFit="1" customWidth="1"/>
    <col min="1060" max="1060" width="12.140625" style="336" bestFit="1" customWidth="1"/>
    <col min="1061" max="1061" width="14.42578125" style="336" bestFit="1" customWidth="1"/>
    <col min="1062" max="1280" width="11.42578125" style="336"/>
    <col min="1281" max="1281" width="1.5703125" style="336" customWidth="1"/>
    <col min="1282" max="1282" width="12.5703125" style="336" customWidth="1"/>
    <col min="1283" max="1283" width="20.140625" style="336" customWidth="1"/>
    <col min="1284" max="1284" width="31.28515625" style="336" customWidth="1"/>
    <col min="1285" max="1285" width="19" style="336" customWidth="1"/>
    <col min="1286" max="1286" width="18" style="336" customWidth="1"/>
    <col min="1287" max="1287" width="18.28515625" style="336" customWidth="1"/>
    <col min="1288" max="1289" width="16.140625" style="336" customWidth="1"/>
    <col min="1290" max="1290" width="17.7109375" style="336" customWidth="1"/>
    <col min="1291" max="1291" width="16.140625" style="336" customWidth="1"/>
    <col min="1292" max="1292" width="22.28515625" style="336" bestFit="1" customWidth="1"/>
    <col min="1293" max="1293" width="16.140625" style="336" customWidth="1"/>
    <col min="1294" max="1294" width="18" style="336" customWidth="1"/>
    <col min="1295" max="1296" width="16.140625" style="336" customWidth="1"/>
    <col min="1297" max="1298" width="27.140625" style="336" bestFit="1" customWidth="1"/>
    <col min="1299" max="1299" width="17.7109375" style="336" bestFit="1" customWidth="1"/>
    <col min="1300" max="1300" width="14" style="336" bestFit="1" customWidth="1"/>
    <col min="1301" max="1301" width="17.42578125" style="336" bestFit="1" customWidth="1"/>
    <col min="1302" max="1302" width="14.28515625" style="336" bestFit="1" customWidth="1"/>
    <col min="1303" max="1303" width="17.42578125" style="336" bestFit="1" customWidth="1"/>
    <col min="1304" max="1304" width="14.28515625" style="336" bestFit="1" customWidth="1"/>
    <col min="1305" max="1305" width="17.42578125" style="336" bestFit="1" customWidth="1"/>
    <col min="1306" max="1306" width="14.28515625" style="336" bestFit="1" customWidth="1"/>
    <col min="1307" max="1307" width="17.7109375" style="336" bestFit="1" customWidth="1"/>
    <col min="1308" max="1308" width="14.5703125" style="336" bestFit="1" customWidth="1"/>
    <col min="1309" max="1309" width="17.42578125" style="336" bestFit="1" customWidth="1"/>
    <col min="1310" max="1310" width="14.28515625" style="336" bestFit="1" customWidth="1"/>
    <col min="1311" max="1311" width="17.42578125" style="336" bestFit="1" customWidth="1"/>
    <col min="1312" max="1312" width="14.28515625" style="336" bestFit="1" customWidth="1"/>
    <col min="1313" max="1313" width="15.42578125" style="336" bestFit="1" customWidth="1"/>
    <col min="1314" max="1314" width="12.42578125" style="336" bestFit="1" customWidth="1"/>
    <col min="1315" max="1315" width="15.140625" style="336" bestFit="1" customWidth="1"/>
    <col min="1316" max="1316" width="12.140625" style="336" bestFit="1" customWidth="1"/>
    <col min="1317" max="1317" width="14.42578125" style="336" bestFit="1" customWidth="1"/>
    <col min="1318" max="1536" width="11.42578125" style="336"/>
    <col min="1537" max="1537" width="1.5703125" style="336" customWidth="1"/>
    <col min="1538" max="1538" width="12.5703125" style="336" customWidth="1"/>
    <col min="1539" max="1539" width="20.140625" style="336" customWidth="1"/>
    <col min="1540" max="1540" width="31.28515625" style="336" customWidth="1"/>
    <col min="1541" max="1541" width="19" style="336" customWidth="1"/>
    <col min="1542" max="1542" width="18" style="336" customWidth="1"/>
    <col min="1543" max="1543" width="18.28515625" style="336" customWidth="1"/>
    <col min="1544" max="1545" width="16.140625" style="336" customWidth="1"/>
    <col min="1546" max="1546" width="17.7109375" style="336" customWidth="1"/>
    <col min="1547" max="1547" width="16.140625" style="336" customWidth="1"/>
    <col min="1548" max="1548" width="22.28515625" style="336" bestFit="1" customWidth="1"/>
    <col min="1549" max="1549" width="16.140625" style="336" customWidth="1"/>
    <col min="1550" max="1550" width="18" style="336" customWidth="1"/>
    <col min="1551" max="1552" width="16.140625" style="336" customWidth="1"/>
    <col min="1553" max="1554" width="27.140625" style="336" bestFit="1" customWidth="1"/>
    <col min="1555" max="1555" width="17.7109375" style="336" bestFit="1" customWidth="1"/>
    <col min="1556" max="1556" width="14" style="336" bestFit="1" customWidth="1"/>
    <col min="1557" max="1557" width="17.42578125" style="336" bestFit="1" customWidth="1"/>
    <col min="1558" max="1558" width="14.28515625" style="336" bestFit="1" customWidth="1"/>
    <col min="1559" max="1559" width="17.42578125" style="336" bestFit="1" customWidth="1"/>
    <col min="1560" max="1560" width="14.28515625" style="336" bestFit="1" customWidth="1"/>
    <col min="1561" max="1561" width="17.42578125" style="336" bestFit="1" customWidth="1"/>
    <col min="1562" max="1562" width="14.28515625" style="336" bestFit="1" customWidth="1"/>
    <col min="1563" max="1563" width="17.7109375" style="336" bestFit="1" customWidth="1"/>
    <col min="1564" max="1564" width="14.5703125" style="336" bestFit="1" customWidth="1"/>
    <col min="1565" max="1565" width="17.42578125" style="336" bestFit="1" customWidth="1"/>
    <col min="1566" max="1566" width="14.28515625" style="336" bestFit="1" customWidth="1"/>
    <col min="1567" max="1567" width="17.42578125" style="336" bestFit="1" customWidth="1"/>
    <col min="1568" max="1568" width="14.28515625" style="336" bestFit="1" customWidth="1"/>
    <col min="1569" max="1569" width="15.42578125" style="336" bestFit="1" customWidth="1"/>
    <col min="1570" max="1570" width="12.42578125" style="336" bestFit="1" customWidth="1"/>
    <col min="1571" max="1571" width="15.140625" style="336" bestFit="1" customWidth="1"/>
    <col min="1572" max="1572" width="12.140625" style="336" bestFit="1" customWidth="1"/>
    <col min="1573" max="1573" width="14.42578125" style="336" bestFit="1" customWidth="1"/>
    <col min="1574" max="1792" width="11.42578125" style="336"/>
    <col min="1793" max="1793" width="1.5703125" style="336" customWidth="1"/>
    <col min="1794" max="1794" width="12.5703125" style="336" customWidth="1"/>
    <col min="1795" max="1795" width="20.140625" style="336" customWidth="1"/>
    <col min="1796" max="1796" width="31.28515625" style="336" customWidth="1"/>
    <col min="1797" max="1797" width="19" style="336" customWidth="1"/>
    <col min="1798" max="1798" width="18" style="336" customWidth="1"/>
    <col min="1799" max="1799" width="18.28515625" style="336" customWidth="1"/>
    <col min="1800" max="1801" width="16.140625" style="336" customWidth="1"/>
    <col min="1802" max="1802" width="17.7109375" style="336" customWidth="1"/>
    <col min="1803" max="1803" width="16.140625" style="336" customWidth="1"/>
    <col min="1804" max="1804" width="22.28515625" style="336" bestFit="1" customWidth="1"/>
    <col min="1805" max="1805" width="16.140625" style="336" customWidth="1"/>
    <col min="1806" max="1806" width="18" style="336" customWidth="1"/>
    <col min="1807" max="1808" width="16.140625" style="336" customWidth="1"/>
    <col min="1809" max="1810" width="27.140625" style="336" bestFit="1" customWidth="1"/>
    <col min="1811" max="1811" width="17.7109375" style="336" bestFit="1" customWidth="1"/>
    <col min="1812" max="1812" width="14" style="336" bestFit="1" customWidth="1"/>
    <col min="1813" max="1813" width="17.42578125" style="336" bestFit="1" customWidth="1"/>
    <col min="1814" max="1814" width="14.28515625" style="336" bestFit="1" customWidth="1"/>
    <col min="1815" max="1815" width="17.42578125" style="336" bestFit="1" customWidth="1"/>
    <col min="1816" max="1816" width="14.28515625" style="336" bestFit="1" customWidth="1"/>
    <col min="1817" max="1817" width="17.42578125" style="336" bestFit="1" customWidth="1"/>
    <col min="1818" max="1818" width="14.28515625" style="336" bestFit="1" customWidth="1"/>
    <col min="1819" max="1819" width="17.7109375" style="336" bestFit="1" customWidth="1"/>
    <col min="1820" max="1820" width="14.5703125" style="336" bestFit="1" customWidth="1"/>
    <col min="1821" max="1821" width="17.42578125" style="336" bestFit="1" customWidth="1"/>
    <col min="1822" max="1822" width="14.28515625" style="336" bestFit="1" customWidth="1"/>
    <col min="1823" max="1823" width="17.42578125" style="336" bestFit="1" customWidth="1"/>
    <col min="1824" max="1824" width="14.28515625" style="336" bestFit="1" customWidth="1"/>
    <col min="1825" max="1825" width="15.42578125" style="336" bestFit="1" customWidth="1"/>
    <col min="1826" max="1826" width="12.42578125" style="336" bestFit="1" customWidth="1"/>
    <col min="1827" max="1827" width="15.140625" style="336" bestFit="1" customWidth="1"/>
    <col min="1828" max="1828" width="12.140625" style="336" bestFit="1" customWidth="1"/>
    <col min="1829" max="1829" width="14.42578125" style="336" bestFit="1" customWidth="1"/>
    <col min="1830" max="2048" width="11.42578125" style="336"/>
    <col min="2049" max="2049" width="1.5703125" style="336" customWidth="1"/>
    <col min="2050" max="2050" width="12.5703125" style="336" customWidth="1"/>
    <col min="2051" max="2051" width="20.140625" style="336" customWidth="1"/>
    <col min="2052" max="2052" width="31.28515625" style="336" customWidth="1"/>
    <col min="2053" max="2053" width="19" style="336" customWidth="1"/>
    <col min="2054" max="2054" width="18" style="336" customWidth="1"/>
    <col min="2055" max="2055" width="18.28515625" style="336" customWidth="1"/>
    <col min="2056" max="2057" width="16.140625" style="336" customWidth="1"/>
    <col min="2058" max="2058" width="17.7109375" style="336" customWidth="1"/>
    <col min="2059" max="2059" width="16.140625" style="336" customWidth="1"/>
    <col min="2060" max="2060" width="22.28515625" style="336" bestFit="1" customWidth="1"/>
    <col min="2061" max="2061" width="16.140625" style="336" customWidth="1"/>
    <col min="2062" max="2062" width="18" style="336" customWidth="1"/>
    <col min="2063" max="2064" width="16.140625" style="336" customWidth="1"/>
    <col min="2065" max="2066" width="27.140625" style="336" bestFit="1" customWidth="1"/>
    <col min="2067" max="2067" width="17.7109375" style="336" bestFit="1" customWidth="1"/>
    <col min="2068" max="2068" width="14" style="336" bestFit="1" customWidth="1"/>
    <col min="2069" max="2069" width="17.42578125" style="336" bestFit="1" customWidth="1"/>
    <col min="2070" max="2070" width="14.28515625" style="336" bestFit="1" customWidth="1"/>
    <col min="2071" max="2071" width="17.42578125" style="336" bestFit="1" customWidth="1"/>
    <col min="2072" max="2072" width="14.28515625" style="336" bestFit="1" customWidth="1"/>
    <col min="2073" max="2073" width="17.42578125" style="336" bestFit="1" customWidth="1"/>
    <col min="2074" max="2074" width="14.28515625" style="336" bestFit="1" customWidth="1"/>
    <col min="2075" max="2075" width="17.7109375" style="336" bestFit="1" customWidth="1"/>
    <col min="2076" max="2076" width="14.5703125" style="336" bestFit="1" customWidth="1"/>
    <col min="2077" max="2077" width="17.42578125" style="336" bestFit="1" customWidth="1"/>
    <col min="2078" max="2078" width="14.28515625" style="336" bestFit="1" customWidth="1"/>
    <col min="2079" max="2079" width="17.42578125" style="336" bestFit="1" customWidth="1"/>
    <col min="2080" max="2080" width="14.28515625" style="336" bestFit="1" customWidth="1"/>
    <col min="2081" max="2081" width="15.42578125" style="336" bestFit="1" customWidth="1"/>
    <col min="2082" max="2082" width="12.42578125" style="336" bestFit="1" customWidth="1"/>
    <col min="2083" max="2083" width="15.140625" style="336" bestFit="1" customWidth="1"/>
    <col min="2084" max="2084" width="12.140625" style="336" bestFit="1" customWidth="1"/>
    <col min="2085" max="2085" width="14.42578125" style="336" bestFit="1" customWidth="1"/>
    <col min="2086" max="2304" width="11.42578125" style="336"/>
    <col min="2305" max="2305" width="1.5703125" style="336" customWidth="1"/>
    <col min="2306" max="2306" width="12.5703125" style="336" customWidth="1"/>
    <col min="2307" max="2307" width="20.140625" style="336" customWidth="1"/>
    <col min="2308" max="2308" width="31.28515625" style="336" customWidth="1"/>
    <col min="2309" max="2309" width="19" style="336" customWidth="1"/>
    <col min="2310" max="2310" width="18" style="336" customWidth="1"/>
    <col min="2311" max="2311" width="18.28515625" style="336" customWidth="1"/>
    <col min="2312" max="2313" width="16.140625" style="336" customWidth="1"/>
    <col min="2314" max="2314" width="17.7109375" style="336" customWidth="1"/>
    <col min="2315" max="2315" width="16.140625" style="336" customWidth="1"/>
    <col min="2316" max="2316" width="22.28515625" style="336" bestFit="1" customWidth="1"/>
    <col min="2317" max="2317" width="16.140625" style="336" customWidth="1"/>
    <col min="2318" max="2318" width="18" style="336" customWidth="1"/>
    <col min="2319" max="2320" width="16.140625" style="336" customWidth="1"/>
    <col min="2321" max="2322" width="27.140625" style="336" bestFit="1" customWidth="1"/>
    <col min="2323" max="2323" width="17.7109375" style="336" bestFit="1" customWidth="1"/>
    <col min="2324" max="2324" width="14" style="336" bestFit="1" customWidth="1"/>
    <col min="2325" max="2325" width="17.42578125" style="336" bestFit="1" customWidth="1"/>
    <col min="2326" max="2326" width="14.28515625" style="336" bestFit="1" customWidth="1"/>
    <col min="2327" max="2327" width="17.42578125" style="336" bestFit="1" customWidth="1"/>
    <col min="2328" max="2328" width="14.28515625" style="336" bestFit="1" customWidth="1"/>
    <col min="2329" max="2329" width="17.42578125" style="336" bestFit="1" customWidth="1"/>
    <col min="2330" max="2330" width="14.28515625" style="336" bestFit="1" customWidth="1"/>
    <col min="2331" max="2331" width="17.7109375" style="336" bestFit="1" customWidth="1"/>
    <col min="2332" max="2332" width="14.5703125" style="336" bestFit="1" customWidth="1"/>
    <col min="2333" max="2333" width="17.42578125" style="336" bestFit="1" customWidth="1"/>
    <col min="2334" max="2334" width="14.28515625" style="336" bestFit="1" customWidth="1"/>
    <col min="2335" max="2335" width="17.42578125" style="336" bestFit="1" customWidth="1"/>
    <col min="2336" max="2336" width="14.28515625" style="336" bestFit="1" customWidth="1"/>
    <col min="2337" max="2337" width="15.42578125" style="336" bestFit="1" customWidth="1"/>
    <col min="2338" max="2338" width="12.42578125" style="336" bestFit="1" customWidth="1"/>
    <col min="2339" max="2339" width="15.140625" style="336" bestFit="1" customWidth="1"/>
    <col min="2340" max="2340" width="12.140625" style="336" bestFit="1" customWidth="1"/>
    <col min="2341" max="2341" width="14.42578125" style="336" bestFit="1" customWidth="1"/>
    <col min="2342" max="2560" width="11.42578125" style="336"/>
    <col min="2561" max="2561" width="1.5703125" style="336" customWidth="1"/>
    <col min="2562" max="2562" width="12.5703125" style="336" customWidth="1"/>
    <col min="2563" max="2563" width="20.140625" style="336" customWidth="1"/>
    <col min="2564" max="2564" width="31.28515625" style="336" customWidth="1"/>
    <col min="2565" max="2565" width="19" style="336" customWidth="1"/>
    <col min="2566" max="2566" width="18" style="336" customWidth="1"/>
    <col min="2567" max="2567" width="18.28515625" style="336" customWidth="1"/>
    <col min="2568" max="2569" width="16.140625" style="336" customWidth="1"/>
    <col min="2570" max="2570" width="17.7109375" style="336" customWidth="1"/>
    <col min="2571" max="2571" width="16.140625" style="336" customWidth="1"/>
    <col min="2572" max="2572" width="22.28515625" style="336" bestFit="1" customWidth="1"/>
    <col min="2573" max="2573" width="16.140625" style="336" customWidth="1"/>
    <col min="2574" max="2574" width="18" style="336" customWidth="1"/>
    <col min="2575" max="2576" width="16.140625" style="336" customWidth="1"/>
    <col min="2577" max="2578" width="27.140625" style="336" bestFit="1" customWidth="1"/>
    <col min="2579" max="2579" width="17.7109375" style="336" bestFit="1" customWidth="1"/>
    <col min="2580" max="2580" width="14" style="336" bestFit="1" customWidth="1"/>
    <col min="2581" max="2581" width="17.42578125" style="336" bestFit="1" customWidth="1"/>
    <col min="2582" max="2582" width="14.28515625" style="336" bestFit="1" customWidth="1"/>
    <col min="2583" max="2583" width="17.42578125" style="336" bestFit="1" customWidth="1"/>
    <col min="2584" max="2584" width="14.28515625" style="336" bestFit="1" customWidth="1"/>
    <col min="2585" max="2585" width="17.42578125" style="336" bestFit="1" customWidth="1"/>
    <col min="2586" max="2586" width="14.28515625" style="336" bestFit="1" customWidth="1"/>
    <col min="2587" max="2587" width="17.7109375" style="336" bestFit="1" customWidth="1"/>
    <col min="2588" max="2588" width="14.5703125" style="336" bestFit="1" customWidth="1"/>
    <col min="2589" max="2589" width="17.42578125" style="336" bestFit="1" customWidth="1"/>
    <col min="2590" max="2590" width="14.28515625" style="336" bestFit="1" customWidth="1"/>
    <col min="2591" max="2591" width="17.42578125" style="336" bestFit="1" customWidth="1"/>
    <col min="2592" max="2592" width="14.28515625" style="336" bestFit="1" customWidth="1"/>
    <col min="2593" max="2593" width="15.42578125" style="336" bestFit="1" customWidth="1"/>
    <col min="2594" max="2594" width="12.42578125" style="336" bestFit="1" customWidth="1"/>
    <col min="2595" max="2595" width="15.140625" style="336" bestFit="1" customWidth="1"/>
    <col min="2596" max="2596" width="12.140625" style="336" bestFit="1" customWidth="1"/>
    <col min="2597" max="2597" width="14.42578125" style="336" bestFit="1" customWidth="1"/>
    <col min="2598" max="2816" width="11.42578125" style="336"/>
    <col min="2817" max="2817" width="1.5703125" style="336" customWidth="1"/>
    <col min="2818" max="2818" width="12.5703125" style="336" customWidth="1"/>
    <col min="2819" max="2819" width="20.140625" style="336" customWidth="1"/>
    <col min="2820" max="2820" width="31.28515625" style="336" customWidth="1"/>
    <col min="2821" max="2821" width="19" style="336" customWidth="1"/>
    <col min="2822" max="2822" width="18" style="336" customWidth="1"/>
    <col min="2823" max="2823" width="18.28515625" style="336" customWidth="1"/>
    <col min="2824" max="2825" width="16.140625" style="336" customWidth="1"/>
    <col min="2826" max="2826" width="17.7109375" style="336" customWidth="1"/>
    <col min="2827" max="2827" width="16.140625" style="336" customWidth="1"/>
    <col min="2828" max="2828" width="22.28515625" style="336" bestFit="1" customWidth="1"/>
    <col min="2829" max="2829" width="16.140625" style="336" customWidth="1"/>
    <col min="2830" max="2830" width="18" style="336" customWidth="1"/>
    <col min="2831" max="2832" width="16.140625" style="336" customWidth="1"/>
    <col min="2833" max="2834" width="27.140625" style="336" bestFit="1" customWidth="1"/>
    <col min="2835" max="2835" width="17.7109375" style="336" bestFit="1" customWidth="1"/>
    <col min="2836" max="2836" width="14" style="336" bestFit="1" customWidth="1"/>
    <col min="2837" max="2837" width="17.42578125" style="336" bestFit="1" customWidth="1"/>
    <col min="2838" max="2838" width="14.28515625" style="336" bestFit="1" customWidth="1"/>
    <col min="2839" max="2839" width="17.42578125" style="336" bestFit="1" customWidth="1"/>
    <col min="2840" max="2840" width="14.28515625" style="336" bestFit="1" customWidth="1"/>
    <col min="2841" max="2841" width="17.42578125" style="336" bestFit="1" customWidth="1"/>
    <col min="2842" max="2842" width="14.28515625" style="336" bestFit="1" customWidth="1"/>
    <col min="2843" max="2843" width="17.7109375" style="336" bestFit="1" customWidth="1"/>
    <col min="2844" max="2844" width="14.5703125" style="336" bestFit="1" customWidth="1"/>
    <col min="2845" max="2845" width="17.42578125" style="336" bestFit="1" customWidth="1"/>
    <col min="2846" max="2846" width="14.28515625" style="336" bestFit="1" customWidth="1"/>
    <col min="2847" max="2847" width="17.42578125" style="336" bestFit="1" customWidth="1"/>
    <col min="2848" max="2848" width="14.28515625" style="336" bestFit="1" customWidth="1"/>
    <col min="2849" max="2849" width="15.42578125" style="336" bestFit="1" customWidth="1"/>
    <col min="2850" max="2850" width="12.42578125" style="336" bestFit="1" customWidth="1"/>
    <col min="2851" max="2851" width="15.140625" style="336" bestFit="1" customWidth="1"/>
    <col min="2852" max="2852" width="12.140625" style="336" bestFit="1" customWidth="1"/>
    <col min="2853" max="2853" width="14.42578125" style="336" bestFit="1" customWidth="1"/>
    <col min="2854" max="3072" width="11.42578125" style="336"/>
    <col min="3073" max="3073" width="1.5703125" style="336" customWidth="1"/>
    <col min="3074" max="3074" width="12.5703125" style="336" customWidth="1"/>
    <col min="3075" max="3075" width="20.140625" style="336" customWidth="1"/>
    <col min="3076" max="3076" width="31.28515625" style="336" customWidth="1"/>
    <col min="3077" max="3077" width="19" style="336" customWidth="1"/>
    <col min="3078" max="3078" width="18" style="336" customWidth="1"/>
    <col min="3079" max="3079" width="18.28515625" style="336" customWidth="1"/>
    <col min="3080" max="3081" width="16.140625" style="336" customWidth="1"/>
    <col min="3082" max="3082" width="17.7109375" style="336" customWidth="1"/>
    <col min="3083" max="3083" width="16.140625" style="336" customWidth="1"/>
    <col min="3084" max="3084" width="22.28515625" style="336" bestFit="1" customWidth="1"/>
    <col min="3085" max="3085" width="16.140625" style="336" customWidth="1"/>
    <col min="3086" max="3086" width="18" style="336" customWidth="1"/>
    <col min="3087" max="3088" width="16.140625" style="336" customWidth="1"/>
    <col min="3089" max="3090" width="27.140625" style="336" bestFit="1" customWidth="1"/>
    <col min="3091" max="3091" width="17.7109375" style="336" bestFit="1" customWidth="1"/>
    <col min="3092" max="3092" width="14" style="336" bestFit="1" customWidth="1"/>
    <col min="3093" max="3093" width="17.42578125" style="336" bestFit="1" customWidth="1"/>
    <col min="3094" max="3094" width="14.28515625" style="336" bestFit="1" customWidth="1"/>
    <col min="3095" max="3095" width="17.42578125" style="336" bestFit="1" customWidth="1"/>
    <col min="3096" max="3096" width="14.28515625" style="336" bestFit="1" customWidth="1"/>
    <col min="3097" max="3097" width="17.42578125" style="336" bestFit="1" customWidth="1"/>
    <col min="3098" max="3098" width="14.28515625" style="336" bestFit="1" customWidth="1"/>
    <col min="3099" max="3099" width="17.7109375" style="336" bestFit="1" customWidth="1"/>
    <col min="3100" max="3100" width="14.5703125" style="336" bestFit="1" customWidth="1"/>
    <col min="3101" max="3101" width="17.42578125" style="336" bestFit="1" customWidth="1"/>
    <col min="3102" max="3102" width="14.28515625" style="336" bestFit="1" customWidth="1"/>
    <col min="3103" max="3103" width="17.42578125" style="336" bestFit="1" customWidth="1"/>
    <col min="3104" max="3104" width="14.28515625" style="336" bestFit="1" customWidth="1"/>
    <col min="3105" max="3105" width="15.42578125" style="336" bestFit="1" customWidth="1"/>
    <col min="3106" max="3106" width="12.42578125" style="336" bestFit="1" customWidth="1"/>
    <col min="3107" max="3107" width="15.140625" style="336" bestFit="1" customWidth="1"/>
    <col min="3108" max="3108" width="12.140625" style="336" bestFit="1" customWidth="1"/>
    <col min="3109" max="3109" width="14.42578125" style="336" bestFit="1" customWidth="1"/>
    <col min="3110" max="3328" width="11.42578125" style="336"/>
    <col min="3329" max="3329" width="1.5703125" style="336" customWidth="1"/>
    <col min="3330" max="3330" width="12.5703125" style="336" customWidth="1"/>
    <col min="3331" max="3331" width="20.140625" style="336" customWidth="1"/>
    <col min="3332" max="3332" width="31.28515625" style="336" customWidth="1"/>
    <col min="3333" max="3333" width="19" style="336" customWidth="1"/>
    <col min="3334" max="3334" width="18" style="336" customWidth="1"/>
    <col min="3335" max="3335" width="18.28515625" style="336" customWidth="1"/>
    <col min="3336" max="3337" width="16.140625" style="336" customWidth="1"/>
    <col min="3338" max="3338" width="17.7109375" style="336" customWidth="1"/>
    <col min="3339" max="3339" width="16.140625" style="336" customWidth="1"/>
    <col min="3340" max="3340" width="22.28515625" style="336" bestFit="1" customWidth="1"/>
    <col min="3341" max="3341" width="16.140625" style="336" customWidth="1"/>
    <col min="3342" max="3342" width="18" style="336" customWidth="1"/>
    <col min="3343" max="3344" width="16.140625" style="336" customWidth="1"/>
    <col min="3345" max="3346" width="27.140625" style="336" bestFit="1" customWidth="1"/>
    <col min="3347" max="3347" width="17.7109375" style="336" bestFit="1" customWidth="1"/>
    <col min="3348" max="3348" width="14" style="336" bestFit="1" customWidth="1"/>
    <col min="3349" max="3349" width="17.42578125" style="336" bestFit="1" customWidth="1"/>
    <col min="3350" max="3350" width="14.28515625" style="336" bestFit="1" customWidth="1"/>
    <col min="3351" max="3351" width="17.42578125" style="336" bestFit="1" customWidth="1"/>
    <col min="3352" max="3352" width="14.28515625" style="336" bestFit="1" customWidth="1"/>
    <col min="3353" max="3353" width="17.42578125" style="336" bestFit="1" customWidth="1"/>
    <col min="3354" max="3354" width="14.28515625" style="336" bestFit="1" customWidth="1"/>
    <col min="3355" max="3355" width="17.7109375" style="336" bestFit="1" customWidth="1"/>
    <col min="3356" max="3356" width="14.5703125" style="336" bestFit="1" customWidth="1"/>
    <col min="3357" max="3357" width="17.42578125" style="336" bestFit="1" customWidth="1"/>
    <col min="3358" max="3358" width="14.28515625" style="336" bestFit="1" customWidth="1"/>
    <col min="3359" max="3359" width="17.42578125" style="336" bestFit="1" customWidth="1"/>
    <col min="3360" max="3360" width="14.28515625" style="336" bestFit="1" customWidth="1"/>
    <col min="3361" max="3361" width="15.42578125" style="336" bestFit="1" customWidth="1"/>
    <col min="3362" max="3362" width="12.42578125" style="336" bestFit="1" customWidth="1"/>
    <col min="3363" max="3363" width="15.140625" style="336" bestFit="1" customWidth="1"/>
    <col min="3364" max="3364" width="12.140625" style="336" bestFit="1" customWidth="1"/>
    <col min="3365" max="3365" width="14.42578125" style="336" bestFit="1" customWidth="1"/>
    <col min="3366" max="3584" width="11.42578125" style="336"/>
    <col min="3585" max="3585" width="1.5703125" style="336" customWidth="1"/>
    <col min="3586" max="3586" width="12.5703125" style="336" customWidth="1"/>
    <col min="3587" max="3587" width="20.140625" style="336" customWidth="1"/>
    <col min="3588" max="3588" width="31.28515625" style="336" customWidth="1"/>
    <col min="3589" max="3589" width="19" style="336" customWidth="1"/>
    <col min="3590" max="3590" width="18" style="336" customWidth="1"/>
    <col min="3591" max="3591" width="18.28515625" style="336" customWidth="1"/>
    <col min="3592" max="3593" width="16.140625" style="336" customWidth="1"/>
    <col min="3594" max="3594" width="17.7109375" style="336" customWidth="1"/>
    <col min="3595" max="3595" width="16.140625" style="336" customWidth="1"/>
    <col min="3596" max="3596" width="22.28515625" style="336" bestFit="1" customWidth="1"/>
    <col min="3597" max="3597" width="16.140625" style="336" customWidth="1"/>
    <col min="3598" max="3598" width="18" style="336" customWidth="1"/>
    <col min="3599" max="3600" width="16.140625" style="336" customWidth="1"/>
    <col min="3601" max="3602" width="27.140625" style="336" bestFit="1" customWidth="1"/>
    <col min="3603" max="3603" width="17.7109375" style="336" bestFit="1" customWidth="1"/>
    <col min="3604" max="3604" width="14" style="336" bestFit="1" customWidth="1"/>
    <col min="3605" max="3605" width="17.42578125" style="336" bestFit="1" customWidth="1"/>
    <col min="3606" max="3606" width="14.28515625" style="336" bestFit="1" customWidth="1"/>
    <col min="3607" max="3607" width="17.42578125" style="336" bestFit="1" customWidth="1"/>
    <col min="3608" max="3608" width="14.28515625" style="336" bestFit="1" customWidth="1"/>
    <col min="3609" max="3609" width="17.42578125" style="336" bestFit="1" customWidth="1"/>
    <col min="3610" max="3610" width="14.28515625" style="336" bestFit="1" customWidth="1"/>
    <col min="3611" max="3611" width="17.7109375" style="336" bestFit="1" customWidth="1"/>
    <col min="3612" max="3612" width="14.5703125" style="336" bestFit="1" customWidth="1"/>
    <col min="3613" max="3613" width="17.42578125" style="336" bestFit="1" customWidth="1"/>
    <col min="3614" max="3614" width="14.28515625" style="336" bestFit="1" customWidth="1"/>
    <col min="3615" max="3615" width="17.42578125" style="336" bestFit="1" customWidth="1"/>
    <col min="3616" max="3616" width="14.28515625" style="336" bestFit="1" customWidth="1"/>
    <col min="3617" max="3617" width="15.42578125" style="336" bestFit="1" customWidth="1"/>
    <col min="3618" max="3618" width="12.42578125" style="336" bestFit="1" customWidth="1"/>
    <col min="3619" max="3619" width="15.140625" style="336" bestFit="1" customWidth="1"/>
    <col min="3620" max="3620" width="12.140625" style="336" bestFit="1" customWidth="1"/>
    <col min="3621" max="3621" width="14.42578125" style="336" bestFit="1" customWidth="1"/>
    <col min="3622" max="3840" width="11.42578125" style="336"/>
    <col min="3841" max="3841" width="1.5703125" style="336" customWidth="1"/>
    <col min="3842" max="3842" width="12.5703125" style="336" customWidth="1"/>
    <col min="3843" max="3843" width="20.140625" style="336" customWidth="1"/>
    <col min="3844" max="3844" width="31.28515625" style="336" customWidth="1"/>
    <col min="3845" max="3845" width="19" style="336" customWidth="1"/>
    <col min="3846" max="3846" width="18" style="336" customWidth="1"/>
    <col min="3847" max="3847" width="18.28515625" style="336" customWidth="1"/>
    <col min="3848" max="3849" width="16.140625" style="336" customWidth="1"/>
    <col min="3850" max="3850" width="17.7109375" style="336" customWidth="1"/>
    <col min="3851" max="3851" width="16.140625" style="336" customWidth="1"/>
    <col min="3852" max="3852" width="22.28515625" style="336" bestFit="1" customWidth="1"/>
    <col min="3853" max="3853" width="16.140625" style="336" customWidth="1"/>
    <col min="3854" max="3854" width="18" style="336" customWidth="1"/>
    <col min="3855" max="3856" width="16.140625" style="336" customWidth="1"/>
    <col min="3857" max="3858" width="27.140625" style="336" bestFit="1" customWidth="1"/>
    <col min="3859" max="3859" width="17.7109375" style="336" bestFit="1" customWidth="1"/>
    <col min="3860" max="3860" width="14" style="336" bestFit="1" customWidth="1"/>
    <col min="3861" max="3861" width="17.42578125" style="336" bestFit="1" customWidth="1"/>
    <col min="3862" max="3862" width="14.28515625" style="336" bestFit="1" customWidth="1"/>
    <col min="3863" max="3863" width="17.42578125" style="336" bestFit="1" customWidth="1"/>
    <col min="3864" max="3864" width="14.28515625" style="336" bestFit="1" customWidth="1"/>
    <col min="3865" max="3865" width="17.42578125" style="336" bestFit="1" customWidth="1"/>
    <col min="3866" max="3866" width="14.28515625" style="336" bestFit="1" customWidth="1"/>
    <col min="3867" max="3867" width="17.7109375" style="336" bestFit="1" customWidth="1"/>
    <col min="3868" max="3868" width="14.5703125" style="336" bestFit="1" customWidth="1"/>
    <col min="3869" max="3869" width="17.42578125" style="336" bestFit="1" customWidth="1"/>
    <col min="3870" max="3870" width="14.28515625" style="336" bestFit="1" customWidth="1"/>
    <col min="3871" max="3871" width="17.42578125" style="336" bestFit="1" customWidth="1"/>
    <col min="3872" max="3872" width="14.28515625" style="336" bestFit="1" customWidth="1"/>
    <col min="3873" max="3873" width="15.42578125" style="336" bestFit="1" customWidth="1"/>
    <col min="3874" max="3874" width="12.42578125" style="336" bestFit="1" customWidth="1"/>
    <col min="3875" max="3875" width="15.140625" style="336" bestFit="1" customWidth="1"/>
    <col min="3876" max="3876" width="12.140625" style="336" bestFit="1" customWidth="1"/>
    <col min="3877" max="3877" width="14.42578125" style="336" bestFit="1" customWidth="1"/>
    <col min="3878" max="4096" width="11.42578125" style="336"/>
    <col min="4097" max="4097" width="1.5703125" style="336" customWidth="1"/>
    <col min="4098" max="4098" width="12.5703125" style="336" customWidth="1"/>
    <col min="4099" max="4099" width="20.140625" style="336" customWidth="1"/>
    <col min="4100" max="4100" width="31.28515625" style="336" customWidth="1"/>
    <col min="4101" max="4101" width="19" style="336" customWidth="1"/>
    <col min="4102" max="4102" width="18" style="336" customWidth="1"/>
    <col min="4103" max="4103" width="18.28515625" style="336" customWidth="1"/>
    <col min="4104" max="4105" width="16.140625" style="336" customWidth="1"/>
    <col min="4106" max="4106" width="17.7109375" style="336" customWidth="1"/>
    <col min="4107" max="4107" width="16.140625" style="336" customWidth="1"/>
    <col min="4108" max="4108" width="22.28515625" style="336" bestFit="1" customWidth="1"/>
    <col min="4109" max="4109" width="16.140625" style="336" customWidth="1"/>
    <col min="4110" max="4110" width="18" style="336" customWidth="1"/>
    <col min="4111" max="4112" width="16.140625" style="336" customWidth="1"/>
    <col min="4113" max="4114" width="27.140625" style="336" bestFit="1" customWidth="1"/>
    <col min="4115" max="4115" width="17.7109375" style="336" bestFit="1" customWidth="1"/>
    <col min="4116" max="4116" width="14" style="336" bestFit="1" customWidth="1"/>
    <col min="4117" max="4117" width="17.42578125" style="336" bestFit="1" customWidth="1"/>
    <col min="4118" max="4118" width="14.28515625" style="336" bestFit="1" customWidth="1"/>
    <col min="4119" max="4119" width="17.42578125" style="336" bestFit="1" customWidth="1"/>
    <col min="4120" max="4120" width="14.28515625" style="336" bestFit="1" customWidth="1"/>
    <col min="4121" max="4121" width="17.42578125" style="336" bestFit="1" customWidth="1"/>
    <col min="4122" max="4122" width="14.28515625" style="336" bestFit="1" customWidth="1"/>
    <col min="4123" max="4123" width="17.7109375" style="336" bestFit="1" customWidth="1"/>
    <col min="4124" max="4124" width="14.5703125" style="336" bestFit="1" customWidth="1"/>
    <col min="4125" max="4125" width="17.42578125" style="336" bestFit="1" customWidth="1"/>
    <col min="4126" max="4126" width="14.28515625" style="336" bestFit="1" customWidth="1"/>
    <col min="4127" max="4127" width="17.42578125" style="336" bestFit="1" customWidth="1"/>
    <col min="4128" max="4128" width="14.28515625" style="336" bestFit="1" customWidth="1"/>
    <col min="4129" max="4129" width="15.42578125" style="336" bestFit="1" customWidth="1"/>
    <col min="4130" max="4130" width="12.42578125" style="336" bestFit="1" customWidth="1"/>
    <col min="4131" max="4131" width="15.140625" style="336" bestFit="1" customWidth="1"/>
    <col min="4132" max="4132" width="12.140625" style="336" bestFit="1" customWidth="1"/>
    <col min="4133" max="4133" width="14.42578125" style="336" bestFit="1" customWidth="1"/>
    <col min="4134" max="4352" width="11.42578125" style="336"/>
    <col min="4353" max="4353" width="1.5703125" style="336" customWidth="1"/>
    <col min="4354" max="4354" width="12.5703125" style="336" customWidth="1"/>
    <col min="4355" max="4355" width="20.140625" style="336" customWidth="1"/>
    <col min="4356" max="4356" width="31.28515625" style="336" customWidth="1"/>
    <col min="4357" max="4357" width="19" style="336" customWidth="1"/>
    <col min="4358" max="4358" width="18" style="336" customWidth="1"/>
    <col min="4359" max="4359" width="18.28515625" style="336" customWidth="1"/>
    <col min="4360" max="4361" width="16.140625" style="336" customWidth="1"/>
    <col min="4362" max="4362" width="17.7109375" style="336" customWidth="1"/>
    <col min="4363" max="4363" width="16.140625" style="336" customWidth="1"/>
    <col min="4364" max="4364" width="22.28515625" style="336" bestFit="1" customWidth="1"/>
    <col min="4365" max="4365" width="16.140625" style="336" customWidth="1"/>
    <col min="4366" max="4366" width="18" style="336" customWidth="1"/>
    <col min="4367" max="4368" width="16.140625" style="336" customWidth="1"/>
    <col min="4369" max="4370" width="27.140625" style="336" bestFit="1" customWidth="1"/>
    <col min="4371" max="4371" width="17.7109375" style="336" bestFit="1" customWidth="1"/>
    <col min="4372" max="4372" width="14" style="336" bestFit="1" customWidth="1"/>
    <col min="4373" max="4373" width="17.42578125" style="336" bestFit="1" customWidth="1"/>
    <col min="4374" max="4374" width="14.28515625" style="336" bestFit="1" customWidth="1"/>
    <col min="4375" max="4375" width="17.42578125" style="336" bestFit="1" customWidth="1"/>
    <col min="4376" max="4376" width="14.28515625" style="336" bestFit="1" customWidth="1"/>
    <col min="4377" max="4377" width="17.42578125" style="336" bestFit="1" customWidth="1"/>
    <col min="4378" max="4378" width="14.28515625" style="336" bestFit="1" customWidth="1"/>
    <col min="4379" max="4379" width="17.7109375" style="336" bestFit="1" customWidth="1"/>
    <col min="4380" max="4380" width="14.5703125" style="336" bestFit="1" customWidth="1"/>
    <col min="4381" max="4381" width="17.42578125" style="336" bestFit="1" customWidth="1"/>
    <col min="4382" max="4382" width="14.28515625" style="336" bestFit="1" customWidth="1"/>
    <col min="4383" max="4383" width="17.42578125" style="336" bestFit="1" customWidth="1"/>
    <col min="4384" max="4384" width="14.28515625" style="336" bestFit="1" customWidth="1"/>
    <col min="4385" max="4385" width="15.42578125" style="336" bestFit="1" customWidth="1"/>
    <col min="4386" max="4386" width="12.42578125" style="336" bestFit="1" customWidth="1"/>
    <col min="4387" max="4387" width="15.140625" style="336" bestFit="1" customWidth="1"/>
    <col min="4388" max="4388" width="12.140625" style="336" bestFit="1" customWidth="1"/>
    <col min="4389" max="4389" width="14.42578125" style="336" bestFit="1" customWidth="1"/>
    <col min="4390" max="4608" width="11.42578125" style="336"/>
    <col min="4609" max="4609" width="1.5703125" style="336" customWidth="1"/>
    <col min="4610" max="4610" width="12.5703125" style="336" customWidth="1"/>
    <col min="4611" max="4611" width="20.140625" style="336" customWidth="1"/>
    <col min="4612" max="4612" width="31.28515625" style="336" customWidth="1"/>
    <col min="4613" max="4613" width="19" style="336" customWidth="1"/>
    <col min="4614" max="4614" width="18" style="336" customWidth="1"/>
    <col min="4615" max="4615" width="18.28515625" style="336" customWidth="1"/>
    <col min="4616" max="4617" width="16.140625" style="336" customWidth="1"/>
    <col min="4618" max="4618" width="17.7109375" style="336" customWidth="1"/>
    <col min="4619" max="4619" width="16.140625" style="336" customWidth="1"/>
    <col min="4620" max="4620" width="22.28515625" style="336" bestFit="1" customWidth="1"/>
    <col min="4621" max="4621" width="16.140625" style="336" customWidth="1"/>
    <col min="4622" max="4622" width="18" style="336" customWidth="1"/>
    <col min="4623" max="4624" width="16.140625" style="336" customWidth="1"/>
    <col min="4625" max="4626" width="27.140625" style="336" bestFit="1" customWidth="1"/>
    <col min="4627" max="4627" width="17.7109375" style="336" bestFit="1" customWidth="1"/>
    <col min="4628" max="4628" width="14" style="336" bestFit="1" customWidth="1"/>
    <col min="4629" max="4629" width="17.42578125" style="336" bestFit="1" customWidth="1"/>
    <col min="4630" max="4630" width="14.28515625" style="336" bestFit="1" customWidth="1"/>
    <col min="4631" max="4631" width="17.42578125" style="336" bestFit="1" customWidth="1"/>
    <col min="4632" max="4632" width="14.28515625" style="336" bestFit="1" customWidth="1"/>
    <col min="4633" max="4633" width="17.42578125" style="336" bestFit="1" customWidth="1"/>
    <col min="4634" max="4634" width="14.28515625" style="336" bestFit="1" customWidth="1"/>
    <col min="4635" max="4635" width="17.7109375" style="336" bestFit="1" customWidth="1"/>
    <col min="4636" max="4636" width="14.5703125" style="336" bestFit="1" customWidth="1"/>
    <col min="4637" max="4637" width="17.42578125" style="336" bestFit="1" customWidth="1"/>
    <col min="4638" max="4638" width="14.28515625" style="336" bestFit="1" customWidth="1"/>
    <col min="4639" max="4639" width="17.42578125" style="336" bestFit="1" customWidth="1"/>
    <col min="4640" max="4640" width="14.28515625" style="336" bestFit="1" customWidth="1"/>
    <col min="4641" max="4641" width="15.42578125" style="336" bestFit="1" customWidth="1"/>
    <col min="4642" max="4642" width="12.42578125" style="336" bestFit="1" customWidth="1"/>
    <col min="4643" max="4643" width="15.140625" style="336" bestFit="1" customWidth="1"/>
    <col min="4644" max="4644" width="12.140625" style="336" bestFit="1" customWidth="1"/>
    <col min="4645" max="4645" width="14.42578125" style="336" bestFit="1" customWidth="1"/>
    <col min="4646" max="4864" width="11.42578125" style="336"/>
    <col min="4865" max="4865" width="1.5703125" style="336" customWidth="1"/>
    <col min="4866" max="4866" width="12.5703125" style="336" customWidth="1"/>
    <col min="4867" max="4867" width="20.140625" style="336" customWidth="1"/>
    <col min="4868" max="4868" width="31.28515625" style="336" customWidth="1"/>
    <col min="4869" max="4869" width="19" style="336" customWidth="1"/>
    <col min="4870" max="4870" width="18" style="336" customWidth="1"/>
    <col min="4871" max="4871" width="18.28515625" style="336" customWidth="1"/>
    <col min="4872" max="4873" width="16.140625" style="336" customWidth="1"/>
    <col min="4874" max="4874" width="17.7109375" style="336" customWidth="1"/>
    <col min="4875" max="4875" width="16.140625" style="336" customWidth="1"/>
    <col min="4876" max="4876" width="22.28515625" style="336" bestFit="1" customWidth="1"/>
    <col min="4877" max="4877" width="16.140625" style="336" customWidth="1"/>
    <col min="4878" max="4878" width="18" style="336" customWidth="1"/>
    <col min="4879" max="4880" width="16.140625" style="336" customWidth="1"/>
    <col min="4881" max="4882" width="27.140625" style="336" bestFit="1" customWidth="1"/>
    <col min="4883" max="4883" width="17.7109375" style="336" bestFit="1" customWidth="1"/>
    <col min="4884" max="4884" width="14" style="336" bestFit="1" customWidth="1"/>
    <col min="4885" max="4885" width="17.42578125" style="336" bestFit="1" customWidth="1"/>
    <col min="4886" max="4886" width="14.28515625" style="336" bestFit="1" customWidth="1"/>
    <col min="4887" max="4887" width="17.42578125" style="336" bestFit="1" customWidth="1"/>
    <col min="4888" max="4888" width="14.28515625" style="336" bestFit="1" customWidth="1"/>
    <col min="4889" max="4889" width="17.42578125" style="336" bestFit="1" customWidth="1"/>
    <col min="4890" max="4890" width="14.28515625" style="336" bestFit="1" customWidth="1"/>
    <col min="4891" max="4891" width="17.7109375" style="336" bestFit="1" customWidth="1"/>
    <col min="4892" max="4892" width="14.5703125" style="336" bestFit="1" customWidth="1"/>
    <col min="4893" max="4893" width="17.42578125" style="336" bestFit="1" customWidth="1"/>
    <col min="4894" max="4894" width="14.28515625" style="336" bestFit="1" customWidth="1"/>
    <col min="4895" max="4895" width="17.42578125" style="336" bestFit="1" customWidth="1"/>
    <col min="4896" max="4896" width="14.28515625" style="336" bestFit="1" customWidth="1"/>
    <col min="4897" max="4897" width="15.42578125" style="336" bestFit="1" customWidth="1"/>
    <col min="4898" max="4898" width="12.42578125" style="336" bestFit="1" customWidth="1"/>
    <col min="4899" max="4899" width="15.140625" style="336" bestFit="1" customWidth="1"/>
    <col min="4900" max="4900" width="12.140625" style="336" bestFit="1" customWidth="1"/>
    <col min="4901" max="4901" width="14.42578125" style="336" bestFit="1" customWidth="1"/>
    <col min="4902" max="5120" width="11.42578125" style="336"/>
    <col min="5121" max="5121" width="1.5703125" style="336" customWidth="1"/>
    <col min="5122" max="5122" width="12.5703125" style="336" customWidth="1"/>
    <col min="5123" max="5123" width="20.140625" style="336" customWidth="1"/>
    <col min="5124" max="5124" width="31.28515625" style="336" customWidth="1"/>
    <col min="5125" max="5125" width="19" style="336" customWidth="1"/>
    <col min="5126" max="5126" width="18" style="336" customWidth="1"/>
    <col min="5127" max="5127" width="18.28515625" style="336" customWidth="1"/>
    <col min="5128" max="5129" width="16.140625" style="336" customWidth="1"/>
    <col min="5130" max="5130" width="17.7109375" style="336" customWidth="1"/>
    <col min="5131" max="5131" width="16.140625" style="336" customWidth="1"/>
    <col min="5132" max="5132" width="22.28515625" style="336" bestFit="1" customWidth="1"/>
    <col min="5133" max="5133" width="16.140625" style="336" customWidth="1"/>
    <col min="5134" max="5134" width="18" style="336" customWidth="1"/>
    <col min="5135" max="5136" width="16.140625" style="336" customWidth="1"/>
    <col min="5137" max="5138" width="27.140625" style="336" bestFit="1" customWidth="1"/>
    <col min="5139" max="5139" width="17.7109375" style="336" bestFit="1" customWidth="1"/>
    <col min="5140" max="5140" width="14" style="336" bestFit="1" customWidth="1"/>
    <col min="5141" max="5141" width="17.42578125" style="336" bestFit="1" customWidth="1"/>
    <col min="5142" max="5142" width="14.28515625" style="336" bestFit="1" customWidth="1"/>
    <col min="5143" max="5143" width="17.42578125" style="336" bestFit="1" customWidth="1"/>
    <col min="5144" max="5144" width="14.28515625" style="336" bestFit="1" customWidth="1"/>
    <col min="5145" max="5145" width="17.42578125" style="336" bestFit="1" customWidth="1"/>
    <col min="5146" max="5146" width="14.28515625" style="336" bestFit="1" customWidth="1"/>
    <col min="5147" max="5147" width="17.7109375" style="336" bestFit="1" customWidth="1"/>
    <col min="5148" max="5148" width="14.5703125" style="336" bestFit="1" customWidth="1"/>
    <col min="5149" max="5149" width="17.42578125" style="336" bestFit="1" customWidth="1"/>
    <col min="5150" max="5150" width="14.28515625" style="336" bestFit="1" customWidth="1"/>
    <col min="5151" max="5151" width="17.42578125" style="336" bestFit="1" customWidth="1"/>
    <col min="5152" max="5152" width="14.28515625" style="336" bestFit="1" customWidth="1"/>
    <col min="5153" max="5153" width="15.42578125" style="336" bestFit="1" customWidth="1"/>
    <col min="5154" max="5154" width="12.42578125" style="336" bestFit="1" customWidth="1"/>
    <col min="5155" max="5155" width="15.140625" style="336" bestFit="1" customWidth="1"/>
    <col min="5156" max="5156" width="12.140625" style="336" bestFit="1" customWidth="1"/>
    <col min="5157" max="5157" width="14.42578125" style="336" bestFit="1" customWidth="1"/>
    <col min="5158" max="5376" width="11.42578125" style="336"/>
    <col min="5377" max="5377" width="1.5703125" style="336" customWidth="1"/>
    <col min="5378" max="5378" width="12.5703125" style="336" customWidth="1"/>
    <col min="5379" max="5379" width="20.140625" style="336" customWidth="1"/>
    <col min="5380" max="5380" width="31.28515625" style="336" customWidth="1"/>
    <col min="5381" max="5381" width="19" style="336" customWidth="1"/>
    <col min="5382" max="5382" width="18" style="336" customWidth="1"/>
    <col min="5383" max="5383" width="18.28515625" style="336" customWidth="1"/>
    <col min="5384" max="5385" width="16.140625" style="336" customWidth="1"/>
    <col min="5386" max="5386" width="17.7109375" style="336" customWidth="1"/>
    <col min="5387" max="5387" width="16.140625" style="336" customWidth="1"/>
    <col min="5388" max="5388" width="22.28515625" style="336" bestFit="1" customWidth="1"/>
    <col min="5389" max="5389" width="16.140625" style="336" customWidth="1"/>
    <col min="5390" max="5390" width="18" style="336" customWidth="1"/>
    <col min="5391" max="5392" width="16.140625" style="336" customWidth="1"/>
    <col min="5393" max="5394" width="27.140625" style="336" bestFit="1" customWidth="1"/>
    <col min="5395" max="5395" width="17.7109375" style="336" bestFit="1" customWidth="1"/>
    <col min="5396" max="5396" width="14" style="336" bestFit="1" customWidth="1"/>
    <col min="5397" max="5397" width="17.42578125" style="336" bestFit="1" customWidth="1"/>
    <col min="5398" max="5398" width="14.28515625" style="336" bestFit="1" customWidth="1"/>
    <col min="5399" max="5399" width="17.42578125" style="336" bestFit="1" customWidth="1"/>
    <col min="5400" max="5400" width="14.28515625" style="336" bestFit="1" customWidth="1"/>
    <col min="5401" max="5401" width="17.42578125" style="336" bestFit="1" customWidth="1"/>
    <col min="5402" max="5402" width="14.28515625" style="336" bestFit="1" customWidth="1"/>
    <col min="5403" max="5403" width="17.7109375" style="336" bestFit="1" customWidth="1"/>
    <col min="5404" max="5404" width="14.5703125" style="336" bestFit="1" customWidth="1"/>
    <col min="5405" max="5405" width="17.42578125" style="336" bestFit="1" customWidth="1"/>
    <col min="5406" max="5406" width="14.28515625" style="336" bestFit="1" customWidth="1"/>
    <col min="5407" max="5407" width="17.42578125" style="336" bestFit="1" customWidth="1"/>
    <col min="5408" max="5408" width="14.28515625" style="336" bestFit="1" customWidth="1"/>
    <col min="5409" max="5409" width="15.42578125" style="336" bestFit="1" customWidth="1"/>
    <col min="5410" max="5410" width="12.42578125" style="336" bestFit="1" customWidth="1"/>
    <col min="5411" max="5411" width="15.140625" style="336" bestFit="1" customWidth="1"/>
    <col min="5412" max="5412" width="12.140625" style="336" bestFit="1" customWidth="1"/>
    <col min="5413" max="5413" width="14.42578125" style="336" bestFit="1" customWidth="1"/>
    <col min="5414" max="5632" width="11.42578125" style="336"/>
    <col min="5633" max="5633" width="1.5703125" style="336" customWidth="1"/>
    <col min="5634" max="5634" width="12.5703125" style="336" customWidth="1"/>
    <col min="5635" max="5635" width="20.140625" style="336" customWidth="1"/>
    <col min="5636" max="5636" width="31.28515625" style="336" customWidth="1"/>
    <col min="5637" max="5637" width="19" style="336" customWidth="1"/>
    <col min="5638" max="5638" width="18" style="336" customWidth="1"/>
    <col min="5639" max="5639" width="18.28515625" style="336" customWidth="1"/>
    <col min="5640" max="5641" width="16.140625" style="336" customWidth="1"/>
    <col min="5642" max="5642" width="17.7109375" style="336" customWidth="1"/>
    <col min="5643" max="5643" width="16.140625" style="336" customWidth="1"/>
    <col min="5644" max="5644" width="22.28515625" style="336" bestFit="1" customWidth="1"/>
    <col min="5645" max="5645" width="16.140625" style="336" customWidth="1"/>
    <col min="5646" max="5646" width="18" style="336" customWidth="1"/>
    <col min="5647" max="5648" width="16.140625" style="336" customWidth="1"/>
    <col min="5649" max="5650" width="27.140625" style="336" bestFit="1" customWidth="1"/>
    <col min="5651" max="5651" width="17.7109375" style="336" bestFit="1" customWidth="1"/>
    <col min="5652" max="5652" width="14" style="336" bestFit="1" customWidth="1"/>
    <col min="5653" max="5653" width="17.42578125" style="336" bestFit="1" customWidth="1"/>
    <col min="5654" max="5654" width="14.28515625" style="336" bestFit="1" customWidth="1"/>
    <col min="5655" max="5655" width="17.42578125" style="336" bestFit="1" customWidth="1"/>
    <col min="5656" max="5656" width="14.28515625" style="336" bestFit="1" customWidth="1"/>
    <col min="5657" max="5657" width="17.42578125" style="336" bestFit="1" customWidth="1"/>
    <col min="5658" max="5658" width="14.28515625" style="336" bestFit="1" customWidth="1"/>
    <col min="5659" max="5659" width="17.7109375" style="336" bestFit="1" customWidth="1"/>
    <col min="5660" max="5660" width="14.5703125" style="336" bestFit="1" customWidth="1"/>
    <col min="5661" max="5661" width="17.42578125" style="336" bestFit="1" customWidth="1"/>
    <col min="5662" max="5662" width="14.28515625" style="336" bestFit="1" customWidth="1"/>
    <col min="5663" max="5663" width="17.42578125" style="336" bestFit="1" customWidth="1"/>
    <col min="5664" max="5664" width="14.28515625" style="336" bestFit="1" customWidth="1"/>
    <col min="5665" max="5665" width="15.42578125" style="336" bestFit="1" customWidth="1"/>
    <col min="5666" max="5666" width="12.42578125" style="336" bestFit="1" customWidth="1"/>
    <col min="5667" max="5667" width="15.140625" style="336" bestFit="1" customWidth="1"/>
    <col min="5668" max="5668" width="12.140625" style="336" bestFit="1" customWidth="1"/>
    <col min="5669" max="5669" width="14.42578125" style="336" bestFit="1" customWidth="1"/>
    <col min="5670" max="5888" width="11.42578125" style="336"/>
    <col min="5889" max="5889" width="1.5703125" style="336" customWidth="1"/>
    <col min="5890" max="5890" width="12.5703125" style="336" customWidth="1"/>
    <col min="5891" max="5891" width="20.140625" style="336" customWidth="1"/>
    <col min="5892" max="5892" width="31.28515625" style="336" customWidth="1"/>
    <col min="5893" max="5893" width="19" style="336" customWidth="1"/>
    <col min="5894" max="5894" width="18" style="336" customWidth="1"/>
    <col min="5895" max="5895" width="18.28515625" style="336" customWidth="1"/>
    <col min="5896" max="5897" width="16.140625" style="336" customWidth="1"/>
    <col min="5898" max="5898" width="17.7109375" style="336" customWidth="1"/>
    <col min="5899" max="5899" width="16.140625" style="336" customWidth="1"/>
    <col min="5900" max="5900" width="22.28515625" style="336" bestFit="1" customWidth="1"/>
    <col min="5901" max="5901" width="16.140625" style="336" customWidth="1"/>
    <col min="5902" max="5902" width="18" style="336" customWidth="1"/>
    <col min="5903" max="5904" width="16.140625" style="336" customWidth="1"/>
    <col min="5905" max="5906" width="27.140625" style="336" bestFit="1" customWidth="1"/>
    <col min="5907" max="5907" width="17.7109375" style="336" bestFit="1" customWidth="1"/>
    <col min="5908" max="5908" width="14" style="336" bestFit="1" customWidth="1"/>
    <col min="5909" max="5909" width="17.42578125" style="336" bestFit="1" customWidth="1"/>
    <col min="5910" max="5910" width="14.28515625" style="336" bestFit="1" customWidth="1"/>
    <col min="5911" max="5911" width="17.42578125" style="336" bestFit="1" customWidth="1"/>
    <col min="5912" max="5912" width="14.28515625" style="336" bestFit="1" customWidth="1"/>
    <col min="5913" max="5913" width="17.42578125" style="336" bestFit="1" customWidth="1"/>
    <col min="5914" max="5914" width="14.28515625" style="336" bestFit="1" customWidth="1"/>
    <col min="5915" max="5915" width="17.7109375" style="336" bestFit="1" customWidth="1"/>
    <col min="5916" max="5916" width="14.5703125" style="336" bestFit="1" customWidth="1"/>
    <col min="5917" max="5917" width="17.42578125" style="336" bestFit="1" customWidth="1"/>
    <col min="5918" max="5918" width="14.28515625" style="336" bestFit="1" customWidth="1"/>
    <col min="5919" max="5919" width="17.42578125" style="336" bestFit="1" customWidth="1"/>
    <col min="5920" max="5920" width="14.28515625" style="336" bestFit="1" customWidth="1"/>
    <col min="5921" max="5921" width="15.42578125" style="336" bestFit="1" customWidth="1"/>
    <col min="5922" max="5922" width="12.42578125" style="336" bestFit="1" customWidth="1"/>
    <col min="5923" max="5923" width="15.140625" style="336" bestFit="1" customWidth="1"/>
    <col min="5924" max="5924" width="12.140625" style="336" bestFit="1" customWidth="1"/>
    <col min="5925" max="5925" width="14.42578125" style="336" bestFit="1" customWidth="1"/>
    <col min="5926" max="6144" width="11.42578125" style="336"/>
    <col min="6145" max="6145" width="1.5703125" style="336" customWidth="1"/>
    <col min="6146" max="6146" width="12.5703125" style="336" customWidth="1"/>
    <col min="6147" max="6147" width="20.140625" style="336" customWidth="1"/>
    <col min="6148" max="6148" width="31.28515625" style="336" customWidth="1"/>
    <col min="6149" max="6149" width="19" style="336" customWidth="1"/>
    <col min="6150" max="6150" width="18" style="336" customWidth="1"/>
    <col min="6151" max="6151" width="18.28515625" style="336" customWidth="1"/>
    <col min="6152" max="6153" width="16.140625" style="336" customWidth="1"/>
    <col min="6154" max="6154" width="17.7109375" style="336" customWidth="1"/>
    <col min="6155" max="6155" width="16.140625" style="336" customWidth="1"/>
    <col min="6156" max="6156" width="22.28515625" style="336" bestFit="1" customWidth="1"/>
    <col min="6157" max="6157" width="16.140625" style="336" customWidth="1"/>
    <col min="6158" max="6158" width="18" style="336" customWidth="1"/>
    <col min="6159" max="6160" width="16.140625" style="336" customWidth="1"/>
    <col min="6161" max="6162" width="27.140625" style="336" bestFit="1" customWidth="1"/>
    <col min="6163" max="6163" width="17.7109375" style="336" bestFit="1" customWidth="1"/>
    <col min="6164" max="6164" width="14" style="336" bestFit="1" customWidth="1"/>
    <col min="6165" max="6165" width="17.42578125" style="336" bestFit="1" customWidth="1"/>
    <col min="6166" max="6166" width="14.28515625" style="336" bestFit="1" customWidth="1"/>
    <col min="6167" max="6167" width="17.42578125" style="336" bestFit="1" customWidth="1"/>
    <col min="6168" max="6168" width="14.28515625" style="336" bestFit="1" customWidth="1"/>
    <col min="6169" max="6169" width="17.42578125" style="336" bestFit="1" customWidth="1"/>
    <col min="6170" max="6170" width="14.28515625" style="336" bestFit="1" customWidth="1"/>
    <col min="6171" max="6171" width="17.7109375" style="336" bestFit="1" customWidth="1"/>
    <col min="6172" max="6172" width="14.5703125" style="336" bestFit="1" customWidth="1"/>
    <col min="6173" max="6173" width="17.42578125" style="336" bestFit="1" customWidth="1"/>
    <col min="6174" max="6174" width="14.28515625" style="336" bestFit="1" customWidth="1"/>
    <col min="6175" max="6175" width="17.42578125" style="336" bestFit="1" customWidth="1"/>
    <col min="6176" max="6176" width="14.28515625" style="336" bestFit="1" customWidth="1"/>
    <col min="6177" max="6177" width="15.42578125" style="336" bestFit="1" customWidth="1"/>
    <col min="6178" max="6178" width="12.42578125" style="336" bestFit="1" customWidth="1"/>
    <col min="6179" max="6179" width="15.140625" style="336" bestFit="1" customWidth="1"/>
    <col min="6180" max="6180" width="12.140625" style="336" bestFit="1" customWidth="1"/>
    <col min="6181" max="6181" width="14.42578125" style="336" bestFit="1" customWidth="1"/>
    <col min="6182" max="6400" width="11.42578125" style="336"/>
    <col min="6401" max="6401" width="1.5703125" style="336" customWidth="1"/>
    <col min="6402" max="6402" width="12.5703125" style="336" customWidth="1"/>
    <col min="6403" max="6403" width="20.140625" style="336" customWidth="1"/>
    <col min="6404" max="6404" width="31.28515625" style="336" customWidth="1"/>
    <col min="6405" max="6405" width="19" style="336" customWidth="1"/>
    <col min="6406" max="6406" width="18" style="336" customWidth="1"/>
    <col min="6407" max="6407" width="18.28515625" style="336" customWidth="1"/>
    <col min="6408" max="6409" width="16.140625" style="336" customWidth="1"/>
    <col min="6410" max="6410" width="17.7109375" style="336" customWidth="1"/>
    <col min="6411" max="6411" width="16.140625" style="336" customWidth="1"/>
    <col min="6412" max="6412" width="22.28515625" style="336" bestFit="1" customWidth="1"/>
    <col min="6413" max="6413" width="16.140625" style="336" customWidth="1"/>
    <col min="6414" max="6414" width="18" style="336" customWidth="1"/>
    <col min="6415" max="6416" width="16.140625" style="336" customWidth="1"/>
    <col min="6417" max="6418" width="27.140625" style="336" bestFit="1" customWidth="1"/>
    <col min="6419" max="6419" width="17.7109375" style="336" bestFit="1" customWidth="1"/>
    <col min="6420" max="6420" width="14" style="336" bestFit="1" customWidth="1"/>
    <col min="6421" max="6421" width="17.42578125" style="336" bestFit="1" customWidth="1"/>
    <col min="6422" max="6422" width="14.28515625" style="336" bestFit="1" customWidth="1"/>
    <col min="6423" max="6423" width="17.42578125" style="336" bestFit="1" customWidth="1"/>
    <col min="6424" max="6424" width="14.28515625" style="336" bestFit="1" customWidth="1"/>
    <col min="6425" max="6425" width="17.42578125" style="336" bestFit="1" customWidth="1"/>
    <col min="6426" max="6426" width="14.28515625" style="336" bestFit="1" customWidth="1"/>
    <col min="6427" max="6427" width="17.7109375" style="336" bestFit="1" customWidth="1"/>
    <col min="6428" max="6428" width="14.5703125" style="336" bestFit="1" customWidth="1"/>
    <col min="6429" max="6429" width="17.42578125" style="336" bestFit="1" customWidth="1"/>
    <col min="6430" max="6430" width="14.28515625" style="336" bestFit="1" customWidth="1"/>
    <col min="6431" max="6431" width="17.42578125" style="336" bestFit="1" customWidth="1"/>
    <col min="6432" max="6432" width="14.28515625" style="336" bestFit="1" customWidth="1"/>
    <col min="6433" max="6433" width="15.42578125" style="336" bestFit="1" customWidth="1"/>
    <col min="6434" max="6434" width="12.42578125" style="336" bestFit="1" customWidth="1"/>
    <col min="6435" max="6435" width="15.140625" style="336" bestFit="1" customWidth="1"/>
    <col min="6436" max="6436" width="12.140625" style="336" bestFit="1" customWidth="1"/>
    <col min="6437" max="6437" width="14.42578125" style="336" bestFit="1" customWidth="1"/>
    <col min="6438" max="6656" width="11.42578125" style="336"/>
    <col min="6657" max="6657" width="1.5703125" style="336" customWidth="1"/>
    <col min="6658" max="6658" width="12.5703125" style="336" customWidth="1"/>
    <col min="6659" max="6659" width="20.140625" style="336" customWidth="1"/>
    <col min="6660" max="6660" width="31.28515625" style="336" customWidth="1"/>
    <col min="6661" max="6661" width="19" style="336" customWidth="1"/>
    <col min="6662" max="6662" width="18" style="336" customWidth="1"/>
    <col min="6663" max="6663" width="18.28515625" style="336" customWidth="1"/>
    <col min="6664" max="6665" width="16.140625" style="336" customWidth="1"/>
    <col min="6666" max="6666" width="17.7109375" style="336" customWidth="1"/>
    <col min="6667" max="6667" width="16.140625" style="336" customWidth="1"/>
    <col min="6668" max="6668" width="22.28515625" style="336" bestFit="1" customWidth="1"/>
    <col min="6669" max="6669" width="16.140625" style="336" customWidth="1"/>
    <col min="6670" max="6670" width="18" style="336" customWidth="1"/>
    <col min="6671" max="6672" width="16.140625" style="336" customWidth="1"/>
    <col min="6673" max="6674" width="27.140625" style="336" bestFit="1" customWidth="1"/>
    <col min="6675" max="6675" width="17.7109375" style="336" bestFit="1" customWidth="1"/>
    <col min="6676" max="6676" width="14" style="336" bestFit="1" customWidth="1"/>
    <col min="6677" max="6677" width="17.42578125" style="336" bestFit="1" customWidth="1"/>
    <col min="6678" max="6678" width="14.28515625" style="336" bestFit="1" customWidth="1"/>
    <col min="6679" max="6679" width="17.42578125" style="336" bestFit="1" customWidth="1"/>
    <col min="6680" max="6680" width="14.28515625" style="336" bestFit="1" customWidth="1"/>
    <col min="6681" max="6681" width="17.42578125" style="336" bestFit="1" customWidth="1"/>
    <col min="6682" max="6682" width="14.28515625" style="336" bestFit="1" customWidth="1"/>
    <col min="6683" max="6683" width="17.7109375" style="336" bestFit="1" customWidth="1"/>
    <col min="6684" max="6684" width="14.5703125" style="336" bestFit="1" customWidth="1"/>
    <col min="6685" max="6685" width="17.42578125" style="336" bestFit="1" customWidth="1"/>
    <col min="6686" max="6686" width="14.28515625" style="336" bestFit="1" customWidth="1"/>
    <col min="6687" max="6687" width="17.42578125" style="336" bestFit="1" customWidth="1"/>
    <col min="6688" max="6688" width="14.28515625" style="336" bestFit="1" customWidth="1"/>
    <col min="6689" max="6689" width="15.42578125" style="336" bestFit="1" customWidth="1"/>
    <col min="6690" max="6690" width="12.42578125" style="336" bestFit="1" customWidth="1"/>
    <col min="6691" max="6691" width="15.140625" style="336" bestFit="1" customWidth="1"/>
    <col min="6692" max="6692" width="12.140625" style="336" bestFit="1" customWidth="1"/>
    <col min="6693" max="6693" width="14.42578125" style="336" bestFit="1" customWidth="1"/>
    <col min="6694" max="6912" width="11.42578125" style="336"/>
    <col min="6913" max="6913" width="1.5703125" style="336" customWidth="1"/>
    <col min="6914" max="6914" width="12.5703125" style="336" customWidth="1"/>
    <col min="6915" max="6915" width="20.140625" style="336" customWidth="1"/>
    <col min="6916" max="6916" width="31.28515625" style="336" customWidth="1"/>
    <col min="6917" max="6917" width="19" style="336" customWidth="1"/>
    <col min="6918" max="6918" width="18" style="336" customWidth="1"/>
    <col min="6919" max="6919" width="18.28515625" style="336" customWidth="1"/>
    <col min="6920" max="6921" width="16.140625" style="336" customWidth="1"/>
    <col min="6922" max="6922" width="17.7109375" style="336" customWidth="1"/>
    <col min="6923" max="6923" width="16.140625" style="336" customWidth="1"/>
    <col min="6924" max="6924" width="22.28515625" style="336" bestFit="1" customWidth="1"/>
    <col min="6925" max="6925" width="16.140625" style="336" customWidth="1"/>
    <col min="6926" max="6926" width="18" style="336" customWidth="1"/>
    <col min="6927" max="6928" width="16.140625" style="336" customWidth="1"/>
    <col min="6929" max="6930" width="27.140625" style="336" bestFit="1" customWidth="1"/>
    <col min="6931" max="6931" width="17.7109375" style="336" bestFit="1" customWidth="1"/>
    <col min="6932" max="6932" width="14" style="336" bestFit="1" customWidth="1"/>
    <col min="6933" max="6933" width="17.42578125" style="336" bestFit="1" customWidth="1"/>
    <col min="6934" max="6934" width="14.28515625" style="336" bestFit="1" customWidth="1"/>
    <col min="6935" max="6935" width="17.42578125" style="336" bestFit="1" customWidth="1"/>
    <col min="6936" max="6936" width="14.28515625" style="336" bestFit="1" customWidth="1"/>
    <col min="6937" max="6937" width="17.42578125" style="336" bestFit="1" customWidth="1"/>
    <col min="6938" max="6938" width="14.28515625" style="336" bestFit="1" customWidth="1"/>
    <col min="6939" max="6939" width="17.7109375" style="336" bestFit="1" customWidth="1"/>
    <col min="6940" max="6940" width="14.5703125" style="336" bestFit="1" customWidth="1"/>
    <col min="6941" max="6941" width="17.42578125" style="336" bestFit="1" customWidth="1"/>
    <col min="6942" max="6942" width="14.28515625" style="336" bestFit="1" customWidth="1"/>
    <col min="6943" max="6943" width="17.42578125" style="336" bestFit="1" customWidth="1"/>
    <col min="6944" max="6944" width="14.28515625" style="336" bestFit="1" customWidth="1"/>
    <col min="6945" max="6945" width="15.42578125" style="336" bestFit="1" customWidth="1"/>
    <col min="6946" max="6946" width="12.42578125" style="336" bestFit="1" customWidth="1"/>
    <col min="6947" max="6947" width="15.140625" style="336" bestFit="1" customWidth="1"/>
    <col min="6948" max="6948" width="12.140625" style="336" bestFit="1" customWidth="1"/>
    <col min="6949" max="6949" width="14.42578125" style="336" bestFit="1" customWidth="1"/>
    <col min="6950" max="7168" width="11.42578125" style="336"/>
    <col min="7169" max="7169" width="1.5703125" style="336" customWidth="1"/>
    <col min="7170" max="7170" width="12.5703125" style="336" customWidth="1"/>
    <col min="7171" max="7171" width="20.140625" style="336" customWidth="1"/>
    <col min="7172" max="7172" width="31.28515625" style="336" customWidth="1"/>
    <col min="7173" max="7173" width="19" style="336" customWidth="1"/>
    <col min="7174" max="7174" width="18" style="336" customWidth="1"/>
    <col min="7175" max="7175" width="18.28515625" style="336" customWidth="1"/>
    <col min="7176" max="7177" width="16.140625" style="336" customWidth="1"/>
    <col min="7178" max="7178" width="17.7109375" style="336" customWidth="1"/>
    <col min="7179" max="7179" width="16.140625" style="336" customWidth="1"/>
    <col min="7180" max="7180" width="22.28515625" style="336" bestFit="1" customWidth="1"/>
    <col min="7181" max="7181" width="16.140625" style="336" customWidth="1"/>
    <col min="7182" max="7182" width="18" style="336" customWidth="1"/>
    <col min="7183" max="7184" width="16.140625" style="336" customWidth="1"/>
    <col min="7185" max="7186" width="27.140625" style="336" bestFit="1" customWidth="1"/>
    <col min="7187" max="7187" width="17.7109375" style="336" bestFit="1" customWidth="1"/>
    <col min="7188" max="7188" width="14" style="336" bestFit="1" customWidth="1"/>
    <col min="7189" max="7189" width="17.42578125" style="336" bestFit="1" customWidth="1"/>
    <col min="7190" max="7190" width="14.28515625" style="336" bestFit="1" customWidth="1"/>
    <col min="7191" max="7191" width="17.42578125" style="336" bestFit="1" customWidth="1"/>
    <col min="7192" max="7192" width="14.28515625" style="336" bestFit="1" customWidth="1"/>
    <col min="7193" max="7193" width="17.42578125" style="336" bestFit="1" customWidth="1"/>
    <col min="7194" max="7194" width="14.28515625" style="336" bestFit="1" customWidth="1"/>
    <col min="7195" max="7195" width="17.7109375" style="336" bestFit="1" customWidth="1"/>
    <col min="7196" max="7196" width="14.5703125" style="336" bestFit="1" customWidth="1"/>
    <col min="7197" max="7197" width="17.42578125" style="336" bestFit="1" customWidth="1"/>
    <col min="7198" max="7198" width="14.28515625" style="336" bestFit="1" customWidth="1"/>
    <col min="7199" max="7199" width="17.42578125" style="336" bestFit="1" customWidth="1"/>
    <col min="7200" max="7200" width="14.28515625" style="336" bestFit="1" customWidth="1"/>
    <col min="7201" max="7201" width="15.42578125" style="336" bestFit="1" customWidth="1"/>
    <col min="7202" max="7202" width="12.42578125" style="336" bestFit="1" customWidth="1"/>
    <col min="7203" max="7203" width="15.140625" style="336" bestFit="1" customWidth="1"/>
    <col min="7204" max="7204" width="12.140625" style="336" bestFit="1" customWidth="1"/>
    <col min="7205" max="7205" width="14.42578125" style="336" bestFit="1" customWidth="1"/>
    <col min="7206" max="7424" width="11.42578125" style="336"/>
    <col min="7425" max="7425" width="1.5703125" style="336" customWidth="1"/>
    <col min="7426" max="7426" width="12.5703125" style="336" customWidth="1"/>
    <col min="7427" max="7427" width="20.140625" style="336" customWidth="1"/>
    <col min="7428" max="7428" width="31.28515625" style="336" customWidth="1"/>
    <col min="7429" max="7429" width="19" style="336" customWidth="1"/>
    <col min="7430" max="7430" width="18" style="336" customWidth="1"/>
    <col min="7431" max="7431" width="18.28515625" style="336" customWidth="1"/>
    <col min="7432" max="7433" width="16.140625" style="336" customWidth="1"/>
    <col min="7434" max="7434" width="17.7109375" style="336" customWidth="1"/>
    <col min="7435" max="7435" width="16.140625" style="336" customWidth="1"/>
    <col min="7436" max="7436" width="22.28515625" style="336" bestFit="1" customWidth="1"/>
    <col min="7437" max="7437" width="16.140625" style="336" customWidth="1"/>
    <col min="7438" max="7438" width="18" style="336" customWidth="1"/>
    <col min="7439" max="7440" width="16.140625" style="336" customWidth="1"/>
    <col min="7441" max="7442" width="27.140625" style="336" bestFit="1" customWidth="1"/>
    <col min="7443" max="7443" width="17.7109375" style="336" bestFit="1" customWidth="1"/>
    <col min="7444" max="7444" width="14" style="336" bestFit="1" customWidth="1"/>
    <col min="7445" max="7445" width="17.42578125" style="336" bestFit="1" customWidth="1"/>
    <col min="7446" max="7446" width="14.28515625" style="336" bestFit="1" customWidth="1"/>
    <col min="7447" max="7447" width="17.42578125" style="336" bestFit="1" customWidth="1"/>
    <col min="7448" max="7448" width="14.28515625" style="336" bestFit="1" customWidth="1"/>
    <col min="7449" max="7449" width="17.42578125" style="336" bestFit="1" customWidth="1"/>
    <col min="7450" max="7450" width="14.28515625" style="336" bestFit="1" customWidth="1"/>
    <col min="7451" max="7451" width="17.7109375" style="336" bestFit="1" customWidth="1"/>
    <col min="7452" max="7452" width="14.5703125" style="336" bestFit="1" customWidth="1"/>
    <col min="7453" max="7453" width="17.42578125" style="336" bestFit="1" customWidth="1"/>
    <col min="7454" max="7454" width="14.28515625" style="336" bestFit="1" customWidth="1"/>
    <col min="7455" max="7455" width="17.42578125" style="336" bestFit="1" customWidth="1"/>
    <col min="7456" max="7456" width="14.28515625" style="336" bestFit="1" customWidth="1"/>
    <col min="7457" max="7457" width="15.42578125" style="336" bestFit="1" customWidth="1"/>
    <col min="7458" max="7458" width="12.42578125" style="336" bestFit="1" customWidth="1"/>
    <col min="7459" max="7459" width="15.140625" style="336" bestFit="1" customWidth="1"/>
    <col min="7460" max="7460" width="12.140625" style="336" bestFit="1" customWidth="1"/>
    <col min="7461" max="7461" width="14.42578125" style="336" bestFit="1" customWidth="1"/>
    <col min="7462" max="7680" width="11.42578125" style="336"/>
    <col min="7681" max="7681" width="1.5703125" style="336" customWidth="1"/>
    <col min="7682" max="7682" width="12.5703125" style="336" customWidth="1"/>
    <col min="7683" max="7683" width="20.140625" style="336" customWidth="1"/>
    <col min="7684" max="7684" width="31.28515625" style="336" customWidth="1"/>
    <col min="7685" max="7685" width="19" style="336" customWidth="1"/>
    <col min="7686" max="7686" width="18" style="336" customWidth="1"/>
    <col min="7687" max="7687" width="18.28515625" style="336" customWidth="1"/>
    <col min="7688" max="7689" width="16.140625" style="336" customWidth="1"/>
    <col min="7690" max="7690" width="17.7109375" style="336" customWidth="1"/>
    <col min="7691" max="7691" width="16.140625" style="336" customWidth="1"/>
    <col min="7692" max="7692" width="22.28515625" style="336" bestFit="1" customWidth="1"/>
    <col min="7693" max="7693" width="16.140625" style="336" customWidth="1"/>
    <col min="7694" max="7694" width="18" style="336" customWidth="1"/>
    <col min="7695" max="7696" width="16.140625" style="336" customWidth="1"/>
    <col min="7697" max="7698" width="27.140625" style="336" bestFit="1" customWidth="1"/>
    <col min="7699" max="7699" width="17.7109375" style="336" bestFit="1" customWidth="1"/>
    <col min="7700" max="7700" width="14" style="336" bestFit="1" customWidth="1"/>
    <col min="7701" max="7701" width="17.42578125" style="336" bestFit="1" customWidth="1"/>
    <col min="7702" max="7702" width="14.28515625" style="336" bestFit="1" customWidth="1"/>
    <col min="7703" max="7703" width="17.42578125" style="336" bestFit="1" customWidth="1"/>
    <col min="7704" max="7704" width="14.28515625" style="336" bestFit="1" customWidth="1"/>
    <col min="7705" max="7705" width="17.42578125" style="336" bestFit="1" customWidth="1"/>
    <col min="7706" max="7706" width="14.28515625" style="336" bestFit="1" customWidth="1"/>
    <col min="7707" max="7707" width="17.7109375" style="336" bestFit="1" customWidth="1"/>
    <col min="7708" max="7708" width="14.5703125" style="336" bestFit="1" customWidth="1"/>
    <col min="7709" max="7709" width="17.42578125" style="336" bestFit="1" customWidth="1"/>
    <col min="7710" max="7710" width="14.28515625" style="336" bestFit="1" customWidth="1"/>
    <col min="7711" max="7711" width="17.42578125" style="336" bestFit="1" customWidth="1"/>
    <col min="7712" max="7712" width="14.28515625" style="336" bestFit="1" customWidth="1"/>
    <col min="7713" max="7713" width="15.42578125" style="336" bestFit="1" customWidth="1"/>
    <col min="7714" max="7714" width="12.42578125" style="336" bestFit="1" customWidth="1"/>
    <col min="7715" max="7715" width="15.140625" style="336" bestFit="1" customWidth="1"/>
    <col min="7716" max="7716" width="12.140625" style="336" bestFit="1" customWidth="1"/>
    <col min="7717" max="7717" width="14.42578125" style="336" bestFit="1" customWidth="1"/>
    <col min="7718" max="7936" width="11.42578125" style="336"/>
    <col min="7937" max="7937" width="1.5703125" style="336" customWidth="1"/>
    <col min="7938" max="7938" width="12.5703125" style="336" customWidth="1"/>
    <col min="7939" max="7939" width="20.140625" style="336" customWidth="1"/>
    <col min="7940" max="7940" width="31.28515625" style="336" customWidth="1"/>
    <col min="7941" max="7941" width="19" style="336" customWidth="1"/>
    <col min="7942" max="7942" width="18" style="336" customWidth="1"/>
    <col min="7943" max="7943" width="18.28515625" style="336" customWidth="1"/>
    <col min="7944" max="7945" width="16.140625" style="336" customWidth="1"/>
    <col min="7946" max="7946" width="17.7109375" style="336" customWidth="1"/>
    <col min="7947" max="7947" width="16.140625" style="336" customWidth="1"/>
    <col min="7948" max="7948" width="22.28515625" style="336" bestFit="1" customWidth="1"/>
    <col min="7949" max="7949" width="16.140625" style="336" customWidth="1"/>
    <col min="7950" max="7950" width="18" style="336" customWidth="1"/>
    <col min="7951" max="7952" width="16.140625" style="336" customWidth="1"/>
    <col min="7953" max="7954" width="27.140625" style="336" bestFit="1" customWidth="1"/>
    <col min="7955" max="7955" width="17.7109375" style="336" bestFit="1" customWidth="1"/>
    <col min="7956" max="7956" width="14" style="336" bestFit="1" customWidth="1"/>
    <col min="7957" max="7957" width="17.42578125" style="336" bestFit="1" customWidth="1"/>
    <col min="7958" max="7958" width="14.28515625" style="336" bestFit="1" customWidth="1"/>
    <col min="7959" max="7959" width="17.42578125" style="336" bestFit="1" customWidth="1"/>
    <col min="7960" max="7960" width="14.28515625" style="336" bestFit="1" customWidth="1"/>
    <col min="7961" max="7961" width="17.42578125" style="336" bestFit="1" customWidth="1"/>
    <col min="7962" max="7962" width="14.28515625" style="336" bestFit="1" customWidth="1"/>
    <col min="7963" max="7963" width="17.7109375" style="336" bestFit="1" customWidth="1"/>
    <col min="7964" max="7964" width="14.5703125" style="336" bestFit="1" customWidth="1"/>
    <col min="7965" max="7965" width="17.42578125" style="336" bestFit="1" customWidth="1"/>
    <col min="7966" max="7966" width="14.28515625" style="336" bestFit="1" customWidth="1"/>
    <col min="7967" max="7967" width="17.42578125" style="336" bestFit="1" customWidth="1"/>
    <col min="7968" max="7968" width="14.28515625" style="336" bestFit="1" customWidth="1"/>
    <col min="7969" max="7969" width="15.42578125" style="336" bestFit="1" customWidth="1"/>
    <col min="7970" max="7970" width="12.42578125" style="336" bestFit="1" customWidth="1"/>
    <col min="7971" max="7971" width="15.140625" style="336" bestFit="1" customWidth="1"/>
    <col min="7972" max="7972" width="12.140625" style="336" bestFit="1" customWidth="1"/>
    <col min="7973" max="7973" width="14.42578125" style="336" bestFit="1" customWidth="1"/>
    <col min="7974" max="8192" width="11.42578125" style="336"/>
    <col min="8193" max="8193" width="1.5703125" style="336" customWidth="1"/>
    <col min="8194" max="8194" width="12.5703125" style="336" customWidth="1"/>
    <col min="8195" max="8195" width="20.140625" style="336" customWidth="1"/>
    <col min="8196" max="8196" width="31.28515625" style="336" customWidth="1"/>
    <col min="8197" max="8197" width="19" style="336" customWidth="1"/>
    <col min="8198" max="8198" width="18" style="336" customWidth="1"/>
    <col min="8199" max="8199" width="18.28515625" style="336" customWidth="1"/>
    <col min="8200" max="8201" width="16.140625" style="336" customWidth="1"/>
    <col min="8202" max="8202" width="17.7109375" style="336" customWidth="1"/>
    <col min="8203" max="8203" width="16.140625" style="336" customWidth="1"/>
    <col min="8204" max="8204" width="22.28515625" style="336" bestFit="1" customWidth="1"/>
    <col min="8205" max="8205" width="16.140625" style="336" customWidth="1"/>
    <col min="8206" max="8206" width="18" style="336" customWidth="1"/>
    <col min="8207" max="8208" width="16.140625" style="336" customWidth="1"/>
    <col min="8209" max="8210" width="27.140625" style="336" bestFit="1" customWidth="1"/>
    <col min="8211" max="8211" width="17.7109375" style="336" bestFit="1" customWidth="1"/>
    <col min="8212" max="8212" width="14" style="336" bestFit="1" customWidth="1"/>
    <col min="8213" max="8213" width="17.42578125" style="336" bestFit="1" customWidth="1"/>
    <col min="8214" max="8214" width="14.28515625" style="336" bestFit="1" customWidth="1"/>
    <col min="8215" max="8215" width="17.42578125" style="336" bestFit="1" customWidth="1"/>
    <col min="8216" max="8216" width="14.28515625" style="336" bestFit="1" customWidth="1"/>
    <col min="8217" max="8217" width="17.42578125" style="336" bestFit="1" customWidth="1"/>
    <col min="8218" max="8218" width="14.28515625" style="336" bestFit="1" customWidth="1"/>
    <col min="8219" max="8219" width="17.7109375" style="336" bestFit="1" customWidth="1"/>
    <col min="8220" max="8220" width="14.5703125" style="336" bestFit="1" customWidth="1"/>
    <col min="8221" max="8221" width="17.42578125" style="336" bestFit="1" customWidth="1"/>
    <col min="8222" max="8222" width="14.28515625" style="336" bestFit="1" customWidth="1"/>
    <col min="8223" max="8223" width="17.42578125" style="336" bestFit="1" customWidth="1"/>
    <col min="8224" max="8224" width="14.28515625" style="336" bestFit="1" customWidth="1"/>
    <col min="8225" max="8225" width="15.42578125" style="336" bestFit="1" customWidth="1"/>
    <col min="8226" max="8226" width="12.42578125" style="336" bestFit="1" customWidth="1"/>
    <col min="8227" max="8227" width="15.140625" style="336" bestFit="1" customWidth="1"/>
    <col min="8228" max="8228" width="12.140625" style="336" bestFit="1" customWidth="1"/>
    <col min="8229" max="8229" width="14.42578125" style="336" bestFit="1" customWidth="1"/>
    <col min="8230" max="8448" width="11.42578125" style="336"/>
    <col min="8449" max="8449" width="1.5703125" style="336" customWidth="1"/>
    <col min="8450" max="8450" width="12.5703125" style="336" customWidth="1"/>
    <col min="8451" max="8451" width="20.140625" style="336" customWidth="1"/>
    <col min="8452" max="8452" width="31.28515625" style="336" customWidth="1"/>
    <col min="8453" max="8453" width="19" style="336" customWidth="1"/>
    <col min="8454" max="8454" width="18" style="336" customWidth="1"/>
    <col min="8455" max="8455" width="18.28515625" style="336" customWidth="1"/>
    <col min="8456" max="8457" width="16.140625" style="336" customWidth="1"/>
    <col min="8458" max="8458" width="17.7109375" style="336" customWidth="1"/>
    <col min="8459" max="8459" width="16.140625" style="336" customWidth="1"/>
    <col min="8460" max="8460" width="22.28515625" style="336" bestFit="1" customWidth="1"/>
    <col min="8461" max="8461" width="16.140625" style="336" customWidth="1"/>
    <col min="8462" max="8462" width="18" style="336" customWidth="1"/>
    <col min="8463" max="8464" width="16.140625" style="336" customWidth="1"/>
    <col min="8465" max="8466" width="27.140625" style="336" bestFit="1" customWidth="1"/>
    <col min="8467" max="8467" width="17.7109375" style="336" bestFit="1" customWidth="1"/>
    <col min="8468" max="8468" width="14" style="336" bestFit="1" customWidth="1"/>
    <col min="8469" max="8469" width="17.42578125" style="336" bestFit="1" customWidth="1"/>
    <col min="8470" max="8470" width="14.28515625" style="336" bestFit="1" customWidth="1"/>
    <col min="8471" max="8471" width="17.42578125" style="336" bestFit="1" customWidth="1"/>
    <col min="8472" max="8472" width="14.28515625" style="336" bestFit="1" customWidth="1"/>
    <col min="8473" max="8473" width="17.42578125" style="336" bestFit="1" customWidth="1"/>
    <col min="8474" max="8474" width="14.28515625" style="336" bestFit="1" customWidth="1"/>
    <col min="8475" max="8475" width="17.7109375" style="336" bestFit="1" customWidth="1"/>
    <col min="8476" max="8476" width="14.5703125" style="336" bestFit="1" customWidth="1"/>
    <col min="8477" max="8477" width="17.42578125" style="336" bestFit="1" customWidth="1"/>
    <col min="8478" max="8478" width="14.28515625" style="336" bestFit="1" customWidth="1"/>
    <col min="8479" max="8479" width="17.42578125" style="336" bestFit="1" customWidth="1"/>
    <col min="8480" max="8480" width="14.28515625" style="336" bestFit="1" customWidth="1"/>
    <col min="8481" max="8481" width="15.42578125" style="336" bestFit="1" customWidth="1"/>
    <col min="8482" max="8482" width="12.42578125" style="336" bestFit="1" customWidth="1"/>
    <col min="8483" max="8483" width="15.140625" style="336" bestFit="1" customWidth="1"/>
    <col min="8484" max="8484" width="12.140625" style="336" bestFit="1" customWidth="1"/>
    <col min="8485" max="8485" width="14.42578125" style="336" bestFit="1" customWidth="1"/>
    <col min="8486" max="8704" width="11.42578125" style="336"/>
    <col min="8705" max="8705" width="1.5703125" style="336" customWidth="1"/>
    <col min="8706" max="8706" width="12.5703125" style="336" customWidth="1"/>
    <col min="8707" max="8707" width="20.140625" style="336" customWidth="1"/>
    <col min="8708" max="8708" width="31.28515625" style="336" customWidth="1"/>
    <col min="8709" max="8709" width="19" style="336" customWidth="1"/>
    <col min="8710" max="8710" width="18" style="336" customWidth="1"/>
    <col min="8711" max="8711" width="18.28515625" style="336" customWidth="1"/>
    <col min="8712" max="8713" width="16.140625" style="336" customWidth="1"/>
    <col min="8714" max="8714" width="17.7109375" style="336" customWidth="1"/>
    <col min="8715" max="8715" width="16.140625" style="336" customWidth="1"/>
    <col min="8716" max="8716" width="22.28515625" style="336" bestFit="1" customWidth="1"/>
    <col min="8717" max="8717" width="16.140625" style="336" customWidth="1"/>
    <col min="8718" max="8718" width="18" style="336" customWidth="1"/>
    <col min="8719" max="8720" width="16.140625" style="336" customWidth="1"/>
    <col min="8721" max="8722" width="27.140625" style="336" bestFit="1" customWidth="1"/>
    <col min="8723" max="8723" width="17.7109375" style="336" bestFit="1" customWidth="1"/>
    <col min="8724" max="8724" width="14" style="336" bestFit="1" customWidth="1"/>
    <col min="8725" max="8725" width="17.42578125" style="336" bestFit="1" customWidth="1"/>
    <col min="8726" max="8726" width="14.28515625" style="336" bestFit="1" customWidth="1"/>
    <col min="8727" max="8727" width="17.42578125" style="336" bestFit="1" customWidth="1"/>
    <col min="8728" max="8728" width="14.28515625" style="336" bestFit="1" customWidth="1"/>
    <col min="8729" max="8729" width="17.42578125" style="336" bestFit="1" customWidth="1"/>
    <col min="8730" max="8730" width="14.28515625" style="336" bestFit="1" customWidth="1"/>
    <col min="8731" max="8731" width="17.7109375" style="336" bestFit="1" customWidth="1"/>
    <col min="8732" max="8732" width="14.5703125" style="336" bestFit="1" customWidth="1"/>
    <col min="8733" max="8733" width="17.42578125" style="336" bestFit="1" customWidth="1"/>
    <col min="8734" max="8734" width="14.28515625" style="336" bestFit="1" customWidth="1"/>
    <col min="8735" max="8735" width="17.42578125" style="336" bestFit="1" customWidth="1"/>
    <col min="8736" max="8736" width="14.28515625" style="336" bestFit="1" customWidth="1"/>
    <col min="8737" max="8737" width="15.42578125" style="336" bestFit="1" customWidth="1"/>
    <col min="8738" max="8738" width="12.42578125" style="336" bestFit="1" customWidth="1"/>
    <col min="8739" max="8739" width="15.140625" style="336" bestFit="1" customWidth="1"/>
    <col min="8740" max="8740" width="12.140625" style="336" bestFit="1" customWidth="1"/>
    <col min="8741" max="8741" width="14.42578125" style="336" bestFit="1" customWidth="1"/>
    <col min="8742" max="8960" width="11.42578125" style="336"/>
    <col min="8961" max="8961" width="1.5703125" style="336" customWidth="1"/>
    <col min="8962" max="8962" width="12.5703125" style="336" customWidth="1"/>
    <col min="8963" max="8963" width="20.140625" style="336" customWidth="1"/>
    <col min="8964" max="8964" width="31.28515625" style="336" customWidth="1"/>
    <col min="8965" max="8965" width="19" style="336" customWidth="1"/>
    <col min="8966" max="8966" width="18" style="336" customWidth="1"/>
    <col min="8967" max="8967" width="18.28515625" style="336" customWidth="1"/>
    <col min="8968" max="8969" width="16.140625" style="336" customWidth="1"/>
    <col min="8970" max="8970" width="17.7109375" style="336" customWidth="1"/>
    <col min="8971" max="8971" width="16.140625" style="336" customWidth="1"/>
    <col min="8972" max="8972" width="22.28515625" style="336" bestFit="1" customWidth="1"/>
    <col min="8973" max="8973" width="16.140625" style="336" customWidth="1"/>
    <col min="8974" max="8974" width="18" style="336" customWidth="1"/>
    <col min="8975" max="8976" width="16.140625" style="336" customWidth="1"/>
    <col min="8977" max="8978" width="27.140625" style="336" bestFit="1" customWidth="1"/>
    <col min="8979" max="8979" width="17.7109375" style="336" bestFit="1" customWidth="1"/>
    <col min="8980" max="8980" width="14" style="336" bestFit="1" customWidth="1"/>
    <col min="8981" max="8981" width="17.42578125" style="336" bestFit="1" customWidth="1"/>
    <col min="8982" max="8982" width="14.28515625" style="336" bestFit="1" customWidth="1"/>
    <col min="8983" max="8983" width="17.42578125" style="336" bestFit="1" customWidth="1"/>
    <col min="8984" max="8984" width="14.28515625" style="336" bestFit="1" customWidth="1"/>
    <col min="8985" max="8985" width="17.42578125" style="336" bestFit="1" customWidth="1"/>
    <col min="8986" max="8986" width="14.28515625" style="336" bestFit="1" customWidth="1"/>
    <col min="8987" max="8987" width="17.7109375" style="336" bestFit="1" customWidth="1"/>
    <col min="8988" max="8988" width="14.5703125" style="336" bestFit="1" customWidth="1"/>
    <col min="8989" max="8989" width="17.42578125" style="336" bestFit="1" customWidth="1"/>
    <col min="8990" max="8990" width="14.28515625" style="336" bestFit="1" customWidth="1"/>
    <col min="8991" max="8991" width="17.42578125" style="336" bestFit="1" customWidth="1"/>
    <col min="8992" max="8992" width="14.28515625" style="336" bestFit="1" customWidth="1"/>
    <col min="8993" max="8993" width="15.42578125" style="336" bestFit="1" customWidth="1"/>
    <col min="8994" max="8994" width="12.42578125" style="336" bestFit="1" customWidth="1"/>
    <col min="8995" max="8995" width="15.140625" style="336" bestFit="1" customWidth="1"/>
    <col min="8996" max="8996" width="12.140625" style="336" bestFit="1" customWidth="1"/>
    <col min="8997" max="8997" width="14.42578125" style="336" bestFit="1" customWidth="1"/>
    <col min="8998" max="9216" width="11.42578125" style="336"/>
    <col min="9217" max="9217" width="1.5703125" style="336" customWidth="1"/>
    <col min="9218" max="9218" width="12.5703125" style="336" customWidth="1"/>
    <col min="9219" max="9219" width="20.140625" style="336" customWidth="1"/>
    <col min="9220" max="9220" width="31.28515625" style="336" customWidth="1"/>
    <col min="9221" max="9221" width="19" style="336" customWidth="1"/>
    <col min="9222" max="9222" width="18" style="336" customWidth="1"/>
    <col min="9223" max="9223" width="18.28515625" style="336" customWidth="1"/>
    <col min="9224" max="9225" width="16.140625" style="336" customWidth="1"/>
    <col min="9226" max="9226" width="17.7109375" style="336" customWidth="1"/>
    <col min="9227" max="9227" width="16.140625" style="336" customWidth="1"/>
    <col min="9228" max="9228" width="22.28515625" style="336" bestFit="1" customWidth="1"/>
    <col min="9229" max="9229" width="16.140625" style="336" customWidth="1"/>
    <col min="9230" max="9230" width="18" style="336" customWidth="1"/>
    <col min="9231" max="9232" width="16.140625" style="336" customWidth="1"/>
    <col min="9233" max="9234" width="27.140625" style="336" bestFit="1" customWidth="1"/>
    <col min="9235" max="9235" width="17.7109375" style="336" bestFit="1" customWidth="1"/>
    <col min="9236" max="9236" width="14" style="336" bestFit="1" customWidth="1"/>
    <col min="9237" max="9237" width="17.42578125" style="336" bestFit="1" customWidth="1"/>
    <col min="9238" max="9238" width="14.28515625" style="336" bestFit="1" customWidth="1"/>
    <col min="9239" max="9239" width="17.42578125" style="336" bestFit="1" customWidth="1"/>
    <col min="9240" max="9240" width="14.28515625" style="336" bestFit="1" customWidth="1"/>
    <col min="9241" max="9241" width="17.42578125" style="336" bestFit="1" customWidth="1"/>
    <col min="9242" max="9242" width="14.28515625" style="336" bestFit="1" customWidth="1"/>
    <col min="9243" max="9243" width="17.7109375" style="336" bestFit="1" customWidth="1"/>
    <col min="9244" max="9244" width="14.5703125" style="336" bestFit="1" customWidth="1"/>
    <col min="9245" max="9245" width="17.42578125" style="336" bestFit="1" customWidth="1"/>
    <col min="9246" max="9246" width="14.28515625" style="336" bestFit="1" customWidth="1"/>
    <col min="9247" max="9247" width="17.42578125" style="336" bestFit="1" customWidth="1"/>
    <col min="9248" max="9248" width="14.28515625" style="336" bestFit="1" customWidth="1"/>
    <col min="9249" max="9249" width="15.42578125" style="336" bestFit="1" customWidth="1"/>
    <col min="9250" max="9250" width="12.42578125" style="336" bestFit="1" customWidth="1"/>
    <col min="9251" max="9251" width="15.140625" style="336" bestFit="1" customWidth="1"/>
    <col min="9252" max="9252" width="12.140625" style="336" bestFit="1" customWidth="1"/>
    <col min="9253" max="9253" width="14.42578125" style="336" bestFit="1" customWidth="1"/>
    <col min="9254" max="9472" width="11.42578125" style="336"/>
    <col min="9473" max="9473" width="1.5703125" style="336" customWidth="1"/>
    <col min="9474" max="9474" width="12.5703125" style="336" customWidth="1"/>
    <col min="9475" max="9475" width="20.140625" style="336" customWidth="1"/>
    <col min="9476" max="9476" width="31.28515625" style="336" customWidth="1"/>
    <col min="9477" max="9477" width="19" style="336" customWidth="1"/>
    <col min="9478" max="9478" width="18" style="336" customWidth="1"/>
    <col min="9479" max="9479" width="18.28515625" style="336" customWidth="1"/>
    <col min="9480" max="9481" width="16.140625" style="336" customWidth="1"/>
    <col min="9482" max="9482" width="17.7109375" style="336" customWidth="1"/>
    <col min="9483" max="9483" width="16.140625" style="336" customWidth="1"/>
    <col min="9484" max="9484" width="22.28515625" style="336" bestFit="1" customWidth="1"/>
    <col min="9485" max="9485" width="16.140625" style="336" customWidth="1"/>
    <col min="9486" max="9486" width="18" style="336" customWidth="1"/>
    <col min="9487" max="9488" width="16.140625" style="336" customWidth="1"/>
    <col min="9489" max="9490" width="27.140625" style="336" bestFit="1" customWidth="1"/>
    <col min="9491" max="9491" width="17.7109375" style="336" bestFit="1" customWidth="1"/>
    <col min="9492" max="9492" width="14" style="336" bestFit="1" customWidth="1"/>
    <col min="9493" max="9493" width="17.42578125" style="336" bestFit="1" customWidth="1"/>
    <col min="9494" max="9494" width="14.28515625" style="336" bestFit="1" customWidth="1"/>
    <col min="9495" max="9495" width="17.42578125" style="336" bestFit="1" customWidth="1"/>
    <col min="9496" max="9496" width="14.28515625" style="336" bestFit="1" customWidth="1"/>
    <col min="9497" max="9497" width="17.42578125" style="336" bestFit="1" customWidth="1"/>
    <col min="9498" max="9498" width="14.28515625" style="336" bestFit="1" customWidth="1"/>
    <col min="9499" max="9499" width="17.7109375" style="336" bestFit="1" customWidth="1"/>
    <col min="9500" max="9500" width="14.5703125" style="336" bestFit="1" customWidth="1"/>
    <col min="9501" max="9501" width="17.42578125" style="336" bestFit="1" customWidth="1"/>
    <col min="9502" max="9502" width="14.28515625" style="336" bestFit="1" customWidth="1"/>
    <col min="9503" max="9503" width="17.42578125" style="336" bestFit="1" customWidth="1"/>
    <col min="9504" max="9504" width="14.28515625" style="336" bestFit="1" customWidth="1"/>
    <col min="9505" max="9505" width="15.42578125" style="336" bestFit="1" customWidth="1"/>
    <col min="9506" max="9506" width="12.42578125" style="336" bestFit="1" customWidth="1"/>
    <col min="9507" max="9507" width="15.140625" style="336" bestFit="1" customWidth="1"/>
    <col min="9508" max="9508" width="12.140625" style="336" bestFit="1" customWidth="1"/>
    <col min="9509" max="9509" width="14.42578125" style="336" bestFit="1" customWidth="1"/>
    <col min="9510" max="9728" width="11.42578125" style="336"/>
    <col min="9729" max="9729" width="1.5703125" style="336" customWidth="1"/>
    <col min="9730" max="9730" width="12.5703125" style="336" customWidth="1"/>
    <col min="9731" max="9731" width="20.140625" style="336" customWidth="1"/>
    <col min="9732" max="9732" width="31.28515625" style="336" customWidth="1"/>
    <col min="9733" max="9733" width="19" style="336" customWidth="1"/>
    <col min="9734" max="9734" width="18" style="336" customWidth="1"/>
    <col min="9735" max="9735" width="18.28515625" style="336" customWidth="1"/>
    <col min="9736" max="9737" width="16.140625" style="336" customWidth="1"/>
    <col min="9738" max="9738" width="17.7109375" style="336" customWidth="1"/>
    <col min="9739" max="9739" width="16.140625" style="336" customWidth="1"/>
    <col min="9740" max="9740" width="22.28515625" style="336" bestFit="1" customWidth="1"/>
    <col min="9741" max="9741" width="16.140625" style="336" customWidth="1"/>
    <col min="9742" max="9742" width="18" style="336" customWidth="1"/>
    <col min="9743" max="9744" width="16.140625" style="336" customWidth="1"/>
    <col min="9745" max="9746" width="27.140625" style="336" bestFit="1" customWidth="1"/>
    <col min="9747" max="9747" width="17.7109375" style="336" bestFit="1" customWidth="1"/>
    <col min="9748" max="9748" width="14" style="336" bestFit="1" customWidth="1"/>
    <col min="9749" max="9749" width="17.42578125" style="336" bestFit="1" customWidth="1"/>
    <col min="9750" max="9750" width="14.28515625" style="336" bestFit="1" customWidth="1"/>
    <col min="9751" max="9751" width="17.42578125" style="336" bestFit="1" customWidth="1"/>
    <col min="9752" max="9752" width="14.28515625" style="336" bestFit="1" customWidth="1"/>
    <col min="9753" max="9753" width="17.42578125" style="336" bestFit="1" customWidth="1"/>
    <col min="9754" max="9754" width="14.28515625" style="336" bestFit="1" customWidth="1"/>
    <col min="9755" max="9755" width="17.7109375" style="336" bestFit="1" customWidth="1"/>
    <col min="9756" max="9756" width="14.5703125" style="336" bestFit="1" customWidth="1"/>
    <col min="9757" max="9757" width="17.42578125" style="336" bestFit="1" customWidth="1"/>
    <col min="9758" max="9758" width="14.28515625" style="336" bestFit="1" customWidth="1"/>
    <col min="9759" max="9759" width="17.42578125" style="336" bestFit="1" customWidth="1"/>
    <col min="9760" max="9760" width="14.28515625" style="336" bestFit="1" customWidth="1"/>
    <col min="9761" max="9761" width="15.42578125" style="336" bestFit="1" customWidth="1"/>
    <col min="9762" max="9762" width="12.42578125" style="336" bestFit="1" customWidth="1"/>
    <col min="9763" max="9763" width="15.140625" style="336" bestFit="1" customWidth="1"/>
    <col min="9764" max="9764" width="12.140625" style="336" bestFit="1" customWidth="1"/>
    <col min="9765" max="9765" width="14.42578125" style="336" bestFit="1" customWidth="1"/>
    <col min="9766" max="9984" width="11.42578125" style="336"/>
    <col min="9985" max="9985" width="1.5703125" style="336" customWidth="1"/>
    <col min="9986" max="9986" width="12.5703125" style="336" customWidth="1"/>
    <col min="9987" max="9987" width="20.140625" style="336" customWidth="1"/>
    <col min="9988" max="9988" width="31.28515625" style="336" customWidth="1"/>
    <col min="9989" max="9989" width="19" style="336" customWidth="1"/>
    <col min="9990" max="9990" width="18" style="336" customWidth="1"/>
    <col min="9991" max="9991" width="18.28515625" style="336" customWidth="1"/>
    <col min="9992" max="9993" width="16.140625" style="336" customWidth="1"/>
    <col min="9994" max="9994" width="17.7109375" style="336" customWidth="1"/>
    <col min="9995" max="9995" width="16.140625" style="336" customWidth="1"/>
    <col min="9996" max="9996" width="22.28515625" style="336" bestFit="1" customWidth="1"/>
    <col min="9997" max="9997" width="16.140625" style="336" customWidth="1"/>
    <col min="9998" max="9998" width="18" style="336" customWidth="1"/>
    <col min="9999" max="10000" width="16.140625" style="336" customWidth="1"/>
    <col min="10001" max="10002" width="27.140625" style="336" bestFit="1" customWidth="1"/>
    <col min="10003" max="10003" width="17.7109375" style="336" bestFit="1" customWidth="1"/>
    <col min="10004" max="10004" width="14" style="336" bestFit="1" customWidth="1"/>
    <col min="10005" max="10005" width="17.42578125" style="336" bestFit="1" customWidth="1"/>
    <col min="10006" max="10006" width="14.28515625" style="336" bestFit="1" customWidth="1"/>
    <col min="10007" max="10007" width="17.42578125" style="336" bestFit="1" customWidth="1"/>
    <col min="10008" max="10008" width="14.28515625" style="336" bestFit="1" customWidth="1"/>
    <col min="10009" max="10009" width="17.42578125" style="336" bestFit="1" customWidth="1"/>
    <col min="10010" max="10010" width="14.28515625" style="336" bestFit="1" customWidth="1"/>
    <col min="10011" max="10011" width="17.7109375" style="336" bestFit="1" customWidth="1"/>
    <col min="10012" max="10012" width="14.5703125" style="336" bestFit="1" customWidth="1"/>
    <col min="10013" max="10013" width="17.42578125" style="336" bestFit="1" customWidth="1"/>
    <col min="10014" max="10014" width="14.28515625" style="336" bestFit="1" customWidth="1"/>
    <col min="10015" max="10015" width="17.42578125" style="336" bestFit="1" customWidth="1"/>
    <col min="10016" max="10016" width="14.28515625" style="336" bestFit="1" customWidth="1"/>
    <col min="10017" max="10017" width="15.42578125" style="336" bestFit="1" customWidth="1"/>
    <col min="10018" max="10018" width="12.42578125" style="336" bestFit="1" customWidth="1"/>
    <col min="10019" max="10019" width="15.140625" style="336" bestFit="1" customWidth="1"/>
    <col min="10020" max="10020" width="12.140625" style="336" bestFit="1" customWidth="1"/>
    <col min="10021" max="10021" width="14.42578125" style="336" bestFit="1" customWidth="1"/>
    <col min="10022" max="10240" width="11.42578125" style="336"/>
    <col min="10241" max="10241" width="1.5703125" style="336" customWidth="1"/>
    <col min="10242" max="10242" width="12.5703125" style="336" customWidth="1"/>
    <col min="10243" max="10243" width="20.140625" style="336" customWidth="1"/>
    <col min="10244" max="10244" width="31.28515625" style="336" customWidth="1"/>
    <col min="10245" max="10245" width="19" style="336" customWidth="1"/>
    <col min="10246" max="10246" width="18" style="336" customWidth="1"/>
    <col min="10247" max="10247" width="18.28515625" style="336" customWidth="1"/>
    <col min="10248" max="10249" width="16.140625" style="336" customWidth="1"/>
    <col min="10250" max="10250" width="17.7109375" style="336" customWidth="1"/>
    <col min="10251" max="10251" width="16.140625" style="336" customWidth="1"/>
    <col min="10252" max="10252" width="22.28515625" style="336" bestFit="1" customWidth="1"/>
    <col min="10253" max="10253" width="16.140625" style="336" customWidth="1"/>
    <col min="10254" max="10254" width="18" style="336" customWidth="1"/>
    <col min="10255" max="10256" width="16.140625" style="336" customWidth="1"/>
    <col min="10257" max="10258" width="27.140625" style="336" bestFit="1" customWidth="1"/>
    <col min="10259" max="10259" width="17.7109375" style="336" bestFit="1" customWidth="1"/>
    <col min="10260" max="10260" width="14" style="336" bestFit="1" customWidth="1"/>
    <col min="10261" max="10261" width="17.42578125" style="336" bestFit="1" customWidth="1"/>
    <col min="10262" max="10262" width="14.28515625" style="336" bestFit="1" customWidth="1"/>
    <col min="10263" max="10263" width="17.42578125" style="336" bestFit="1" customWidth="1"/>
    <col min="10264" max="10264" width="14.28515625" style="336" bestFit="1" customWidth="1"/>
    <col min="10265" max="10265" width="17.42578125" style="336" bestFit="1" customWidth="1"/>
    <col min="10266" max="10266" width="14.28515625" style="336" bestFit="1" customWidth="1"/>
    <col min="10267" max="10267" width="17.7109375" style="336" bestFit="1" customWidth="1"/>
    <col min="10268" max="10268" width="14.5703125" style="336" bestFit="1" customWidth="1"/>
    <col min="10269" max="10269" width="17.42578125" style="336" bestFit="1" customWidth="1"/>
    <col min="10270" max="10270" width="14.28515625" style="336" bestFit="1" customWidth="1"/>
    <col min="10271" max="10271" width="17.42578125" style="336" bestFit="1" customWidth="1"/>
    <col min="10272" max="10272" width="14.28515625" style="336" bestFit="1" customWidth="1"/>
    <col min="10273" max="10273" width="15.42578125" style="336" bestFit="1" customWidth="1"/>
    <col min="10274" max="10274" width="12.42578125" style="336" bestFit="1" customWidth="1"/>
    <col min="10275" max="10275" width="15.140625" style="336" bestFit="1" customWidth="1"/>
    <col min="10276" max="10276" width="12.140625" style="336" bestFit="1" customWidth="1"/>
    <col min="10277" max="10277" width="14.42578125" style="336" bestFit="1" customWidth="1"/>
    <col min="10278" max="10496" width="11.42578125" style="336"/>
    <col min="10497" max="10497" width="1.5703125" style="336" customWidth="1"/>
    <col min="10498" max="10498" width="12.5703125" style="336" customWidth="1"/>
    <col min="10499" max="10499" width="20.140625" style="336" customWidth="1"/>
    <col min="10500" max="10500" width="31.28515625" style="336" customWidth="1"/>
    <col min="10501" max="10501" width="19" style="336" customWidth="1"/>
    <col min="10502" max="10502" width="18" style="336" customWidth="1"/>
    <col min="10503" max="10503" width="18.28515625" style="336" customWidth="1"/>
    <col min="10504" max="10505" width="16.140625" style="336" customWidth="1"/>
    <col min="10506" max="10506" width="17.7109375" style="336" customWidth="1"/>
    <col min="10507" max="10507" width="16.140625" style="336" customWidth="1"/>
    <col min="10508" max="10508" width="22.28515625" style="336" bestFit="1" customWidth="1"/>
    <col min="10509" max="10509" width="16.140625" style="336" customWidth="1"/>
    <col min="10510" max="10510" width="18" style="336" customWidth="1"/>
    <col min="10511" max="10512" width="16.140625" style="336" customWidth="1"/>
    <col min="10513" max="10514" width="27.140625" style="336" bestFit="1" customWidth="1"/>
    <col min="10515" max="10515" width="17.7109375" style="336" bestFit="1" customWidth="1"/>
    <col min="10516" max="10516" width="14" style="336" bestFit="1" customWidth="1"/>
    <col min="10517" max="10517" width="17.42578125" style="336" bestFit="1" customWidth="1"/>
    <col min="10518" max="10518" width="14.28515625" style="336" bestFit="1" customWidth="1"/>
    <col min="10519" max="10519" width="17.42578125" style="336" bestFit="1" customWidth="1"/>
    <col min="10520" max="10520" width="14.28515625" style="336" bestFit="1" customWidth="1"/>
    <col min="10521" max="10521" width="17.42578125" style="336" bestFit="1" customWidth="1"/>
    <col min="10522" max="10522" width="14.28515625" style="336" bestFit="1" customWidth="1"/>
    <col min="10523" max="10523" width="17.7109375" style="336" bestFit="1" customWidth="1"/>
    <col min="10524" max="10524" width="14.5703125" style="336" bestFit="1" customWidth="1"/>
    <col min="10525" max="10525" width="17.42578125" style="336" bestFit="1" customWidth="1"/>
    <col min="10526" max="10526" width="14.28515625" style="336" bestFit="1" customWidth="1"/>
    <col min="10527" max="10527" width="17.42578125" style="336" bestFit="1" customWidth="1"/>
    <col min="10528" max="10528" width="14.28515625" style="336" bestFit="1" customWidth="1"/>
    <col min="10529" max="10529" width="15.42578125" style="336" bestFit="1" customWidth="1"/>
    <col min="10530" max="10530" width="12.42578125" style="336" bestFit="1" customWidth="1"/>
    <col min="10531" max="10531" width="15.140625" style="336" bestFit="1" customWidth="1"/>
    <col min="10532" max="10532" width="12.140625" style="336" bestFit="1" customWidth="1"/>
    <col min="10533" max="10533" width="14.42578125" style="336" bestFit="1" customWidth="1"/>
    <col min="10534" max="10752" width="11.42578125" style="336"/>
    <col min="10753" max="10753" width="1.5703125" style="336" customWidth="1"/>
    <col min="10754" max="10754" width="12.5703125" style="336" customWidth="1"/>
    <col min="10755" max="10755" width="20.140625" style="336" customWidth="1"/>
    <col min="10756" max="10756" width="31.28515625" style="336" customWidth="1"/>
    <col min="10757" max="10757" width="19" style="336" customWidth="1"/>
    <col min="10758" max="10758" width="18" style="336" customWidth="1"/>
    <col min="10759" max="10759" width="18.28515625" style="336" customWidth="1"/>
    <col min="10760" max="10761" width="16.140625" style="336" customWidth="1"/>
    <col min="10762" max="10762" width="17.7109375" style="336" customWidth="1"/>
    <col min="10763" max="10763" width="16.140625" style="336" customWidth="1"/>
    <col min="10764" max="10764" width="22.28515625" style="336" bestFit="1" customWidth="1"/>
    <col min="10765" max="10765" width="16.140625" style="336" customWidth="1"/>
    <col min="10766" max="10766" width="18" style="336" customWidth="1"/>
    <col min="10767" max="10768" width="16.140625" style="336" customWidth="1"/>
    <col min="10769" max="10770" width="27.140625" style="336" bestFit="1" customWidth="1"/>
    <col min="10771" max="10771" width="17.7109375" style="336" bestFit="1" customWidth="1"/>
    <col min="10772" max="10772" width="14" style="336" bestFit="1" customWidth="1"/>
    <col min="10773" max="10773" width="17.42578125" style="336" bestFit="1" customWidth="1"/>
    <col min="10774" max="10774" width="14.28515625" style="336" bestFit="1" customWidth="1"/>
    <col min="10775" max="10775" width="17.42578125" style="336" bestFit="1" customWidth="1"/>
    <col min="10776" max="10776" width="14.28515625" style="336" bestFit="1" customWidth="1"/>
    <col min="10777" max="10777" width="17.42578125" style="336" bestFit="1" customWidth="1"/>
    <col min="10778" max="10778" width="14.28515625" style="336" bestFit="1" customWidth="1"/>
    <col min="10779" max="10779" width="17.7109375" style="336" bestFit="1" customWidth="1"/>
    <col min="10780" max="10780" width="14.5703125" style="336" bestFit="1" customWidth="1"/>
    <col min="10781" max="10781" width="17.42578125" style="336" bestFit="1" customWidth="1"/>
    <col min="10782" max="10782" width="14.28515625" style="336" bestFit="1" customWidth="1"/>
    <col min="10783" max="10783" width="17.42578125" style="336" bestFit="1" customWidth="1"/>
    <col min="10784" max="10784" width="14.28515625" style="336" bestFit="1" customWidth="1"/>
    <col min="10785" max="10785" width="15.42578125" style="336" bestFit="1" customWidth="1"/>
    <col min="10786" max="10786" width="12.42578125" style="336" bestFit="1" customWidth="1"/>
    <col min="10787" max="10787" width="15.140625" style="336" bestFit="1" customWidth="1"/>
    <col min="10788" max="10788" width="12.140625" style="336" bestFit="1" customWidth="1"/>
    <col min="10789" max="10789" width="14.42578125" style="336" bestFit="1" customWidth="1"/>
    <col min="10790" max="11008" width="11.42578125" style="336"/>
    <col min="11009" max="11009" width="1.5703125" style="336" customWidth="1"/>
    <col min="11010" max="11010" width="12.5703125" style="336" customWidth="1"/>
    <col min="11011" max="11011" width="20.140625" style="336" customWidth="1"/>
    <col min="11012" max="11012" width="31.28515625" style="336" customWidth="1"/>
    <col min="11013" max="11013" width="19" style="336" customWidth="1"/>
    <col min="11014" max="11014" width="18" style="336" customWidth="1"/>
    <col min="11015" max="11015" width="18.28515625" style="336" customWidth="1"/>
    <col min="11016" max="11017" width="16.140625" style="336" customWidth="1"/>
    <col min="11018" max="11018" width="17.7109375" style="336" customWidth="1"/>
    <col min="11019" max="11019" width="16.140625" style="336" customWidth="1"/>
    <col min="11020" max="11020" width="22.28515625" style="336" bestFit="1" customWidth="1"/>
    <col min="11021" max="11021" width="16.140625" style="336" customWidth="1"/>
    <col min="11022" max="11022" width="18" style="336" customWidth="1"/>
    <col min="11023" max="11024" width="16.140625" style="336" customWidth="1"/>
    <col min="11025" max="11026" width="27.140625" style="336" bestFit="1" customWidth="1"/>
    <col min="11027" max="11027" width="17.7109375" style="336" bestFit="1" customWidth="1"/>
    <col min="11028" max="11028" width="14" style="336" bestFit="1" customWidth="1"/>
    <col min="11029" max="11029" width="17.42578125" style="336" bestFit="1" customWidth="1"/>
    <col min="11030" max="11030" width="14.28515625" style="336" bestFit="1" customWidth="1"/>
    <col min="11031" max="11031" width="17.42578125" style="336" bestFit="1" customWidth="1"/>
    <col min="11032" max="11032" width="14.28515625" style="336" bestFit="1" customWidth="1"/>
    <col min="11033" max="11033" width="17.42578125" style="336" bestFit="1" customWidth="1"/>
    <col min="11034" max="11034" width="14.28515625" style="336" bestFit="1" customWidth="1"/>
    <col min="11035" max="11035" width="17.7109375" style="336" bestFit="1" customWidth="1"/>
    <col min="11036" max="11036" width="14.5703125" style="336" bestFit="1" customWidth="1"/>
    <col min="11037" max="11037" width="17.42578125" style="336" bestFit="1" customWidth="1"/>
    <col min="11038" max="11038" width="14.28515625" style="336" bestFit="1" customWidth="1"/>
    <col min="11039" max="11039" width="17.42578125" style="336" bestFit="1" customWidth="1"/>
    <col min="11040" max="11040" width="14.28515625" style="336" bestFit="1" customWidth="1"/>
    <col min="11041" max="11041" width="15.42578125" style="336" bestFit="1" customWidth="1"/>
    <col min="11042" max="11042" width="12.42578125" style="336" bestFit="1" customWidth="1"/>
    <col min="11043" max="11043" width="15.140625" style="336" bestFit="1" customWidth="1"/>
    <col min="11044" max="11044" width="12.140625" style="336" bestFit="1" customWidth="1"/>
    <col min="11045" max="11045" width="14.42578125" style="336" bestFit="1" customWidth="1"/>
    <col min="11046" max="11264" width="11.42578125" style="336"/>
    <col min="11265" max="11265" width="1.5703125" style="336" customWidth="1"/>
    <col min="11266" max="11266" width="12.5703125" style="336" customWidth="1"/>
    <col min="11267" max="11267" width="20.140625" style="336" customWidth="1"/>
    <col min="11268" max="11268" width="31.28515625" style="336" customWidth="1"/>
    <col min="11269" max="11269" width="19" style="336" customWidth="1"/>
    <col min="11270" max="11270" width="18" style="336" customWidth="1"/>
    <col min="11271" max="11271" width="18.28515625" style="336" customWidth="1"/>
    <col min="11272" max="11273" width="16.140625" style="336" customWidth="1"/>
    <col min="11274" max="11274" width="17.7109375" style="336" customWidth="1"/>
    <col min="11275" max="11275" width="16.140625" style="336" customWidth="1"/>
    <col min="11276" max="11276" width="22.28515625" style="336" bestFit="1" customWidth="1"/>
    <col min="11277" max="11277" width="16.140625" style="336" customWidth="1"/>
    <col min="11278" max="11278" width="18" style="336" customWidth="1"/>
    <col min="11279" max="11280" width="16.140625" style="336" customWidth="1"/>
    <col min="11281" max="11282" width="27.140625" style="336" bestFit="1" customWidth="1"/>
    <col min="11283" max="11283" width="17.7109375" style="336" bestFit="1" customWidth="1"/>
    <col min="11284" max="11284" width="14" style="336" bestFit="1" customWidth="1"/>
    <col min="11285" max="11285" width="17.42578125" style="336" bestFit="1" customWidth="1"/>
    <col min="11286" max="11286" width="14.28515625" style="336" bestFit="1" customWidth="1"/>
    <col min="11287" max="11287" width="17.42578125" style="336" bestFit="1" customWidth="1"/>
    <col min="11288" max="11288" width="14.28515625" style="336" bestFit="1" customWidth="1"/>
    <col min="11289" max="11289" width="17.42578125" style="336" bestFit="1" customWidth="1"/>
    <col min="11290" max="11290" width="14.28515625" style="336" bestFit="1" customWidth="1"/>
    <col min="11291" max="11291" width="17.7109375" style="336" bestFit="1" customWidth="1"/>
    <col min="11292" max="11292" width="14.5703125" style="336" bestFit="1" customWidth="1"/>
    <col min="11293" max="11293" width="17.42578125" style="336" bestFit="1" customWidth="1"/>
    <col min="11294" max="11294" width="14.28515625" style="336" bestFit="1" customWidth="1"/>
    <col min="11295" max="11295" width="17.42578125" style="336" bestFit="1" customWidth="1"/>
    <col min="11296" max="11296" width="14.28515625" style="336" bestFit="1" customWidth="1"/>
    <col min="11297" max="11297" width="15.42578125" style="336" bestFit="1" customWidth="1"/>
    <col min="11298" max="11298" width="12.42578125" style="336" bestFit="1" customWidth="1"/>
    <col min="11299" max="11299" width="15.140625" style="336" bestFit="1" customWidth="1"/>
    <col min="11300" max="11300" width="12.140625" style="336" bestFit="1" customWidth="1"/>
    <col min="11301" max="11301" width="14.42578125" style="336" bestFit="1" customWidth="1"/>
    <col min="11302" max="11520" width="11.42578125" style="336"/>
    <col min="11521" max="11521" width="1.5703125" style="336" customWidth="1"/>
    <col min="11522" max="11522" width="12.5703125" style="336" customWidth="1"/>
    <col min="11523" max="11523" width="20.140625" style="336" customWidth="1"/>
    <col min="11524" max="11524" width="31.28515625" style="336" customWidth="1"/>
    <col min="11525" max="11525" width="19" style="336" customWidth="1"/>
    <col min="11526" max="11526" width="18" style="336" customWidth="1"/>
    <col min="11527" max="11527" width="18.28515625" style="336" customWidth="1"/>
    <col min="11528" max="11529" width="16.140625" style="336" customWidth="1"/>
    <col min="11530" max="11530" width="17.7109375" style="336" customWidth="1"/>
    <col min="11531" max="11531" width="16.140625" style="336" customWidth="1"/>
    <col min="11532" max="11532" width="22.28515625" style="336" bestFit="1" customWidth="1"/>
    <col min="11533" max="11533" width="16.140625" style="336" customWidth="1"/>
    <col min="11534" max="11534" width="18" style="336" customWidth="1"/>
    <col min="11535" max="11536" width="16.140625" style="336" customWidth="1"/>
    <col min="11537" max="11538" width="27.140625" style="336" bestFit="1" customWidth="1"/>
    <col min="11539" max="11539" width="17.7109375" style="336" bestFit="1" customWidth="1"/>
    <col min="11540" max="11540" width="14" style="336" bestFit="1" customWidth="1"/>
    <col min="11541" max="11541" width="17.42578125" style="336" bestFit="1" customWidth="1"/>
    <col min="11542" max="11542" width="14.28515625" style="336" bestFit="1" customWidth="1"/>
    <col min="11543" max="11543" width="17.42578125" style="336" bestFit="1" customWidth="1"/>
    <col min="11544" max="11544" width="14.28515625" style="336" bestFit="1" customWidth="1"/>
    <col min="11545" max="11545" width="17.42578125" style="336" bestFit="1" customWidth="1"/>
    <col min="11546" max="11546" width="14.28515625" style="336" bestFit="1" customWidth="1"/>
    <col min="11547" max="11547" width="17.7109375" style="336" bestFit="1" customWidth="1"/>
    <col min="11548" max="11548" width="14.5703125" style="336" bestFit="1" customWidth="1"/>
    <col min="11549" max="11549" width="17.42578125" style="336" bestFit="1" customWidth="1"/>
    <col min="11550" max="11550" width="14.28515625" style="336" bestFit="1" customWidth="1"/>
    <col min="11551" max="11551" width="17.42578125" style="336" bestFit="1" customWidth="1"/>
    <col min="11552" max="11552" width="14.28515625" style="336" bestFit="1" customWidth="1"/>
    <col min="11553" max="11553" width="15.42578125" style="336" bestFit="1" customWidth="1"/>
    <col min="11554" max="11554" width="12.42578125" style="336" bestFit="1" customWidth="1"/>
    <col min="11555" max="11555" width="15.140625" style="336" bestFit="1" customWidth="1"/>
    <col min="11556" max="11556" width="12.140625" style="336" bestFit="1" customWidth="1"/>
    <col min="11557" max="11557" width="14.42578125" style="336" bestFit="1" customWidth="1"/>
    <col min="11558" max="11776" width="11.42578125" style="336"/>
    <col min="11777" max="11777" width="1.5703125" style="336" customWidth="1"/>
    <col min="11778" max="11778" width="12.5703125" style="336" customWidth="1"/>
    <col min="11779" max="11779" width="20.140625" style="336" customWidth="1"/>
    <col min="11780" max="11780" width="31.28515625" style="336" customWidth="1"/>
    <col min="11781" max="11781" width="19" style="336" customWidth="1"/>
    <col min="11782" max="11782" width="18" style="336" customWidth="1"/>
    <col min="11783" max="11783" width="18.28515625" style="336" customWidth="1"/>
    <col min="11784" max="11785" width="16.140625" style="336" customWidth="1"/>
    <col min="11786" max="11786" width="17.7109375" style="336" customWidth="1"/>
    <col min="11787" max="11787" width="16.140625" style="336" customWidth="1"/>
    <col min="11788" max="11788" width="22.28515625" style="336" bestFit="1" customWidth="1"/>
    <col min="11789" max="11789" width="16.140625" style="336" customWidth="1"/>
    <col min="11790" max="11790" width="18" style="336" customWidth="1"/>
    <col min="11791" max="11792" width="16.140625" style="336" customWidth="1"/>
    <col min="11793" max="11794" width="27.140625" style="336" bestFit="1" customWidth="1"/>
    <col min="11795" max="11795" width="17.7109375" style="336" bestFit="1" customWidth="1"/>
    <col min="11796" max="11796" width="14" style="336" bestFit="1" customWidth="1"/>
    <col min="11797" max="11797" width="17.42578125" style="336" bestFit="1" customWidth="1"/>
    <col min="11798" max="11798" width="14.28515625" style="336" bestFit="1" customWidth="1"/>
    <col min="11799" max="11799" width="17.42578125" style="336" bestFit="1" customWidth="1"/>
    <col min="11800" max="11800" width="14.28515625" style="336" bestFit="1" customWidth="1"/>
    <col min="11801" max="11801" width="17.42578125" style="336" bestFit="1" customWidth="1"/>
    <col min="11802" max="11802" width="14.28515625" style="336" bestFit="1" customWidth="1"/>
    <col min="11803" max="11803" width="17.7109375" style="336" bestFit="1" customWidth="1"/>
    <col min="11804" max="11804" width="14.5703125" style="336" bestFit="1" customWidth="1"/>
    <col min="11805" max="11805" width="17.42578125" style="336" bestFit="1" customWidth="1"/>
    <col min="11806" max="11806" width="14.28515625" style="336" bestFit="1" customWidth="1"/>
    <col min="11807" max="11807" width="17.42578125" style="336" bestFit="1" customWidth="1"/>
    <col min="11808" max="11808" width="14.28515625" style="336" bestFit="1" customWidth="1"/>
    <col min="11809" max="11809" width="15.42578125" style="336" bestFit="1" customWidth="1"/>
    <col min="11810" max="11810" width="12.42578125" style="336" bestFit="1" customWidth="1"/>
    <col min="11811" max="11811" width="15.140625" style="336" bestFit="1" customWidth="1"/>
    <col min="11812" max="11812" width="12.140625" style="336" bestFit="1" customWidth="1"/>
    <col min="11813" max="11813" width="14.42578125" style="336" bestFit="1" customWidth="1"/>
    <col min="11814" max="12032" width="11.42578125" style="336"/>
    <col min="12033" max="12033" width="1.5703125" style="336" customWidth="1"/>
    <col min="12034" max="12034" width="12.5703125" style="336" customWidth="1"/>
    <col min="12035" max="12035" width="20.140625" style="336" customWidth="1"/>
    <col min="12036" max="12036" width="31.28515625" style="336" customWidth="1"/>
    <col min="12037" max="12037" width="19" style="336" customWidth="1"/>
    <col min="12038" max="12038" width="18" style="336" customWidth="1"/>
    <col min="12039" max="12039" width="18.28515625" style="336" customWidth="1"/>
    <col min="12040" max="12041" width="16.140625" style="336" customWidth="1"/>
    <col min="12042" max="12042" width="17.7109375" style="336" customWidth="1"/>
    <col min="12043" max="12043" width="16.140625" style="336" customWidth="1"/>
    <col min="12044" max="12044" width="22.28515625" style="336" bestFit="1" customWidth="1"/>
    <col min="12045" max="12045" width="16.140625" style="336" customWidth="1"/>
    <col min="12046" max="12046" width="18" style="336" customWidth="1"/>
    <col min="12047" max="12048" width="16.140625" style="336" customWidth="1"/>
    <col min="12049" max="12050" width="27.140625" style="336" bestFit="1" customWidth="1"/>
    <col min="12051" max="12051" width="17.7109375" style="336" bestFit="1" customWidth="1"/>
    <col min="12052" max="12052" width="14" style="336" bestFit="1" customWidth="1"/>
    <col min="12053" max="12053" width="17.42578125" style="336" bestFit="1" customWidth="1"/>
    <col min="12054" max="12054" width="14.28515625" style="336" bestFit="1" customWidth="1"/>
    <col min="12055" max="12055" width="17.42578125" style="336" bestFit="1" customWidth="1"/>
    <col min="12056" max="12056" width="14.28515625" style="336" bestFit="1" customWidth="1"/>
    <col min="12057" max="12057" width="17.42578125" style="336" bestFit="1" customWidth="1"/>
    <col min="12058" max="12058" width="14.28515625" style="336" bestFit="1" customWidth="1"/>
    <col min="12059" max="12059" width="17.7109375" style="336" bestFit="1" customWidth="1"/>
    <col min="12060" max="12060" width="14.5703125" style="336" bestFit="1" customWidth="1"/>
    <col min="12061" max="12061" width="17.42578125" style="336" bestFit="1" customWidth="1"/>
    <col min="12062" max="12062" width="14.28515625" style="336" bestFit="1" customWidth="1"/>
    <col min="12063" max="12063" width="17.42578125" style="336" bestFit="1" customWidth="1"/>
    <col min="12064" max="12064" width="14.28515625" style="336" bestFit="1" customWidth="1"/>
    <col min="12065" max="12065" width="15.42578125" style="336" bestFit="1" customWidth="1"/>
    <col min="12066" max="12066" width="12.42578125" style="336" bestFit="1" customWidth="1"/>
    <col min="12067" max="12067" width="15.140625" style="336" bestFit="1" customWidth="1"/>
    <col min="12068" max="12068" width="12.140625" style="336" bestFit="1" customWidth="1"/>
    <col min="12069" max="12069" width="14.42578125" style="336" bestFit="1" customWidth="1"/>
    <col min="12070" max="12288" width="11.42578125" style="336"/>
    <col min="12289" max="12289" width="1.5703125" style="336" customWidth="1"/>
    <col min="12290" max="12290" width="12.5703125" style="336" customWidth="1"/>
    <col min="12291" max="12291" width="20.140625" style="336" customWidth="1"/>
    <col min="12292" max="12292" width="31.28515625" style="336" customWidth="1"/>
    <col min="12293" max="12293" width="19" style="336" customWidth="1"/>
    <col min="12294" max="12294" width="18" style="336" customWidth="1"/>
    <col min="12295" max="12295" width="18.28515625" style="336" customWidth="1"/>
    <col min="12296" max="12297" width="16.140625" style="336" customWidth="1"/>
    <col min="12298" max="12298" width="17.7109375" style="336" customWidth="1"/>
    <col min="12299" max="12299" width="16.140625" style="336" customWidth="1"/>
    <col min="12300" max="12300" width="22.28515625" style="336" bestFit="1" customWidth="1"/>
    <col min="12301" max="12301" width="16.140625" style="336" customWidth="1"/>
    <col min="12302" max="12302" width="18" style="336" customWidth="1"/>
    <col min="12303" max="12304" width="16.140625" style="336" customWidth="1"/>
    <col min="12305" max="12306" width="27.140625" style="336" bestFit="1" customWidth="1"/>
    <col min="12307" max="12307" width="17.7109375" style="336" bestFit="1" customWidth="1"/>
    <col min="12308" max="12308" width="14" style="336" bestFit="1" customWidth="1"/>
    <col min="12309" max="12309" width="17.42578125" style="336" bestFit="1" customWidth="1"/>
    <col min="12310" max="12310" width="14.28515625" style="336" bestFit="1" customWidth="1"/>
    <col min="12311" max="12311" width="17.42578125" style="336" bestFit="1" customWidth="1"/>
    <col min="12312" max="12312" width="14.28515625" style="336" bestFit="1" customWidth="1"/>
    <col min="12313" max="12313" width="17.42578125" style="336" bestFit="1" customWidth="1"/>
    <col min="12314" max="12314" width="14.28515625" style="336" bestFit="1" customWidth="1"/>
    <col min="12315" max="12315" width="17.7109375" style="336" bestFit="1" customWidth="1"/>
    <col min="12316" max="12316" width="14.5703125" style="336" bestFit="1" customWidth="1"/>
    <col min="12317" max="12317" width="17.42578125" style="336" bestFit="1" customWidth="1"/>
    <col min="12318" max="12318" width="14.28515625" style="336" bestFit="1" customWidth="1"/>
    <col min="12319" max="12319" width="17.42578125" style="336" bestFit="1" customWidth="1"/>
    <col min="12320" max="12320" width="14.28515625" style="336" bestFit="1" customWidth="1"/>
    <col min="12321" max="12321" width="15.42578125" style="336" bestFit="1" customWidth="1"/>
    <col min="12322" max="12322" width="12.42578125" style="336" bestFit="1" customWidth="1"/>
    <col min="12323" max="12323" width="15.140625" style="336" bestFit="1" customWidth="1"/>
    <col min="12324" max="12324" width="12.140625" style="336" bestFit="1" customWidth="1"/>
    <col min="12325" max="12325" width="14.42578125" style="336" bestFit="1" customWidth="1"/>
    <col min="12326" max="12544" width="11.42578125" style="336"/>
    <col min="12545" max="12545" width="1.5703125" style="336" customWidth="1"/>
    <col min="12546" max="12546" width="12.5703125" style="336" customWidth="1"/>
    <col min="12547" max="12547" width="20.140625" style="336" customWidth="1"/>
    <col min="12548" max="12548" width="31.28515625" style="336" customWidth="1"/>
    <col min="12549" max="12549" width="19" style="336" customWidth="1"/>
    <col min="12550" max="12550" width="18" style="336" customWidth="1"/>
    <col min="12551" max="12551" width="18.28515625" style="336" customWidth="1"/>
    <col min="12552" max="12553" width="16.140625" style="336" customWidth="1"/>
    <col min="12554" max="12554" width="17.7109375" style="336" customWidth="1"/>
    <col min="12555" max="12555" width="16.140625" style="336" customWidth="1"/>
    <col min="12556" max="12556" width="22.28515625" style="336" bestFit="1" customWidth="1"/>
    <col min="12557" max="12557" width="16.140625" style="336" customWidth="1"/>
    <col min="12558" max="12558" width="18" style="336" customWidth="1"/>
    <col min="12559" max="12560" width="16.140625" style="336" customWidth="1"/>
    <col min="12561" max="12562" width="27.140625" style="336" bestFit="1" customWidth="1"/>
    <col min="12563" max="12563" width="17.7109375" style="336" bestFit="1" customWidth="1"/>
    <col min="12564" max="12564" width="14" style="336" bestFit="1" customWidth="1"/>
    <col min="12565" max="12565" width="17.42578125" style="336" bestFit="1" customWidth="1"/>
    <col min="12566" max="12566" width="14.28515625" style="336" bestFit="1" customWidth="1"/>
    <col min="12567" max="12567" width="17.42578125" style="336" bestFit="1" customWidth="1"/>
    <col min="12568" max="12568" width="14.28515625" style="336" bestFit="1" customWidth="1"/>
    <col min="12569" max="12569" width="17.42578125" style="336" bestFit="1" customWidth="1"/>
    <col min="12570" max="12570" width="14.28515625" style="336" bestFit="1" customWidth="1"/>
    <col min="12571" max="12571" width="17.7109375" style="336" bestFit="1" customWidth="1"/>
    <col min="12572" max="12572" width="14.5703125" style="336" bestFit="1" customWidth="1"/>
    <col min="12573" max="12573" width="17.42578125" style="336" bestFit="1" customWidth="1"/>
    <col min="12574" max="12574" width="14.28515625" style="336" bestFit="1" customWidth="1"/>
    <col min="12575" max="12575" width="17.42578125" style="336" bestFit="1" customWidth="1"/>
    <col min="12576" max="12576" width="14.28515625" style="336" bestFit="1" customWidth="1"/>
    <col min="12577" max="12577" width="15.42578125" style="336" bestFit="1" customWidth="1"/>
    <col min="12578" max="12578" width="12.42578125" style="336" bestFit="1" customWidth="1"/>
    <col min="12579" max="12579" width="15.140625" style="336" bestFit="1" customWidth="1"/>
    <col min="12580" max="12580" width="12.140625" style="336" bestFit="1" customWidth="1"/>
    <col min="12581" max="12581" width="14.42578125" style="336" bestFit="1" customWidth="1"/>
    <col min="12582" max="12800" width="11.42578125" style="336"/>
    <col min="12801" max="12801" width="1.5703125" style="336" customWidth="1"/>
    <col min="12802" max="12802" width="12.5703125" style="336" customWidth="1"/>
    <col min="12803" max="12803" width="20.140625" style="336" customWidth="1"/>
    <col min="12804" max="12804" width="31.28515625" style="336" customWidth="1"/>
    <col min="12805" max="12805" width="19" style="336" customWidth="1"/>
    <col min="12806" max="12806" width="18" style="336" customWidth="1"/>
    <col min="12807" max="12807" width="18.28515625" style="336" customWidth="1"/>
    <col min="12808" max="12809" width="16.140625" style="336" customWidth="1"/>
    <col min="12810" max="12810" width="17.7109375" style="336" customWidth="1"/>
    <col min="12811" max="12811" width="16.140625" style="336" customWidth="1"/>
    <col min="12812" max="12812" width="22.28515625" style="336" bestFit="1" customWidth="1"/>
    <col min="12813" max="12813" width="16.140625" style="336" customWidth="1"/>
    <col min="12814" max="12814" width="18" style="336" customWidth="1"/>
    <col min="12815" max="12816" width="16.140625" style="336" customWidth="1"/>
    <col min="12817" max="12818" width="27.140625" style="336" bestFit="1" customWidth="1"/>
    <col min="12819" max="12819" width="17.7109375" style="336" bestFit="1" customWidth="1"/>
    <col min="12820" max="12820" width="14" style="336" bestFit="1" customWidth="1"/>
    <col min="12821" max="12821" width="17.42578125" style="336" bestFit="1" customWidth="1"/>
    <col min="12822" max="12822" width="14.28515625" style="336" bestFit="1" customWidth="1"/>
    <col min="12823" max="12823" width="17.42578125" style="336" bestFit="1" customWidth="1"/>
    <col min="12824" max="12824" width="14.28515625" style="336" bestFit="1" customWidth="1"/>
    <col min="12825" max="12825" width="17.42578125" style="336" bestFit="1" customWidth="1"/>
    <col min="12826" max="12826" width="14.28515625" style="336" bestFit="1" customWidth="1"/>
    <col min="12827" max="12827" width="17.7109375" style="336" bestFit="1" customWidth="1"/>
    <col min="12828" max="12828" width="14.5703125" style="336" bestFit="1" customWidth="1"/>
    <col min="12829" max="12829" width="17.42578125" style="336" bestFit="1" customWidth="1"/>
    <col min="12830" max="12830" width="14.28515625" style="336" bestFit="1" customWidth="1"/>
    <col min="12831" max="12831" width="17.42578125" style="336" bestFit="1" customWidth="1"/>
    <col min="12832" max="12832" width="14.28515625" style="336" bestFit="1" customWidth="1"/>
    <col min="12833" max="12833" width="15.42578125" style="336" bestFit="1" customWidth="1"/>
    <col min="12834" max="12834" width="12.42578125" style="336" bestFit="1" customWidth="1"/>
    <col min="12835" max="12835" width="15.140625" style="336" bestFit="1" customWidth="1"/>
    <col min="12836" max="12836" width="12.140625" style="336" bestFit="1" customWidth="1"/>
    <col min="12837" max="12837" width="14.42578125" style="336" bestFit="1" customWidth="1"/>
    <col min="12838" max="13056" width="11.42578125" style="336"/>
    <col min="13057" max="13057" width="1.5703125" style="336" customWidth="1"/>
    <col min="13058" max="13058" width="12.5703125" style="336" customWidth="1"/>
    <col min="13059" max="13059" width="20.140625" style="336" customWidth="1"/>
    <col min="13060" max="13060" width="31.28515625" style="336" customWidth="1"/>
    <col min="13061" max="13061" width="19" style="336" customWidth="1"/>
    <col min="13062" max="13062" width="18" style="336" customWidth="1"/>
    <col min="13063" max="13063" width="18.28515625" style="336" customWidth="1"/>
    <col min="13064" max="13065" width="16.140625" style="336" customWidth="1"/>
    <col min="13066" max="13066" width="17.7109375" style="336" customWidth="1"/>
    <col min="13067" max="13067" width="16.140625" style="336" customWidth="1"/>
    <col min="13068" max="13068" width="22.28515625" style="336" bestFit="1" customWidth="1"/>
    <col min="13069" max="13069" width="16.140625" style="336" customWidth="1"/>
    <col min="13070" max="13070" width="18" style="336" customWidth="1"/>
    <col min="13071" max="13072" width="16.140625" style="336" customWidth="1"/>
    <col min="13073" max="13074" width="27.140625" style="336" bestFit="1" customWidth="1"/>
    <col min="13075" max="13075" width="17.7109375" style="336" bestFit="1" customWidth="1"/>
    <col min="13076" max="13076" width="14" style="336" bestFit="1" customWidth="1"/>
    <col min="13077" max="13077" width="17.42578125" style="336" bestFit="1" customWidth="1"/>
    <col min="13078" max="13078" width="14.28515625" style="336" bestFit="1" customWidth="1"/>
    <col min="13079" max="13079" width="17.42578125" style="336" bestFit="1" customWidth="1"/>
    <col min="13080" max="13080" width="14.28515625" style="336" bestFit="1" customWidth="1"/>
    <col min="13081" max="13081" width="17.42578125" style="336" bestFit="1" customWidth="1"/>
    <col min="13082" max="13082" width="14.28515625" style="336" bestFit="1" customWidth="1"/>
    <col min="13083" max="13083" width="17.7109375" style="336" bestFit="1" customWidth="1"/>
    <col min="13084" max="13084" width="14.5703125" style="336" bestFit="1" customWidth="1"/>
    <col min="13085" max="13085" width="17.42578125" style="336" bestFit="1" customWidth="1"/>
    <col min="13086" max="13086" width="14.28515625" style="336" bestFit="1" customWidth="1"/>
    <col min="13087" max="13087" width="17.42578125" style="336" bestFit="1" customWidth="1"/>
    <col min="13088" max="13088" width="14.28515625" style="336" bestFit="1" customWidth="1"/>
    <col min="13089" max="13089" width="15.42578125" style="336" bestFit="1" customWidth="1"/>
    <col min="13090" max="13090" width="12.42578125" style="336" bestFit="1" customWidth="1"/>
    <col min="13091" max="13091" width="15.140625" style="336" bestFit="1" customWidth="1"/>
    <col min="13092" max="13092" width="12.140625" style="336" bestFit="1" customWidth="1"/>
    <col min="13093" max="13093" width="14.42578125" style="336" bestFit="1" customWidth="1"/>
    <col min="13094" max="13312" width="11.42578125" style="336"/>
    <col min="13313" max="13313" width="1.5703125" style="336" customWidth="1"/>
    <col min="13314" max="13314" width="12.5703125" style="336" customWidth="1"/>
    <col min="13315" max="13315" width="20.140625" style="336" customWidth="1"/>
    <col min="13316" max="13316" width="31.28515625" style="336" customWidth="1"/>
    <col min="13317" max="13317" width="19" style="336" customWidth="1"/>
    <col min="13318" max="13318" width="18" style="336" customWidth="1"/>
    <col min="13319" max="13319" width="18.28515625" style="336" customWidth="1"/>
    <col min="13320" max="13321" width="16.140625" style="336" customWidth="1"/>
    <col min="13322" max="13322" width="17.7109375" style="336" customWidth="1"/>
    <col min="13323" max="13323" width="16.140625" style="336" customWidth="1"/>
    <col min="13324" max="13324" width="22.28515625" style="336" bestFit="1" customWidth="1"/>
    <col min="13325" max="13325" width="16.140625" style="336" customWidth="1"/>
    <col min="13326" max="13326" width="18" style="336" customWidth="1"/>
    <col min="13327" max="13328" width="16.140625" style="336" customWidth="1"/>
    <col min="13329" max="13330" width="27.140625" style="336" bestFit="1" customWidth="1"/>
    <col min="13331" max="13331" width="17.7109375" style="336" bestFit="1" customWidth="1"/>
    <col min="13332" max="13332" width="14" style="336" bestFit="1" customWidth="1"/>
    <col min="13333" max="13333" width="17.42578125" style="336" bestFit="1" customWidth="1"/>
    <col min="13334" max="13334" width="14.28515625" style="336" bestFit="1" customWidth="1"/>
    <col min="13335" max="13335" width="17.42578125" style="336" bestFit="1" customWidth="1"/>
    <col min="13336" max="13336" width="14.28515625" style="336" bestFit="1" customWidth="1"/>
    <col min="13337" max="13337" width="17.42578125" style="336" bestFit="1" customWidth="1"/>
    <col min="13338" max="13338" width="14.28515625" style="336" bestFit="1" customWidth="1"/>
    <col min="13339" max="13339" width="17.7109375" style="336" bestFit="1" customWidth="1"/>
    <col min="13340" max="13340" width="14.5703125" style="336" bestFit="1" customWidth="1"/>
    <col min="13341" max="13341" width="17.42578125" style="336" bestFit="1" customWidth="1"/>
    <col min="13342" max="13342" width="14.28515625" style="336" bestFit="1" customWidth="1"/>
    <col min="13343" max="13343" width="17.42578125" style="336" bestFit="1" customWidth="1"/>
    <col min="13344" max="13344" width="14.28515625" style="336" bestFit="1" customWidth="1"/>
    <col min="13345" max="13345" width="15.42578125" style="336" bestFit="1" customWidth="1"/>
    <col min="13346" max="13346" width="12.42578125" style="336" bestFit="1" customWidth="1"/>
    <col min="13347" max="13347" width="15.140625" style="336" bestFit="1" customWidth="1"/>
    <col min="13348" max="13348" width="12.140625" style="336" bestFit="1" customWidth="1"/>
    <col min="13349" max="13349" width="14.42578125" style="336" bestFit="1" customWidth="1"/>
    <col min="13350" max="13568" width="11.42578125" style="336"/>
    <col min="13569" max="13569" width="1.5703125" style="336" customWidth="1"/>
    <col min="13570" max="13570" width="12.5703125" style="336" customWidth="1"/>
    <col min="13571" max="13571" width="20.140625" style="336" customWidth="1"/>
    <col min="13572" max="13572" width="31.28515625" style="336" customWidth="1"/>
    <col min="13573" max="13573" width="19" style="336" customWidth="1"/>
    <col min="13574" max="13574" width="18" style="336" customWidth="1"/>
    <col min="13575" max="13575" width="18.28515625" style="336" customWidth="1"/>
    <col min="13576" max="13577" width="16.140625" style="336" customWidth="1"/>
    <col min="13578" max="13578" width="17.7109375" style="336" customWidth="1"/>
    <col min="13579" max="13579" width="16.140625" style="336" customWidth="1"/>
    <col min="13580" max="13580" width="22.28515625" style="336" bestFit="1" customWidth="1"/>
    <col min="13581" max="13581" width="16.140625" style="336" customWidth="1"/>
    <col min="13582" max="13582" width="18" style="336" customWidth="1"/>
    <col min="13583" max="13584" width="16.140625" style="336" customWidth="1"/>
    <col min="13585" max="13586" width="27.140625" style="336" bestFit="1" customWidth="1"/>
    <col min="13587" max="13587" width="17.7109375" style="336" bestFit="1" customWidth="1"/>
    <col min="13588" max="13588" width="14" style="336" bestFit="1" customWidth="1"/>
    <col min="13589" max="13589" width="17.42578125" style="336" bestFit="1" customWidth="1"/>
    <col min="13590" max="13590" width="14.28515625" style="336" bestFit="1" customWidth="1"/>
    <col min="13591" max="13591" width="17.42578125" style="336" bestFit="1" customWidth="1"/>
    <col min="13592" max="13592" width="14.28515625" style="336" bestFit="1" customWidth="1"/>
    <col min="13593" max="13593" width="17.42578125" style="336" bestFit="1" customWidth="1"/>
    <col min="13594" max="13594" width="14.28515625" style="336" bestFit="1" customWidth="1"/>
    <col min="13595" max="13595" width="17.7109375" style="336" bestFit="1" customWidth="1"/>
    <col min="13596" max="13596" width="14.5703125" style="336" bestFit="1" customWidth="1"/>
    <col min="13597" max="13597" width="17.42578125" style="336" bestFit="1" customWidth="1"/>
    <col min="13598" max="13598" width="14.28515625" style="336" bestFit="1" customWidth="1"/>
    <col min="13599" max="13599" width="17.42578125" style="336" bestFit="1" customWidth="1"/>
    <col min="13600" max="13600" width="14.28515625" style="336" bestFit="1" customWidth="1"/>
    <col min="13601" max="13601" width="15.42578125" style="336" bestFit="1" customWidth="1"/>
    <col min="13602" max="13602" width="12.42578125" style="336" bestFit="1" customWidth="1"/>
    <col min="13603" max="13603" width="15.140625" style="336" bestFit="1" customWidth="1"/>
    <col min="13604" max="13604" width="12.140625" style="336" bestFit="1" customWidth="1"/>
    <col min="13605" max="13605" width="14.42578125" style="336" bestFit="1" customWidth="1"/>
    <col min="13606" max="13824" width="11.42578125" style="336"/>
    <col min="13825" max="13825" width="1.5703125" style="336" customWidth="1"/>
    <col min="13826" max="13826" width="12.5703125" style="336" customWidth="1"/>
    <col min="13827" max="13827" width="20.140625" style="336" customWidth="1"/>
    <col min="13828" max="13828" width="31.28515625" style="336" customWidth="1"/>
    <col min="13829" max="13829" width="19" style="336" customWidth="1"/>
    <col min="13830" max="13830" width="18" style="336" customWidth="1"/>
    <col min="13831" max="13831" width="18.28515625" style="336" customWidth="1"/>
    <col min="13832" max="13833" width="16.140625" style="336" customWidth="1"/>
    <col min="13834" max="13834" width="17.7109375" style="336" customWidth="1"/>
    <col min="13835" max="13835" width="16.140625" style="336" customWidth="1"/>
    <col min="13836" max="13836" width="22.28515625" style="336" bestFit="1" customWidth="1"/>
    <col min="13837" max="13837" width="16.140625" style="336" customWidth="1"/>
    <col min="13838" max="13838" width="18" style="336" customWidth="1"/>
    <col min="13839" max="13840" width="16.140625" style="336" customWidth="1"/>
    <col min="13841" max="13842" width="27.140625" style="336" bestFit="1" customWidth="1"/>
    <col min="13843" max="13843" width="17.7109375" style="336" bestFit="1" customWidth="1"/>
    <col min="13844" max="13844" width="14" style="336" bestFit="1" customWidth="1"/>
    <col min="13845" max="13845" width="17.42578125" style="336" bestFit="1" customWidth="1"/>
    <col min="13846" max="13846" width="14.28515625" style="336" bestFit="1" customWidth="1"/>
    <col min="13847" max="13847" width="17.42578125" style="336" bestFit="1" customWidth="1"/>
    <col min="13848" max="13848" width="14.28515625" style="336" bestFit="1" customWidth="1"/>
    <col min="13849" max="13849" width="17.42578125" style="336" bestFit="1" customWidth="1"/>
    <col min="13850" max="13850" width="14.28515625" style="336" bestFit="1" customWidth="1"/>
    <col min="13851" max="13851" width="17.7109375" style="336" bestFit="1" customWidth="1"/>
    <col min="13852" max="13852" width="14.5703125" style="336" bestFit="1" customWidth="1"/>
    <col min="13853" max="13853" width="17.42578125" style="336" bestFit="1" customWidth="1"/>
    <col min="13854" max="13854" width="14.28515625" style="336" bestFit="1" customWidth="1"/>
    <col min="13855" max="13855" width="17.42578125" style="336" bestFit="1" customWidth="1"/>
    <col min="13856" max="13856" width="14.28515625" style="336" bestFit="1" customWidth="1"/>
    <col min="13857" max="13857" width="15.42578125" style="336" bestFit="1" customWidth="1"/>
    <col min="13858" max="13858" width="12.42578125" style="336" bestFit="1" customWidth="1"/>
    <col min="13859" max="13859" width="15.140625" style="336" bestFit="1" customWidth="1"/>
    <col min="13860" max="13860" width="12.140625" style="336" bestFit="1" customWidth="1"/>
    <col min="13861" max="13861" width="14.42578125" style="336" bestFit="1" customWidth="1"/>
    <col min="13862" max="14080" width="11.42578125" style="336"/>
    <col min="14081" max="14081" width="1.5703125" style="336" customWidth="1"/>
    <col min="14082" max="14082" width="12.5703125" style="336" customWidth="1"/>
    <col min="14083" max="14083" width="20.140625" style="336" customWidth="1"/>
    <col min="14084" max="14084" width="31.28515625" style="336" customWidth="1"/>
    <col min="14085" max="14085" width="19" style="336" customWidth="1"/>
    <col min="14086" max="14086" width="18" style="336" customWidth="1"/>
    <col min="14087" max="14087" width="18.28515625" style="336" customWidth="1"/>
    <col min="14088" max="14089" width="16.140625" style="336" customWidth="1"/>
    <col min="14090" max="14090" width="17.7109375" style="336" customWidth="1"/>
    <col min="14091" max="14091" width="16.140625" style="336" customWidth="1"/>
    <col min="14092" max="14092" width="22.28515625" style="336" bestFit="1" customWidth="1"/>
    <col min="14093" max="14093" width="16.140625" style="336" customWidth="1"/>
    <col min="14094" max="14094" width="18" style="336" customWidth="1"/>
    <col min="14095" max="14096" width="16.140625" style="336" customWidth="1"/>
    <col min="14097" max="14098" width="27.140625" style="336" bestFit="1" customWidth="1"/>
    <col min="14099" max="14099" width="17.7109375" style="336" bestFit="1" customWidth="1"/>
    <col min="14100" max="14100" width="14" style="336" bestFit="1" customWidth="1"/>
    <col min="14101" max="14101" width="17.42578125" style="336" bestFit="1" customWidth="1"/>
    <col min="14102" max="14102" width="14.28515625" style="336" bestFit="1" customWidth="1"/>
    <col min="14103" max="14103" width="17.42578125" style="336" bestFit="1" customWidth="1"/>
    <col min="14104" max="14104" width="14.28515625" style="336" bestFit="1" customWidth="1"/>
    <col min="14105" max="14105" width="17.42578125" style="336" bestFit="1" customWidth="1"/>
    <col min="14106" max="14106" width="14.28515625" style="336" bestFit="1" customWidth="1"/>
    <col min="14107" max="14107" width="17.7109375" style="336" bestFit="1" customWidth="1"/>
    <col min="14108" max="14108" width="14.5703125" style="336" bestFit="1" customWidth="1"/>
    <col min="14109" max="14109" width="17.42578125" style="336" bestFit="1" customWidth="1"/>
    <col min="14110" max="14110" width="14.28515625" style="336" bestFit="1" customWidth="1"/>
    <col min="14111" max="14111" width="17.42578125" style="336" bestFit="1" customWidth="1"/>
    <col min="14112" max="14112" width="14.28515625" style="336" bestFit="1" customWidth="1"/>
    <col min="14113" max="14113" width="15.42578125" style="336" bestFit="1" customWidth="1"/>
    <col min="14114" max="14114" width="12.42578125" style="336" bestFit="1" customWidth="1"/>
    <col min="14115" max="14115" width="15.140625" style="336" bestFit="1" customWidth="1"/>
    <col min="14116" max="14116" width="12.140625" style="336" bestFit="1" customWidth="1"/>
    <col min="14117" max="14117" width="14.42578125" style="336" bestFit="1" customWidth="1"/>
    <col min="14118" max="14336" width="11.42578125" style="336"/>
    <col min="14337" max="14337" width="1.5703125" style="336" customWidth="1"/>
    <col min="14338" max="14338" width="12.5703125" style="336" customWidth="1"/>
    <col min="14339" max="14339" width="20.140625" style="336" customWidth="1"/>
    <col min="14340" max="14340" width="31.28515625" style="336" customWidth="1"/>
    <col min="14341" max="14341" width="19" style="336" customWidth="1"/>
    <col min="14342" max="14342" width="18" style="336" customWidth="1"/>
    <col min="14343" max="14343" width="18.28515625" style="336" customWidth="1"/>
    <col min="14344" max="14345" width="16.140625" style="336" customWidth="1"/>
    <col min="14346" max="14346" width="17.7109375" style="336" customWidth="1"/>
    <col min="14347" max="14347" width="16.140625" style="336" customWidth="1"/>
    <col min="14348" max="14348" width="22.28515625" style="336" bestFit="1" customWidth="1"/>
    <col min="14349" max="14349" width="16.140625" style="336" customWidth="1"/>
    <col min="14350" max="14350" width="18" style="336" customWidth="1"/>
    <col min="14351" max="14352" width="16.140625" style="336" customWidth="1"/>
    <col min="14353" max="14354" width="27.140625" style="336" bestFit="1" customWidth="1"/>
    <col min="14355" max="14355" width="17.7109375" style="336" bestFit="1" customWidth="1"/>
    <col min="14356" max="14356" width="14" style="336" bestFit="1" customWidth="1"/>
    <col min="14357" max="14357" width="17.42578125" style="336" bestFit="1" customWidth="1"/>
    <col min="14358" max="14358" width="14.28515625" style="336" bestFit="1" customWidth="1"/>
    <col min="14359" max="14359" width="17.42578125" style="336" bestFit="1" customWidth="1"/>
    <col min="14360" max="14360" width="14.28515625" style="336" bestFit="1" customWidth="1"/>
    <col min="14361" max="14361" width="17.42578125" style="336" bestFit="1" customWidth="1"/>
    <col min="14362" max="14362" width="14.28515625" style="336" bestFit="1" customWidth="1"/>
    <col min="14363" max="14363" width="17.7109375" style="336" bestFit="1" customWidth="1"/>
    <col min="14364" max="14364" width="14.5703125" style="336" bestFit="1" customWidth="1"/>
    <col min="14365" max="14365" width="17.42578125" style="336" bestFit="1" customWidth="1"/>
    <col min="14366" max="14366" width="14.28515625" style="336" bestFit="1" customWidth="1"/>
    <col min="14367" max="14367" width="17.42578125" style="336" bestFit="1" customWidth="1"/>
    <col min="14368" max="14368" width="14.28515625" style="336" bestFit="1" customWidth="1"/>
    <col min="14369" max="14369" width="15.42578125" style="336" bestFit="1" customWidth="1"/>
    <col min="14370" max="14370" width="12.42578125" style="336" bestFit="1" customWidth="1"/>
    <col min="14371" max="14371" width="15.140625" style="336" bestFit="1" customWidth="1"/>
    <col min="14372" max="14372" width="12.140625" style="336" bestFit="1" customWidth="1"/>
    <col min="14373" max="14373" width="14.42578125" style="336" bestFit="1" customWidth="1"/>
    <col min="14374" max="14592" width="11.42578125" style="336"/>
    <col min="14593" max="14593" width="1.5703125" style="336" customWidth="1"/>
    <col min="14594" max="14594" width="12.5703125" style="336" customWidth="1"/>
    <col min="14595" max="14595" width="20.140625" style="336" customWidth="1"/>
    <col min="14596" max="14596" width="31.28515625" style="336" customWidth="1"/>
    <col min="14597" max="14597" width="19" style="336" customWidth="1"/>
    <col min="14598" max="14598" width="18" style="336" customWidth="1"/>
    <col min="14599" max="14599" width="18.28515625" style="336" customWidth="1"/>
    <col min="14600" max="14601" width="16.140625" style="336" customWidth="1"/>
    <col min="14602" max="14602" width="17.7109375" style="336" customWidth="1"/>
    <col min="14603" max="14603" width="16.140625" style="336" customWidth="1"/>
    <col min="14604" max="14604" width="22.28515625" style="336" bestFit="1" customWidth="1"/>
    <col min="14605" max="14605" width="16.140625" style="336" customWidth="1"/>
    <col min="14606" max="14606" width="18" style="336" customWidth="1"/>
    <col min="14607" max="14608" width="16.140625" style="336" customWidth="1"/>
    <col min="14609" max="14610" width="27.140625" style="336" bestFit="1" customWidth="1"/>
    <col min="14611" max="14611" width="17.7109375" style="336" bestFit="1" customWidth="1"/>
    <col min="14612" max="14612" width="14" style="336" bestFit="1" customWidth="1"/>
    <col min="14613" max="14613" width="17.42578125" style="336" bestFit="1" customWidth="1"/>
    <col min="14614" max="14614" width="14.28515625" style="336" bestFit="1" customWidth="1"/>
    <col min="14615" max="14615" width="17.42578125" style="336" bestFit="1" customWidth="1"/>
    <col min="14616" max="14616" width="14.28515625" style="336" bestFit="1" customWidth="1"/>
    <col min="14617" max="14617" width="17.42578125" style="336" bestFit="1" customWidth="1"/>
    <col min="14618" max="14618" width="14.28515625" style="336" bestFit="1" customWidth="1"/>
    <col min="14619" max="14619" width="17.7109375" style="336" bestFit="1" customWidth="1"/>
    <col min="14620" max="14620" width="14.5703125" style="336" bestFit="1" customWidth="1"/>
    <col min="14621" max="14621" width="17.42578125" style="336" bestFit="1" customWidth="1"/>
    <col min="14622" max="14622" width="14.28515625" style="336" bestFit="1" customWidth="1"/>
    <col min="14623" max="14623" width="17.42578125" style="336" bestFit="1" customWidth="1"/>
    <col min="14624" max="14624" width="14.28515625" style="336" bestFit="1" customWidth="1"/>
    <col min="14625" max="14625" width="15.42578125" style="336" bestFit="1" customWidth="1"/>
    <col min="14626" max="14626" width="12.42578125" style="336" bestFit="1" customWidth="1"/>
    <col min="14627" max="14627" width="15.140625" style="336" bestFit="1" customWidth="1"/>
    <col min="14628" max="14628" width="12.140625" style="336" bestFit="1" customWidth="1"/>
    <col min="14629" max="14629" width="14.42578125" style="336" bestFit="1" customWidth="1"/>
    <col min="14630" max="14848" width="11.42578125" style="336"/>
    <col min="14849" max="14849" width="1.5703125" style="336" customWidth="1"/>
    <col min="14850" max="14850" width="12.5703125" style="336" customWidth="1"/>
    <col min="14851" max="14851" width="20.140625" style="336" customWidth="1"/>
    <col min="14852" max="14852" width="31.28515625" style="336" customWidth="1"/>
    <col min="14853" max="14853" width="19" style="336" customWidth="1"/>
    <col min="14854" max="14854" width="18" style="336" customWidth="1"/>
    <col min="14855" max="14855" width="18.28515625" style="336" customWidth="1"/>
    <col min="14856" max="14857" width="16.140625" style="336" customWidth="1"/>
    <col min="14858" max="14858" width="17.7109375" style="336" customWidth="1"/>
    <col min="14859" max="14859" width="16.140625" style="336" customWidth="1"/>
    <col min="14860" max="14860" width="22.28515625" style="336" bestFit="1" customWidth="1"/>
    <col min="14861" max="14861" width="16.140625" style="336" customWidth="1"/>
    <col min="14862" max="14862" width="18" style="336" customWidth="1"/>
    <col min="14863" max="14864" width="16.140625" style="336" customWidth="1"/>
    <col min="14865" max="14866" width="27.140625" style="336" bestFit="1" customWidth="1"/>
    <col min="14867" max="14867" width="17.7109375" style="336" bestFit="1" customWidth="1"/>
    <col min="14868" max="14868" width="14" style="336" bestFit="1" customWidth="1"/>
    <col min="14869" max="14869" width="17.42578125" style="336" bestFit="1" customWidth="1"/>
    <col min="14870" max="14870" width="14.28515625" style="336" bestFit="1" customWidth="1"/>
    <col min="14871" max="14871" width="17.42578125" style="336" bestFit="1" customWidth="1"/>
    <col min="14872" max="14872" width="14.28515625" style="336" bestFit="1" customWidth="1"/>
    <col min="14873" max="14873" width="17.42578125" style="336" bestFit="1" customWidth="1"/>
    <col min="14874" max="14874" width="14.28515625" style="336" bestFit="1" customWidth="1"/>
    <col min="14875" max="14875" width="17.7109375" style="336" bestFit="1" customWidth="1"/>
    <col min="14876" max="14876" width="14.5703125" style="336" bestFit="1" customWidth="1"/>
    <col min="14877" max="14877" width="17.42578125" style="336" bestFit="1" customWidth="1"/>
    <col min="14878" max="14878" width="14.28515625" style="336" bestFit="1" customWidth="1"/>
    <col min="14879" max="14879" width="17.42578125" style="336" bestFit="1" customWidth="1"/>
    <col min="14880" max="14880" width="14.28515625" style="336" bestFit="1" customWidth="1"/>
    <col min="14881" max="14881" width="15.42578125" style="336" bestFit="1" customWidth="1"/>
    <col min="14882" max="14882" width="12.42578125" style="336" bestFit="1" customWidth="1"/>
    <col min="14883" max="14883" width="15.140625" style="336" bestFit="1" customWidth="1"/>
    <col min="14884" max="14884" width="12.140625" style="336" bestFit="1" customWidth="1"/>
    <col min="14885" max="14885" width="14.42578125" style="336" bestFit="1" customWidth="1"/>
    <col min="14886" max="15104" width="11.42578125" style="336"/>
    <col min="15105" max="15105" width="1.5703125" style="336" customWidth="1"/>
    <col min="15106" max="15106" width="12.5703125" style="336" customWidth="1"/>
    <col min="15107" max="15107" width="20.140625" style="336" customWidth="1"/>
    <col min="15108" max="15108" width="31.28515625" style="336" customWidth="1"/>
    <col min="15109" max="15109" width="19" style="336" customWidth="1"/>
    <col min="15110" max="15110" width="18" style="336" customWidth="1"/>
    <col min="15111" max="15111" width="18.28515625" style="336" customWidth="1"/>
    <col min="15112" max="15113" width="16.140625" style="336" customWidth="1"/>
    <col min="15114" max="15114" width="17.7109375" style="336" customWidth="1"/>
    <col min="15115" max="15115" width="16.140625" style="336" customWidth="1"/>
    <col min="15116" max="15116" width="22.28515625" style="336" bestFit="1" customWidth="1"/>
    <col min="15117" max="15117" width="16.140625" style="336" customWidth="1"/>
    <col min="15118" max="15118" width="18" style="336" customWidth="1"/>
    <col min="15119" max="15120" width="16.140625" style="336" customWidth="1"/>
    <col min="15121" max="15122" width="27.140625" style="336" bestFit="1" customWidth="1"/>
    <col min="15123" max="15123" width="17.7109375" style="336" bestFit="1" customWidth="1"/>
    <col min="15124" max="15124" width="14" style="336" bestFit="1" customWidth="1"/>
    <col min="15125" max="15125" width="17.42578125" style="336" bestFit="1" customWidth="1"/>
    <col min="15126" max="15126" width="14.28515625" style="336" bestFit="1" customWidth="1"/>
    <col min="15127" max="15127" width="17.42578125" style="336" bestFit="1" customWidth="1"/>
    <col min="15128" max="15128" width="14.28515625" style="336" bestFit="1" customWidth="1"/>
    <col min="15129" max="15129" width="17.42578125" style="336" bestFit="1" customWidth="1"/>
    <col min="15130" max="15130" width="14.28515625" style="336" bestFit="1" customWidth="1"/>
    <col min="15131" max="15131" width="17.7109375" style="336" bestFit="1" customWidth="1"/>
    <col min="15132" max="15132" width="14.5703125" style="336" bestFit="1" customWidth="1"/>
    <col min="15133" max="15133" width="17.42578125" style="336" bestFit="1" customWidth="1"/>
    <col min="15134" max="15134" width="14.28515625" style="336" bestFit="1" customWidth="1"/>
    <col min="15135" max="15135" width="17.42578125" style="336" bestFit="1" customWidth="1"/>
    <col min="15136" max="15136" width="14.28515625" style="336" bestFit="1" customWidth="1"/>
    <col min="15137" max="15137" width="15.42578125" style="336" bestFit="1" customWidth="1"/>
    <col min="15138" max="15138" width="12.42578125" style="336" bestFit="1" customWidth="1"/>
    <col min="15139" max="15139" width="15.140625" style="336" bestFit="1" customWidth="1"/>
    <col min="15140" max="15140" width="12.140625" style="336" bestFit="1" customWidth="1"/>
    <col min="15141" max="15141" width="14.42578125" style="336" bestFit="1" customWidth="1"/>
    <col min="15142" max="15360" width="11.42578125" style="336"/>
    <col min="15361" max="15361" width="1.5703125" style="336" customWidth="1"/>
    <col min="15362" max="15362" width="12.5703125" style="336" customWidth="1"/>
    <col min="15363" max="15363" width="20.140625" style="336" customWidth="1"/>
    <col min="15364" max="15364" width="31.28515625" style="336" customWidth="1"/>
    <col min="15365" max="15365" width="19" style="336" customWidth="1"/>
    <col min="15366" max="15366" width="18" style="336" customWidth="1"/>
    <col min="15367" max="15367" width="18.28515625" style="336" customWidth="1"/>
    <col min="15368" max="15369" width="16.140625" style="336" customWidth="1"/>
    <col min="15370" max="15370" width="17.7109375" style="336" customWidth="1"/>
    <col min="15371" max="15371" width="16.140625" style="336" customWidth="1"/>
    <col min="15372" max="15372" width="22.28515625" style="336" bestFit="1" customWidth="1"/>
    <col min="15373" max="15373" width="16.140625" style="336" customWidth="1"/>
    <col min="15374" max="15374" width="18" style="336" customWidth="1"/>
    <col min="15375" max="15376" width="16.140625" style="336" customWidth="1"/>
    <col min="15377" max="15378" width="27.140625" style="336" bestFit="1" customWidth="1"/>
    <col min="15379" max="15379" width="17.7109375" style="336" bestFit="1" customWidth="1"/>
    <col min="15380" max="15380" width="14" style="336" bestFit="1" customWidth="1"/>
    <col min="15381" max="15381" width="17.42578125" style="336" bestFit="1" customWidth="1"/>
    <col min="15382" max="15382" width="14.28515625" style="336" bestFit="1" customWidth="1"/>
    <col min="15383" max="15383" width="17.42578125" style="336" bestFit="1" customWidth="1"/>
    <col min="15384" max="15384" width="14.28515625" style="336" bestFit="1" customWidth="1"/>
    <col min="15385" max="15385" width="17.42578125" style="336" bestFit="1" customWidth="1"/>
    <col min="15386" max="15386" width="14.28515625" style="336" bestFit="1" customWidth="1"/>
    <col min="15387" max="15387" width="17.7109375" style="336" bestFit="1" customWidth="1"/>
    <col min="15388" max="15388" width="14.5703125" style="336" bestFit="1" customWidth="1"/>
    <col min="15389" max="15389" width="17.42578125" style="336" bestFit="1" customWidth="1"/>
    <col min="15390" max="15390" width="14.28515625" style="336" bestFit="1" customWidth="1"/>
    <col min="15391" max="15391" width="17.42578125" style="336" bestFit="1" customWidth="1"/>
    <col min="15392" max="15392" width="14.28515625" style="336" bestFit="1" customWidth="1"/>
    <col min="15393" max="15393" width="15.42578125" style="336" bestFit="1" customWidth="1"/>
    <col min="15394" max="15394" width="12.42578125" style="336" bestFit="1" customWidth="1"/>
    <col min="15395" max="15395" width="15.140625" style="336" bestFit="1" customWidth="1"/>
    <col min="15396" max="15396" width="12.140625" style="336" bestFit="1" customWidth="1"/>
    <col min="15397" max="15397" width="14.42578125" style="336" bestFit="1" customWidth="1"/>
    <col min="15398" max="15616" width="11.42578125" style="336"/>
    <col min="15617" max="15617" width="1.5703125" style="336" customWidth="1"/>
    <col min="15618" max="15618" width="12.5703125" style="336" customWidth="1"/>
    <col min="15619" max="15619" width="20.140625" style="336" customWidth="1"/>
    <col min="15620" max="15620" width="31.28515625" style="336" customWidth="1"/>
    <col min="15621" max="15621" width="19" style="336" customWidth="1"/>
    <col min="15622" max="15622" width="18" style="336" customWidth="1"/>
    <col min="15623" max="15623" width="18.28515625" style="336" customWidth="1"/>
    <col min="15624" max="15625" width="16.140625" style="336" customWidth="1"/>
    <col min="15626" max="15626" width="17.7109375" style="336" customWidth="1"/>
    <col min="15627" max="15627" width="16.140625" style="336" customWidth="1"/>
    <col min="15628" max="15628" width="22.28515625" style="336" bestFit="1" customWidth="1"/>
    <col min="15629" max="15629" width="16.140625" style="336" customWidth="1"/>
    <col min="15630" max="15630" width="18" style="336" customWidth="1"/>
    <col min="15631" max="15632" width="16.140625" style="336" customWidth="1"/>
    <col min="15633" max="15634" width="27.140625" style="336" bestFit="1" customWidth="1"/>
    <col min="15635" max="15635" width="17.7109375" style="336" bestFit="1" customWidth="1"/>
    <col min="15636" max="15636" width="14" style="336" bestFit="1" customWidth="1"/>
    <col min="15637" max="15637" width="17.42578125" style="336" bestFit="1" customWidth="1"/>
    <col min="15638" max="15638" width="14.28515625" style="336" bestFit="1" customWidth="1"/>
    <col min="15639" max="15639" width="17.42578125" style="336" bestFit="1" customWidth="1"/>
    <col min="15640" max="15640" width="14.28515625" style="336" bestFit="1" customWidth="1"/>
    <col min="15641" max="15641" width="17.42578125" style="336" bestFit="1" customWidth="1"/>
    <col min="15642" max="15642" width="14.28515625" style="336" bestFit="1" customWidth="1"/>
    <col min="15643" max="15643" width="17.7109375" style="336" bestFit="1" customWidth="1"/>
    <col min="15644" max="15644" width="14.5703125" style="336" bestFit="1" customWidth="1"/>
    <col min="15645" max="15645" width="17.42578125" style="336" bestFit="1" customWidth="1"/>
    <col min="15646" max="15646" width="14.28515625" style="336" bestFit="1" customWidth="1"/>
    <col min="15647" max="15647" width="17.42578125" style="336" bestFit="1" customWidth="1"/>
    <col min="15648" max="15648" width="14.28515625" style="336" bestFit="1" customWidth="1"/>
    <col min="15649" max="15649" width="15.42578125" style="336" bestFit="1" customWidth="1"/>
    <col min="15650" max="15650" width="12.42578125" style="336" bestFit="1" customWidth="1"/>
    <col min="15651" max="15651" width="15.140625" style="336" bestFit="1" customWidth="1"/>
    <col min="15652" max="15652" width="12.140625" style="336" bestFit="1" customWidth="1"/>
    <col min="15653" max="15653" width="14.42578125" style="336" bestFit="1" customWidth="1"/>
    <col min="15654" max="15872" width="11.42578125" style="336"/>
    <col min="15873" max="15873" width="1.5703125" style="336" customWidth="1"/>
    <col min="15874" max="15874" width="12.5703125" style="336" customWidth="1"/>
    <col min="15875" max="15875" width="20.140625" style="336" customWidth="1"/>
    <col min="15876" max="15876" width="31.28515625" style="336" customWidth="1"/>
    <col min="15877" max="15877" width="19" style="336" customWidth="1"/>
    <col min="15878" max="15878" width="18" style="336" customWidth="1"/>
    <col min="15879" max="15879" width="18.28515625" style="336" customWidth="1"/>
    <col min="15880" max="15881" width="16.140625" style="336" customWidth="1"/>
    <col min="15882" max="15882" width="17.7109375" style="336" customWidth="1"/>
    <col min="15883" max="15883" width="16.140625" style="336" customWidth="1"/>
    <col min="15884" max="15884" width="22.28515625" style="336" bestFit="1" customWidth="1"/>
    <col min="15885" max="15885" width="16.140625" style="336" customWidth="1"/>
    <col min="15886" max="15886" width="18" style="336" customWidth="1"/>
    <col min="15887" max="15888" width="16.140625" style="336" customWidth="1"/>
    <col min="15889" max="15890" width="27.140625" style="336" bestFit="1" customWidth="1"/>
    <col min="15891" max="15891" width="17.7109375" style="336" bestFit="1" customWidth="1"/>
    <col min="15892" max="15892" width="14" style="336" bestFit="1" customWidth="1"/>
    <col min="15893" max="15893" width="17.42578125" style="336" bestFit="1" customWidth="1"/>
    <col min="15894" max="15894" width="14.28515625" style="336" bestFit="1" customWidth="1"/>
    <col min="15895" max="15895" width="17.42578125" style="336" bestFit="1" customWidth="1"/>
    <col min="15896" max="15896" width="14.28515625" style="336" bestFit="1" customWidth="1"/>
    <col min="15897" max="15897" width="17.42578125" style="336" bestFit="1" customWidth="1"/>
    <col min="15898" max="15898" width="14.28515625" style="336" bestFit="1" customWidth="1"/>
    <col min="15899" max="15899" width="17.7109375" style="336" bestFit="1" customWidth="1"/>
    <col min="15900" max="15900" width="14.5703125" style="336" bestFit="1" customWidth="1"/>
    <col min="15901" max="15901" width="17.42578125" style="336" bestFit="1" customWidth="1"/>
    <col min="15902" max="15902" width="14.28515625" style="336" bestFit="1" customWidth="1"/>
    <col min="15903" max="15903" width="17.42578125" style="336" bestFit="1" customWidth="1"/>
    <col min="15904" max="15904" width="14.28515625" style="336" bestFit="1" customWidth="1"/>
    <col min="15905" max="15905" width="15.42578125" style="336" bestFit="1" customWidth="1"/>
    <col min="15906" max="15906" width="12.42578125" style="336" bestFit="1" customWidth="1"/>
    <col min="15907" max="15907" width="15.140625" style="336" bestFit="1" customWidth="1"/>
    <col min="15908" max="15908" width="12.140625" style="336" bestFit="1" customWidth="1"/>
    <col min="15909" max="15909" width="14.42578125" style="336" bestFit="1" customWidth="1"/>
    <col min="15910" max="16128" width="11.42578125" style="336"/>
    <col min="16129" max="16129" width="1.5703125" style="336" customWidth="1"/>
    <col min="16130" max="16130" width="12.5703125" style="336" customWidth="1"/>
    <col min="16131" max="16131" width="20.140625" style="336" customWidth="1"/>
    <col min="16132" max="16132" width="31.28515625" style="336" customWidth="1"/>
    <col min="16133" max="16133" width="19" style="336" customWidth="1"/>
    <col min="16134" max="16134" width="18" style="336" customWidth="1"/>
    <col min="16135" max="16135" width="18.28515625" style="336" customWidth="1"/>
    <col min="16136" max="16137" width="16.140625" style="336" customWidth="1"/>
    <col min="16138" max="16138" width="17.7109375" style="336" customWidth="1"/>
    <col min="16139" max="16139" width="16.140625" style="336" customWidth="1"/>
    <col min="16140" max="16140" width="22.28515625" style="336" bestFit="1" customWidth="1"/>
    <col min="16141" max="16141" width="16.140625" style="336" customWidth="1"/>
    <col min="16142" max="16142" width="18" style="336" customWidth="1"/>
    <col min="16143" max="16144" width="16.140625" style="336" customWidth="1"/>
    <col min="16145" max="16146" width="27.140625" style="336" bestFit="1" customWidth="1"/>
    <col min="16147" max="16147" width="17.7109375" style="336" bestFit="1" customWidth="1"/>
    <col min="16148" max="16148" width="14" style="336" bestFit="1" customWidth="1"/>
    <col min="16149" max="16149" width="17.42578125" style="336" bestFit="1" customWidth="1"/>
    <col min="16150" max="16150" width="14.28515625" style="336" bestFit="1" customWidth="1"/>
    <col min="16151" max="16151" width="17.42578125" style="336" bestFit="1" customWidth="1"/>
    <col min="16152" max="16152" width="14.28515625" style="336" bestFit="1" customWidth="1"/>
    <col min="16153" max="16153" width="17.42578125" style="336" bestFit="1" customWidth="1"/>
    <col min="16154" max="16154" width="14.28515625" style="336" bestFit="1" customWidth="1"/>
    <col min="16155" max="16155" width="17.7109375" style="336" bestFit="1" customWidth="1"/>
    <col min="16156" max="16156" width="14.5703125" style="336" bestFit="1" customWidth="1"/>
    <col min="16157" max="16157" width="17.42578125" style="336" bestFit="1" customWidth="1"/>
    <col min="16158" max="16158" width="14.28515625" style="336" bestFit="1" customWidth="1"/>
    <col min="16159" max="16159" width="17.42578125" style="336" bestFit="1" customWidth="1"/>
    <col min="16160" max="16160" width="14.28515625" style="336" bestFit="1" customWidth="1"/>
    <col min="16161" max="16161" width="15.42578125" style="336" bestFit="1" customWidth="1"/>
    <col min="16162" max="16162" width="12.42578125" style="336" bestFit="1" customWidth="1"/>
    <col min="16163" max="16163" width="15.140625" style="336" bestFit="1" customWidth="1"/>
    <col min="16164" max="16164" width="12.140625" style="336" bestFit="1" customWidth="1"/>
    <col min="16165" max="16165" width="14.42578125" style="336" bestFit="1" customWidth="1"/>
    <col min="16166" max="16384" width="11.42578125" style="336"/>
  </cols>
  <sheetData>
    <row r="1" spans="1:37" s="333" customFormat="1" ht="22.5" customHeight="1" x14ac:dyDescent="0.2">
      <c r="A1" s="332"/>
      <c r="B1" s="1132" t="s">
        <v>194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</row>
    <row r="2" spans="1:37" s="332" customFormat="1" ht="13.5" thickBot="1" x14ac:dyDescent="0.25"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226"/>
      <c r="N2" s="226"/>
      <c r="O2" s="334"/>
      <c r="P2" s="334"/>
    </row>
    <row r="3" spans="1:37" ht="13.5" thickTop="1" x14ac:dyDescent="0.2">
      <c r="B3" s="1217" t="s">
        <v>32</v>
      </c>
      <c r="C3" s="1219" t="s">
        <v>33</v>
      </c>
      <c r="D3" s="1221" t="s">
        <v>34</v>
      </c>
      <c r="E3" s="1139" t="s">
        <v>35</v>
      </c>
      <c r="F3" s="1140"/>
      <c r="G3" s="1141"/>
      <c r="H3" s="1142" t="s">
        <v>36</v>
      </c>
      <c r="I3" s="1142"/>
      <c r="J3" s="1223"/>
      <c r="K3" s="1223"/>
      <c r="L3" s="1223"/>
      <c r="M3" s="1223"/>
      <c r="N3" s="1223"/>
      <c r="O3" s="1223"/>
      <c r="P3" s="1224"/>
    </row>
    <row r="4" spans="1:37" ht="108.75" customHeight="1" thickBot="1" x14ac:dyDescent="0.25">
      <c r="B4" s="1218"/>
      <c r="C4" s="1220"/>
      <c r="D4" s="1222"/>
      <c r="E4" s="13" t="s">
        <v>37</v>
      </c>
      <c r="F4" s="160" t="s">
        <v>38</v>
      </c>
      <c r="G4" s="15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37" s="335" customFormat="1" ht="13.5" thickTop="1" x14ac:dyDescent="0.2">
      <c r="B5" s="1206" t="s">
        <v>47</v>
      </c>
      <c r="C5" s="1208" t="s">
        <v>48</v>
      </c>
      <c r="D5" s="337" t="s">
        <v>195</v>
      </c>
      <c r="E5" s="338">
        <f t="shared" ref="E5:E63" si="0">SUM(F5:G5)</f>
        <v>79101640.129999995</v>
      </c>
      <c r="F5" s="339"/>
      <c r="G5" s="340">
        <v>79101640.129999995</v>
      </c>
      <c r="H5" s="341"/>
      <c r="I5" s="342"/>
      <c r="J5" s="342"/>
      <c r="K5" s="342"/>
      <c r="L5" s="343">
        <v>5136143</v>
      </c>
      <c r="M5" s="342"/>
      <c r="N5" s="344">
        <v>5136143</v>
      </c>
      <c r="O5" s="342"/>
      <c r="P5" s="345"/>
    </row>
    <row r="6" spans="1:37" s="335" customFormat="1" x14ac:dyDescent="0.2">
      <c r="B6" s="1192"/>
      <c r="C6" s="1195"/>
      <c r="D6" s="346" t="s">
        <v>53</v>
      </c>
      <c r="E6" s="347">
        <f t="shared" si="0"/>
        <v>497.4</v>
      </c>
      <c r="F6" s="348"/>
      <c r="G6" s="349">
        <v>497.4</v>
      </c>
      <c r="H6" s="350"/>
      <c r="I6" s="348"/>
      <c r="J6" s="348"/>
      <c r="K6" s="348"/>
      <c r="L6" s="344">
        <v>214</v>
      </c>
      <c r="M6" s="348">
        <v>5.0999999999999996</v>
      </c>
      <c r="N6" s="351">
        <v>208.9</v>
      </c>
      <c r="O6" s="348"/>
      <c r="P6" s="352"/>
    </row>
    <row r="7" spans="1:37" s="335" customFormat="1" x14ac:dyDescent="0.2">
      <c r="B7" s="1192"/>
      <c r="C7" s="1195"/>
      <c r="D7" s="346" t="s">
        <v>57</v>
      </c>
      <c r="E7" s="347">
        <f t="shared" si="0"/>
        <v>1833268.95</v>
      </c>
      <c r="F7" s="353">
        <v>339376.5</v>
      </c>
      <c r="G7" s="354">
        <v>1493892.45</v>
      </c>
      <c r="H7" s="350"/>
      <c r="I7" s="348"/>
      <c r="J7" s="348"/>
      <c r="K7" s="353">
        <v>125.7</v>
      </c>
      <c r="L7" s="355">
        <v>142150</v>
      </c>
      <c r="M7" s="356"/>
      <c r="N7" s="351">
        <v>142150</v>
      </c>
      <c r="O7" s="357"/>
      <c r="P7" s="358"/>
    </row>
    <row r="8" spans="1:37" s="335" customFormat="1" x14ac:dyDescent="0.2">
      <c r="B8" s="1192"/>
      <c r="C8" s="1195"/>
      <c r="D8" s="359" t="s">
        <v>56</v>
      </c>
      <c r="E8" s="347">
        <f t="shared" si="0"/>
        <v>18797309.800000001</v>
      </c>
      <c r="F8" s="355">
        <v>2085415.8</v>
      </c>
      <c r="G8" s="349">
        <v>16711894</v>
      </c>
      <c r="H8" s="360"/>
      <c r="I8" s="342"/>
      <c r="J8" s="342"/>
      <c r="K8" s="355">
        <v>5148.5</v>
      </c>
      <c r="L8" s="355">
        <v>3481011</v>
      </c>
      <c r="M8" s="348"/>
      <c r="N8" s="351">
        <v>3481011</v>
      </c>
      <c r="O8" s="348"/>
      <c r="P8" s="352"/>
    </row>
    <row r="9" spans="1:37" s="335" customFormat="1" x14ac:dyDescent="0.2">
      <c r="B9" s="1192"/>
      <c r="C9" s="1195"/>
      <c r="D9" s="361" t="s">
        <v>59</v>
      </c>
      <c r="E9" s="347">
        <f t="shared" si="0"/>
        <v>99353233.289999992</v>
      </c>
      <c r="F9" s="355">
        <v>12933590.18</v>
      </c>
      <c r="G9" s="349">
        <v>86419643.109999999</v>
      </c>
      <c r="H9" s="360"/>
      <c r="I9" s="342"/>
      <c r="J9" s="342"/>
      <c r="K9" s="362">
        <v>63642.03</v>
      </c>
      <c r="L9" s="355">
        <v>16732171.9</v>
      </c>
      <c r="M9" s="342">
        <v>713.89</v>
      </c>
      <c r="N9" s="351">
        <v>16731458.01</v>
      </c>
      <c r="O9" s="342"/>
      <c r="P9" s="363"/>
    </row>
    <row r="10" spans="1:37" s="335" customFormat="1" x14ac:dyDescent="0.2">
      <c r="B10" s="1192"/>
      <c r="C10" s="1195"/>
      <c r="D10" s="346" t="s">
        <v>62</v>
      </c>
      <c r="E10" s="347">
        <f t="shared" si="0"/>
        <v>15094404.879999999</v>
      </c>
      <c r="F10" s="342">
        <v>3705142.51</v>
      </c>
      <c r="G10" s="364">
        <v>11389262.369999999</v>
      </c>
      <c r="H10" s="350"/>
      <c r="I10" s="348"/>
      <c r="J10" s="355">
        <v>9721</v>
      </c>
      <c r="K10" s="362">
        <v>1273.48</v>
      </c>
      <c r="L10" s="362">
        <v>1011926.3</v>
      </c>
      <c r="M10" s="348">
        <v>637.85</v>
      </c>
      <c r="N10" s="351">
        <v>1011288.4500000001</v>
      </c>
      <c r="O10" s="348"/>
      <c r="P10" s="352">
        <v>0.14000000000000001</v>
      </c>
    </row>
    <row r="11" spans="1:37" s="335" customFormat="1" x14ac:dyDescent="0.2">
      <c r="B11" s="1192"/>
      <c r="C11" s="1195"/>
      <c r="D11" s="346" t="s">
        <v>196</v>
      </c>
      <c r="E11" s="347">
        <f t="shared" si="0"/>
        <v>128344471.64</v>
      </c>
      <c r="F11" s="342">
        <v>16407473.300000001</v>
      </c>
      <c r="G11" s="354">
        <v>111936998.34</v>
      </c>
      <c r="H11" s="365"/>
      <c r="I11" s="366"/>
      <c r="J11" s="366"/>
      <c r="K11" s="348">
        <v>66293.55</v>
      </c>
      <c r="L11" s="362">
        <v>16817650.739999998</v>
      </c>
      <c r="M11" s="342">
        <v>312.75</v>
      </c>
      <c r="N11" s="351">
        <v>16817337.989999998</v>
      </c>
      <c r="O11" s="342"/>
      <c r="P11" s="345"/>
    </row>
    <row r="12" spans="1:37" s="335" customFormat="1" x14ac:dyDescent="0.2">
      <c r="B12" s="1192"/>
      <c r="C12" s="1195"/>
      <c r="D12" s="346" t="s">
        <v>197</v>
      </c>
      <c r="E12" s="347">
        <f t="shared" si="0"/>
        <v>25809.59</v>
      </c>
      <c r="F12" s="353"/>
      <c r="G12" s="349">
        <v>25809.59</v>
      </c>
      <c r="H12" s="350"/>
      <c r="I12" s="348"/>
      <c r="J12" s="348"/>
      <c r="K12" s="353"/>
      <c r="L12" s="362">
        <v>16254</v>
      </c>
      <c r="M12" s="360">
        <v>958</v>
      </c>
      <c r="N12" s="351">
        <v>15296</v>
      </c>
      <c r="O12" s="348"/>
      <c r="P12" s="352"/>
    </row>
    <row r="13" spans="1:37" s="335" customFormat="1" x14ac:dyDescent="0.2">
      <c r="B13" s="1192"/>
      <c r="C13" s="1195"/>
      <c r="D13" s="359" t="s">
        <v>51</v>
      </c>
      <c r="E13" s="347">
        <f t="shared" si="0"/>
        <v>0</v>
      </c>
      <c r="F13" s="348"/>
      <c r="G13" s="367"/>
      <c r="H13" s="350"/>
      <c r="I13" s="348"/>
      <c r="J13" s="348"/>
      <c r="K13" s="350"/>
      <c r="L13" s="362">
        <v>15</v>
      </c>
      <c r="M13" s="344">
        <v>15</v>
      </c>
      <c r="N13" s="351"/>
      <c r="O13" s="348"/>
      <c r="P13" s="352"/>
    </row>
    <row r="14" spans="1:37" s="335" customFormat="1" x14ac:dyDescent="0.2">
      <c r="B14" s="1192"/>
      <c r="C14" s="1195"/>
      <c r="D14" s="359" t="s">
        <v>198</v>
      </c>
      <c r="E14" s="347">
        <f t="shared" si="0"/>
        <v>281902</v>
      </c>
      <c r="F14" s="353">
        <v>137300</v>
      </c>
      <c r="G14" s="349">
        <v>144602</v>
      </c>
      <c r="H14" s="350"/>
      <c r="I14" s="348"/>
      <c r="J14" s="348"/>
      <c r="K14" s="353">
        <v>56</v>
      </c>
      <c r="L14" s="368">
        <v>11000</v>
      </c>
      <c r="M14" s="348"/>
      <c r="N14" s="355">
        <v>11000</v>
      </c>
      <c r="O14" s="348"/>
      <c r="P14" s="352"/>
    </row>
    <row r="15" spans="1:37" s="335" customFormat="1" x14ac:dyDescent="0.2">
      <c r="B15" s="1192"/>
      <c r="C15" s="1195"/>
      <c r="D15" s="359" t="s">
        <v>63</v>
      </c>
      <c r="E15" s="347">
        <f t="shared" si="0"/>
        <v>63069580.730000004</v>
      </c>
      <c r="F15" s="348">
        <v>3875975.6</v>
      </c>
      <c r="G15" s="364">
        <v>59193605.130000003</v>
      </c>
      <c r="H15" s="350"/>
      <c r="I15" s="348"/>
      <c r="J15" s="368">
        <v>13603</v>
      </c>
      <c r="K15" s="355">
        <v>492.56</v>
      </c>
      <c r="L15" s="355">
        <v>8771392.4000000004</v>
      </c>
      <c r="M15" s="360"/>
      <c r="N15" s="351">
        <v>8771392.4000000004</v>
      </c>
      <c r="O15" s="348"/>
      <c r="P15" s="352"/>
    </row>
    <row r="16" spans="1:37" s="335" customFormat="1" x14ac:dyDescent="0.2">
      <c r="B16" s="1192"/>
      <c r="C16" s="1195"/>
      <c r="D16" s="359" t="s">
        <v>199</v>
      </c>
      <c r="E16" s="347">
        <f t="shared" si="0"/>
        <v>193471.12</v>
      </c>
      <c r="F16" s="348"/>
      <c r="G16" s="354">
        <v>193471.12</v>
      </c>
      <c r="H16" s="350"/>
      <c r="I16" s="348"/>
      <c r="J16" s="348"/>
      <c r="K16" s="350"/>
      <c r="L16" s="355">
        <v>24390</v>
      </c>
      <c r="M16" s="360"/>
      <c r="N16" s="355">
        <v>24390</v>
      </c>
      <c r="O16" s="348"/>
      <c r="P16" s="352"/>
    </row>
    <row r="17" spans="2:16" s="335" customFormat="1" x14ac:dyDescent="0.2">
      <c r="B17" s="1192"/>
      <c r="C17" s="1195"/>
      <c r="D17" s="369" t="s">
        <v>58</v>
      </c>
      <c r="E17" s="370">
        <f t="shared" si="0"/>
        <v>345.6</v>
      </c>
      <c r="F17" s="371"/>
      <c r="G17" s="372">
        <v>345.6</v>
      </c>
      <c r="H17" s="373"/>
      <c r="I17" s="371"/>
      <c r="J17" s="371"/>
      <c r="K17" s="371"/>
      <c r="L17" s="374">
        <v>334</v>
      </c>
      <c r="M17" s="375"/>
      <c r="N17" s="376">
        <v>334</v>
      </c>
      <c r="O17" s="377">
        <v>14</v>
      </c>
      <c r="P17" s="378"/>
    </row>
    <row r="18" spans="2:16" x14ac:dyDescent="0.2">
      <c r="B18" s="1192"/>
      <c r="C18" s="1209" t="s">
        <v>65</v>
      </c>
      <c r="D18" s="379" t="s">
        <v>200</v>
      </c>
      <c r="E18" s="347">
        <f t="shared" si="0"/>
        <v>0</v>
      </c>
      <c r="F18" s="348"/>
      <c r="G18" s="380"/>
      <c r="H18" s="353"/>
      <c r="I18" s="348"/>
      <c r="J18" s="348"/>
      <c r="K18" s="348"/>
      <c r="L18" s="381">
        <v>10</v>
      </c>
      <c r="M18" s="381">
        <v>10</v>
      </c>
      <c r="N18" s="381"/>
      <c r="O18" s="348"/>
      <c r="P18" s="382"/>
    </row>
    <row r="19" spans="2:16" x14ac:dyDescent="0.2">
      <c r="B19" s="1192"/>
      <c r="C19" s="1205"/>
      <c r="D19" s="383" t="s">
        <v>68</v>
      </c>
      <c r="E19" s="347">
        <f t="shared" si="0"/>
        <v>8569.7900000000009</v>
      </c>
      <c r="F19" s="348"/>
      <c r="G19" s="384">
        <v>8569.7900000000009</v>
      </c>
      <c r="H19" s="385"/>
      <c r="I19" s="350"/>
      <c r="J19" s="348"/>
      <c r="K19" s="348"/>
      <c r="L19" s="344">
        <v>1496</v>
      </c>
      <c r="M19" s="381">
        <v>223</v>
      </c>
      <c r="N19" s="344">
        <v>1273</v>
      </c>
      <c r="O19" s="348"/>
      <c r="P19" s="382"/>
    </row>
    <row r="20" spans="2:16" x14ac:dyDescent="0.2">
      <c r="B20" s="1192"/>
      <c r="C20" s="1205"/>
      <c r="D20" s="383" t="s">
        <v>201</v>
      </c>
      <c r="E20" s="347">
        <f t="shared" si="0"/>
        <v>750</v>
      </c>
      <c r="F20" s="348"/>
      <c r="G20" s="386">
        <v>750</v>
      </c>
      <c r="H20" s="353"/>
      <c r="I20" s="350"/>
      <c r="J20" s="348"/>
      <c r="K20" s="348"/>
      <c r="L20" s="355">
        <v>50</v>
      </c>
      <c r="M20" s="381"/>
      <c r="N20" s="355">
        <v>50</v>
      </c>
      <c r="O20" s="348"/>
      <c r="P20" s="382"/>
    </row>
    <row r="21" spans="2:16" x14ac:dyDescent="0.2">
      <c r="B21" s="1192"/>
      <c r="C21" s="1205"/>
      <c r="D21" s="379" t="s">
        <v>202</v>
      </c>
      <c r="E21" s="347">
        <f t="shared" si="0"/>
        <v>44660</v>
      </c>
      <c r="F21" s="348"/>
      <c r="G21" s="384">
        <v>44660</v>
      </c>
      <c r="H21" s="385"/>
      <c r="I21" s="350"/>
      <c r="J21" s="348"/>
      <c r="K21" s="348"/>
      <c r="L21" s="355">
        <v>2000</v>
      </c>
      <c r="M21" s="381"/>
      <c r="N21" s="344">
        <v>2000</v>
      </c>
      <c r="O21" s="348"/>
      <c r="P21" s="382"/>
    </row>
    <row r="22" spans="2:16" x14ac:dyDescent="0.2">
      <c r="B22" s="1192"/>
      <c r="C22" s="1205"/>
      <c r="D22" s="387" t="s">
        <v>203</v>
      </c>
      <c r="E22" s="347">
        <f t="shared" si="0"/>
        <v>2880</v>
      </c>
      <c r="F22" s="348"/>
      <c r="G22" s="388">
        <v>2880</v>
      </c>
      <c r="H22" s="389"/>
      <c r="I22" s="350"/>
      <c r="J22" s="348"/>
      <c r="K22" s="348"/>
      <c r="L22" s="355">
        <v>260</v>
      </c>
      <c r="M22" s="381">
        <v>100</v>
      </c>
      <c r="N22" s="355">
        <v>160</v>
      </c>
      <c r="O22" s="348"/>
      <c r="P22" s="382"/>
    </row>
    <row r="23" spans="2:16" x14ac:dyDescent="0.2">
      <c r="B23" s="1192"/>
      <c r="C23" s="1210"/>
      <c r="D23" s="390" t="s">
        <v>204</v>
      </c>
      <c r="E23" s="370">
        <f t="shared" si="0"/>
        <v>23391</v>
      </c>
      <c r="F23" s="391"/>
      <c r="G23" s="392">
        <v>23391</v>
      </c>
      <c r="H23" s="393"/>
      <c r="I23" s="350"/>
      <c r="J23" s="348"/>
      <c r="K23" s="381"/>
      <c r="L23" s="374">
        <v>1170</v>
      </c>
      <c r="M23" s="381"/>
      <c r="N23" s="377">
        <v>1170</v>
      </c>
      <c r="O23" s="348"/>
      <c r="P23" s="382"/>
    </row>
    <row r="24" spans="2:16" x14ac:dyDescent="0.2">
      <c r="B24" s="1192"/>
      <c r="C24" s="1211" t="s">
        <v>72</v>
      </c>
      <c r="D24" s="394" t="s">
        <v>182</v>
      </c>
      <c r="E24" s="395">
        <f>SUM(F24:G24)</f>
        <v>64139.11</v>
      </c>
      <c r="F24" s="342"/>
      <c r="G24" s="396">
        <v>64139.11</v>
      </c>
      <c r="I24" s="339"/>
      <c r="J24" s="339"/>
      <c r="K24" s="339"/>
      <c r="L24" s="344">
        <v>843</v>
      </c>
      <c r="M24" s="339"/>
      <c r="N24" s="344">
        <v>843</v>
      </c>
      <c r="O24" s="339"/>
      <c r="P24" s="397"/>
    </row>
    <row r="25" spans="2:16" x14ac:dyDescent="0.2">
      <c r="B25" s="1192"/>
      <c r="C25" s="1212"/>
      <c r="D25" s="398" t="s">
        <v>78</v>
      </c>
      <c r="E25" s="395">
        <f t="shared" ref="E25:E37" si="1">SUM(F25:G25)</f>
        <v>1126530.5899999999</v>
      </c>
      <c r="F25" s="399">
        <v>886643.09</v>
      </c>
      <c r="G25" s="372">
        <v>239887.5</v>
      </c>
      <c r="H25" s="400"/>
      <c r="I25" s="348"/>
      <c r="J25" s="348"/>
      <c r="K25" s="401">
        <v>80805.8</v>
      </c>
      <c r="L25" s="355">
        <v>21292.2</v>
      </c>
      <c r="M25" s="348"/>
      <c r="N25" s="351">
        <v>21292.2</v>
      </c>
      <c r="O25" s="348"/>
      <c r="P25" s="352"/>
    </row>
    <row r="26" spans="2:16" x14ac:dyDescent="0.2">
      <c r="B26" s="1192"/>
      <c r="C26" s="1212"/>
      <c r="D26" s="398" t="s">
        <v>79</v>
      </c>
      <c r="E26" s="395">
        <f t="shared" si="1"/>
        <v>277232.37</v>
      </c>
      <c r="F26" s="355">
        <v>78909.5</v>
      </c>
      <c r="G26" s="349">
        <v>198322.87</v>
      </c>
      <c r="I26" s="348"/>
      <c r="J26" s="348"/>
      <c r="K26" s="355">
        <v>9762.4</v>
      </c>
      <c r="L26" s="355">
        <v>15470.55</v>
      </c>
      <c r="M26" s="348">
        <v>70</v>
      </c>
      <c r="N26" s="351">
        <v>15400.55</v>
      </c>
      <c r="O26" s="348"/>
      <c r="P26" s="352"/>
    </row>
    <row r="27" spans="2:16" x14ac:dyDescent="0.2">
      <c r="B27" s="1192"/>
      <c r="C27" s="1212"/>
      <c r="D27" s="402" t="s">
        <v>80</v>
      </c>
      <c r="E27" s="395">
        <f t="shared" si="1"/>
        <v>3261339.2199999997</v>
      </c>
      <c r="F27" s="353">
        <v>1237698.82</v>
      </c>
      <c r="G27" s="372">
        <v>2023640.4</v>
      </c>
      <c r="H27" s="400"/>
      <c r="I27" s="348"/>
      <c r="J27" s="348"/>
      <c r="K27" s="355">
        <v>108012.47</v>
      </c>
      <c r="L27" s="344">
        <v>246099.99</v>
      </c>
      <c r="M27" s="348"/>
      <c r="N27" s="351">
        <v>246099.99</v>
      </c>
      <c r="O27" s="348"/>
      <c r="P27" s="352"/>
    </row>
    <row r="28" spans="2:16" x14ac:dyDescent="0.2">
      <c r="B28" s="1192"/>
      <c r="C28" s="1212"/>
      <c r="D28" s="403" t="s">
        <v>205</v>
      </c>
      <c r="E28" s="395">
        <f t="shared" si="1"/>
        <v>252330.41</v>
      </c>
      <c r="F28" s="357"/>
      <c r="G28" s="372">
        <v>252330.41</v>
      </c>
      <c r="H28" s="404"/>
      <c r="I28" s="357"/>
      <c r="J28" s="357"/>
      <c r="K28" s="357"/>
      <c r="L28" s="351">
        <v>61879.6</v>
      </c>
      <c r="M28" s="348"/>
      <c r="N28" s="351">
        <v>61879.6</v>
      </c>
      <c r="O28" s="357"/>
      <c r="P28" s="358"/>
    </row>
    <row r="29" spans="2:16" x14ac:dyDescent="0.2">
      <c r="B29" s="1192"/>
      <c r="C29" s="1212"/>
      <c r="D29" s="398" t="s">
        <v>206</v>
      </c>
      <c r="E29" s="395">
        <f t="shared" si="1"/>
        <v>103</v>
      </c>
      <c r="F29" s="348"/>
      <c r="G29" s="349">
        <v>103</v>
      </c>
      <c r="H29" s="404"/>
      <c r="I29" s="348"/>
      <c r="J29" s="348"/>
      <c r="K29" s="348"/>
      <c r="L29" s="355">
        <v>103</v>
      </c>
      <c r="M29" s="348"/>
      <c r="N29" s="351">
        <v>103</v>
      </c>
      <c r="O29" s="348"/>
      <c r="P29" s="358"/>
    </row>
    <row r="30" spans="2:16" x14ac:dyDescent="0.2">
      <c r="B30" s="1192"/>
      <c r="C30" s="1212"/>
      <c r="D30" s="398" t="s">
        <v>81</v>
      </c>
      <c r="E30" s="395">
        <f t="shared" si="1"/>
        <v>4580</v>
      </c>
      <c r="F30" s="405"/>
      <c r="G30" s="354">
        <v>4580</v>
      </c>
      <c r="I30" s="342"/>
      <c r="J30" s="342"/>
      <c r="K30" s="342"/>
      <c r="L30" s="344">
        <v>229</v>
      </c>
      <c r="M30" s="342"/>
      <c r="N30" s="355">
        <v>229</v>
      </c>
      <c r="O30" s="342"/>
      <c r="P30" s="352"/>
    </row>
    <row r="31" spans="2:16" s="335" customFormat="1" x14ac:dyDescent="0.2">
      <c r="B31" s="1192"/>
      <c r="C31" s="1212"/>
      <c r="D31" s="402" t="s">
        <v>207</v>
      </c>
      <c r="E31" s="395">
        <f t="shared" si="1"/>
        <v>535.75</v>
      </c>
      <c r="F31" s="353"/>
      <c r="G31" s="372">
        <v>535.75</v>
      </c>
      <c r="H31" s="406"/>
      <c r="I31" s="348"/>
      <c r="J31" s="348"/>
      <c r="K31" s="353"/>
      <c r="L31" s="355">
        <v>113.5</v>
      </c>
      <c r="M31" s="348"/>
      <c r="N31" s="351">
        <v>113.5</v>
      </c>
      <c r="O31" s="348"/>
      <c r="P31" s="352"/>
    </row>
    <row r="32" spans="2:16" s="335" customFormat="1" x14ac:dyDescent="0.2">
      <c r="B32" s="1192"/>
      <c r="C32" s="1212"/>
      <c r="D32" s="403" t="s">
        <v>208</v>
      </c>
      <c r="E32" s="395">
        <f t="shared" si="1"/>
        <v>130441763.95</v>
      </c>
      <c r="F32" s="407">
        <v>31824</v>
      </c>
      <c r="G32" s="372">
        <v>130409939.95</v>
      </c>
      <c r="H32" s="406"/>
      <c r="I32" s="348"/>
      <c r="J32" s="348"/>
      <c r="K32" s="348">
        <v>10092</v>
      </c>
      <c r="L32" s="344">
        <v>241785183.47999999</v>
      </c>
      <c r="M32" s="348"/>
      <c r="N32" s="362">
        <v>241785183.47999999</v>
      </c>
      <c r="O32" s="348"/>
      <c r="P32" s="352"/>
    </row>
    <row r="33" spans="2:16" s="335" customFormat="1" x14ac:dyDescent="0.2">
      <c r="B33" s="1192"/>
      <c r="C33" s="1212"/>
      <c r="D33" s="403" t="s">
        <v>209</v>
      </c>
      <c r="E33" s="395">
        <f t="shared" si="1"/>
        <v>169007</v>
      </c>
      <c r="F33" s="348"/>
      <c r="G33" s="372">
        <v>169007</v>
      </c>
      <c r="H33" s="406"/>
      <c r="I33" s="348"/>
      <c r="J33" s="348"/>
      <c r="K33" s="348"/>
      <c r="L33" s="351">
        <v>4652</v>
      </c>
      <c r="M33" s="348"/>
      <c r="N33" s="355">
        <v>4652</v>
      </c>
      <c r="O33" s="348"/>
      <c r="P33" s="352"/>
    </row>
    <row r="34" spans="2:16" s="335" customFormat="1" x14ac:dyDescent="0.2">
      <c r="B34" s="1192"/>
      <c r="C34" s="1212"/>
      <c r="D34" s="398" t="s">
        <v>210</v>
      </c>
      <c r="E34" s="395">
        <f t="shared" si="1"/>
        <v>2075218.66</v>
      </c>
      <c r="F34" s="348">
        <v>48676</v>
      </c>
      <c r="G34" s="349">
        <v>2026542.66</v>
      </c>
      <c r="I34" s="348"/>
      <c r="J34" s="348"/>
      <c r="K34" s="365">
        <v>5247.8</v>
      </c>
      <c r="L34" s="351">
        <v>746163.42</v>
      </c>
      <c r="M34" s="348"/>
      <c r="N34" s="355">
        <v>746163.42</v>
      </c>
      <c r="O34" s="348"/>
      <c r="P34" s="352"/>
    </row>
    <row r="35" spans="2:16" s="335" customFormat="1" x14ac:dyDescent="0.2">
      <c r="B35" s="1192"/>
      <c r="C35" s="1212"/>
      <c r="D35" s="398" t="s">
        <v>211</v>
      </c>
      <c r="E35" s="395">
        <f t="shared" si="1"/>
        <v>1592434.83</v>
      </c>
      <c r="F35" s="353">
        <v>44191</v>
      </c>
      <c r="G35" s="354">
        <v>1548243.83</v>
      </c>
      <c r="H35" s="406"/>
      <c r="I35" s="348"/>
      <c r="J35" s="348"/>
      <c r="K35" s="351">
        <v>2508.65</v>
      </c>
      <c r="L35" s="355">
        <v>286856.21999999997</v>
      </c>
      <c r="M35" s="348"/>
      <c r="N35" s="344">
        <v>286856.21999999997</v>
      </c>
      <c r="O35" s="348"/>
      <c r="P35" s="352"/>
    </row>
    <row r="36" spans="2:16" s="335" customFormat="1" x14ac:dyDescent="0.2">
      <c r="B36" s="1192"/>
      <c r="C36" s="1212"/>
      <c r="D36" s="402" t="s">
        <v>86</v>
      </c>
      <c r="E36" s="395">
        <f t="shared" si="1"/>
        <v>17660</v>
      </c>
      <c r="F36" s="353"/>
      <c r="G36" s="372">
        <v>17660</v>
      </c>
      <c r="I36" s="348"/>
      <c r="J36" s="348"/>
      <c r="K36" s="355"/>
      <c r="L36" s="362">
        <v>1730.2</v>
      </c>
      <c r="M36" s="348"/>
      <c r="N36" s="355">
        <v>1730.2</v>
      </c>
      <c r="O36" s="348"/>
      <c r="P36" s="352"/>
    </row>
    <row r="37" spans="2:16" s="335" customFormat="1" x14ac:dyDescent="0.2">
      <c r="B37" s="1192"/>
      <c r="C37" s="1213"/>
      <c r="D37" s="408" t="s">
        <v>75</v>
      </c>
      <c r="E37" s="409">
        <f t="shared" si="1"/>
        <v>9724</v>
      </c>
      <c r="F37" s="371"/>
      <c r="G37" s="410">
        <v>9724</v>
      </c>
      <c r="H37" s="411"/>
      <c r="I37" s="371"/>
      <c r="J37" s="371"/>
      <c r="K37" s="371"/>
      <c r="L37" s="412">
        <v>1496</v>
      </c>
      <c r="M37" s="371"/>
      <c r="N37" s="377">
        <v>1496</v>
      </c>
      <c r="O37" s="371"/>
      <c r="P37" s="378"/>
    </row>
    <row r="38" spans="2:16" s="335" customFormat="1" ht="12.75" customHeight="1" x14ac:dyDescent="0.2">
      <c r="B38" s="1192"/>
      <c r="C38" s="1214" t="s">
        <v>87</v>
      </c>
      <c r="D38" s="413" t="s">
        <v>212</v>
      </c>
      <c r="E38" s="338">
        <f t="shared" si="0"/>
        <v>0</v>
      </c>
      <c r="F38" s="342"/>
      <c r="G38" s="414"/>
      <c r="H38" s="360"/>
      <c r="I38" s="342"/>
      <c r="J38" s="342"/>
      <c r="K38" s="342"/>
      <c r="L38" s="360">
        <v>5</v>
      </c>
      <c r="M38" s="342">
        <v>5</v>
      </c>
      <c r="N38" s="405"/>
      <c r="O38" s="342"/>
      <c r="P38" s="345"/>
    </row>
    <row r="39" spans="2:16" s="335" customFormat="1" x14ac:dyDescent="0.2">
      <c r="B39" s="1192"/>
      <c r="C39" s="1215"/>
      <c r="D39" s="415" t="s">
        <v>213</v>
      </c>
      <c r="E39" s="416">
        <f t="shared" si="0"/>
        <v>23200</v>
      </c>
      <c r="F39" s="371"/>
      <c r="G39" s="410">
        <v>23200</v>
      </c>
      <c r="H39" s="373"/>
      <c r="I39" s="371"/>
      <c r="J39" s="371"/>
      <c r="K39" s="371"/>
      <c r="L39" s="412">
        <v>240</v>
      </c>
      <c r="M39" s="371"/>
      <c r="N39" s="412">
        <v>240</v>
      </c>
      <c r="O39" s="371"/>
      <c r="P39" s="378"/>
    </row>
    <row r="40" spans="2:16" s="335" customFormat="1" x14ac:dyDescent="0.2">
      <c r="B40" s="1192"/>
      <c r="C40" s="1204" t="s">
        <v>90</v>
      </c>
      <c r="D40" s="417" t="s">
        <v>94</v>
      </c>
      <c r="E40" s="338">
        <f t="shared" si="0"/>
        <v>1454479.32</v>
      </c>
      <c r="F40" s="342"/>
      <c r="G40" s="354">
        <v>1454479.32</v>
      </c>
      <c r="H40" s="365"/>
      <c r="I40" s="366"/>
      <c r="J40" s="366"/>
      <c r="K40" s="342"/>
      <c r="L40" s="368">
        <v>2019</v>
      </c>
      <c r="M40" s="365"/>
      <c r="N40" s="344">
        <v>2019</v>
      </c>
      <c r="O40" s="366"/>
      <c r="P40" s="363"/>
    </row>
    <row r="41" spans="2:16" s="335" customFormat="1" x14ac:dyDescent="0.2">
      <c r="B41" s="1192"/>
      <c r="C41" s="1195"/>
      <c r="D41" s="418" t="s">
        <v>214</v>
      </c>
      <c r="E41" s="347">
        <f t="shared" si="0"/>
        <v>2650</v>
      </c>
      <c r="F41" s="357"/>
      <c r="G41" s="349">
        <v>2650</v>
      </c>
      <c r="H41" s="419"/>
      <c r="I41" s="357"/>
      <c r="J41" s="357"/>
      <c r="K41" s="357"/>
      <c r="L41" s="355">
        <v>386.1</v>
      </c>
      <c r="M41" s="348">
        <v>121</v>
      </c>
      <c r="N41" s="355">
        <v>265.10000000000002</v>
      </c>
      <c r="O41" s="419"/>
      <c r="P41" s="358"/>
    </row>
    <row r="42" spans="2:16" s="335" customFormat="1" x14ac:dyDescent="0.2">
      <c r="B42" s="1192"/>
      <c r="C42" s="1195"/>
      <c r="D42" s="418" t="s">
        <v>215</v>
      </c>
      <c r="E42" s="347">
        <f t="shared" si="0"/>
        <v>843.1</v>
      </c>
      <c r="F42" s="357"/>
      <c r="G42" s="349">
        <v>843.1</v>
      </c>
      <c r="H42" s="419"/>
      <c r="I42" s="357"/>
      <c r="J42" s="357"/>
      <c r="K42" s="357"/>
      <c r="L42" s="355">
        <v>93</v>
      </c>
      <c r="M42" s="348"/>
      <c r="N42" s="355">
        <v>93</v>
      </c>
      <c r="O42" s="419"/>
      <c r="P42" s="358"/>
    </row>
    <row r="43" spans="2:16" s="335" customFormat="1" x14ac:dyDescent="0.2">
      <c r="B43" s="1192"/>
      <c r="C43" s="1195"/>
      <c r="D43" s="418" t="s">
        <v>216</v>
      </c>
      <c r="E43" s="347">
        <f>SUM(F43:G43)</f>
        <v>17450</v>
      </c>
      <c r="F43" s="357"/>
      <c r="G43" s="349">
        <v>17450</v>
      </c>
      <c r="H43" s="419"/>
      <c r="I43" s="357"/>
      <c r="J43" s="357"/>
      <c r="K43" s="357"/>
      <c r="L43" s="355">
        <v>698</v>
      </c>
      <c r="M43" s="348"/>
      <c r="N43" s="355">
        <v>698</v>
      </c>
      <c r="O43" s="419"/>
      <c r="P43" s="358"/>
    </row>
    <row r="44" spans="2:16" s="335" customFormat="1" x14ac:dyDescent="0.2">
      <c r="B44" s="1192"/>
      <c r="C44" s="1195"/>
      <c r="D44" s="418" t="s">
        <v>217</v>
      </c>
      <c r="E44" s="347">
        <f t="shared" si="0"/>
        <v>1400</v>
      </c>
      <c r="F44" s="357"/>
      <c r="G44" s="349">
        <v>1400</v>
      </c>
      <c r="H44" s="419"/>
      <c r="I44" s="357"/>
      <c r="J44" s="357"/>
      <c r="K44" s="357"/>
      <c r="L44" s="355">
        <v>40</v>
      </c>
      <c r="M44" s="348"/>
      <c r="N44" s="355">
        <v>40</v>
      </c>
      <c r="O44" s="419"/>
      <c r="P44" s="358"/>
    </row>
    <row r="45" spans="2:16" s="335" customFormat="1" x14ac:dyDescent="0.2">
      <c r="B45" s="1192"/>
      <c r="C45" s="1195"/>
      <c r="D45" s="420" t="s">
        <v>218</v>
      </c>
      <c r="E45" s="347">
        <f t="shared" si="0"/>
        <v>18375</v>
      </c>
      <c r="F45" s="357"/>
      <c r="G45" s="349">
        <v>18375</v>
      </c>
      <c r="H45" s="419"/>
      <c r="I45" s="357"/>
      <c r="J45" s="357"/>
      <c r="K45" s="357"/>
      <c r="L45" s="355">
        <v>245</v>
      </c>
      <c r="M45" s="348"/>
      <c r="N45" s="355">
        <v>245</v>
      </c>
      <c r="O45" s="419"/>
      <c r="P45" s="358"/>
    </row>
    <row r="46" spans="2:16" s="335" customFormat="1" ht="13.5" thickBot="1" x14ac:dyDescent="0.25">
      <c r="B46" s="1207"/>
      <c r="C46" s="1216"/>
      <c r="D46" s="421" t="s">
        <v>219</v>
      </c>
      <c r="E46" s="422">
        <f t="shared" si="0"/>
        <v>280</v>
      </c>
      <c r="F46" s="423"/>
      <c r="G46" s="424">
        <v>280</v>
      </c>
      <c r="H46" s="425"/>
      <c r="I46" s="423"/>
      <c r="J46" s="423"/>
      <c r="K46" s="423"/>
      <c r="L46" s="426">
        <v>35</v>
      </c>
      <c r="M46" s="423"/>
      <c r="N46" s="426">
        <v>35</v>
      </c>
      <c r="O46" s="425"/>
      <c r="P46" s="427"/>
    </row>
    <row r="47" spans="2:16" s="335" customFormat="1" x14ac:dyDescent="0.2">
      <c r="B47" s="1191" t="s">
        <v>95</v>
      </c>
      <c r="C47" s="1194" t="s">
        <v>48</v>
      </c>
      <c r="D47" s="428" t="s">
        <v>53</v>
      </c>
      <c r="E47" s="395">
        <f t="shared" si="0"/>
        <v>122.25</v>
      </c>
      <c r="F47" s="342"/>
      <c r="G47" s="364">
        <v>122.25</v>
      </c>
      <c r="H47" s="360"/>
      <c r="I47" s="342"/>
      <c r="J47" s="342"/>
      <c r="K47" s="342"/>
      <c r="L47" s="362">
        <v>101.9</v>
      </c>
      <c r="M47" s="342"/>
      <c r="N47" s="362">
        <v>101.9</v>
      </c>
      <c r="O47" s="342"/>
      <c r="P47" s="429"/>
    </row>
    <row r="48" spans="2:16" s="335" customFormat="1" x14ac:dyDescent="0.2">
      <c r="B48" s="1192"/>
      <c r="C48" s="1195"/>
      <c r="D48" s="430" t="s">
        <v>56</v>
      </c>
      <c r="E48" s="347">
        <f t="shared" si="0"/>
        <v>346801.41</v>
      </c>
      <c r="F48" s="348"/>
      <c r="G48" s="349">
        <v>346801.41</v>
      </c>
      <c r="H48" s="350"/>
      <c r="I48" s="348"/>
      <c r="J48" s="348"/>
      <c r="K48" s="348"/>
      <c r="L48" s="355">
        <v>42680.2</v>
      </c>
      <c r="M48" s="348"/>
      <c r="N48" s="355">
        <v>42680.2</v>
      </c>
      <c r="O48" s="348"/>
      <c r="P48" s="431"/>
    </row>
    <row r="49" spans="2:17" s="335" customFormat="1" x14ac:dyDescent="0.2">
      <c r="B49" s="1192"/>
      <c r="C49" s="1195"/>
      <c r="D49" s="418" t="s">
        <v>59</v>
      </c>
      <c r="E49" s="347">
        <f t="shared" si="0"/>
        <v>2038096.26</v>
      </c>
      <c r="F49" s="355"/>
      <c r="G49" s="349">
        <v>2038096.26</v>
      </c>
      <c r="H49" s="350"/>
      <c r="I49" s="348"/>
      <c r="J49" s="348"/>
      <c r="K49" s="348"/>
      <c r="L49" s="355">
        <v>273288.59999999998</v>
      </c>
      <c r="M49" s="381"/>
      <c r="N49" s="355">
        <v>273288.59999999998</v>
      </c>
      <c r="O49" s="348"/>
      <c r="P49" s="352"/>
    </row>
    <row r="50" spans="2:17" s="335" customFormat="1" x14ac:dyDescent="0.2">
      <c r="B50" s="1192"/>
      <c r="C50" s="1195"/>
      <c r="D50" s="418" t="s">
        <v>62</v>
      </c>
      <c r="E50" s="347">
        <f t="shared" si="0"/>
        <v>9003</v>
      </c>
      <c r="F50" s="355"/>
      <c r="G50" s="349">
        <v>9003</v>
      </c>
      <c r="H50" s="350"/>
      <c r="I50" s="348"/>
      <c r="J50" s="348"/>
      <c r="K50" s="348"/>
      <c r="L50" s="355">
        <v>648.5</v>
      </c>
      <c r="M50" s="348"/>
      <c r="N50" s="355">
        <v>648.5</v>
      </c>
      <c r="O50" s="348"/>
      <c r="P50" s="429"/>
    </row>
    <row r="51" spans="2:17" s="335" customFormat="1" x14ac:dyDescent="0.2">
      <c r="B51" s="1192"/>
      <c r="C51" s="1195"/>
      <c r="D51" s="418" t="s">
        <v>196</v>
      </c>
      <c r="E51" s="347">
        <f t="shared" si="0"/>
        <v>7214384.4199999999</v>
      </c>
      <c r="F51" s="355"/>
      <c r="G51" s="349">
        <v>7214384.4199999999</v>
      </c>
      <c r="H51" s="350"/>
      <c r="I51" s="348"/>
      <c r="J51" s="348"/>
      <c r="K51" s="348"/>
      <c r="L51" s="355">
        <v>838261.3</v>
      </c>
      <c r="M51" s="348"/>
      <c r="N51" s="355">
        <v>838261.3</v>
      </c>
      <c r="O51" s="348"/>
      <c r="P51" s="432"/>
    </row>
    <row r="52" spans="2:17" s="335" customFormat="1" x14ac:dyDescent="0.2">
      <c r="B52" s="1192"/>
      <c r="C52" s="1195"/>
      <c r="D52" s="420" t="s">
        <v>197</v>
      </c>
      <c r="E52" s="347">
        <f t="shared" si="0"/>
        <v>230705.57</v>
      </c>
      <c r="F52" s="348"/>
      <c r="G52" s="349">
        <v>230705.57</v>
      </c>
      <c r="H52" s="350"/>
      <c r="I52" s="348"/>
      <c r="J52" s="348"/>
      <c r="K52" s="348"/>
      <c r="L52" s="355">
        <v>45091.9</v>
      </c>
      <c r="M52" s="348"/>
      <c r="N52" s="355">
        <v>45091.9</v>
      </c>
      <c r="O52" s="348"/>
      <c r="P52" s="433"/>
    </row>
    <row r="53" spans="2:17" s="335" customFormat="1" x14ac:dyDescent="0.2">
      <c r="B53" s="1192"/>
      <c r="C53" s="1196"/>
      <c r="D53" s="434" t="s">
        <v>58</v>
      </c>
      <c r="E53" s="370">
        <f t="shared" si="0"/>
        <v>1025</v>
      </c>
      <c r="F53" s="371"/>
      <c r="G53" s="410">
        <v>1025</v>
      </c>
      <c r="H53" s="373"/>
      <c r="I53" s="371"/>
      <c r="J53" s="371"/>
      <c r="K53" s="371"/>
      <c r="L53" s="377">
        <v>985</v>
      </c>
      <c r="M53" s="371"/>
      <c r="N53" s="377">
        <v>985</v>
      </c>
      <c r="O53" s="371"/>
      <c r="P53" s="378"/>
    </row>
    <row r="54" spans="2:17" ht="12.75" customHeight="1" x14ac:dyDescent="0.2">
      <c r="B54" s="1192"/>
      <c r="C54" s="435" t="s">
        <v>65</v>
      </c>
      <c r="D54" s="436" t="s">
        <v>68</v>
      </c>
      <c r="E54" s="395">
        <f t="shared" si="0"/>
        <v>881014</v>
      </c>
      <c r="F54" s="437"/>
      <c r="G54" s="438">
        <v>881014</v>
      </c>
      <c r="H54" s="375"/>
      <c r="I54" s="437"/>
      <c r="J54" s="437"/>
      <c r="K54" s="437"/>
      <c r="L54" s="374">
        <v>187717</v>
      </c>
      <c r="M54" s="374">
        <v>60</v>
      </c>
      <c r="N54" s="439">
        <v>187657</v>
      </c>
      <c r="O54" s="375"/>
      <c r="P54" s="440"/>
    </row>
    <row r="55" spans="2:17" x14ac:dyDescent="0.2">
      <c r="B55" s="1192"/>
      <c r="C55" s="1197" t="s">
        <v>72</v>
      </c>
      <c r="D55" s="428" t="s">
        <v>78</v>
      </c>
      <c r="E55" s="338">
        <f t="shared" si="0"/>
        <v>1965207.61</v>
      </c>
      <c r="F55" s="342"/>
      <c r="G55" s="364">
        <v>1965207.61</v>
      </c>
      <c r="H55" s="360"/>
      <c r="I55" s="342"/>
      <c r="J55" s="342"/>
      <c r="K55" s="342"/>
      <c r="L55" s="362">
        <v>156357.26</v>
      </c>
      <c r="M55" s="342"/>
      <c r="N55" s="362">
        <v>156357.26</v>
      </c>
      <c r="O55" s="360"/>
      <c r="P55" s="345"/>
    </row>
    <row r="56" spans="2:17" x14ac:dyDescent="0.2">
      <c r="B56" s="1192"/>
      <c r="C56" s="1198"/>
      <c r="D56" s="436" t="s">
        <v>79</v>
      </c>
      <c r="E56" s="347">
        <f t="shared" si="0"/>
        <v>1092262.3600000001</v>
      </c>
      <c r="F56" s="441"/>
      <c r="G56" s="349">
        <v>1092262.3600000001</v>
      </c>
      <c r="H56" s="350"/>
      <c r="I56" s="348"/>
      <c r="J56" s="348"/>
      <c r="K56" s="368">
        <v>200</v>
      </c>
      <c r="L56" s="355">
        <v>47545.09</v>
      </c>
      <c r="M56" s="348"/>
      <c r="N56" s="355">
        <v>47545.09</v>
      </c>
      <c r="O56" s="350"/>
      <c r="P56" s="352"/>
    </row>
    <row r="57" spans="2:17" x14ac:dyDescent="0.2">
      <c r="B57" s="1192"/>
      <c r="C57" s="1198"/>
      <c r="D57" s="418" t="s">
        <v>80</v>
      </c>
      <c r="E57" s="347">
        <f t="shared" si="0"/>
        <v>5755751.2199999997</v>
      </c>
      <c r="F57" s="355"/>
      <c r="G57" s="349">
        <v>5755751.2199999997</v>
      </c>
      <c r="H57" s="350"/>
      <c r="I57" s="348"/>
      <c r="J57" s="348"/>
      <c r="K57" s="348"/>
      <c r="L57" s="355">
        <v>697393.36</v>
      </c>
      <c r="M57" s="348"/>
      <c r="N57" s="355">
        <v>697393.36</v>
      </c>
      <c r="O57" s="350"/>
      <c r="P57" s="352"/>
    </row>
    <row r="58" spans="2:17" x14ac:dyDescent="0.2">
      <c r="B58" s="1192"/>
      <c r="C58" s="1198"/>
      <c r="D58" s="418" t="s">
        <v>205</v>
      </c>
      <c r="E58" s="347">
        <f t="shared" si="0"/>
        <v>416600.88</v>
      </c>
      <c r="F58" s="355"/>
      <c r="G58" s="349">
        <v>416600.88</v>
      </c>
      <c r="H58" s="350"/>
      <c r="I58" s="348"/>
      <c r="J58" s="348"/>
      <c r="K58" s="348"/>
      <c r="L58" s="355">
        <v>99584.72</v>
      </c>
      <c r="M58" s="348"/>
      <c r="N58" s="355">
        <v>99584.72</v>
      </c>
      <c r="O58" s="350"/>
      <c r="P58" s="352"/>
    </row>
    <row r="59" spans="2:17" x14ac:dyDescent="0.2">
      <c r="B59" s="1192"/>
      <c r="C59" s="1198"/>
      <c r="D59" s="418" t="s">
        <v>206</v>
      </c>
      <c r="E59" s="347">
        <f t="shared" si="0"/>
        <v>825</v>
      </c>
      <c r="F59" s="348"/>
      <c r="G59" s="349">
        <v>825</v>
      </c>
      <c r="H59" s="419"/>
      <c r="I59" s="357"/>
      <c r="J59" s="357"/>
      <c r="K59" s="348"/>
      <c r="L59" s="355">
        <v>213</v>
      </c>
      <c r="M59" s="348"/>
      <c r="N59" s="355">
        <v>213</v>
      </c>
      <c r="O59" s="419"/>
      <c r="P59" s="358"/>
    </row>
    <row r="60" spans="2:17" x14ac:dyDescent="0.2">
      <c r="B60" s="1192"/>
      <c r="C60" s="1199"/>
      <c r="D60" s="442" t="s">
        <v>210</v>
      </c>
      <c r="E60" s="370">
        <f t="shared" si="0"/>
        <v>453312.12</v>
      </c>
      <c r="F60" s="377">
        <v>9545.69</v>
      </c>
      <c r="G60" s="410">
        <v>443766.43</v>
      </c>
      <c r="H60" s="373"/>
      <c r="I60" s="371"/>
      <c r="J60" s="371"/>
      <c r="K60" s="374">
        <v>483.62</v>
      </c>
      <c r="L60" s="377">
        <v>59955</v>
      </c>
      <c r="M60" s="371">
        <v>24</v>
      </c>
      <c r="N60" s="377">
        <v>59931</v>
      </c>
      <c r="O60" s="373"/>
      <c r="P60" s="378"/>
    </row>
    <row r="61" spans="2:17" s="335" customFormat="1" ht="25.5" x14ac:dyDescent="0.2">
      <c r="B61" s="1192"/>
      <c r="C61" s="443" t="s">
        <v>87</v>
      </c>
      <c r="D61" s="444" t="s">
        <v>100</v>
      </c>
      <c r="E61" s="445">
        <f t="shared" si="0"/>
        <v>0</v>
      </c>
      <c r="F61" s="446"/>
      <c r="G61" s="447"/>
      <c r="H61" s="448"/>
      <c r="I61" s="446"/>
      <c r="J61" s="446"/>
      <c r="K61" s="449">
        <v>12</v>
      </c>
      <c r="L61" s="446"/>
      <c r="M61" s="446"/>
      <c r="N61" s="450"/>
      <c r="O61" s="446"/>
      <c r="P61" s="451"/>
    </row>
    <row r="62" spans="2:17" s="335" customFormat="1" x14ac:dyDescent="0.2">
      <c r="B62" s="1192"/>
      <c r="C62" s="1197" t="s">
        <v>90</v>
      </c>
      <c r="D62" s="428" t="s">
        <v>94</v>
      </c>
      <c r="E62" s="338">
        <f t="shared" si="0"/>
        <v>0</v>
      </c>
      <c r="F62" s="342"/>
      <c r="G62" s="414"/>
      <c r="H62" s="360"/>
      <c r="I62" s="342"/>
      <c r="J62" s="342"/>
      <c r="K62" s="342"/>
      <c r="L62" s="362">
        <v>5000</v>
      </c>
      <c r="M62" s="362">
        <v>5000</v>
      </c>
      <c r="N62" s="342"/>
      <c r="O62" s="342"/>
      <c r="P62" s="397"/>
    </row>
    <row r="63" spans="2:17" s="335" customFormat="1" x14ac:dyDescent="0.2">
      <c r="B63" s="1193"/>
      <c r="C63" s="1199"/>
      <c r="D63" s="434" t="s">
        <v>215</v>
      </c>
      <c r="E63" s="347">
        <f t="shared" si="0"/>
        <v>0</v>
      </c>
      <c r="F63" s="371"/>
      <c r="G63" s="452"/>
      <c r="H63" s="373"/>
      <c r="I63" s="371"/>
      <c r="J63" s="373"/>
      <c r="K63" s="371"/>
      <c r="L63" s="377">
        <v>20</v>
      </c>
      <c r="M63" s="371">
        <v>20</v>
      </c>
      <c r="N63" s="371"/>
      <c r="O63" s="371"/>
      <c r="P63" s="432"/>
    </row>
    <row r="64" spans="2:17" s="335" customFormat="1" ht="18.75" customHeight="1" x14ac:dyDescent="0.2">
      <c r="B64" s="1200" t="s">
        <v>101</v>
      </c>
      <c r="C64" s="1201"/>
      <c r="D64" s="1202"/>
      <c r="E64" s="453">
        <f>SUM(E5:E63)</f>
        <v>567392573.33000016</v>
      </c>
      <c r="F64" s="453">
        <f t="shared" ref="F64:P64" si="2">SUM(F5:F63)</f>
        <v>41821761.99000001</v>
      </c>
      <c r="G64" s="454">
        <f t="shared" si="2"/>
        <v>525570811.34000015</v>
      </c>
      <c r="H64" s="455">
        <f t="shared" si="2"/>
        <v>0</v>
      </c>
      <c r="I64" s="456">
        <f t="shared" si="2"/>
        <v>0</v>
      </c>
      <c r="J64" s="456">
        <f t="shared" si="2"/>
        <v>23324</v>
      </c>
      <c r="K64" s="456">
        <f t="shared" si="2"/>
        <v>354156.56</v>
      </c>
      <c r="L64" s="456">
        <f t="shared" si="2"/>
        <v>297780354.43000001</v>
      </c>
      <c r="M64" s="456">
        <f t="shared" si="2"/>
        <v>8275.59</v>
      </c>
      <c r="N64" s="456">
        <f t="shared" si="2"/>
        <v>297772078.84000003</v>
      </c>
      <c r="O64" s="456">
        <f t="shared" si="2"/>
        <v>14</v>
      </c>
      <c r="P64" s="457">
        <f t="shared" si="2"/>
        <v>0.14000000000000001</v>
      </c>
      <c r="Q64" s="458"/>
    </row>
    <row r="65" spans="2:16" s="335" customFormat="1" x14ac:dyDescent="0.2">
      <c r="B65" s="1203" t="s">
        <v>102</v>
      </c>
      <c r="C65" s="1204" t="s">
        <v>48</v>
      </c>
      <c r="D65" s="459" t="s">
        <v>112</v>
      </c>
      <c r="E65" s="395">
        <f t="shared" ref="E65:E96" si="3">SUM(F65:G65)</f>
        <v>3340722</v>
      </c>
      <c r="F65" s="362">
        <v>26165</v>
      </c>
      <c r="G65" s="364">
        <v>3314557</v>
      </c>
      <c r="H65" s="360"/>
      <c r="I65" s="342"/>
      <c r="J65" s="342"/>
      <c r="K65" s="362">
        <v>517.27</v>
      </c>
      <c r="L65" s="362">
        <v>331427</v>
      </c>
      <c r="M65" s="342"/>
      <c r="N65" s="362">
        <v>331427</v>
      </c>
      <c r="O65" s="460">
        <v>35.729999999999997</v>
      </c>
      <c r="P65" s="345"/>
    </row>
    <row r="66" spans="2:16" s="335" customFormat="1" x14ac:dyDescent="0.2">
      <c r="B66" s="1192"/>
      <c r="C66" s="1195"/>
      <c r="D66" s="420" t="s">
        <v>220</v>
      </c>
      <c r="E66" s="347">
        <f t="shared" si="3"/>
        <v>0</v>
      </c>
      <c r="F66" s="348"/>
      <c r="G66" s="367"/>
      <c r="H66" s="350"/>
      <c r="I66" s="348"/>
      <c r="J66" s="348"/>
      <c r="K66" s="355">
        <v>14.2</v>
      </c>
      <c r="L66" s="348"/>
      <c r="M66" s="348"/>
      <c r="N66" s="348"/>
      <c r="O66" s="350"/>
      <c r="P66" s="352"/>
    </row>
    <row r="67" spans="2:16" s="335" customFormat="1" x14ac:dyDescent="0.2">
      <c r="B67" s="1192"/>
      <c r="C67" s="1195"/>
      <c r="D67" s="420" t="s">
        <v>221</v>
      </c>
      <c r="E67" s="347">
        <f t="shared" si="3"/>
        <v>0</v>
      </c>
      <c r="F67" s="355"/>
      <c r="G67" s="367"/>
      <c r="H67" s="350"/>
      <c r="I67" s="348"/>
      <c r="J67" s="348"/>
      <c r="K67" s="355">
        <v>23.55</v>
      </c>
      <c r="L67" s="381"/>
      <c r="M67" s="381"/>
      <c r="N67" s="381"/>
      <c r="O67" s="350"/>
      <c r="P67" s="352"/>
    </row>
    <row r="68" spans="2:16" s="335" customFormat="1" x14ac:dyDescent="0.2">
      <c r="B68" s="1192"/>
      <c r="C68" s="1195"/>
      <c r="D68" s="420" t="s">
        <v>142</v>
      </c>
      <c r="E68" s="347">
        <f t="shared" si="3"/>
        <v>0</v>
      </c>
      <c r="F68" s="355"/>
      <c r="G68" s="367"/>
      <c r="H68" s="350"/>
      <c r="I68" s="348"/>
      <c r="J68" s="348"/>
      <c r="K68" s="355">
        <v>1.75</v>
      </c>
      <c r="L68" s="348"/>
      <c r="M68" s="348"/>
      <c r="N68" s="348"/>
      <c r="O68" s="350"/>
      <c r="P68" s="352"/>
    </row>
    <row r="69" spans="2:16" s="335" customFormat="1" x14ac:dyDescent="0.2">
      <c r="B69" s="1192"/>
      <c r="C69" s="1195"/>
      <c r="D69" s="420" t="s">
        <v>222</v>
      </c>
      <c r="E69" s="347">
        <f t="shared" si="3"/>
        <v>0</v>
      </c>
      <c r="F69" s="355"/>
      <c r="G69" s="367"/>
      <c r="H69" s="350"/>
      <c r="I69" s="348"/>
      <c r="J69" s="348"/>
      <c r="K69" s="348"/>
      <c r="L69" s="348"/>
      <c r="M69" s="348"/>
      <c r="N69" s="348"/>
      <c r="O69" s="385">
        <v>0.13</v>
      </c>
      <c r="P69" s="352"/>
    </row>
    <row r="70" spans="2:16" s="335" customFormat="1" x14ac:dyDescent="0.2">
      <c r="B70" s="1192"/>
      <c r="C70" s="1195"/>
      <c r="D70" s="420" t="s">
        <v>223</v>
      </c>
      <c r="E70" s="347">
        <f t="shared" si="3"/>
        <v>0</v>
      </c>
      <c r="F70" s="355"/>
      <c r="G70" s="367"/>
      <c r="H70" s="350"/>
      <c r="I70" s="348"/>
      <c r="J70" s="355"/>
      <c r="K70" s="348">
        <v>0.32</v>
      </c>
      <c r="L70" s="348"/>
      <c r="M70" s="348"/>
      <c r="N70" s="348"/>
      <c r="O70" s="350"/>
      <c r="P70" s="352"/>
    </row>
    <row r="71" spans="2:16" s="335" customFormat="1" x14ac:dyDescent="0.2">
      <c r="B71" s="1192"/>
      <c r="C71" s="1195"/>
      <c r="D71" s="436" t="s">
        <v>224</v>
      </c>
      <c r="E71" s="347">
        <f t="shared" si="3"/>
        <v>0</v>
      </c>
      <c r="F71" s="348"/>
      <c r="G71" s="367"/>
      <c r="H71" s="350"/>
      <c r="I71" s="348"/>
      <c r="J71" s="348"/>
      <c r="K71" s="355">
        <v>75.09</v>
      </c>
      <c r="L71" s="348"/>
      <c r="M71" s="348"/>
      <c r="N71" s="348"/>
      <c r="O71" s="350"/>
      <c r="P71" s="352"/>
    </row>
    <row r="72" spans="2:16" s="335" customFormat="1" x14ac:dyDescent="0.2">
      <c r="B72" s="1192"/>
      <c r="C72" s="1195"/>
      <c r="D72" s="420" t="s">
        <v>225</v>
      </c>
      <c r="E72" s="347">
        <f t="shared" si="3"/>
        <v>0</v>
      </c>
      <c r="F72" s="348"/>
      <c r="G72" s="367"/>
      <c r="H72" s="350"/>
      <c r="I72" s="348"/>
      <c r="J72" s="348"/>
      <c r="K72" s="355">
        <v>30.03</v>
      </c>
      <c r="L72" s="348"/>
      <c r="M72" s="348"/>
      <c r="N72" s="348"/>
      <c r="O72" s="350"/>
      <c r="P72" s="352"/>
    </row>
    <row r="73" spans="2:16" s="335" customFormat="1" x14ac:dyDescent="0.2">
      <c r="B73" s="1192"/>
      <c r="C73" s="1195"/>
      <c r="D73" s="436" t="s">
        <v>226</v>
      </c>
      <c r="E73" s="347">
        <f t="shared" si="3"/>
        <v>0</v>
      </c>
      <c r="F73" s="348"/>
      <c r="G73" s="367"/>
      <c r="H73" s="350"/>
      <c r="I73" s="348"/>
      <c r="J73" s="348"/>
      <c r="K73" s="355">
        <v>12.87</v>
      </c>
      <c r="L73" s="348"/>
      <c r="M73" s="348"/>
      <c r="N73" s="348"/>
      <c r="O73" s="350"/>
      <c r="P73" s="352"/>
    </row>
    <row r="74" spans="2:16" s="335" customFormat="1" x14ac:dyDescent="0.2">
      <c r="B74" s="1192"/>
      <c r="C74" s="1195"/>
      <c r="D74" s="418" t="s">
        <v>227</v>
      </c>
      <c r="E74" s="347">
        <f t="shared" si="3"/>
        <v>260917</v>
      </c>
      <c r="F74" s="355">
        <v>260917</v>
      </c>
      <c r="G74" s="349"/>
      <c r="H74" s="350"/>
      <c r="I74" s="348"/>
      <c r="J74" s="348"/>
      <c r="K74" s="355">
        <v>350</v>
      </c>
      <c r="L74" s="355"/>
      <c r="M74" s="348"/>
      <c r="N74" s="355"/>
      <c r="O74" s="350"/>
      <c r="P74" s="352"/>
    </row>
    <row r="75" spans="2:16" s="335" customFormat="1" x14ac:dyDescent="0.2">
      <c r="B75" s="1192"/>
      <c r="C75" s="1195"/>
      <c r="D75" s="420" t="s">
        <v>228</v>
      </c>
      <c r="E75" s="347">
        <f t="shared" si="3"/>
        <v>4772.2300000000005</v>
      </c>
      <c r="F75" s="348">
        <v>354.31</v>
      </c>
      <c r="G75" s="367">
        <v>4417.92</v>
      </c>
      <c r="H75" s="350"/>
      <c r="I75" s="348"/>
      <c r="J75" s="348"/>
      <c r="K75" s="355">
        <v>0.44</v>
      </c>
      <c r="L75" s="348">
        <v>1724</v>
      </c>
      <c r="M75" s="348">
        <v>1200</v>
      </c>
      <c r="N75" s="348">
        <v>524</v>
      </c>
      <c r="O75" s="350"/>
      <c r="P75" s="352"/>
    </row>
    <row r="76" spans="2:16" s="335" customFormat="1" x14ac:dyDescent="0.2">
      <c r="B76" s="1192"/>
      <c r="C76" s="1195"/>
      <c r="D76" s="436" t="s">
        <v>229</v>
      </c>
      <c r="E76" s="347">
        <f t="shared" si="3"/>
        <v>0</v>
      </c>
      <c r="F76" s="348"/>
      <c r="G76" s="367"/>
      <c r="H76" s="350"/>
      <c r="I76" s="348"/>
      <c r="J76" s="348"/>
      <c r="K76" s="348">
        <v>1</v>
      </c>
      <c r="L76" s="348"/>
      <c r="M76" s="348"/>
      <c r="N76" s="348"/>
      <c r="O76" s="350"/>
      <c r="P76" s="461"/>
    </row>
    <row r="77" spans="2:16" s="335" customFormat="1" x14ac:dyDescent="0.2">
      <c r="B77" s="1192"/>
      <c r="C77" s="1195"/>
      <c r="D77" s="418" t="s">
        <v>113</v>
      </c>
      <c r="E77" s="347">
        <f t="shared" si="3"/>
        <v>0</v>
      </c>
      <c r="F77" s="355"/>
      <c r="G77" s="349"/>
      <c r="H77" s="350"/>
      <c r="I77" s="355"/>
      <c r="J77" s="348"/>
      <c r="K77" s="348"/>
      <c r="L77" s="355"/>
      <c r="M77" s="348"/>
      <c r="N77" s="355"/>
      <c r="O77" s="350"/>
      <c r="P77" s="352">
        <v>0.8</v>
      </c>
    </row>
    <row r="78" spans="2:16" s="335" customFormat="1" x14ac:dyDescent="0.2">
      <c r="B78" s="1192"/>
      <c r="C78" s="1195"/>
      <c r="D78" s="420" t="s">
        <v>230</v>
      </c>
      <c r="E78" s="347">
        <f t="shared" si="3"/>
        <v>1094693.3</v>
      </c>
      <c r="F78" s="355">
        <v>842047</v>
      </c>
      <c r="G78" s="349">
        <v>252646.3</v>
      </c>
      <c r="H78" s="350"/>
      <c r="I78" s="355">
        <v>817</v>
      </c>
      <c r="J78" s="348"/>
      <c r="K78" s="348"/>
      <c r="L78" s="355">
        <v>28127.5</v>
      </c>
      <c r="M78" s="348"/>
      <c r="N78" s="355">
        <v>28127.5</v>
      </c>
      <c r="O78" s="350"/>
      <c r="P78" s="352"/>
    </row>
    <row r="79" spans="2:16" s="335" customFormat="1" x14ac:dyDescent="0.2">
      <c r="B79" s="1192"/>
      <c r="C79" s="1195"/>
      <c r="D79" s="436" t="s">
        <v>98</v>
      </c>
      <c r="E79" s="347">
        <f t="shared" si="3"/>
        <v>28913</v>
      </c>
      <c r="F79" s="355">
        <v>26874</v>
      </c>
      <c r="G79" s="349">
        <v>2039</v>
      </c>
      <c r="H79" s="350"/>
      <c r="I79" s="355">
        <v>26</v>
      </c>
      <c r="J79" s="348"/>
      <c r="K79" s="348"/>
      <c r="L79" s="355">
        <v>230</v>
      </c>
      <c r="M79" s="348"/>
      <c r="N79" s="355">
        <v>230</v>
      </c>
      <c r="O79" s="350"/>
      <c r="P79" s="461"/>
    </row>
    <row r="80" spans="2:16" s="335" customFormat="1" x14ac:dyDescent="0.2">
      <c r="B80" s="1192"/>
      <c r="C80" s="1195"/>
      <c r="D80" s="420" t="s">
        <v>231</v>
      </c>
      <c r="E80" s="347">
        <f t="shared" si="3"/>
        <v>724316.2</v>
      </c>
      <c r="F80" s="355">
        <v>527449.19999999995</v>
      </c>
      <c r="G80" s="367">
        <v>196867</v>
      </c>
      <c r="H80" s="350"/>
      <c r="I80" s="348">
        <v>564.79999999999995</v>
      </c>
      <c r="J80" s="355"/>
      <c r="K80" s="348"/>
      <c r="L80" s="348">
        <v>43371</v>
      </c>
      <c r="M80" s="348"/>
      <c r="N80" s="348">
        <v>43371</v>
      </c>
      <c r="O80" s="350"/>
      <c r="P80" s="461">
        <v>0.89</v>
      </c>
    </row>
    <row r="81" spans="2:17" s="335" customFormat="1" x14ac:dyDescent="0.2">
      <c r="B81" s="1192"/>
      <c r="C81" s="1195"/>
      <c r="D81" s="436" t="s">
        <v>114</v>
      </c>
      <c r="E81" s="347">
        <f t="shared" si="3"/>
        <v>0</v>
      </c>
      <c r="F81" s="355"/>
      <c r="G81" s="367"/>
      <c r="H81" s="350"/>
      <c r="I81" s="348"/>
      <c r="J81" s="348">
        <v>1.24</v>
      </c>
      <c r="K81" s="355"/>
      <c r="L81" s="348"/>
      <c r="M81" s="348"/>
      <c r="N81" s="348"/>
      <c r="O81" s="385"/>
      <c r="P81" s="461">
        <v>5.84</v>
      </c>
    </row>
    <row r="82" spans="2:17" s="335" customFormat="1" x14ac:dyDescent="0.2">
      <c r="B82" s="1192"/>
      <c r="C82" s="1195"/>
      <c r="D82" s="418" t="s">
        <v>232</v>
      </c>
      <c r="E82" s="347">
        <f t="shared" si="3"/>
        <v>0</v>
      </c>
      <c r="F82" s="355"/>
      <c r="G82" s="367"/>
      <c r="H82" s="350"/>
      <c r="I82" s="348"/>
      <c r="J82" s="348">
        <v>0.23</v>
      </c>
      <c r="K82" s="355"/>
      <c r="L82" s="348"/>
      <c r="M82" s="348"/>
      <c r="N82" s="348"/>
      <c r="O82" s="350"/>
      <c r="P82" s="352"/>
    </row>
    <row r="83" spans="2:17" s="335" customFormat="1" x14ac:dyDescent="0.2">
      <c r="B83" s="1192"/>
      <c r="C83" s="1195"/>
      <c r="D83" s="420" t="s">
        <v>189</v>
      </c>
      <c r="E83" s="347">
        <f t="shared" si="3"/>
        <v>0</v>
      </c>
      <c r="F83" s="355"/>
      <c r="G83" s="367"/>
      <c r="H83" s="350"/>
      <c r="I83" s="348"/>
      <c r="J83" s="348"/>
      <c r="K83" s="355">
        <v>2.16</v>
      </c>
      <c r="L83" s="348"/>
      <c r="M83" s="348"/>
      <c r="N83" s="348"/>
      <c r="O83" s="350"/>
      <c r="P83" s="352"/>
    </row>
    <row r="84" spans="2:17" s="335" customFormat="1" x14ac:dyDescent="0.2">
      <c r="B84" s="1192"/>
      <c r="C84" s="1195"/>
      <c r="D84" s="420" t="s">
        <v>233</v>
      </c>
      <c r="E84" s="347">
        <f t="shared" si="3"/>
        <v>281750</v>
      </c>
      <c r="F84" s="355">
        <v>281750</v>
      </c>
      <c r="G84" s="367"/>
      <c r="H84" s="350"/>
      <c r="I84" s="348"/>
      <c r="J84" s="348"/>
      <c r="K84" s="355">
        <v>1225</v>
      </c>
      <c r="L84" s="348"/>
      <c r="M84" s="348"/>
      <c r="N84" s="348"/>
      <c r="O84" s="350"/>
      <c r="P84" s="352"/>
    </row>
    <row r="85" spans="2:17" s="335" customFormat="1" x14ac:dyDescent="0.2">
      <c r="B85" s="1192"/>
      <c r="C85" s="1195"/>
      <c r="D85" s="420" t="s">
        <v>190</v>
      </c>
      <c r="E85" s="347">
        <f t="shared" si="3"/>
        <v>0</v>
      </c>
      <c r="F85" s="355"/>
      <c r="G85" s="367"/>
      <c r="H85" s="350"/>
      <c r="I85" s="348"/>
      <c r="J85" s="348"/>
      <c r="K85" s="355">
        <v>63.05</v>
      </c>
      <c r="L85" s="348"/>
      <c r="M85" s="348"/>
      <c r="N85" s="348"/>
      <c r="O85" s="350"/>
      <c r="P85" s="352"/>
    </row>
    <row r="86" spans="2:17" s="335" customFormat="1" x14ac:dyDescent="0.2">
      <c r="B86" s="1192"/>
      <c r="C86" s="1195"/>
      <c r="D86" s="420" t="s">
        <v>234</v>
      </c>
      <c r="E86" s="347">
        <f t="shared" si="3"/>
        <v>0</v>
      </c>
      <c r="F86" s="355"/>
      <c r="G86" s="367"/>
      <c r="H86" s="350"/>
      <c r="I86" s="348"/>
      <c r="J86" s="348">
        <v>0.72</v>
      </c>
      <c r="K86" s="355"/>
      <c r="L86" s="348"/>
      <c r="M86" s="348"/>
      <c r="N86" s="348"/>
      <c r="O86" s="350"/>
      <c r="P86" s="352"/>
    </row>
    <row r="87" spans="2:17" s="335" customFormat="1" x14ac:dyDescent="0.2">
      <c r="B87" s="1192"/>
      <c r="C87" s="1195"/>
      <c r="D87" s="436" t="s">
        <v>199</v>
      </c>
      <c r="E87" s="347">
        <f t="shared" si="3"/>
        <v>0</v>
      </c>
      <c r="F87" s="348"/>
      <c r="G87" s="367"/>
      <c r="H87" s="350"/>
      <c r="I87" s="348"/>
      <c r="J87" s="355">
        <v>269.52</v>
      </c>
      <c r="K87" s="348">
        <v>866.72</v>
      </c>
      <c r="L87" s="348"/>
      <c r="M87" s="348"/>
      <c r="N87" s="381"/>
      <c r="O87" s="350"/>
      <c r="P87" s="352"/>
    </row>
    <row r="88" spans="2:17" s="335" customFormat="1" x14ac:dyDescent="0.2">
      <c r="B88" s="1192"/>
      <c r="C88" s="1195"/>
      <c r="D88" s="420" t="s">
        <v>235</v>
      </c>
      <c r="E88" s="347">
        <f t="shared" si="3"/>
        <v>0</v>
      </c>
      <c r="F88" s="348"/>
      <c r="G88" s="367"/>
      <c r="H88" s="350"/>
      <c r="I88" s="348"/>
      <c r="J88" s="355"/>
      <c r="K88" s="355">
        <v>4.05</v>
      </c>
      <c r="L88" s="348"/>
      <c r="M88" s="348"/>
      <c r="N88" s="381"/>
      <c r="O88" s="350">
        <v>0.72</v>
      </c>
      <c r="P88" s="352">
        <v>2.2599999999999998</v>
      </c>
    </row>
    <row r="89" spans="2:17" s="335" customFormat="1" x14ac:dyDescent="0.2">
      <c r="B89" s="1192"/>
      <c r="C89" s="1195"/>
      <c r="D89" s="462" t="s">
        <v>117</v>
      </c>
      <c r="E89" s="347">
        <f t="shared" si="3"/>
        <v>0</v>
      </c>
      <c r="F89" s="348"/>
      <c r="G89" s="367"/>
      <c r="H89" s="350"/>
      <c r="I89" s="348"/>
      <c r="J89" s="348"/>
      <c r="K89" s="348"/>
      <c r="L89" s="348"/>
      <c r="M89" s="348"/>
      <c r="N89" s="381"/>
      <c r="O89" s="350"/>
      <c r="P89" s="461">
        <v>4.2</v>
      </c>
    </row>
    <row r="90" spans="2:17" s="335" customFormat="1" x14ac:dyDescent="0.2">
      <c r="B90" s="1192"/>
      <c r="C90" s="1195"/>
      <c r="D90" s="462" t="s">
        <v>108</v>
      </c>
      <c r="E90" s="347">
        <f t="shared" si="3"/>
        <v>423570.96</v>
      </c>
      <c r="F90" s="355">
        <v>30500</v>
      </c>
      <c r="G90" s="344">
        <v>393070.96</v>
      </c>
      <c r="H90" s="463"/>
      <c r="I90" s="348"/>
      <c r="J90" s="355">
        <v>30</v>
      </c>
      <c r="K90" s="355">
        <v>1485.55</v>
      </c>
      <c r="L90" s="355">
        <v>37537.360000000001</v>
      </c>
      <c r="M90" s="348">
        <v>1954</v>
      </c>
      <c r="N90" s="355">
        <v>35583.360000000001</v>
      </c>
      <c r="O90" s="385">
        <v>63.94</v>
      </c>
      <c r="P90" s="461">
        <v>3</v>
      </c>
    </row>
    <row r="91" spans="2:17" s="335" customFormat="1" x14ac:dyDescent="0.2">
      <c r="B91" s="1192"/>
      <c r="C91" s="1195"/>
      <c r="D91" s="436" t="s">
        <v>119</v>
      </c>
      <c r="E91" s="347">
        <f t="shared" si="3"/>
        <v>4136</v>
      </c>
      <c r="F91" s="348"/>
      <c r="G91" s="349">
        <v>4136</v>
      </c>
      <c r="H91" s="350"/>
      <c r="I91" s="348"/>
      <c r="J91" s="348"/>
      <c r="K91" s="348"/>
      <c r="L91" s="355">
        <v>701.33</v>
      </c>
      <c r="M91" s="348"/>
      <c r="N91" s="355">
        <v>701.33</v>
      </c>
      <c r="O91" s="350"/>
      <c r="P91" s="352"/>
    </row>
    <row r="92" spans="2:17" s="335" customFormat="1" x14ac:dyDescent="0.2">
      <c r="B92" s="1192"/>
      <c r="C92" s="1195"/>
      <c r="D92" s="418" t="s">
        <v>105</v>
      </c>
      <c r="E92" s="347">
        <f t="shared" si="3"/>
        <v>63367343.329999998</v>
      </c>
      <c r="F92" s="348">
        <v>13036926.27</v>
      </c>
      <c r="G92" s="349">
        <v>50330417.060000002</v>
      </c>
      <c r="H92" s="385">
        <v>241822.84</v>
      </c>
      <c r="I92" s="355">
        <v>28191.1</v>
      </c>
      <c r="J92" s="464">
        <v>17132</v>
      </c>
      <c r="K92" s="355">
        <v>39129.440000000002</v>
      </c>
      <c r="L92" s="355">
        <v>16902196.379999999</v>
      </c>
      <c r="M92" s="348"/>
      <c r="N92" s="355">
        <v>16902196.379999999</v>
      </c>
      <c r="O92" s="385">
        <v>29</v>
      </c>
      <c r="P92" s="465"/>
      <c r="Q92" s="458"/>
    </row>
    <row r="93" spans="2:17" s="335" customFormat="1" x14ac:dyDescent="0.2">
      <c r="B93" s="1192"/>
      <c r="C93" s="1196"/>
      <c r="D93" s="442" t="s">
        <v>236</v>
      </c>
      <c r="E93" s="466">
        <f t="shared" si="3"/>
        <v>186930</v>
      </c>
      <c r="F93" s="437">
        <v>630</v>
      </c>
      <c r="G93" s="467">
        <v>186300</v>
      </c>
      <c r="H93" s="468">
        <v>1605.75</v>
      </c>
      <c r="I93" s="437"/>
      <c r="J93" s="374">
        <v>1038.0999999999999</v>
      </c>
      <c r="K93" s="374">
        <v>3839.18</v>
      </c>
      <c r="L93" s="374">
        <v>6000</v>
      </c>
      <c r="M93" s="437"/>
      <c r="N93" s="374">
        <v>6000</v>
      </c>
      <c r="O93" s="468">
        <v>238.11</v>
      </c>
      <c r="P93" s="469">
        <v>12.65</v>
      </c>
    </row>
    <row r="94" spans="2:17" ht="12.75" customHeight="1" x14ac:dyDescent="0.2">
      <c r="B94" s="1192"/>
      <c r="C94" s="1205" t="s">
        <v>65</v>
      </c>
      <c r="D94" s="417" t="s">
        <v>237</v>
      </c>
      <c r="E94" s="338">
        <f t="shared" si="3"/>
        <v>0</v>
      </c>
      <c r="F94" s="342"/>
      <c r="G94" s="364"/>
      <c r="H94" s="360"/>
      <c r="I94" s="342"/>
      <c r="J94" s="342">
        <v>35</v>
      </c>
      <c r="K94" s="342">
        <v>6.61</v>
      </c>
      <c r="L94" s="362"/>
      <c r="M94" s="405"/>
      <c r="N94" s="362"/>
      <c r="O94" s="360"/>
      <c r="P94" s="470">
        <v>31.37</v>
      </c>
    </row>
    <row r="95" spans="2:17" x14ac:dyDescent="0.2">
      <c r="B95" s="1192"/>
      <c r="C95" s="1205"/>
      <c r="D95" s="471" t="s">
        <v>202</v>
      </c>
      <c r="E95" s="370">
        <f t="shared" si="3"/>
        <v>150000</v>
      </c>
      <c r="F95" s="371"/>
      <c r="G95" s="472">
        <v>150000</v>
      </c>
      <c r="H95" s="373"/>
      <c r="I95" s="371"/>
      <c r="J95" s="377"/>
      <c r="K95" s="377"/>
      <c r="L95" s="391">
        <v>6000</v>
      </c>
      <c r="M95" s="391"/>
      <c r="N95" s="391">
        <v>6000</v>
      </c>
      <c r="O95" s="373"/>
      <c r="P95" s="473"/>
    </row>
    <row r="96" spans="2:17" s="335" customFormat="1" ht="16.5" customHeight="1" x14ac:dyDescent="0.2">
      <c r="B96" s="1193"/>
      <c r="C96" s="474" t="s">
        <v>90</v>
      </c>
      <c r="D96" s="475" t="s">
        <v>217</v>
      </c>
      <c r="E96" s="466">
        <f t="shared" si="3"/>
        <v>10480.19</v>
      </c>
      <c r="F96" s="446"/>
      <c r="G96" s="476">
        <v>10480.19</v>
      </c>
      <c r="H96" s="448"/>
      <c r="I96" s="446"/>
      <c r="J96" s="446"/>
      <c r="K96" s="446"/>
      <c r="L96" s="449">
        <v>75</v>
      </c>
      <c r="M96" s="446"/>
      <c r="N96" s="449">
        <v>75</v>
      </c>
      <c r="O96" s="448"/>
      <c r="P96" s="477"/>
    </row>
    <row r="97" spans="2:17" s="335" customFormat="1" ht="19.5" customHeight="1" thickBot="1" x14ac:dyDescent="0.25">
      <c r="B97" s="1185" t="s">
        <v>121</v>
      </c>
      <c r="C97" s="1186"/>
      <c r="D97" s="1187"/>
      <c r="E97" s="478">
        <f>SUM(E65:E96)</f>
        <v>69878544.209999993</v>
      </c>
      <c r="F97" s="478">
        <f t="shared" ref="F97:P97" si="4">SUM(F65:F96)</f>
        <v>15033612.779999999</v>
      </c>
      <c r="G97" s="478">
        <f t="shared" si="4"/>
        <v>54844931.43</v>
      </c>
      <c r="H97" s="478">
        <f t="shared" si="4"/>
        <v>243428.59</v>
      </c>
      <c r="I97" s="478">
        <f t="shared" si="4"/>
        <v>29598.899999999998</v>
      </c>
      <c r="J97" s="478">
        <f t="shared" si="4"/>
        <v>18506.809999999998</v>
      </c>
      <c r="K97" s="478">
        <f t="shared" si="4"/>
        <v>47648.280000000006</v>
      </c>
      <c r="L97" s="478">
        <f t="shared" si="4"/>
        <v>17357389.57</v>
      </c>
      <c r="M97" s="478">
        <f t="shared" si="4"/>
        <v>3154</v>
      </c>
      <c r="N97" s="478">
        <f t="shared" si="4"/>
        <v>17354235.57</v>
      </c>
      <c r="O97" s="478">
        <f t="shared" si="4"/>
        <v>367.63</v>
      </c>
      <c r="P97" s="479">
        <f t="shared" si="4"/>
        <v>61.010000000000005</v>
      </c>
      <c r="Q97" s="458"/>
    </row>
    <row r="98" spans="2:17" s="335" customFormat="1" ht="19.5" customHeight="1" thickTop="1" thickBot="1" x14ac:dyDescent="0.25">
      <c r="B98" s="1188" t="s">
        <v>122</v>
      </c>
      <c r="C98" s="1189"/>
      <c r="D98" s="1190"/>
      <c r="E98" s="480">
        <f t="shared" ref="E98:P98" si="5">SUM(E64,E97)</f>
        <v>637271117.5400002</v>
      </c>
      <c r="F98" s="481">
        <f t="shared" si="5"/>
        <v>56855374.770000011</v>
      </c>
      <c r="G98" s="482">
        <f t="shared" si="5"/>
        <v>580415742.7700001</v>
      </c>
      <c r="H98" s="483">
        <f t="shared" si="5"/>
        <v>243428.59</v>
      </c>
      <c r="I98" s="481">
        <f t="shared" si="5"/>
        <v>29598.899999999998</v>
      </c>
      <c r="J98" s="481">
        <f t="shared" si="5"/>
        <v>41830.81</v>
      </c>
      <c r="K98" s="481">
        <f t="shared" si="5"/>
        <v>401804.84</v>
      </c>
      <c r="L98" s="481">
        <f t="shared" si="5"/>
        <v>315137744</v>
      </c>
      <c r="M98" s="481">
        <f t="shared" si="5"/>
        <v>11429.59</v>
      </c>
      <c r="N98" s="481">
        <f t="shared" si="5"/>
        <v>315126314.41000003</v>
      </c>
      <c r="O98" s="483">
        <f t="shared" si="5"/>
        <v>381.63</v>
      </c>
      <c r="P98" s="484">
        <f t="shared" si="5"/>
        <v>61.150000000000006</v>
      </c>
    </row>
    <row r="99" spans="2:17" s="335" customFormat="1" ht="13.5" thickTop="1" x14ac:dyDescent="0.2">
      <c r="I99" s="485"/>
      <c r="L99" s="485"/>
      <c r="M99" s="332"/>
      <c r="N99" s="332"/>
    </row>
    <row r="100" spans="2:17" s="332" customFormat="1" x14ac:dyDescent="0.2">
      <c r="B100" s="332" t="s">
        <v>123</v>
      </c>
      <c r="C100" s="486"/>
      <c r="D100" s="486"/>
      <c r="E100" s="487"/>
      <c r="F100" s="488"/>
      <c r="G100" s="485"/>
      <c r="H100" s="485"/>
      <c r="I100" s="485"/>
      <c r="J100" s="485"/>
      <c r="K100" s="485"/>
      <c r="L100" s="485"/>
      <c r="O100" s="335"/>
      <c r="P100" s="335"/>
    </row>
    <row r="101" spans="2:17" s="335" customFormat="1" x14ac:dyDescent="0.2">
      <c r="I101" s="485"/>
      <c r="L101" s="485"/>
      <c r="M101" s="332"/>
      <c r="N101" s="332"/>
    </row>
    <row r="102" spans="2:17" s="335" customFormat="1" x14ac:dyDescent="0.2"/>
    <row r="103" spans="2:17" s="335" customFormat="1" x14ac:dyDescent="0.2">
      <c r="I103" s="485"/>
      <c r="L103" s="485"/>
      <c r="N103" s="332"/>
    </row>
    <row r="104" spans="2:17" s="335" customFormat="1" x14ac:dyDescent="0.2">
      <c r="M104" s="332"/>
      <c r="N104" s="332"/>
    </row>
    <row r="105" spans="2:17" s="335" customFormat="1" x14ac:dyDescent="0.2">
      <c r="I105" s="485"/>
      <c r="L105" s="485"/>
      <c r="M105" s="332"/>
      <c r="N105" s="332"/>
    </row>
    <row r="106" spans="2:17" s="335" customFormat="1" x14ac:dyDescent="0.2">
      <c r="I106" s="485"/>
      <c r="L106" s="485"/>
      <c r="M106" s="332"/>
      <c r="N106" s="332"/>
    </row>
    <row r="107" spans="2:17" s="335" customFormat="1" x14ac:dyDescent="0.2">
      <c r="I107" s="485"/>
      <c r="L107" s="485"/>
      <c r="M107" s="332"/>
      <c r="N107" s="332"/>
    </row>
    <row r="108" spans="2:17" s="335" customFormat="1" x14ac:dyDescent="0.2">
      <c r="I108" s="485"/>
      <c r="L108" s="485"/>
      <c r="M108" s="332"/>
      <c r="N108" s="332"/>
    </row>
    <row r="109" spans="2:17" s="335" customFormat="1" x14ac:dyDescent="0.2">
      <c r="I109" s="485"/>
      <c r="L109" s="485"/>
      <c r="M109" s="332"/>
      <c r="N109" s="332"/>
    </row>
    <row r="110" spans="2:17" s="335" customFormat="1" x14ac:dyDescent="0.2">
      <c r="I110" s="485"/>
      <c r="L110" s="485"/>
      <c r="M110" s="332"/>
      <c r="N110" s="332"/>
    </row>
    <row r="111" spans="2:17" s="335" customFormat="1" x14ac:dyDescent="0.2">
      <c r="I111" s="485"/>
      <c r="L111" s="485"/>
      <c r="M111" s="332"/>
      <c r="N111" s="332"/>
    </row>
    <row r="112" spans="2:17" s="335" customFormat="1" x14ac:dyDescent="0.2">
      <c r="I112" s="485"/>
      <c r="L112" s="485"/>
      <c r="M112" s="332"/>
      <c r="N112" s="332"/>
    </row>
    <row r="113" spans="9:14" s="335" customFormat="1" x14ac:dyDescent="0.2">
      <c r="I113" s="485"/>
      <c r="L113" s="485"/>
      <c r="M113" s="332"/>
      <c r="N113" s="332"/>
    </row>
    <row r="114" spans="9:14" s="335" customFormat="1" x14ac:dyDescent="0.2">
      <c r="I114" s="485"/>
      <c r="L114" s="485"/>
      <c r="M114" s="332"/>
      <c r="N114" s="332"/>
    </row>
    <row r="115" spans="9:14" s="335" customFormat="1" x14ac:dyDescent="0.2">
      <c r="I115" s="485"/>
      <c r="L115" s="485"/>
      <c r="M115" s="332"/>
      <c r="N115" s="332"/>
    </row>
    <row r="116" spans="9:14" s="335" customFormat="1" x14ac:dyDescent="0.2">
      <c r="I116" s="485"/>
      <c r="L116" s="485"/>
      <c r="M116" s="332"/>
      <c r="N116" s="332"/>
    </row>
    <row r="117" spans="9:14" s="335" customFormat="1" x14ac:dyDescent="0.2">
      <c r="I117" s="485"/>
      <c r="L117" s="485"/>
      <c r="M117" s="332"/>
      <c r="N117" s="332"/>
    </row>
    <row r="118" spans="9:14" s="335" customFormat="1" x14ac:dyDescent="0.2">
      <c r="I118" s="485"/>
      <c r="L118" s="485"/>
      <c r="M118" s="332"/>
      <c r="N118" s="332"/>
    </row>
    <row r="119" spans="9:14" s="335" customFormat="1" x14ac:dyDescent="0.2">
      <c r="I119" s="485"/>
      <c r="L119" s="485"/>
      <c r="M119" s="332"/>
      <c r="N119" s="332"/>
    </row>
    <row r="120" spans="9:14" s="335" customFormat="1" x14ac:dyDescent="0.2">
      <c r="I120" s="485"/>
      <c r="L120" s="485"/>
      <c r="M120" s="332"/>
      <c r="N120" s="332"/>
    </row>
    <row r="121" spans="9:14" s="335" customFormat="1" x14ac:dyDescent="0.2">
      <c r="I121" s="485"/>
      <c r="L121" s="485"/>
      <c r="M121" s="332"/>
      <c r="N121" s="332"/>
    </row>
    <row r="122" spans="9:14" s="335" customFormat="1" x14ac:dyDescent="0.2">
      <c r="I122" s="485"/>
      <c r="L122" s="485"/>
      <c r="M122" s="332"/>
      <c r="N122" s="332"/>
    </row>
    <row r="123" spans="9:14" s="335" customFormat="1" x14ac:dyDescent="0.2">
      <c r="I123" s="485"/>
      <c r="L123" s="485"/>
      <c r="M123" s="332"/>
      <c r="N123" s="332"/>
    </row>
    <row r="124" spans="9:14" s="335" customFormat="1" x14ac:dyDescent="0.2">
      <c r="I124" s="485"/>
      <c r="L124" s="485"/>
      <c r="M124" s="332"/>
      <c r="N124" s="332"/>
    </row>
    <row r="125" spans="9:14" s="335" customFormat="1" x14ac:dyDescent="0.2">
      <c r="I125" s="485"/>
      <c r="L125" s="485"/>
      <c r="M125" s="332"/>
      <c r="N125" s="332"/>
    </row>
    <row r="126" spans="9:14" s="335" customFormat="1" x14ac:dyDescent="0.2">
      <c r="I126" s="485"/>
      <c r="L126" s="485"/>
      <c r="M126" s="332"/>
      <c r="N126" s="332"/>
    </row>
    <row r="127" spans="9:14" s="335" customFormat="1" x14ac:dyDescent="0.2">
      <c r="I127" s="485"/>
      <c r="L127" s="485"/>
      <c r="M127" s="332"/>
      <c r="N127" s="332"/>
    </row>
    <row r="128" spans="9:14" s="335" customFormat="1" x14ac:dyDescent="0.2">
      <c r="I128" s="485"/>
      <c r="L128" s="485"/>
      <c r="M128" s="332"/>
      <c r="N128" s="332"/>
    </row>
    <row r="129" spans="9:14" s="335" customFormat="1" x14ac:dyDescent="0.2">
      <c r="I129" s="485"/>
      <c r="L129" s="485"/>
      <c r="M129" s="332"/>
      <c r="N129" s="332"/>
    </row>
    <row r="130" spans="9:14" s="335" customFormat="1" x14ac:dyDescent="0.2">
      <c r="I130" s="485"/>
      <c r="L130" s="485"/>
      <c r="M130" s="332"/>
      <c r="N130" s="332"/>
    </row>
    <row r="131" spans="9:14" s="335" customFormat="1" x14ac:dyDescent="0.2">
      <c r="I131" s="485"/>
      <c r="L131" s="485"/>
      <c r="M131" s="332"/>
      <c r="N131" s="332"/>
    </row>
    <row r="132" spans="9:14" s="335" customFormat="1" x14ac:dyDescent="0.2">
      <c r="I132" s="485"/>
      <c r="L132" s="485"/>
      <c r="M132" s="332"/>
      <c r="N132" s="332"/>
    </row>
    <row r="133" spans="9:14" s="335" customFormat="1" x14ac:dyDescent="0.2">
      <c r="I133" s="485"/>
      <c r="L133" s="485"/>
      <c r="M133" s="332"/>
      <c r="N133" s="332"/>
    </row>
    <row r="134" spans="9:14" s="335" customFormat="1" x14ac:dyDescent="0.2">
      <c r="I134" s="485"/>
      <c r="L134" s="485"/>
      <c r="M134" s="332"/>
      <c r="N134" s="332"/>
    </row>
    <row r="135" spans="9:14" s="335" customFormat="1" x14ac:dyDescent="0.2">
      <c r="I135" s="485"/>
      <c r="L135" s="485"/>
      <c r="M135" s="332"/>
      <c r="N135" s="332"/>
    </row>
    <row r="136" spans="9:14" s="335" customFormat="1" x14ac:dyDescent="0.2">
      <c r="I136" s="485"/>
      <c r="L136" s="485"/>
      <c r="M136" s="332"/>
      <c r="N136" s="332"/>
    </row>
    <row r="137" spans="9:14" s="335" customFormat="1" x14ac:dyDescent="0.2">
      <c r="I137" s="485"/>
      <c r="L137" s="485"/>
      <c r="M137" s="332"/>
      <c r="N137" s="332"/>
    </row>
    <row r="138" spans="9:14" s="335" customFormat="1" x14ac:dyDescent="0.2">
      <c r="I138" s="485"/>
      <c r="L138" s="485"/>
      <c r="M138" s="332"/>
      <c r="N138" s="332"/>
    </row>
    <row r="139" spans="9:14" s="335" customFormat="1" x14ac:dyDescent="0.2">
      <c r="I139" s="485"/>
      <c r="L139" s="485"/>
      <c r="M139" s="332"/>
      <c r="N139" s="332"/>
    </row>
    <row r="140" spans="9:14" s="335" customFormat="1" x14ac:dyDescent="0.2">
      <c r="I140" s="485"/>
      <c r="L140" s="485"/>
      <c r="M140" s="332"/>
      <c r="N140" s="332"/>
    </row>
    <row r="141" spans="9:14" s="335" customFormat="1" x14ac:dyDescent="0.2">
      <c r="I141" s="485"/>
      <c r="L141" s="485"/>
      <c r="M141" s="332"/>
      <c r="N141" s="332"/>
    </row>
    <row r="142" spans="9:14" s="335" customFormat="1" x14ac:dyDescent="0.2">
      <c r="I142" s="485"/>
      <c r="L142" s="485"/>
      <c r="M142" s="332"/>
      <c r="N142" s="332"/>
    </row>
    <row r="143" spans="9:14" s="335" customFormat="1" x14ac:dyDescent="0.2">
      <c r="I143" s="485"/>
      <c r="L143" s="485"/>
      <c r="M143" s="332"/>
      <c r="N143" s="332"/>
    </row>
    <row r="144" spans="9:14" s="335" customFormat="1" x14ac:dyDescent="0.2">
      <c r="I144" s="485"/>
      <c r="L144" s="485"/>
      <c r="M144" s="332"/>
      <c r="N144" s="332"/>
    </row>
    <row r="145" spans="9:14" s="335" customFormat="1" x14ac:dyDescent="0.2">
      <c r="I145" s="485"/>
      <c r="L145" s="485"/>
      <c r="M145" s="332"/>
      <c r="N145" s="332"/>
    </row>
    <row r="146" spans="9:14" s="335" customFormat="1" x14ac:dyDescent="0.2">
      <c r="I146" s="485"/>
      <c r="L146" s="485"/>
      <c r="M146" s="332"/>
      <c r="N146" s="332"/>
    </row>
    <row r="147" spans="9:14" s="335" customFormat="1" x14ac:dyDescent="0.2">
      <c r="I147" s="485"/>
      <c r="L147" s="485"/>
      <c r="M147" s="332"/>
      <c r="N147" s="332"/>
    </row>
    <row r="148" spans="9:14" s="335" customFormat="1" x14ac:dyDescent="0.2">
      <c r="I148" s="485"/>
      <c r="L148" s="485"/>
      <c r="M148" s="332"/>
      <c r="N148" s="332"/>
    </row>
    <row r="149" spans="9:14" s="335" customFormat="1" x14ac:dyDescent="0.2">
      <c r="I149" s="485"/>
      <c r="L149" s="485"/>
      <c r="M149" s="332"/>
      <c r="N149" s="332"/>
    </row>
    <row r="150" spans="9:14" s="335" customFormat="1" x14ac:dyDescent="0.2">
      <c r="I150" s="485"/>
      <c r="L150" s="485"/>
      <c r="M150" s="332"/>
      <c r="N150" s="332"/>
    </row>
    <row r="151" spans="9:14" s="335" customFormat="1" x14ac:dyDescent="0.2">
      <c r="I151" s="485"/>
      <c r="L151" s="485"/>
      <c r="M151" s="332"/>
      <c r="N151" s="332"/>
    </row>
    <row r="152" spans="9:14" s="335" customFormat="1" x14ac:dyDescent="0.2">
      <c r="I152" s="485"/>
      <c r="L152" s="485"/>
      <c r="M152" s="332"/>
      <c r="N152" s="332"/>
    </row>
    <row r="153" spans="9:14" s="335" customFormat="1" x14ac:dyDescent="0.2">
      <c r="I153" s="485"/>
      <c r="L153" s="485"/>
      <c r="M153" s="332"/>
      <c r="N153" s="332"/>
    </row>
    <row r="154" spans="9:14" s="335" customFormat="1" x14ac:dyDescent="0.2">
      <c r="I154" s="485"/>
      <c r="L154" s="485"/>
      <c r="M154" s="332"/>
      <c r="N154" s="332"/>
    </row>
  </sheetData>
  <mergeCells count="22">
    <mergeCell ref="B1:P1"/>
    <mergeCell ref="B3:B4"/>
    <mergeCell ref="C3:C4"/>
    <mergeCell ref="D3:D4"/>
    <mergeCell ref="E3:G3"/>
    <mergeCell ref="H3:P3"/>
    <mergeCell ref="B5:B46"/>
    <mergeCell ref="C5:C17"/>
    <mergeCell ref="C18:C23"/>
    <mergeCell ref="C24:C37"/>
    <mergeCell ref="C38:C39"/>
    <mergeCell ref="C40:C46"/>
    <mergeCell ref="B97:D97"/>
    <mergeCell ref="B98:D98"/>
    <mergeCell ref="B47:B63"/>
    <mergeCell ref="C47:C53"/>
    <mergeCell ref="C55:C60"/>
    <mergeCell ref="C62:C63"/>
    <mergeCell ref="B64:D64"/>
    <mergeCell ref="B65:B96"/>
    <mergeCell ref="C65:C93"/>
    <mergeCell ref="C94:C95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orientation="portrait" r:id="rId1"/>
  <rowBreaks count="1" manualBreakCount="1">
    <brk id="100" max="16" man="1"/>
  </rowBreaks>
  <ignoredErrors>
    <ignoredError sqref="E92:E9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4"/>
  <sheetViews>
    <sheetView zoomScale="55" zoomScaleNormal="55" zoomScaleSheetLayoutView="55" workbookViewId="0"/>
  </sheetViews>
  <sheetFormatPr baseColWidth="10" defaultRowHeight="11.25" x14ac:dyDescent="0.2"/>
  <cols>
    <col min="1" max="1" width="1.5703125" style="11" customWidth="1"/>
    <col min="2" max="2" width="12.5703125" style="12" customWidth="1"/>
    <col min="3" max="3" width="16.28515625" style="12" customWidth="1"/>
    <col min="4" max="4" width="27.42578125" style="12" customWidth="1"/>
    <col min="5" max="5" width="19" style="12" customWidth="1"/>
    <col min="6" max="6" width="18" style="12" customWidth="1"/>
    <col min="7" max="7" width="18.28515625" style="12" customWidth="1"/>
    <col min="8" max="8" width="16.140625" style="12" customWidth="1"/>
    <col min="9" max="9" width="16.140625" style="102" customWidth="1"/>
    <col min="10" max="10" width="17.7109375" style="12" customWidth="1"/>
    <col min="11" max="11" width="16.140625" style="12" customWidth="1"/>
    <col min="12" max="12" width="19.5703125" style="102" customWidth="1"/>
    <col min="13" max="13" width="16.140625" style="8" customWidth="1"/>
    <col min="14" max="14" width="18" style="8" customWidth="1"/>
    <col min="15" max="16" width="16.140625" style="12" customWidth="1"/>
    <col min="17" max="18" width="27.140625" style="11" bestFit="1" customWidth="1"/>
    <col min="19" max="19" width="17.7109375" style="11" bestFit="1" customWidth="1"/>
    <col min="20" max="20" width="14" style="11" bestFit="1" customWidth="1"/>
    <col min="21" max="21" width="17.42578125" style="11" bestFit="1" customWidth="1"/>
    <col min="22" max="22" width="14.28515625" style="11" bestFit="1" customWidth="1"/>
    <col min="23" max="23" width="17.42578125" style="11" bestFit="1" customWidth="1"/>
    <col min="24" max="24" width="14.28515625" style="11" bestFit="1" customWidth="1"/>
    <col min="25" max="25" width="17.42578125" style="11" bestFit="1" customWidth="1"/>
    <col min="26" max="26" width="14.28515625" style="11" bestFit="1" customWidth="1"/>
    <col min="27" max="27" width="17.7109375" style="11" bestFit="1" customWidth="1"/>
    <col min="28" max="28" width="14.5703125" style="11" bestFit="1" customWidth="1"/>
    <col min="29" max="29" width="17.42578125" style="11" bestFit="1" customWidth="1"/>
    <col min="30" max="30" width="14.28515625" style="11" bestFit="1" customWidth="1"/>
    <col min="31" max="31" width="17.42578125" style="11" bestFit="1" customWidth="1"/>
    <col min="32" max="32" width="14.28515625" style="11" bestFit="1" customWidth="1"/>
    <col min="33" max="33" width="15.42578125" style="11" bestFit="1" customWidth="1"/>
    <col min="34" max="34" width="12.42578125" style="11" bestFit="1" customWidth="1"/>
    <col min="35" max="35" width="15.140625" style="11" bestFit="1" customWidth="1"/>
    <col min="36" max="36" width="12.140625" style="11" bestFit="1" customWidth="1"/>
    <col min="37" max="37" width="14.42578125" style="11" bestFit="1" customWidth="1"/>
    <col min="38" max="256" width="11.42578125" style="12"/>
    <col min="257" max="257" width="1.5703125" style="12" customWidth="1"/>
    <col min="258" max="258" width="12.5703125" style="12" customWidth="1"/>
    <col min="259" max="259" width="16.28515625" style="12" customWidth="1"/>
    <col min="260" max="260" width="27.42578125" style="12" customWidth="1"/>
    <col min="261" max="261" width="19" style="12" customWidth="1"/>
    <col min="262" max="262" width="18" style="12" customWidth="1"/>
    <col min="263" max="263" width="18.28515625" style="12" customWidth="1"/>
    <col min="264" max="265" width="16.140625" style="12" customWidth="1"/>
    <col min="266" max="266" width="17.7109375" style="12" customWidth="1"/>
    <col min="267" max="267" width="16.140625" style="12" customWidth="1"/>
    <col min="268" max="268" width="19.5703125" style="12" customWidth="1"/>
    <col min="269" max="269" width="16.140625" style="12" customWidth="1"/>
    <col min="270" max="270" width="18" style="12" customWidth="1"/>
    <col min="271" max="272" width="16.140625" style="12" customWidth="1"/>
    <col min="273" max="274" width="27.140625" style="12" bestFit="1" customWidth="1"/>
    <col min="275" max="275" width="17.7109375" style="12" bestFit="1" customWidth="1"/>
    <col min="276" max="276" width="14" style="12" bestFit="1" customWidth="1"/>
    <col min="277" max="277" width="17.42578125" style="12" bestFit="1" customWidth="1"/>
    <col min="278" max="278" width="14.28515625" style="12" bestFit="1" customWidth="1"/>
    <col min="279" max="279" width="17.42578125" style="12" bestFit="1" customWidth="1"/>
    <col min="280" max="280" width="14.28515625" style="12" bestFit="1" customWidth="1"/>
    <col min="281" max="281" width="17.42578125" style="12" bestFit="1" customWidth="1"/>
    <col min="282" max="282" width="14.28515625" style="12" bestFit="1" customWidth="1"/>
    <col min="283" max="283" width="17.7109375" style="12" bestFit="1" customWidth="1"/>
    <col min="284" max="284" width="14.5703125" style="12" bestFit="1" customWidth="1"/>
    <col min="285" max="285" width="17.42578125" style="12" bestFit="1" customWidth="1"/>
    <col min="286" max="286" width="14.28515625" style="12" bestFit="1" customWidth="1"/>
    <col min="287" max="287" width="17.42578125" style="12" bestFit="1" customWidth="1"/>
    <col min="288" max="288" width="14.28515625" style="12" bestFit="1" customWidth="1"/>
    <col min="289" max="289" width="15.42578125" style="12" bestFit="1" customWidth="1"/>
    <col min="290" max="290" width="12.42578125" style="12" bestFit="1" customWidth="1"/>
    <col min="291" max="291" width="15.140625" style="12" bestFit="1" customWidth="1"/>
    <col min="292" max="292" width="12.140625" style="12" bestFit="1" customWidth="1"/>
    <col min="293" max="293" width="14.42578125" style="12" bestFit="1" customWidth="1"/>
    <col min="294" max="512" width="11.42578125" style="12"/>
    <col min="513" max="513" width="1.5703125" style="12" customWidth="1"/>
    <col min="514" max="514" width="12.5703125" style="12" customWidth="1"/>
    <col min="515" max="515" width="16.28515625" style="12" customWidth="1"/>
    <col min="516" max="516" width="27.42578125" style="12" customWidth="1"/>
    <col min="517" max="517" width="19" style="12" customWidth="1"/>
    <col min="518" max="518" width="18" style="12" customWidth="1"/>
    <col min="519" max="519" width="18.28515625" style="12" customWidth="1"/>
    <col min="520" max="521" width="16.140625" style="12" customWidth="1"/>
    <col min="522" max="522" width="17.7109375" style="12" customWidth="1"/>
    <col min="523" max="523" width="16.140625" style="12" customWidth="1"/>
    <col min="524" max="524" width="19.5703125" style="12" customWidth="1"/>
    <col min="525" max="525" width="16.140625" style="12" customWidth="1"/>
    <col min="526" max="526" width="18" style="12" customWidth="1"/>
    <col min="527" max="528" width="16.140625" style="12" customWidth="1"/>
    <col min="529" max="530" width="27.140625" style="12" bestFit="1" customWidth="1"/>
    <col min="531" max="531" width="17.7109375" style="12" bestFit="1" customWidth="1"/>
    <col min="532" max="532" width="14" style="12" bestFit="1" customWidth="1"/>
    <col min="533" max="533" width="17.42578125" style="12" bestFit="1" customWidth="1"/>
    <col min="534" max="534" width="14.28515625" style="12" bestFit="1" customWidth="1"/>
    <col min="535" max="535" width="17.42578125" style="12" bestFit="1" customWidth="1"/>
    <col min="536" max="536" width="14.28515625" style="12" bestFit="1" customWidth="1"/>
    <col min="537" max="537" width="17.42578125" style="12" bestFit="1" customWidth="1"/>
    <col min="538" max="538" width="14.28515625" style="12" bestFit="1" customWidth="1"/>
    <col min="539" max="539" width="17.7109375" style="12" bestFit="1" customWidth="1"/>
    <col min="540" max="540" width="14.5703125" style="12" bestFit="1" customWidth="1"/>
    <col min="541" max="541" width="17.42578125" style="12" bestFit="1" customWidth="1"/>
    <col min="542" max="542" width="14.28515625" style="12" bestFit="1" customWidth="1"/>
    <col min="543" max="543" width="17.42578125" style="12" bestFit="1" customWidth="1"/>
    <col min="544" max="544" width="14.28515625" style="12" bestFit="1" customWidth="1"/>
    <col min="545" max="545" width="15.42578125" style="12" bestFit="1" customWidth="1"/>
    <col min="546" max="546" width="12.42578125" style="12" bestFit="1" customWidth="1"/>
    <col min="547" max="547" width="15.140625" style="12" bestFit="1" customWidth="1"/>
    <col min="548" max="548" width="12.140625" style="12" bestFit="1" customWidth="1"/>
    <col min="549" max="549" width="14.42578125" style="12" bestFit="1" customWidth="1"/>
    <col min="550" max="768" width="11.42578125" style="12"/>
    <col min="769" max="769" width="1.5703125" style="12" customWidth="1"/>
    <col min="770" max="770" width="12.5703125" style="12" customWidth="1"/>
    <col min="771" max="771" width="16.28515625" style="12" customWidth="1"/>
    <col min="772" max="772" width="27.42578125" style="12" customWidth="1"/>
    <col min="773" max="773" width="19" style="12" customWidth="1"/>
    <col min="774" max="774" width="18" style="12" customWidth="1"/>
    <col min="775" max="775" width="18.28515625" style="12" customWidth="1"/>
    <col min="776" max="777" width="16.140625" style="12" customWidth="1"/>
    <col min="778" max="778" width="17.7109375" style="12" customWidth="1"/>
    <col min="779" max="779" width="16.140625" style="12" customWidth="1"/>
    <col min="780" max="780" width="19.5703125" style="12" customWidth="1"/>
    <col min="781" max="781" width="16.140625" style="12" customWidth="1"/>
    <col min="782" max="782" width="18" style="12" customWidth="1"/>
    <col min="783" max="784" width="16.140625" style="12" customWidth="1"/>
    <col min="785" max="786" width="27.140625" style="12" bestFit="1" customWidth="1"/>
    <col min="787" max="787" width="17.7109375" style="12" bestFit="1" customWidth="1"/>
    <col min="788" max="788" width="14" style="12" bestFit="1" customWidth="1"/>
    <col min="789" max="789" width="17.42578125" style="12" bestFit="1" customWidth="1"/>
    <col min="790" max="790" width="14.28515625" style="12" bestFit="1" customWidth="1"/>
    <col min="791" max="791" width="17.42578125" style="12" bestFit="1" customWidth="1"/>
    <col min="792" max="792" width="14.28515625" style="12" bestFit="1" customWidth="1"/>
    <col min="793" max="793" width="17.42578125" style="12" bestFit="1" customWidth="1"/>
    <col min="794" max="794" width="14.28515625" style="12" bestFit="1" customWidth="1"/>
    <col min="795" max="795" width="17.7109375" style="12" bestFit="1" customWidth="1"/>
    <col min="796" max="796" width="14.5703125" style="12" bestFit="1" customWidth="1"/>
    <col min="797" max="797" width="17.42578125" style="12" bestFit="1" customWidth="1"/>
    <col min="798" max="798" width="14.28515625" style="12" bestFit="1" customWidth="1"/>
    <col min="799" max="799" width="17.42578125" style="12" bestFit="1" customWidth="1"/>
    <col min="800" max="800" width="14.28515625" style="12" bestFit="1" customWidth="1"/>
    <col min="801" max="801" width="15.42578125" style="12" bestFit="1" customWidth="1"/>
    <col min="802" max="802" width="12.42578125" style="12" bestFit="1" customWidth="1"/>
    <col min="803" max="803" width="15.140625" style="12" bestFit="1" customWidth="1"/>
    <col min="804" max="804" width="12.140625" style="12" bestFit="1" customWidth="1"/>
    <col min="805" max="805" width="14.42578125" style="12" bestFit="1" customWidth="1"/>
    <col min="806" max="1024" width="11.42578125" style="12"/>
    <col min="1025" max="1025" width="1.5703125" style="12" customWidth="1"/>
    <col min="1026" max="1026" width="12.5703125" style="12" customWidth="1"/>
    <col min="1027" max="1027" width="16.28515625" style="12" customWidth="1"/>
    <col min="1028" max="1028" width="27.42578125" style="12" customWidth="1"/>
    <col min="1029" max="1029" width="19" style="12" customWidth="1"/>
    <col min="1030" max="1030" width="18" style="12" customWidth="1"/>
    <col min="1031" max="1031" width="18.28515625" style="12" customWidth="1"/>
    <col min="1032" max="1033" width="16.140625" style="12" customWidth="1"/>
    <col min="1034" max="1034" width="17.7109375" style="12" customWidth="1"/>
    <col min="1035" max="1035" width="16.140625" style="12" customWidth="1"/>
    <col min="1036" max="1036" width="19.5703125" style="12" customWidth="1"/>
    <col min="1037" max="1037" width="16.140625" style="12" customWidth="1"/>
    <col min="1038" max="1038" width="18" style="12" customWidth="1"/>
    <col min="1039" max="1040" width="16.140625" style="12" customWidth="1"/>
    <col min="1041" max="1042" width="27.140625" style="12" bestFit="1" customWidth="1"/>
    <col min="1043" max="1043" width="17.7109375" style="12" bestFit="1" customWidth="1"/>
    <col min="1044" max="1044" width="14" style="12" bestFit="1" customWidth="1"/>
    <col min="1045" max="1045" width="17.42578125" style="12" bestFit="1" customWidth="1"/>
    <col min="1046" max="1046" width="14.28515625" style="12" bestFit="1" customWidth="1"/>
    <col min="1047" max="1047" width="17.42578125" style="12" bestFit="1" customWidth="1"/>
    <col min="1048" max="1048" width="14.28515625" style="12" bestFit="1" customWidth="1"/>
    <col min="1049" max="1049" width="17.42578125" style="12" bestFit="1" customWidth="1"/>
    <col min="1050" max="1050" width="14.28515625" style="12" bestFit="1" customWidth="1"/>
    <col min="1051" max="1051" width="17.7109375" style="12" bestFit="1" customWidth="1"/>
    <col min="1052" max="1052" width="14.5703125" style="12" bestFit="1" customWidth="1"/>
    <col min="1053" max="1053" width="17.42578125" style="12" bestFit="1" customWidth="1"/>
    <col min="1054" max="1054" width="14.28515625" style="12" bestFit="1" customWidth="1"/>
    <col min="1055" max="1055" width="17.42578125" style="12" bestFit="1" customWidth="1"/>
    <col min="1056" max="1056" width="14.28515625" style="12" bestFit="1" customWidth="1"/>
    <col min="1057" max="1057" width="15.42578125" style="12" bestFit="1" customWidth="1"/>
    <col min="1058" max="1058" width="12.42578125" style="12" bestFit="1" customWidth="1"/>
    <col min="1059" max="1059" width="15.140625" style="12" bestFit="1" customWidth="1"/>
    <col min="1060" max="1060" width="12.140625" style="12" bestFit="1" customWidth="1"/>
    <col min="1061" max="1061" width="14.42578125" style="12" bestFit="1" customWidth="1"/>
    <col min="1062" max="1280" width="11.42578125" style="12"/>
    <col min="1281" max="1281" width="1.5703125" style="12" customWidth="1"/>
    <col min="1282" max="1282" width="12.5703125" style="12" customWidth="1"/>
    <col min="1283" max="1283" width="16.28515625" style="12" customWidth="1"/>
    <col min="1284" max="1284" width="27.42578125" style="12" customWidth="1"/>
    <col min="1285" max="1285" width="19" style="12" customWidth="1"/>
    <col min="1286" max="1286" width="18" style="12" customWidth="1"/>
    <col min="1287" max="1287" width="18.28515625" style="12" customWidth="1"/>
    <col min="1288" max="1289" width="16.140625" style="12" customWidth="1"/>
    <col min="1290" max="1290" width="17.7109375" style="12" customWidth="1"/>
    <col min="1291" max="1291" width="16.140625" style="12" customWidth="1"/>
    <col min="1292" max="1292" width="19.5703125" style="12" customWidth="1"/>
    <col min="1293" max="1293" width="16.140625" style="12" customWidth="1"/>
    <col min="1294" max="1294" width="18" style="12" customWidth="1"/>
    <col min="1295" max="1296" width="16.140625" style="12" customWidth="1"/>
    <col min="1297" max="1298" width="27.140625" style="12" bestFit="1" customWidth="1"/>
    <col min="1299" max="1299" width="17.7109375" style="12" bestFit="1" customWidth="1"/>
    <col min="1300" max="1300" width="14" style="12" bestFit="1" customWidth="1"/>
    <col min="1301" max="1301" width="17.42578125" style="12" bestFit="1" customWidth="1"/>
    <col min="1302" max="1302" width="14.28515625" style="12" bestFit="1" customWidth="1"/>
    <col min="1303" max="1303" width="17.42578125" style="12" bestFit="1" customWidth="1"/>
    <col min="1304" max="1304" width="14.28515625" style="12" bestFit="1" customWidth="1"/>
    <col min="1305" max="1305" width="17.42578125" style="12" bestFit="1" customWidth="1"/>
    <col min="1306" max="1306" width="14.28515625" style="12" bestFit="1" customWidth="1"/>
    <col min="1307" max="1307" width="17.7109375" style="12" bestFit="1" customWidth="1"/>
    <col min="1308" max="1308" width="14.5703125" style="12" bestFit="1" customWidth="1"/>
    <col min="1309" max="1309" width="17.42578125" style="12" bestFit="1" customWidth="1"/>
    <col min="1310" max="1310" width="14.28515625" style="12" bestFit="1" customWidth="1"/>
    <col min="1311" max="1311" width="17.42578125" style="12" bestFit="1" customWidth="1"/>
    <col min="1312" max="1312" width="14.28515625" style="12" bestFit="1" customWidth="1"/>
    <col min="1313" max="1313" width="15.42578125" style="12" bestFit="1" customWidth="1"/>
    <col min="1314" max="1314" width="12.42578125" style="12" bestFit="1" customWidth="1"/>
    <col min="1315" max="1315" width="15.140625" style="12" bestFit="1" customWidth="1"/>
    <col min="1316" max="1316" width="12.140625" style="12" bestFit="1" customWidth="1"/>
    <col min="1317" max="1317" width="14.42578125" style="12" bestFit="1" customWidth="1"/>
    <col min="1318" max="1536" width="11.42578125" style="12"/>
    <col min="1537" max="1537" width="1.5703125" style="12" customWidth="1"/>
    <col min="1538" max="1538" width="12.5703125" style="12" customWidth="1"/>
    <col min="1539" max="1539" width="16.28515625" style="12" customWidth="1"/>
    <col min="1540" max="1540" width="27.42578125" style="12" customWidth="1"/>
    <col min="1541" max="1541" width="19" style="12" customWidth="1"/>
    <col min="1542" max="1542" width="18" style="12" customWidth="1"/>
    <col min="1543" max="1543" width="18.28515625" style="12" customWidth="1"/>
    <col min="1544" max="1545" width="16.140625" style="12" customWidth="1"/>
    <col min="1546" max="1546" width="17.7109375" style="12" customWidth="1"/>
    <col min="1547" max="1547" width="16.140625" style="12" customWidth="1"/>
    <col min="1548" max="1548" width="19.5703125" style="12" customWidth="1"/>
    <col min="1549" max="1549" width="16.140625" style="12" customWidth="1"/>
    <col min="1550" max="1550" width="18" style="12" customWidth="1"/>
    <col min="1551" max="1552" width="16.140625" style="12" customWidth="1"/>
    <col min="1553" max="1554" width="27.140625" style="12" bestFit="1" customWidth="1"/>
    <col min="1555" max="1555" width="17.7109375" style="12" bestFit="1" customWidth="1"/>
    <col min="1556" max="1556" width="14" style="12" bestFit="1" customWidth="1"/>
    <col min="1557" max="1557" width="17.42578125" style="12" bestFit="1" customWidth="1"/>
    <col min="1558" max="1558" width="14.28515625" style="12" bestFit="1" customWidth="1"/>
    <col min="1559" max="1559" width="17.42578125" style="12" bestFit="1" customWidth="1"/>
    <col min="1560" max="1560" width="14.28515625" style="12" bestFit="1" customWidth="1"/>
    <col min="1561" max="1561" width="17.42578125" style="12" bestFit="1" customWidth="1"/>
    <col min="1562" max="1562" width="14.28515625" style="12" bestFit="1" customWidth="1"/>
    <col min="1563" max="1563" width="17.7109375" style="12" bestFit="1" customWidth="1"/>
    <col min="1564" max="1564" width="14.5703125" style="12" bestFit="1" customWidth="1"/>
    <col min="1565" max="1565" width="17.42578125" style="12" bestFit="1" customWidth="1"/>
    <col min="1566" max="1566" width="14.28515625" style="12" bestFit="1" customWidth="1"/>
    <col min="1567" max="1567" width="17.42578125" style="12" bestFit="1" customWidth="1"/>
    <col min="1568" max="1568" width="14.28515625" style="12" bestFit="1" customWidth="1"/>
    <col min="1569" max="1569" width="15.42578125" style="12" bestFit="1" customWidth="1"/>
    <col min="1570" max="1570" width="12.42578125" style="12" bestFit="1" customWidth="1"/>
    <col min="1571" max="1571" width="15.140625" style="12" bestFit="1" customWidth="1"/>
    <col min="1572" max="1572" width="12.140625" style="12" bestFit="1" customWidth="1"/>
    <col min="1573" max="1573" width="14.42578125" style="12" bestFit="1" customWidth="1"/>
    <col min="1574" max="1792" width="11.42578125" style="12"/>
    <col min="1793" max="1793" width="1.5703125" style="12" customWidth="1"/>
    <col min="1794" max="1794" width="12.5703125" style="12" customWidth="1"/>
    <col min="1795" max="1795" width="16.28515625" style="12" customWidth="1"/>
    <col min="1796" max="1796" width="27.42578125" style="12" customWidth="1"/>
    <col min="1797" max="1797" width="19" style="12" customWidth="1"/>
    <col min="1798" max="1798" width="18" style="12" customWidth="1"/>
    <col min="1799" max="1799" width="18.28515625" style="12" customWidth="1"/>
    <col min="1800" max="1801" width="16.140625" style="12" customWidth="1"/>
    <col min="1802" max="1802" width="17.7109375" style="12" customWidth="1"/>
    <col min="1803" max="1803" width="16.140625" style="12" customWidth="1"/>
    <col min="1804" max="1804" width="19.5703125" style="12" customWidth="1"/>
    <col min="1805" max="1805" width="16.140625" style="12" customWidth="1"/>
    <col min="1806" max="1806" width="18" style="12" customWidth="1"/>
    <col min="1807" max="1808" width="16.140625" style="12" customWidth="1"/>
    <col min="1809" max="1810" width="27.140625" style="12" bestFit="1" customWidth="1"/>
    <col min="1811" max="1811" width="17.7109375" style="12" bestFit="1" customWidth="1"/>
    <col min="1812" max="1812" width="14" style="12" bestFit="1" customWidth="1"/>
    <col min="1813" max="1813" width="17.42578125" style="12" bestFit="1" customWidth="1"/>
    <col min="1814" max="1814" width="14.28515625" style="12" bestFit="1" customWidth="1"/>
    <col min="1815" max="1815" width="17.42578125" style="12" bestFit="1" customWidth="1"/>
    <col min="1816" max="1816" width="14.28515625" style="12" bestFit="1" customWidth="1"/>
    <col min="1817" max="1817" width="17.42578125" style="12" bestFit="1" customWidth="1"/>
    <col min="1818" max="1818" width="14.28515625" style="12" bestFit="1" customWidth="1"/>
    <col min="1819" max="1819" width="17.7109375" style="12" bestFit="1" customWidth="1"/>
    <col min="1820" max="1820" width="14.5703125" style="12" bestFit="1" customWidth="1"/>
    <col min="1821" max="1821" width="17.42578125" style="12" bestFit="1" customWidth="1"/>
    <col min="1822" max="1822" width="14.28515625" style="12" bestFit="1" customWidth="1"/>
    <col min="1823" max="1823" width="17.42578125" style="12" bestFit="1" customWidth="1"/>
    <col min="1824" max="1824" width="14.28515625" style="12" bestFit="1" customWidth="1"/>
    <col min="1825" max="1825" width="15.42578125" style="12" bestFit="1" customWidth="1"/>
    <col min="1826" max="1826" width="12.42578125" style="12" bestFit="1" customWidth="1"/>
    <col min="1827" max="1827" width="15.140625" style="12" bestFit="1" customWidth="1"/>
    <col min="1828" max="1828" width="12.140625" style="12" bestFit="1" customWidth="1"/>
    <col min="1829" max="1829" width="14.42578125" style="12" bestFit="1" customWidth="1"/>
    <col min="1830" max="2048" width="11.42578125" style="12"/>
    <col min="2049" max="2049" width="1.5703125" style="12" customWidth="1"/>
    <col min="2050" max="2050" width="12.5703125" style="12" customWidth="1"/>
    <col min="2051" max="2051" width="16.28515625" style="12" customWidth="1"/>
    <col min="2052" max="2052" width="27.42578125" style="12" customWidth="1"/>
    <col min="2053" max="2053" width="19" style="12" customWidth="1"/>
    <col min="2054" max="2054" width="18" style="12" customWidth="1"/>
    <col min="2055" max="2055" width="18.28515625" style="12" customWidth="1"/>
    <col min="2056" max="2057" width="16.140625" style="12" customWidth="1"/>
    <col min="2058" max="2058" width="17.7109375" style="12" customWidth="1"/>
    <col min="2059" max="2059" width="16.140625" style="12" customWidth="1"/>
    <col min="2060" max="2060" width="19.5703125" style="12" customWidth="1"/>
    <col min="2061" max="2061" width="16.140625" style="12" customWidth="1"/>
    <col min="2062" max="2062" width="18" style="12" customWidth="1"/>
    <col min="2063" max="2064" width="16.140625" style="12" customWidth="1"/>
    <col min="2065" max="2066" width="27.140625" style="12" bestFit="1" customWidth="1"/>
    <col min="2067" max="2067" width="17.7109375" style="12" bestFit="1" customWidth="1"/>
    <col min="2068" max="2068" width="14" style="12" bestFit="1" customWidth="1"/>
    <col min="2069" max="2069" width="17.42578125" style="12" bestFit="1" customWidth="1"/>
    <col min="2070" max="2070" width="14.28515625" style="12" bestFit="1" customWidth="1"/>
    <col min="2071" max="2071" width="17.42578125" style="12" bestFit="1" customWidth="1"/>
    <col min="2072" max="2072" width="14.28515625" style="12" bestFit="1" customWidth="1"/>
    <col min="2073" max="2073" width="17.42578125" style="12" bestFit="1" customWidth="1"/>
    <col min="2074" max="2074" width="14.28515625" style="12" bestFit="1" customWidth="1"/>
    <col min="2075" max="2075" width="17.7109375" style="12" bestFit="1" customWidth="1"/>
    <col min="2076" max="2076" width="14.5703125" style="12" bestFit="1" customWidth="1"/>
    <col min="2077" max="2077" width="17.42578125" style="12" bestFit="1" customWidth="1"/>
    <col min="2078" max="2078" width="14.28515625" style="12" bestFit="1" customWidth="1"/>
    <col min="2079" max="2079" width="17.42578125" style="12" bestFit="1" customWidth="1"/>
    <col min="2080" max="2080" width="14.28515625" style="12" bestFit="1" customWidth="1"/>
    <col min="2081" max="2081" width="15.42578125" style="12" bestFit="1" customWidth="1"/>
    <col min="2082" max="2082" width="12.42578125" style="12" bestFit="1" customWidth="1"/>
    <col min="2083" max="2083" width="15.140625" style="12" bestFit="1" customWidth="1"/>
    <col min="2084" max="2084" width="12.140625" style="12" bestFit="1" customWidth="1"/>
    <col min="2085" max="2085" width="14.42578125" style="12" bestFit="1" customWidth="1"/>
    <col min="2086" max="2304" width="11.42578125" style="12"/>
    <col min="2305" max="2305" width="1.5703125" style="12" customWidth="1"/>
    <col min="2306" max="2306" width="12.5703125" style="12" customWidth="1"/>
    <col min="2307" max="2307" width="16.28515625" style="12" customWidth="1"/>
    <col min="2308" max="2308" width="27.42578125" style="12" customWidth="1"/>
    <col min="2309" max="2309" width="19" style="12" customWidth="1"/>
    <col min="2310" max="2310" width="18" style="12" customWidth="1"/>
    <col min="2311" max="2311" width="18.28515625" style="12" customWidth="1"/>
    <col min="2312" max="2313" width="16.140625" style="12" customWidth="1"/>
    <col min="2314" max="2314" width="17.7109375" style="12" customWidth="1"/>
    <col min="2315" max="2315" width="16.140625" style="12" customWidth="1"/>
    <col min="2316" max="2316" width="19.5703125" style="12" customWidth="1"/>
    <col min="2317" max="2317" width="16.140625" style="12" customWidth="1"/>
    <col min="2318" max="2318" width="18" style="12" customWidth="1"/>
    <col min="2319" max="2320" width="16.140625" style="12" customWidth="1"/>
    <col min="2321" max="2322" width="27.140625" style="12" bestFit="1" customWidth="1"/>
    <col min="2323" max="2323" width="17.7109375" style="12" bestFit="1" customWidth="1"/>
    <col min="2324" max="2324" width="14" style="12" bestFit="1" customWidth="1"/>
    <col min="2325" max="2325" width="17.42578125" style="12" bestFit="1" customWidth="1"/>
    <col min="2326" max="2326" width="14.28515625" style="12" bestFit="1" customWidth="1"/>
    <col min="2327" max="2327" width="17.42578125" style="12" bestFit="1" customWidth="1"/>
    <col min="2328" max="2328" width="14.28515625" style="12" bestFit="1" customWidth="1"/>
    <col min="2329" max="2329" width="17.42578125" style="12" bestFit="1" customWidth="1"/>
    <col min="2330" max="2330" width="14.28515625" style="12" bestFit="1" customWidth="1"/>
    <col min="2331" max="2331" width="17.7109375" style="12" bestFit="1" customWidth="1"/>
    <col min="2332" max="2332" width="14.5703125" style="12" bestFit="1" customWidth="1"/>
    <col min="2333" max="2333" width="17.42578125" style="12" bestFit="1" customWidth="1"/>
    <col min="2334" max="2334" width="14.28515625" style="12" bestFit="1" customWidth="1"/>
    <col min="2335" max="2335" width="17.42578125" style="12" bestFit="1" customWidth="1"/>
    <col min="2336" max="2336" width="14.28515625" style="12" bestFit="1" customWidth="1"/>
    <col min="2337" max="2337" width="15.42578125" style="12" bestFit="1" customWidth="1"/>
    <col min="2338" max="2338" width="12.42578125" style="12" bestFit="1" customWidth="1"/>
    <col min="2339" max="2339" width="15.140625" style="12" bestFit="1" customWidth="1"/>
    <col min="2340" max="2340" width="12.140625" style="12" bestFit="1" customWidth="1"/>
    <col min="2341" max="2341" width="14.42578125" style="12" bestFit="1" customWidth="1"/>
    <col min="2342" max="2560" width="11.42578125" style="12"/>
    <col min="2561" max="2561" width="1.5703125" style="12" customWidth="1"/>
    <col min="2562" max="2562" width="12.5703125" style="12" customWidth="1"/>
    <col min="2563" max="2563" width="16.28515625" style="12" customWidth="1"/>
    <col min="2564" max="2564" width="27.42578125" style="12" customWidth="1"/>
    <col min="2565" max="2565" width="19" style="12" customWidth="1"/>
    <col min="2566" max="2566" width="18" style="12" customWidth="1"/>
    <col min="2567" max="2567" width="18.28515625" style="12" customWidth="1"/>
    <col min="2568" max="2569" width="16.140625" style="12" customWidth="1"/>
    <col min="2570" max="2570" width="17.7109375" style="12" customWidth="1"/>
    <col min="2571" max="2571" width="16.140625" style="12" customWidth="1"/>
    <col min="2572" max="2572" width="19.5703125" style="12" customWidth="1"/>
    <col min="2573" max="2573" width="16.140625" style="12" customWidth="1"/>
    <col min="2574" max="2574" width="18" style="12" customWidth="1"/>
    <col min="2575" max="2576" width="16.140625" style="12" customWidth="1"/>
    <col min="2577" max="2578" width="27.140625" style="12" bestFit="1" customWidth="1"/>
    <col min="2579" max="2579" width="17.7109375" style="12" bestFit="1" customWidth="1"/>
    <col min="2580" max="2580" width="14" style="12" bestFit="1" customWidth="1"/>
    <col min="2581" max="2581" width="17.42578125" style="12" bestFit="1" customWidth="1"/>
    <col min="2582" max="2582" width="14.28515625" style="12" bestFit="1" customWidth="1"/>
    <col min="2583" max="2583" width="17.42578125" style="12" bestFit="1" customWidth="1"/>
    <col min="2584" max="2584" width="14.28515625" style="12" bestFit="1" customWidth="1"/>
    <col min="2585" max="2585" width="17.42578125" style="12" bestFit="1" customWidth="1"/>
    <col min="2586" max="2586" width="14.28515625" style="12" bestFit="1" customWidth="1"/>
    <col min="2587" max="2587" width="17.7109375" style="12" bestFit="1" customWidth="1"/>
    <col min="2588" max="2588" width="14.5703125" style="12" bestFit="1" customWidth="1"/>
    <col min="2589" max="2589" width="17.42578125" style="12" bestFit="1" customWidth="1"/>
    <col min="2590" max="2590" width="14.28515625" style="12" bestFit="1" customWidth="1"/>
    <col min="2591" max="2591" width="17.42578125" style="12" bestFit="1" customWidth="1"/>
    <col min="2592" max="2592" width="14.28515625" style="12" bestFit="1" customWidth="1"/>
    <col min="2593" max="2593" width="15.42578125" style="12" bestFit="1" customWidth="1"/>
    <col min="2594" max="2594" width="12.42578125" style="12" bestFit="1" customWidth="1"/>
    <col min="2595" max="2595" width="15.140625" style="12" bestFit="1" customWidth="1"/>
    <col min="2596" max="2596" width="12.140625" style="12" bestFit="1" customWidth="1"/>
    <col min="2597" max="2597" width="14.42578125" style="12" bestFit="1" customWidth="1"/>
    <col min="2598" max="2816" width="11.42578125" style="12"/>
    <col min="2817" max="2817" width="1.5703125" style="12" customWidth="1"/>
    <col min="2818" max="2818" width="12.5703125" style="12" customWidth="1"/>
    <col min="2819" max="2819" width="16.28515625" style="12" customWidth="1"/>
    <col min="2820" max="2820" width="27.42578125" style="12" customWidth="1"/>
    <col min="2821" max="2821" width="19" style="12" customWidth="1"/>
    <col min="2822" max="2822" width="18" style="12" customWidth="1"/>
    <col min="2823" max="2823" width="18.28515625" style="12" customWidth="1"/>
    <col min="2824" max="2825" width="16.140625" style="12" customWidth="1"/>
    <col min="2826" max="2826" width="17.7109375" style="12" customWidth="1"/>
    <col min="2827" max="2827" width="16.140625" style="12" customWidth="1"/>
    <col min="2828" max="2828" width="19.5703125" style="12" customWidth="1"/>
    <col min="2829" max="2829" width="16.140625" style="12" customWidth="1"/>
    <col min="2830" max="2830" width="18" style="12" customWidth="1"/>
    <col min="2831" max="2832" width="16.140625" style="12" customWidth="1"/>
    <col min="2833" max="2834" width="27.140625" style="12" bestFit="1" customWidth="1"/>
    <col min="2835" max="2835" width="17.7109375" style="12" bestFit="1" customWidth="1"/>
    <col min="2836" max="2836" width="14" style="12" bestFit="1" customWidth="1"/>
    <col min="2837" max="2837" width="17.42578125" style="12" bestFit="1" customWidth="1"/>
    <col min="2838" max="2838" width="14.28515625" style="12" bestFit="1" customWidth="1"/>
    <col min="2839" max="2839" width="17.42578125" style="12" bestFit="1" customWidth="1"/>
    <col min="2840" max="2840" width="14.28515625" style="12" bestFit="1" customWidth="1"/>
    <col min="2841" max="2841" width="17.42578125" style="12" bestFit="1" customWidth="1"/>
    <col min="2842" max="2842" width="14.28515625" style="12" bestFit="1" customWidth="1"/>
    <col min="2843" max="2843" width="17.7109375" style="12" bestFit="1" customWidth="1"/>
    <col min="2844" max="2844" width="14.5703125" style="12" bestFit="1" customWidth="1"/>
    <col min="2845" max="2845" width="17.42578125" style="12" bestFit="1" customWidth="1"/>
    <col min="2846" max="2846" width="14.28515625" style="12" bestFit="1" customWidth="1"/>
    <col min="2847" max="2847" width="17.42578125" style="12" bestFit="1" customWidth="1"/>
    <col min="2848" max="2848" width="14.28515625" style="12" bestFit="1" customWidth="1"/>
    <col min="2849" max="2849" width="15.42578125" style="12" bestFit="1" customWidth="1"/>
    <col min="2850" max="2850" width="12.42578125" style="12" bestFit="1" customWidth="1"/>
    <col min="2851" max="2851" width="15.140625" style="12" bestFit="1" customWidth="1"/>
    <col min="2852" max="2852" width="12.140625" style="12" bestFit="1" customWidth="1"/>
    <col min="2853" max="2853" width="14.42578125" style="12" bestFit="1" customWidth="1"/>
    <col min="2854" max="3072" width="11.42578125" style="12"/>
    <col min="3073" max="3073" width="1.5703125" style="12" customWidth="1"/>
    <col min="3074" max="3074" width="12.5703125" style="12" customWidth="1"/>
    <col min="3075" max="3075" width="16.28515625" style="12" customWidth="1"/>
    <col min="3076" max="3076" width="27.42578125" style="12" customWidth="1"/>
    <col min="3077" max="3077" width="19" style="12" customWidth="1"/>
    <col min="3078" max="3078" width="18" style="12" customWidth="1"/>
    <col min="3079" max="3079" width="18.28515625" style="12" customWidth="1"/>
    <col min="3080" max="3081" width="16.140625" style="12" customWidth="1"/>
    <col min="3082" max="3082" width="17.7109375" style="12" customWidth="1"/>
    <col min="3083" max="3083" width="16.140625" style="12" customWidth="1"/>
    <col min="3084" max="3084" width="19.5703125" style="12" customWidth="1"/>
    <col min="3085" max="3085" width="16.140625" style="12" customWidth="1"/>
    <col min="3086" max="3086" width="18" style="12" customWidth="1"/>
    <col min="3087" max="3088" width="16.140625" style="12" customWidth="1"/>
    <col min="3089" max="3090" width="27.140625" style="12" bestFit="1" customWidth="1"/>
    <col min="3091" max="3091" width="17.7109375" style="12" bestFit="1" customWidth="1"/>
    <col min="3092" max="3092" width="14" style="12" bestFit="1" customWidth="1"/>
    <col min="3093" max="3093" width="17.42578125" style="12" bestFit="1" customWidth="1"/>
    <col min="3094" max="3094" width="14.28515625" style="12" bestFit="1" customWidth="1"/>
    <col min="3095" max="3095" width="17.42578125" style="12" bestFit="1" customWidth="1"/>
    <col min="3096" max="3096" width="14.28515625" style="12" bestFit="1" customWidth="1"/>
    <col min="3097" max="3097" width="17.42578125" style="12" bestFit="1" customWidth="1"/>
    <col min="3098" max="3098" width="14.28515625" style="12" bestFit="1" customWidth="1"/>
    <col min="3099" max="3099" width="17.7109375" style="12" bestFit="1" customWidth="1"/>
    <col min="3100" max="3100" width="14.5703125" style="12" bestFit="1" customWidth="1"/>
    <col min="3101" max="3101" width="17.42578125" style="12" bestFit="1" customWidth="1"/>
    <col min="3102" max="3102" width="14.28515625" style="12" bestFit="1" customWidth="1"/>
    <col min="3103" max="3103" width="17.42578125" style="12" bestFit="1" customWidth="1"/>
    <col min="3104" max="3104" width="14.28515625" style="12" bestFit="1" customWidth="1"/>
    <col min="3105" max="3105" width="15.42578125" style="12" bestFit="1" customWidth="1"/>
    <col min="3106" max="3106" width="12.42578125" style="12" bestFit="1" customWidth="1"/>
    <col min="3107" max="3107" width="15.140625" style="12" bestFit="1" customWidth="1"/>
    <col min="3108" max="3108" width="12.140625" style="12" bestFit="1" customWidth="1"/>
    <col min="3109" max="3109" width="14.42578125" style="12" bestFit="1" customWidth="1"/>
    <col min="3110" max="3328" width="11.42578125" style="12"/>
    <col min="3329" max="3329" width="1.5703125" style="12" customWidth="1"/>
    <col min="3330" max="3330" width="12.5703125" style="12" customWidth="1"/>
    <col min="3331" max="3331" width="16.28515625" style="12" customWidth="1"/>
    <col min="3332" max="3332" width="27.42578125" style="12" customWidth="1"/>
    <col min="3333" max="3333" width="19" style="12" customWidth="1"/>
    <col min="3334" max="3334" width="18" style="12" customWidth="1"/>
    <col min="3335" max="3335" width="18.28515625" style="12" customWidth="1"/>
    <col min="3336" max="3337" width="16.140625" style="12" customWidth="1"/>
    <col min="3338" max="3338" width="17.7109375" style="12" customWidth="1"/>
    <col min="3339" max="3339" width="16.140625" style="12" customWidth="1"/>
    <col min="3340" max="3340" width="19.5703125" style="12" customWidth="1"/>
    <col min="3341" max="3341" width="16.140625" style="12" customWidth="1"/>
    <col min="3342" max="3342" width="18" style="12" customWidth="1"/>
    <col min="3343" max="3344" width="16.140625" style="12" customWidth="1"/>
    <col min="3345" max="3346" width="27.140625" style="12" bestFit="1" customWidth="1"/>
    <col min="3347" max="3347" width="17.7109375" style="12" bestFit="1" customWidth="1"/>
    <col min="3348" max="3348" width="14" style="12" bestFit="1" customWidth="1"/>
    <col min="3349" max="3349" width="17.42578125" style="12" bestFit="1" customWidth="1"/>
    <col min="3350" max="3350" width="14.28515625" style="12" bestFit="1" customWidth="1"/>
    <col min="3351" max="3351" width="17.42578125" style="12" bestFit="1" customWidth="1"/>
    <col min="3352" max="3352" width="14.28515625" style="12" bestFit="1" customWidth="1"/>
    <col min="3353" max="3353" width="17.42578125" style="12" bestFit="1" customWidth="1"/>
    <col min="3354" max="3354" width="14.28515625" style="12" bestFit="1" customWidth="1"/>
    <col min="3355" max="3355" width="17.7109375" style="12" bestFit="1" customWidth="1"/>
    <col min="3356" max="3356" width="14.5703125" style="12" bestFit="1" customWidth="1"/>
    <col min="3357" max="3357" width="17.42578125" style="12" bestFit="1" customWidth="1"/>
    <col min="3358" max="3358" width="14.28515625" style="12" bestFit="1" customWidth="1"/>
    <col min="3359" max="3359" width="17.42578125" style="12" bestFit="1" customWidth="1"/>
    <col min="3360" max="3360" width="14.28515625" style="12" bestFit="1" customWidth="1"/>
    <col min="3361" max="3361" width="15.42578125" style="12" bestFit="1" customWidth="1"/>
    <col min="3362" max="3362" width="12.42578125" style="12" bestFit="1" customWidth="1"/>
    <col min="3363" max="3363" width="15.140625" style="12" bestFit="1" customWidth="1"/>
    <col min="3364" max="3364" width="12.140625" style="12" bestFit="1" customWidth="1"/>
    <col min="3365" max="3365" width="14.42578125" style="12" bestFit="1" customWidth="1"/>
    <col min="3366" max="3584" width="11.42578125" style="12"/>
    <col min="3585" max="3585" width="1.5703125" style="12" customWidth="1"/>
    <col min="3586" max="3586" width="12.5703125" style="12" customWidth="1"/>
    <col min="3587" max="3587" width="16.28515625" style="12" customWidth="1"/>
    <col min="3588" max="3588" width="27.42578125" style="12" customWidth="1"/>
    <col min="3589" max="3589" width="19" style="12" customWidth="1"/>
    <col min="3590" max="3590" width="18" style="12" customWidth="1"/>
    <col min="3591" max="3591" width="18.28515625" style="12" customWidth="1"/>
    <col min="3592" max="3593" width="16.140625" style="12" customWidth="1"/>
    <col min="3594" max="3594" width="17.7109375" style="12" customWidth="1"/>
    <col min="3595" max="3595" width="16.140625" style="12" customWidth="1"/>
    <col min="3596" max="3596" width="19.5703125" style="12" customWidth="1"/>
    <col min="3597" max="3597" width="16.140625" style="12" customWidth="1"/>
    <col min="3598" max="3598" width="18" style="12" customWidth="1"/>
    <col min="3599" max="3600" width="16.140625" style="12" customWidth="1"/>
    <col min="3601" max="3602" width="27.140625" style="12" bestFit="1" customWidth="1"/>
    <col min="3603" max="3603" width="17.7109375" style="12" bestFit="1" customWidth="1"/>
    <col min="3604" max="3604" width="14" style="12" bestFit="1" customWidth="1"/>
    <col min="3605" max="3605" width="17.42578125" style="12" bestFit="1" customWidth="1"/>
    <col min="3606" max="3606" width="14.28515625" style="12" bestFit="1" customWidth="1"/>
    <col min="3607" max="3607" width="17.42578125" style="12" bestFit="1" customWidth="1"/>
    <col min="3608" max="3608" width="14.28515625" style="12" bestFit="1" customWidth="1"/>
    <col min="3609" max="3609" width="17.42578125" style="12" bestFit="1" customWidth="1"/>
    <col min="3610" max="3610" width="14.28515625" style="12" bestFit="1" customWidth="1"/>
    <col min="3611" max="3611" width="17.7109375" style="12" bestFit="1" customWidth="1"/>
    <col min="3612" max="3612" width="14.5703125" style="12" bestFit="1" customWidth="1"/>
    <col min="3613" max="3613" width="17.42578125" style="12" bestFit="1" customWidth="1"/>
    <col min="3614" max="3614" width="14.28515625" style="12" bestFit="1" customWidth="1"/>
    <col min="3615" max="3615" width="17.42578125" style="12" bestFit="1" customWidth="1"/>
    <col min="3616" max="3616" width="14.28515625" style="12" bestFit="1" customWidth="1"/>
    <col min="3617" max="3617" width="15.42578125" style="12" bestFit="1" customWidth="1"/>
    <col min="3618" max="3618" width="12.42578125" style="12" bestFit="1" customWidth="1"/>
    <col min="3619" max="3619" width="15.140625" style="12" bestFit="1" customWidth="1"/>
    <col min="3620" max="3620" width="12.140625" style="12" bestFit="1" customWidth="1"/>
    <col min="3621" max="3621" width="14.42578125" style="12" bestFit="1" customWidth="1"/>
    <col min="3622" max="3840" width="11.42578125" style="12"/>
    <col min="3841" max="3841" width="1.5703125" style="12" customWidth="1"/>
    <col min="3842" max="3842" width="12.5703125" style="12" customWidth="1"/>
    <col min="3843" max="3843" width="16.28515625" style="12" customWidth="1"/>
    <col min="3844" max="3844" width="27.42578125" style="12" customWidth="1"/>
    <col min="3845" max="3845" width="19" style="12" customWidth="1"/>
    <col min="3846" max="3846" width="18" style="12" customWidth="1"/>
    <col min="3847" max="3847" width="18.28515625" style="12" customWidth="1"/>
    <col min="3848" max="3849" width="16.140625" style="12" customWidth="1"/>
    <col min="3850" max="3850" width="17.7109375" style="12" customWidth="1"/>
    <col min="3851" max="3851" width="16.140625" style="12" customWidth="1"/>
    <col min="3852" max="3852" width="19.5703125" style="12" customWidth="1"/>
    <col min="3853" max="3853" width="16.140625" style="12" customWidth="1"/>
    <col min="3854" max="3854" width="18" style="12" customWidth="1"/>
    <col min="3855" max="3856" width="16.140625" style="12" customWidth="1"/>
    <col min="3857" max="3858" width="27.140625" style="12" bestFit="1" customWidth="1"/>
    <col min="3859" max="3859" width="17.7109375" style="12" bestFit="1" customWidth="1"/>
    <col min="3860" max="3860" width="14" style="12" bestFit="1" customWidth="1"/>
    <col min="3861" max="3861" width="17.42578125" style="12" bestFit="1" customWidth="1"/>
    <col min="3862" max="3862" width="14.28515625" style="12" bestFit="1" customWidth="1"/>
    <col min="3863" max="3863" width="17.42578125" style="12" bestFit="1" customWidth="1"/>
    <col min="3864" max="3864" width="14.28515625" style="12" bestFit="1" customWidth="1"/>
    <col min="3865" max="3865" width="17.42578125" style="12" bestFit="1" customWidth="1"/>
    <col min="3866" max="3866" width="14.28515625" style="12" bestFit="1" customWidth="1"/>
    <col min="3867" max="3867" width="17.7109375" style="12" bestFit="1" customWidth="1"/>
    <col min="3868" max="3868" width="14.5703125" style="12" bestFit="1" customWidth="1"/>
    <col min="3869" max="3869" width="17.42578125" style="12" bestFit="1" customWidth="1"/>
    <col min="3870" max="3870" width="14.28515625" style="12" bestFit="1" customWidth="1"/>
    <col min="3871" max="3871" width="17.42578125" style="12" bestFit="1" customWidth="1"/>
    <col min="3872" max="3872" width="14.28515625" style="12" bestFit="1" customWidth="1"/>
    <col min="3873" max="3873" width="15.42578125" style="12" bestFit="1" customWidth="1"/>
    <col min="3874" max="3874" width="12.42578125" style="12" bestFit="1" customWidth="1"/>
    <col min="3875" max="3875" width="15.140625" style="12" bestFit="1" customWidth="1"/>
    <col min="3876" max="3876" width="12.140625" style="12" bestFit="1" customWidth="1"/>
    <col min="3877" max="3877" width="14.42578125" style="12" bestFit="1" customWidth="1"/>
    <col min="3878" max="4096" width="11.42578125" style="12"/>
    <col min="4097" max="4097" width="1.5703125" style="12" customWidth="1"/>
    <col min="4098" max="4098" width="12.5703125" style="12" customWidth="1"/>
    <col min="4099" max="4099" width="16.28515625" style="12" customWidth="1"/>
    <col min="4100" max="4100" width="27.42578125" style="12" customWidth="1"/>
    <col min="4101" max="4101" width="19" style="12" customWidth="1"/>
    <col min="4102" max="4102" width="18" style="12" customWidth="1"/>
    <col min="4103" max="4103" width="18.28515625" style="12" customWidth="1"/>
    <col min="4104" max="4105" width="16.140625" style="12" customWidth="1"/>
    <col min="4106" max="4106" width="17.7109375" style="12" customWidth="1"/>
    <col min="4107" max="4107" width="16.140625" style="12" customWidth="1"/>
    <col min="4108" max="4108" width="19.5703125" style="12" customWidth="1"/>
    <col min="4109" max="4109" width="16.140625" style="12" customWidth="1"/>
    <col min="4110" max="4110" width="18" style="12" customWidth="1"/>
    <col min="4111" max="4112" width="16.140625" style="12" customWidth="1"/>
    <col min="4113" max="4114" width="27.140625" style="12" bestFit="1" customWidth="1"/>
    <col min="4115" max="4115" width="17.7109375" style="12" bestFit="1" customWidth="1"/>
    <col min="4116" max="4116" width="14" style="12" bestFit="1" customWidth="1"/>
    <col min="4117" max="4117" width="17.42578125" style="12" bestFit="1" customWidth="1"/>
    <col min="4118" max="4118" width="14.28515625" style="12" bestFit="1" customWidth="1"/>
    <col min="4119" max="4119" width="17.42578125" style="12" bestFit="1" customWidth="1"/>
    <col min="4120" max="4120" width="14.28515625" style="12" bestFit="1" customWidth="1"/>
    <col min="4121" max="4121" width="17.42578125" style="12" bestFit="1" customWidth="1"/>
    <col min="4122" max="4122" width="14.28515625" style="12" bestFit="1" customWidth="1"/>
    <col min="4123" max="4123" width="17.7109375" style="12" bestFit="1" customWidth="1"/>
    <col min="4124" max="4124" width="14.5703125" style="12" bestFit="1" customWidth="1"/>
    <col min="4125" max="4125" width="17.42578125" style="12" bestFit="1" customWidth="1"/>
    <col min="4126" max="4126" width="14.28515625" style="12" bestFit="1" customWidth="1"/>
    <col min="4127" max="4127" width="17.42578125" style="12" bestFit="1" customWidth="1"/>
    <col min="4128" max="4128" width="14.28515625" style="12" bestFit="1" customWidth="1"/>
    <col min="4129" max="4129" width="15.42578125" style="12" bestFit="1" customWidth="1"/>
    <col min="4130" max="4130" width="12.42578125" style="12" bestFit="1" customWidth="1"/>
    <col min="4131" max="4131" width="15.140625" style="12" bestFit="1" customWidth="1"/>
    <col min="4132" max="4132" width="12.140625" style="12" bestFit="1" customWidth="1"/>
    <col min="4133" max="4133" width="14.42578125" style="12" bestFit="1" customWidth="1"/>
    <col min="4134" max="4352" width="11.42578125" style="12"/>
    <col min="4353" max="4353" width="1.5703125" style="12" customWidth="1"/>
    <col min="4354" max="4354" width="12.5703125" style="12" customWidth="1"/>
    <col min="4355" max="4355" width="16.28515625" style="12" customWidth="1"/>
    <col min="4356" max="4356" width="27.42578125" style="12" customWidth="1"/>
    <col min="4357" max="4357" width="19" style="12" customWidth="1"/>
    <col min="4358" max="4358" width="18" style="12" customWidth="1"/>
    <col min="4359" max="4359" width="18.28515625" style="12" customWidth="1"/>
    <col min="4360" max="4361" width="16.140625" style="12" customWidth="1"/>
    <col min="4362" max="4362" width="17.7109375" style="12" customWidth="1"/>
    <col min="4363" max="4363" width="16.140625" style="12" customWidth="1"/>
    <col min="4364" max="4364" width="19.5703125" style="12" customWidth="1"/>
    <col min="4365" max="4365" width="16.140625" style="12" customWidth="1"/>
    <col min="4366" max="4366" width="18" style="12" customWidth="1"/>
    <col min="4367" max="4368" width="16.140625" style="12" customWidth="1"/>
    <col min="4369" max="4370" width="27.140625" style="12" bestFit="1" customWidth="1"/>
    <col min="4371" max="4371" width="17.7109375" style="12" bestFit="1" customWidth="1"/>
    <col min="4372" max="4372" width="14" style="12" bestFit="1" customWidth="1"/>
    <col min="4373" max="4373" width="17.42578125" style="12" bestFit="1" customWidth="1"/>
    <col min="4374" max="4374" width="14.28515625" style="12" bestFit="1" customWidth="1"/>
    <col min="4375" max="4375" width="17.42578125" style="12" bestFit="1" customWidth="1"/>
    <col min="4376" max="4376" width="14.28515625" style="12" bestFit="1" customWidth="1"/>
    <col min="4377" max="4377" width="17.42578125" style="12" bestFit="1" customWidth="1"/>
    <col min="4378" max="4378" width="14.28515625" style="12" bestFit="1" customWidth="1"/>
    <col min="4379" max="4379" width="17.7109375" style="12" bestFit="1" customWidth="1"/>
    <col min="4380" max="4380" width="14.5703125" style="12" bestFit="1" customWidth="1"/>
    <col min="4381" max="4381" width="17.42578125" style="12" bestFit="1" customWidth="1"/>
    <col min="4382" max="4382" width="14.28515625" style="12" bestFit="1" customWidth="1"/>
    <col min="4383" max="4383" width="17.42578125" style="12" bestFit="1" customWidth="1"/>
    <col min="4384" max="4384" width="14.28515625" style="12" bestFit="1" customWidth="1"/>
    <col min="4385" max="4385" width="15.42578125" style="12" bestFit="1" customWidth="1"/>
    <col min="4386" max="4386" width="12.42578125" style="12" bestFit="1" customWidth="1"/>
    <col min="4387" max="4387" width="15.140625" style="12" bestFit="1" customWidth="1"/>
    <col min="4388" max="4388" width="12.140625" style="12" bestFit="1" customWidth="1"/>
    <col min="4389" max="4389" width="14.42578125" style="12" bestFit="1" customWidth="1"/>
    <col min="4390" max="4608" width="11.42578125" style="12"/>
    <col min="4609" max="4609" width="1.5703125" style="12" customWidth="1"/>
    <col min="4610" max="4610" width="12.5703125" style="12" customWidth="1"/>
    <col min="4611" max="4611" width="16.28515625" style="12" customWidth="1"/>
    <col min="4612" max="4612" width="27.42578125" style="12" customWidth="1"/>
    <col min="4613" max="4613" width="19" style="12" customWidth="1"/>
    <col min="4614" max="4614" width="18" style="12" customWidth="1"/>
    <col min="4615" max="4615" width="18.28515625" style="12" customWidth="1"/>
    <col min="4616" max="4617" width="16.140625" style="12" customWidth="1"/>
    <col min="4618" max="4618" width="17.7109375" style="12" customWidth="1"/>
    <col min="4619" max="4619" width="16.140625" style="12" customWidth="1"/>
    <col min="4620" max="4620" width="19.5703125" style="12" customWidth="1"/>
    <col min="4621" max="4621" width="16.140625" style="12" customWidth="1"/>
    <col min="4622" max="4622" width="18" style="12" customWidth="1"/>
    <col min="4623" max="4624" width="16.140625" style="12" customWidth="1"/>
    <col min="4625" max="4626" width="27.140625" style="12" bestFit="1" customWidth="1"/>
    <col min="4627" max="4627" width="17.7109375" style="12" bestFit="1" customWidth="1"/>
    <col min="4628" max="4628" width="14" style="12" bestFit="1" customWidth="1"/>
    <col min="4629" max="4629" width="17.42578125" style="12" bestFit="1" customWidth="1"/>
    <col min="4630" max="4630" width="14.28515625" style="12" bestFit="1" customWidth="1"/>
    <col min="4631" max="4631" width="17.42578125" style="12" bestFit="1" customWidth="1"/>
    <col min="4632" max="4632" width="14.28515625" style="12" bestFit="1" customWidth="1"/>
    <col min="4633" max="4633" width="17.42578125" style="12" bestFit="1" customWidth="1"/>
    <col min="4634" max="4634" width="14.28515625" style="12" bestFit="1" customWidth="1"/>
    <col min="4635" max="4635" width="17.7109375" style="12" bestFit="1" customWidth="1"/>
    <col min="4636" max="4636" width="14.5703125" style="12" bestFit="1" customWidth="1"/>
    <col min="4637" max="4637" width="17.42578125" style="12" bestFit="1" customWidth="1"/>
    <col min="4638" max="4638" width="14.28515625" style="12" bestFit="1" customWidth="1"/>
    <col min="4639" max="4639" width="17.42578125" style="12" bestFit="1" customWidth="1"/>
    <col min="4640" max="4640" width="14.28515625" style="12" bestFit="1" customWidth="1"/>
    <col min="4641" max="4641" width="15.42578125" style="12" bestFit="1" customWidth="1"/>
    <col min="4642" max="4642" width="12.42578125" style="12" bestFit="1" customWidth="1"/>
    <col min="4643" max="4643" width="15.140625" style="12" bestFit="1" customWidth="1"/>
    <col min="4644" max="4644" width="12.140625" style="12" bestFit="1" customWidth="1"/>
    <col min="4645" max="4645" width="14.42578125" style="12" bestFit="1" customWidth="1"/>
    <col min="4646" max="4864" width="11.42578125" style="12"/>
    <col min="4865" max="4865" width="1.5703125" style="12" customWidth="1"/>
    <col min="4866" max="4866" width="12.5703125" style="12" customWidth="1"/>
    <col min="4867" max="4867" width="16.28515625" style="12" customWidth="1"/>
    <col min="4868" max="4868" width="27.42578125" style="12" customWidth="1"/>
    <col min="4869" max="4869" width="19" style="12" customWidth="1"/>
    <col min="4870" max="4870" width="18" style="12" customWidth="1"/>
    <col min="4871" max="4871" width="18.28515625" style="12" customWidth="1"/>
    <col min="4872" max="4873" width="16.140625" style="12" customWidth="1"/>
    <col min="4874" max="4874" width="17.7109375" style="12" customWidth="1"/>
    <col min="4875" max="4875" width="16.140625" style="12" customWidth="1"/>
    <col min="4876" max="4876" width="19.5703125" style="12" customWidth="1"/>
    <col min="4877" max="4877" width="16.140625" style="12" customWidth="1"/>
    <col min="4878" max="4878" width="18" style="12" customWidth="1"/>
    <col min="4879" max="4880" width="16.140625" style="12" customWidth="1"/>
    <col min="4881" max="4882" width="27.140625" style="12" bestFit="1" customWidth="1"/>
    <col min="4883" max="4883" width="17.7109375" style="12" bestFit="1" customWidth="1"/>
    <col min="4884" max="4884" width="14" style="12" bestFit="1" customWidth="1"/>
    <col min="4885" max="4885" width="17.42578125" style="12" bestFit="1" customWidth="1"/>
    <col min="4886" max="4886" width="14.28515625" style="12" bestFit="1" customWidth="1"/>
    <col min="4887" max="4887" width="17.42578125" style="12" bestFit="1" customWidth="1"/>
    <col min="4888" max="4888" width="14.28515625" style="12" bestFit="1" customWidth="1"/>
    <col min="4889" max="4889" width="17.42578125" style="12" bestFit="1" customWidth="1"/>
    <col min="4890" max="4890" width="14.28515625" style="12" bestFit="1" customWidth="1"/>
    <col min="4891" max="4891" width="17.7109375" style="12" bestFit="1" customWidth="1"/>
    <col min="4892" max="4892" width="14.5703125" style="12" bestFit="1" customWidth="1"/>
    <col min="4893" max="4893" width="17.42578125" style="12" bestFit="1" customWidth="1"/>
    <col min="4894" max="4894" width="14.28515625" style="12" bestFit="1" customWidth="1"/>
    <col min="4895" max="4895" width="17.42578125" style="12" bestFit="1" customWidth="1"/>
    <col min="4896" max="4896" width="14.28515625" style="12" bestFit="1" customWidth="1"/>
    <col min="4897" max="4897" width="15.42578125" style="12" bestFit="1" customWidth="1"/>
    <col min="4898" max="4898" width="12.42578125" style="12" bestFit="1" customWidth="1"/>
    <col min="4899" max="4899" width="15.140625" style="12" bestFit="1" customWidth="1"/>
    <col min="4900" max="4900" width="12.140625" style="12" bestFit="1" customWidth="1"/>
    <col min="4901" max="4901" width="14.42578125" style="12" bestFit="1" customWidth="1"/>
    <col min="4902" max="5120" width="11.42578125" style="12"/>
    <col min="5121" max="5121" width="1.5703125" style="12" customWidth="1"/>
    <col min="5122" max="5122" width="12.5703125" style="12" customWidth="1"/>
    <col min="5123" max="5123" width="16.28515625" style="12" customWidth="1"/>
    <col min="5124" max="5124" width="27.42578125" style="12" customWidth="1"/>
    <col min="5125" max="5125" width="19" style="12" customWidth="1"/>
    <col min="5126" max="5126" width="18" style="12" customWidth="1"/>
    <col min="5127" max="5127" width="18.28515625" style="12" customWidth="1"/>
    <col min="5128" max="5129" width="16.140625" style="12" customWidth="1"/>
    <col min="5130" max="5130" width="17.7109375" style="12" customWidth="1"/>
    <col min="5131" max="5131" width="16.140625" style="12" customWidth="1"/>
    <col min="5132" max="5132" width="19.5703125" style="12" customWidth="1"/>
    <col min="5133" max="5133" width="16.140625" style="12" customWidth="1"/>
    <col min="5134" max="5134" width="18" style="12" customWidth="1"/>
    <col min="5135" max="5136" width="16.140625" style="12" customWidth="1"/>
    <col min="5137" max="5138" width="27.140625" style="12" bestFit="1" customWidth="1"/>
    <col min="5139" max="5139" width="17.7109375" style="12" bestFit="1" customWidth="1"/>
    <col min="5140" max="5140" width="14" style="12" bestFit="1" customWidth="1"/>
    <col min="5141" max="5141" width="17.42578125" style="12" bestFit="1" customWidth="1"/>
    <col min="5142" max="5142" width="14.28515625" style="12" bestFit="1" customWidth="1"/>
    <col min="5143" max="5143" width="17.42578125" style="12" bestFit="1" customWidth="1"/>
    <col min="5144" max="5144" width="14.28515625" style="12" bestFit="1" customWidth="1"/>
    <col min="5145" max="5145" width="17.42578125" style="12" bestFit="1" customWidth="1"/>
    <col min="5146" max="5146" width="14.28515625" style="12" bestFit="1" customWidth="1"/>
    <col min="5147" max="5147" width="17.7109375" style="12" bestFit="1" customWidth="1"/>
    <col min="5148" max="5148" width="14.5703125" style="12" bestFit="1" customWidth="1"/>
    <col min="5149" max="5149" width="17.42578125" style="12" bestFit="1" customWidth="1"/>
    <col min="5150" max="5150" width="14.28515625" style="12" bestFit="1" customWidth="1"/>
    <col min="5151" max="5151" width="17.42578125" style="12" bestFit="1" customWidth="1"/>
    <col min="5152" max="5152" width="14.28515625" style="12" bestFit="1" customWidth="1"/>
    <col min="5153" max="5153" width="15.42578125" style="12" bestFit="1" customWidth="1"/>
    <col min="5154" max="5154" width="12.42578125" style="12" bestFit="1" customWidth="1"/>
    <col min="5155" max="5155" width="15.140625" style="12" bestFit="1" customWidth="1"/>
    <col min="5156" max="5156" width="12.140625" style="12" bestFit="1" customWidth="1"/>
    <col min="5157" max="5157" width="14.42578125" style="12" bestFit="1" customWidth="1"/>
    <col min="5158" max="5376" width="11.42578125" style="12"/>
    <col min="5377" max="5377" width="1.5703125" style="12" customWidth="1"/>
    <col min="5378" max="5378" width="12.5703125" style="12" customWidth="1"/>
    <col min="5379" max="5379" width="16.28515625" style="12" customWidth="1"/>
    <col min="5380" max="5380" width="27.42578125" style="12" customWidth="1"/>
    <col min="5381" max="5381" width="19" style="12" customWidth="1"/>
    <col min="5382" max="5382" width="18" style="12" customWidth="1"/>
    <col min="5383" max="5383" width="18.28515625" style="12" customWidth="1"/>
    <col min="5384" max="5385" width="16.140625" style="12" customWidth="1"/>
    <col min="5386" max="5386" width="17.7109375" style="12" customWidth="1"/>
    <col min="5387" max="5387" width="16.140625" style="12" customWidth="1"/>
    <col min="5388" max="5388" width="19.5703125" style="12" customWidth="1"/>
    <col min="5389" max="5389" width="16.140625" style="12" customWidth="1"/>
    <col min="5390" max="5390" width="18" style="12" customWidth="1"/>
    <col min="5391" max="5392" width="16.140625" style="12" customWidth="1"/>
    <col min="5393" max="5394" width="27.140625" style="12" bestFit="1" customWidth="1"/>
    <col min="5395" max="5395" width="17.7109375" style="12" bestFit="1" customWidth="1"/>
    <col min="5396" max="5396" width="14" style="12" bestFit="1" customWidth="1"/>
    <col min="5397" max="5397" width="17.42578125" style="12" bestFit="1" customWidth="1"/>
    <col min="5398" max="5398" width="14.28515625" style="12" bestFit="1" customWidth="1"/>
    <col min="5399" max="5399" width="17.42578125" style="12" bestFit="1" customWidth="1"/>
    <col min="5400" max="5400" width="14.28515625" style="12" bestFit="1" customWidth="1"/>
    <col min="5401" max="5401" width="17.42578125" style="12" bestFit="1" customWidth="1"/>
    <col min="5402" max="5402" width="14.28515625" style="12" bestFit="1" customWidth="1"/>
    <col min="5403" max="5403" width="17.7109375" style="12" bestFit="1" customWidth="1"/>
    <col min="5404" max="5404" width="14.5703125" style="12" bestFit="1" customWidth="1"/>
    <col min="5405" max="5405" width="17.42578125" style="12" bestFit="1" customWidth="1"/>
    <col min="5406" max="5406" width="14.28515625" style="12" bestFit="1" customWidth="1"/>
    <col min="5407" max="5407" width="17.42578125" style="12" bestFit="1" customWidth="1"/>
    <col min="5408" max="5408" width="14.28515625" style="12" bestFit="1" customWidth="1"/>
    <col min="5409" max="5409" width="15.42578125" style="12" bestFit="1" customWidth="1"/>
    <col min="5410" max="5410" width="12.42578125" style="12" bestFit="1" customWidth="1"/>
    <col min="5411" max="5411" width="15.140625" style="12" bestFit="1" customWidth="1"/>
    <col min="5412" max="5412" width="12.140625" style="12" bestFit="1" customWidth="1"/>
    <col min="5413" max="5413" width="14.42578125" style="12" bestFit="1" customWidth="1"/>
    <col min="5414" max="5632" width="11.42578125" style="12"/>
    <col min="5633" max="5633" width="1.5703125" style="12" customWidth="1"/>
    <col min="5634" max="5634" width="12.5703125" style="12" customWidth="1"/>
    <col min="5635" max="5635" width="16.28515625" style="12" customWidth="1"/>
    <col min="5636" max="5636" width="27.42578125" style="12" customWidth="1"/>
    <col min="5637" max="5637" width="19" style="12" customWidth="1"/>
    <col min="5638" max="5638" width="18" style="12" customWidth="1"/>
    <col min="5639" max="5639" width="18.28515625" style="12" customWidth="1"/>
    <col min="5640" max="5641" width="16.140625" style="12" customWidth="1"/>
    <col min="5642" max="5642" width="17.7109375" style="12" customWidth="1"/>
    <col min="5643" max="5643" width="16.140625" style="12" customWidth="1"/>
    <col min="5644" max="5644" width="19.5703125" style="12" customWidth="1"/>
    <col min="5645" max="5645" width="16.140625" style="12" customWidth="1"/>
    <col min="5646" max="5646" width="18" style="12" customWidth="1"/>
    <col min="5647" max="5648" width="16.140625" style="12" customWidth="1"/>
    <col min="5649" max="5650" width="27.140625" style="12" bestFit="1" customWidth="1"/>
    <col min="5651" max="5651" width="17.7109375" style="12" bestFit="1" customWidth="1"/>
    <col min="5652" max="5652" width="14" style="12" bestFit="1" customWidth="1"/>
    <col min="5653" max="5653" width="17.42578125" style="12" bestFit="1" customWidth="1"/>
    <col min="5654" max="5654" width="14.28515625" style="12" bestFit="1" customWidth="1"/>
    <col min="5655" max="5655" width="17.42578125" style="12" bestFit="1" customWidth="1"/>
    <col min="5656" max="5656" width="14.28515625" style="12" bestFit="1" customWidth="1"/>
    <col min="5657" max="5657" width="17.42578125" style="12" bestFit="1" customWidth="1"/>
    <col min="5658" max="5658" width="14.28515625" style="12" bestFit="1" customWidth="1"/>
    <col min="5659" max="5659" width="17.7109375" style="12" bestFit="1" customWidth="1"/>
    <col min="5660" max="5660" width="14.5703125" style="12" bestFit="1" customWidth="1"/>
    <col min="5661" max="5661" width="17.42578125" style="12" bestFit="1" customWidth="1"/>
    <col min="5662" max="5662" width="14.28515625" style="12" bestFit="1" customWidth="1"/>
    <col min="5663" max="5663" width="17.42578125" style="12" bestFit="1" customWidth="1"/>
    <col min="5664" max="5664" width="14.28515625" style="12" bestFit="1" customWidth="1"/>
    <col min="5665" max="5665" width="15.42578125" style="12" bestFit="1" customWidth="1"/>
    <col min="5666" max="5666" width="12.42578125" style="12" bestFit="1" customWidth="1"/>
    <col min="5667" max="5667" width="15.140625" style="12" bestFit="1" customWidth="1"/>
    <col min="5668" max="5668" width="12.140625" style="12" bestFit="1" customWidth="1"/>
    <col min="5669" max="5669" width="14.42578125" style="12" bestFit="1" customWidth="1"/>
    <col min="5670" max="5888" width="11.42578125" style="12"/>
    <col min="5889" max="5889" width="1.5703125" style="12" customWidth="1"/>
    <col min="5890" max="5890" width="12.5703125" style="12" customWidth="1"/>
    <col min="5891" max="5891" width="16.28515625" style="12" customWidth="1"/>
    <col min="5892" max="5892" width="27.42578125" style="12" customWidth="1"/>
    <col min="5893" max="5893" width="19" style="12" customWidth="1"/>
    <col min="5894" max="5894" width="18" style="12" customWidth="1"/>
    <col min="5895" max="5895" width="18.28515625" style="12" customWidth="1"/>
    <col min="5896" max="5897" width="16.140625" style="12" customWidth="1"/>
    <col min="5898" max="5898" width="17.7109375" style="12" customWidth="1"/>
    <col min="5899" max="5899" width="16.140625" style="12" customWidth="1"/>
    <col min="5900" max="5900" width="19.5703125" style="12" customWidth="1"/>
    <col min="5901" max="5901" width="16.140625" style="12" customWidth="1"/>
    <col min="5902" max="5902" width="18" style="12" customWidth="1"/>
    <col min="5903" max="5904" width="16.140625" style="12" customWidth="1"/>
    <col min="5905" max="5906" width="27.140625" style="12" bestFit="1" customWidth="1"/>
    <col min="5907" max="5907" width="17.7109375" style="12" bestFit="1" customWidth="1"/>
    <col min="5908" max="5908" width="14" style="12" bestFit="1" customWidth="1"/>
    <col min="5909" max="5909" width="17.42578125" style="12" bestFit="1" customWidth="1"/>
    <col min="5910" max="5910" width="14.28515625" style="12" bestFit="1" customWidth="1"/>
    <col min="5911" max="5911" width="17.42578125" style="12" bestFit="1" customWidth="1"/>
    <col min="5912" max="5912" width="14.28515625" style="12" bestFit="1" customWidth="1"/>
    <col min="5913" max="5913" width="17.42578125" style="12" bestFit="1" customWidth="1"/>
    <col min="5914" max="5914" width="14.28515625" style="12" bestFit="1" customWidth="1"/>
    <col min="5915" max="5915" width="17.7109375" style="12" bestFit="1" customWidth="1"/>
    <col min="5916" max="5916" width="14.5703125" style="12" bestFit="1" customWidth="1"/>
    <col min="5917" max="5917" width="17.42578125" style="12" bestFit="1" customWidth="1"/>
    <col min="5918" max="5918" width="14.28515625" style="12" bestFit="1" customWidth="1"/>
    <col min="5919" max="5919" width="17.42578125" style="12" bestFit="1" customWidth="1"/>
    <col min="5920" max="5920" width="14.28515625" style="12" bestFit="1" customWidth="1"/>
    <col min="5921" max="5921" width="15.42578125" style="12" bestFit="1" customWidth="1"/>
    <col min="5922" max="5922" width="12.42578125" style="12" bestFit="1" customWidth="1"/>
    <col min="5923" max="5923" width="15.140625" style="12" bestFit="1" customWidth="1"/>
    <col min="5924" max="5924" width="12.140625" style="12" bestFit="1" customWidth="1"/>
    <col min="5925" max="5925" width="14.42578125" style="12" bestFit="1" customWidth="1"/>
    <col min="5926" max="6144" width="11.42578125" style="12"/>
    <col min="6145" max="6145" width="1.5703125" style="12" customWidth="1"/>
    <col min="6146" max="6146" width="12.5703125" style="12" customWidth="1"/>
    <col min="6147" max="6147" width="16.28515625" style="12" customWidth="1"/>
    <col min="6148" max="6148" width="27.42578125" style="12" customWidth="1"/>
    <col min="6149" max="6149" width="19" style="12" customWidth="1"/>
    <col min="6150" max="6150" width="18" style="12" customWidth="1"/>
    <col min="6151" max="6151" width="18.28515625" style="12" customWidth="1"/>
    <col min="6152" max="6153" width="16.140625" style="12" customWidth="1"/>
    <col min="6154" max="6154" width="17.7109375" style="12" customWidth="1"/>
    <col min="6155" max="6155" width="16.140625" style="12" customWidth="1"/>
    <col min="6156" max="6156" width="19.5703125" style="12" customWidth="1"/>
    <col min="6157" max="6157" width="16.140625" style="12" customWidth="1"/>
    <col min="6158" max="6158" width="18" style="12" customWidth="1"/>
    <col min="6159" max="6160" width="16.140625" style="12" customWidth="1"/>
    <col min="6161" max="6162" width="27.140625" style="12" bestFit="1" customWidth="1"/>
    <col min="6163" max="6163" width="17.7109375" style="12" bestFit="1" customWidth="1"/>
    <col min="6164" max="6164" width="14" style="12" bestFit="1" customWidth="1"/>
    <col min="6165" max="6165" width="17.42578125" style="12" bestFit="1" customWidth="1"/>
    <col min="6166" max="6166" width="14.28515625" style="12" bestFit="1" customWidth="1"/>
    <col min="6167" max="6167" width="17.42578125" style="12" bestFit="1" customWidth="1"/>
    <col min="6168" max="6168" width="14.28515625" style="12" bestFit="1" customWidth="1"/>
    <col min="6169" max="6169" width="17.42578125" style="12" bestFit="1" customWidth="1"/>
    <col min="6170" max="6170" width="14.28515625" style="12" bestFit="1" customWidth="1"/>
    <col min="6171" max="6171" width="17.7109375" style="12" bestFit="1" customWidth="1"/>
    <col min="6172" max="6172" width="14.5703125" style="12" bestFit="1" customWidth="1"/>
    <col min="6173" max="6173" width="17.42578125" style="12" bestFit="1" customWidth="1"/>
    <col min="6174" max="6174" width="14.28515625" style="12" bestFit="1" customWidth="1"/>
    <col min="6175" max="6175" width="17.42578125" style="12" bestFit="1" customWidth="1"/>
    <col min="6176" max="6176" width="14.28515625" style="12" bestFit="1" customWidth="1"/>
    <col min="6177" max="6177" width="15.42578125" style="12" bestFit="1" customWidth="1"/>
    <col min="6178" max="6178" width="12.42578125" style="12" bestFit="1" customWidth="1"/>
    <col min="6179" max="6179" width="15.140625" style="12" bestFit="1" customWidth="1"/>
    <col min="6180" max="6180" width="12.140625" style="12" bestFit="1" customWidth="1"/>
    <col min="6181" max="6181" width="14.42578125" style="12" bestFit="1" customWidth="1"/>
    <col min="6182" max="6400" width="11.42578125" style="12"/>
    <col min="6401" max="6401" width="1.5703125" style="12" customWidth="1"/>
    <col min="6402" max="6402" width="12.5703125" style="12" customWidth="1"/>
    <col min="6403" max="6403" width="16.28515625" style="12" customWidth="1"/>
    <col min="6404" max="6404" width="27.42578125" style="12" customWidth="1"/>
    <col min="6405" max="6405" width="19" style="12" customWidth="1"/>
    <col min="6406" max="6406" width="18" style="12" customWidth="1"/>
    <col min="6407" max="6407" width="18.28515625" style="12" customWidth="1"/>
    <col min="6408" max="6409" width="16.140625" style="12" customWidth="1"/>
    <col min="6410" max="6410" width="17.7109375" style="12" customWidth="1"/>
    <col min="6411" max="6411" width="16.140625" style="12" customWidth="1"/>
    <col min="6412" max="6412" width="19.5703125" style="12" customWidth="1"/>
    <col min="6413" max="6413" width="16.140625" style="12" customWidth="1"/>
    <col min="6414" max="6414" width="18" style="12" customWidth="1"/>
    <col min="6415" max="6416" width="16.140625" style="12" customWidth="1"/>
    <col min="6417" max="6418" width="27.140625" style="12" bestFit="1" customWidth="1"/>
    <col min="6419" max="6419" width="17.7109375" style="12" bestFit="1" customWidth="1"/>
    <col min="6420" max="6420" width="14" style="12" bestFit="1" customWidth="1"/>
    <col min="6421" max="6421" width="17.42578125" style="12" bestFit="1" customWidth="1"/>
    <col min="6422" max="6422" width="14.28515625" style="12" bestFit="1" customWidth="1"/>
    <col min="6423" max="6423" width="17.42578125" style="12" bestFit="1" customWidth="1"/>
    <col min="6424" max="6424" width="14.28515625" style="12" bestFit="1" customWidth="1"/>
    <col min="6425" max="6425" width="17.42578125" style="12" bestFit="1" customWidth="1"/>
    <col min="6426" max="6426" width="14.28515625" style="12" bestFit="1" customWidth="1"/>
    <col min="6427" max="6427" width="17.7109375" style="12" bestFit="1" customWidth="1"/>
    <col min="6428" max="6428" width="14.5703125" style="12" bestFit="1" customWidth="1"/>
    <col min="6429" max="6429" width="17.42578125" style="12" bestFit="1" customWidth="1"/>
    <col min="6430" max="6430" width="14.28515625" style="12" bestFit="1" customWidth="1"/>
    <col min="6431" max="6431" width="17.42578125" style="12" bestFit="1" customWidth="1"/>
    <col min="6432" max="6432" width="14.28515625" style="12" bestFit="1" customWidth="1"/>
    <col min="6433" max="6433" width="15.42578125" style="12" bestFit="1" customWidth="1"/>
    <col min="6434" max="6434" width="12.42578125" style="12" bestFit="1" customWidth="1"/>
    <col min="6435" max="6435" width="15.140625" style="12" bestFit="1" customWidth="1"/>
    <col min="6436" max="6436" width="12.140625" style="12" bestFit="1" customWidth="1"/>
    <col min="6437" max="6437" width="14.42578125" style="12" bestFit="1" customWidth="1"/>
    <col min="6438" max="6656" width="11.42578125" style="12"/>
    <col min="6657" max="6657" width="1.5703125" style="12" customWidth="1"/>
    <col min="6658" max="6658" width="12.5703125" style="12" customWidth="1"/>
    <col min="6659" max="6659" width="16.28515625" style="12" customWidth="1"/>
    <col min="6660" max="6660" width="27.42578125" style="12" customWidth="1"/>
    <col min="6661" max="6661" width="19" style="12" customWidth="1"/>
    <col min="6662" max="6662" width="18" style="12" customWidth="1"/>
    <col min="6663" max="6663" width="18.28515625" style="12" customWidth="1"/>
    <col min="6664" max="6665" width="16.140625" style="12" customWidth="1"/>
    <col min="6666" max="6666" width="17.7109375" style="12" customWidth="1"/>
    <col min="6667" max="6667" width="16.140625" style="12" customWidth="1"/>
    <col min="6668" max="6668" width="19.5703125" style="12" customWidth="1"/>
    <col min="6669" max="6669" width="16.140625" style="12" customWidth="1"/>
    <col min="6670" max="6670" width="18" style="12" customWidth="1"/>
    <col min="6671" max="6672" width="16.140625" style="12" customWidth="1"/>
    <col min="6673" max="6674" width="27.140625" style="12" bestFit="1" customWidth="1"/>
    <col min="6675" max="6675" width="17.7109375" style="12" bestFit="1" customWidth="1"/>
    <col min="6676" max="6676" width="14" style="12" bestFit="1" customWidth="1"/>
    <col min="6677" max="6677" width="17.42578125" style="12" bestFit="1" customWidth="1"/>
    <col min="6678" max="6678" width="14.28515625" style="12" bestFit="1" customWidth="1"/>
    <col min="6679" max="6679" width="17.42578125" style="12" bestFit="1" customWidth="1"/>
    <col min="6680" max="6680" width="14.28515625" style="12" bestFit="1" customWidth="1"/>
    <col min="6681" max="6681" width="17.42578125" style="12" bestFit="1" customWidth="1"/>
    <col min="6682" max="6682" width="14.28515625" style="12" bestFit="1" customWidth="1"/>
    <col min="6683" max="6683" width="17.7109375" style="12" bestFit="1" customWidth="1"/>
    <col min="6684" max="6684" width="14.5703125" style="12" bestFit="1" customWidth="1"/>
    <col min="6685" max="6685" width="17.42578125" style="12" bestFit="1" customWidth="1"/>
    <col min="6686" max="6686" width="14.28515625" style="12" bestFit="1" customWidth="1"/>
    <col min="6687" max="6687" width="17.42578125" style="12" bestFit="1" customWidth="1"/>
    <col min="6688" max="6688" width="14.28515625" style="12" bestFit="1" customWidth="1"/>
    <col min="6689" max="6689" width="15.42578125" style="12" bestFit="1" customWidth="1"/>
    <col min="6690" max="6690" width="12.42578125" style="12" bestFit="1" customWidth="1"/>
    <col min="6691" max="6691" width="15.140625" style="12" bestFit="1" customWidth="1"/>
    <col min="6692" max="6692" width="12.140625" style="12" bestFit="1" customWidth="1"/>
    <col min="6693" max="6693" width="14.42578125" style="12" bestFit="1" customWidth="1"/>
    <col min="6694" max="6912" width="11.42578125" style="12"/>
    <col min="6913" max="6913" width="1.5703125" style="12" customWidth="1"/>
    <col min="6914" max="6914" width="12.5703125" style="12" customWidth="1"/>
    <col min="6915" max="6915" width="16.28515625" style="12" customWidth="1"/>
    <col min="6916" max="6916" width="27.42578125" style="12" customWidth="1"/>
    <col min="6917" max="6917" width="19" style="12" customWidth="1"/>
    <col min="6918" max="6918" width="18" style="12" customWidth="1"/>
    <col min="6919" max="6919" width="18.28515625" style="12" customWidth="1"/>
    <col min="6920" max="6921" width="16.140625" style="12" customWidth="1"/>
    <col min="6922" max="6922" width="17.7109375" style="12" customWidth="1"/>
    <col min="6923" max="6923" width="16.140625" style="12" customWidth="1"/>
    <col min="6924" max="6924" width="19.5703125" style="12" customWidth="1"/>
    <col min="6925" max="6925" width="16.140625" style="12" customWidth="1"/>
    <col min="6926" max="6926" width="18" style="12" customWidth="1"/>
    <col min="6927" max="6928" width="16.140625" style="12" customWidth="1"/>
    <col min="6929" max="6930" width="27.140625" style="12" bestFit="1" customWidth="1"/>
    <col min="6931" max="6931" width="17.7109375" style="12" bestFit="1" customWidth="1"/>
    <col min="6932" max="6932" width="14" style="12" bestFit="1" customWidth="1"/>
    <col min="6933" max="6933" width="17.42578125" style="12" bestFit="1" customWidth="1"/>
    <col min="6934" max="6934" width="14.28515625" style="12" bestFit="1" customWidth="1"/>
    <col min="6935" max="6935" width="17.42578125" style="12" bestFit="1" customWidth="1"/>
    <col min="6936" max="6936" width="14.28515625" style="12" bestFit="1" customWidth="1"/>
    <col min="6937" max="6937" width="17.42578125" style="12" bestFit="1" customWidth="1"/>
    <col min="6938" max="6938" width="14.28515625" style="12" bestFit="1" customWidth="1"/>
    <col min="6939" max="6939" width="17.7109375" style="12" bestFit="1" customWidth="1"/>
    <col min="6940" max="6940" width="14.5703125" style="12" bestFit="1" customWidth="1"/>
    <col min="6941" max="6941" width="17.42578125" style="12" bestFit="1" customWidth="1"/>
    <col min="6942" max="6942" width="14.28515625" style="12" bestFit="1" customWidth="1"/>
    <col min="6943" max="6943" width="17.42578125" style="12" bestFit="1" customWidth="1"/>
    <col min="6944" max="6944" width="14.28515625" style="12" bestFit="1" customWidth="1"/>
    <col min="6945" max="6945" width="15.42578125" style="12" bestFit="1" customWidth="1"/>
    <col min="6946" max="6946" width="12.42578125" style="12" bestFit="1" customWidth="1"/>
    <col min="6947" max="6947" width="15.140625" style="12" bestFit="1" customWidth="1"/>
    <col min="6948" max="6948" width="12.140625" style="12" bestFit="1" customWidth="1"/>
    <col min="6949" max="6949" width="14.42578125" style="12" bestFit="1" customWidth="1"/>
    <col min="6950" max="7168" width="11.42578125" style="12"/>
    <col min="7169" max="7169" width="1.5703125" style="12" customWidth="1"/>
    <col min="7170" max="7170" width="12.5703125" style="12" customWidth="1"/>
    <col min="7171" max="7171" width="16.28515625" style="12" customWidth="1"/>
    <col min="7172" max="7172" width="27.42578125" style="12" customWidth="1"/>
    <col min="7173" max="7173" width="19" style="12" customWidth="1"/>
    <col min="7174" max="7174" width="18" style="12" customWidth="1"/>
    <col min="7175" max="7175" width="18.28515625" style="12" customWidth="1"/>
    <col min="7176" max="7177" width="16.140625" style="12" customWidth="1"/>
    <col min="7178" max="7178" width="17.7109375" style="12" customWidth="1"/>
    <col min="7179" max="7179" width="16.140625" style="12" customWidth="1"/>
    <col min="7180" max="7180" width="19.5703125" style="12" customWidth="1"/>
    <col min="7181" max="7181" width="16.140625" style="12" customWidth="1"/>
    <col min="7182" max="7182" width="18" style="12" customWidth="1"/>
    <col min="7183" max="7184" width="16.140625" style="12" customWidth="1"/>
    <col min="7185" max="7186" width="27.140625" style="12" bestFit="1" customWidth="1"/>
    <col min="7187" max="7187" width="17.7109375" style="12" bestFit="1" customWidth="1"/>
    <col min="7188" max="7188" width="14" style="12" bestFit="1" customWidth="1"/>
    <col min="7189" max="7189" width="17.42578125" style="12" bestFit="1" customWidth="1"/>
    <col min="7190" max="7190" width="14.28515625" style="12" bestFit="1" customWidth="1"/>
    <col min="7191" max="7191" width="17.42578125" style="12" bestFit="1" customWidth="1"/>
    <col min="7192" max="7192" width="14.28515625" style="12" bestFit="1" customWidth="1"/>
    <col min="7193" max="7193" width="17.42578125" style="12" bestFit="1" customWidth="1"/>
    <col min="7194" max="7194" width="14.28515625" style="12" bestFit="1" customWidth="1"/>
    <col min="7195" max="7195" width="17.7109375" style="12" bestFit="1" customWidth="1"/>
    <col min="7196" max="7196" width="14.5703125" style="12" bestFit="1" customWidth="1"/>
    <col min="7197" max="7197" width="17.42578125" style="12" bestFit="1" customWidth="1"/>
    <col min="7198" max="7198" width="14.28515625" style="12" bestFit="1" customWidth="1"/>
    <col min="7199" max="7199" width="17.42578125" style="12" bestFit="1" customWidth="1"/>
    <col min="7200" max="7200" width="14.28515625" style="12" bestFit="1" customWidth="1"/>
    <col min="7201" max="7201" width="15.42578125" style="12" bestFit="1" customWidth="1"/>
    <col min="7202" max="7202" width="12.42578125" style="12" bestFit="1" customWidth="1"/>
    <col min="7203" max="7203" width="15.140625" style="12" bestFit="1" customWidth="1"/>
    <col min="7204" max="7204" width="12.140625" style="12" bestFit="1" customWidth="1"/>
    <col min="7205" max="7205" width="14.42578125" style="12" bestFit="1" customWidth="1"/>
    <col min="7206" max="7424" width="11.42578125" style="12"/>
    <col min="7425" max="7425" width="1.5703125" style="12" customWidth="1"/>
    <col min="7426" max="7426" width="12.5703125" style="12" customWidth="1"/>
    <col min="7427" max="7427" width="16.28515625" style="12" customWidth="1"/>
    <col min="7428" max="7428" width="27.42578125" style="12" customWidth="1"/>
    <col min="7429" max="7429" width="19" style="12" customWidth="1"/>
    <col min="7430" max="7430" width="18" style="12" customWidth="1"/>
    <col min="7431" max="7431" width="18.28515625" style="12" customWidth="1"/>
    <col min="7432" max="7433" width="16.140625" style="12" customWidth="1"/>
    <col min="7434" max="7434" width="17.7109375" style="12" customWidth="1"/>
    <col min="7435" max="7435" width="16.140625" style="12" customWidth="1"/>
    <col min="7436" max="7436" width="19.5703125" style="12" customWidth="1"/>
    <col min="7437" max="7437" width="16.140625" style="12" customWidth="1"/>
    <col min="7438" max="7438" width="18" style="12" customWidth="1"/>
    <col min="7439" max="7440" width="16.140625" style="12" customWidth="1"/>
    <col min="7441" max="7442" width="27.140625" style="12" bestFit="1" customWidth="1"/>
    <col min="7443" max="7443" width="17.7109375" style="12" bestFit="1" customWidth="1"/>
    <col min="7444" max="7444" width="14" style="12" bestFit="1" customWidth="1"/>
    <col min="7445" max="7445" width="17.42578125" style="12" bestFit="1" customWidth="1"/>
    <col min="7446" max="7446" width="14.28515625" style="12" bestFit="1" customWidth="1"/>
    <col min="7447" max="7447" width="17.42578125" style="12" bestFit="1" customWidth="1"/>
    <col min="7448" max="7448" width="14.28515625" style="12" bestFit="1" customWidth="1"/>
    <col min="7449" max="7449" width="17.42578125" style="12" bestFit="1" customWidth="1"/>
    <col min="7450" max="7450" width="14.28515625" style="12" bestFit="1" customWidth="1"/>
    <col min="7451" max="7451" width="17.7109375" style="12" bestFit="1" customWidth="1"/>
    <col min="7452" max="7452" width="14.5703125" style="12" bestFit="1" customWidth="1"/>
    <col min="7453" max="7453" width="17.42578125" style="12" bestFit="1" customWidth="1"/>
    <col min="7454" max="7454" width="14.28515625" style="12" bestFit="1" customWidth="1"/>
    <col min="7455" max="7455" width="17.42578125" style="12" bestFit="1" customWidth="1"/>
    <col min="7456" max="7456" width="14.28515625" style="12" bestFit="1" customWidth="1"/>
    <col min="7457" max="7457" width="15.42578125" style="12" bestFit="1" customWidth="1"/>
    <col min="7458" max="7458" width="12.42578125" style="12" bestFit="1" customWidth="1"/>
    <col min="7459" max="7459" width="15.140625" style="12" bestFit="1" customWidth="1"/>
    <col min="7460" max="7460" width="12.140625" style="12" bestFit="1" customWidth="1"/>
    <col min="7461" max="7461" width="14.42578125" style="12" bestFit="1" customWidth="1"/>
    <col min="7462" max="7680" width="11.42578125" style="12"/>
    <col min="7681" max="7681" width="1.5703125" style="12" customWidth="1"/>
    <col min="7682" max="7682" width="12.5703125" style="12" customWidth="1"/>
    <col min="7683" max="7683" width="16.28515625" style="12" customWidth="1"/>
    <col min="7684" max="7684" width="27.42578125" style="12" customWidth="1"/>
    <col min="7685" max="7685" width="19" style="12" customWidth="1"/>
    <col min="7686" max="7686" width="18" style="12" customWidth="1"/>
    <col min="7687" max="7687" width="18.28515625" style="12" customWidth="1"/>
    <col min="7688" max="7689" width="16.140625" style="12" customWidth="1"/>
    <col min="7690" max="7690" width="17.7109375" style="12" customWidth="1"/>
    <col min="7691" max="7691" width="16.140625" style="12" customWidth="1"/>
    <col min="7692" max="7692" width="19.5703125" style="12" customWidth="1"/>
    <col min="7693" max="7693" width="16.140625" style="12" customWidth="1"/>
    <col min="7694" max="7694" width="18" style="12" customWidth="1"/>
    <col min="7695" max="7696" width="16.140625" style="12" customWidth="1"/>
    <col min="7697" max="7698" width="27.140625" style="12" bestFit="1" customWidth="1"/>
    <col min="7699" max="7699" width="17.7109375" style="12" bestFit="1" customWidth="1"/>
    <col min="7700" max="7700" width="14" style="12" bestFit="1" customWidth="1"/>
    <col min="7701" max="7701" width="17.42578125" style="12" bestFit="1" customWidth="1"/>
    <col min="7702" max="7702" width="14.28515625" style="12" bestFit="1" customWidth="1"/>
    <col min="7703" max="7703" width="17.42578125" style="12" bestFit="1" customWidth="1"/>
    <col min="7704" max="7704" width="14.28515625" style="12" bestFit="1" customWidth="1"/>
    <col min="7705" max="7705" width="17.42578125" style="12" bestFit="1" customWidth="1"/>
    <col min="7706" max="7706" width="14.28515625" style="12" bestFit="1" customWidth="1"/>
    <col min="7707" max="7707" width="17.7109375" style="12" bestFit="1" customWidth="1"/>
    <col min="7708" max="7708" width="14.5703125" style="12" bestFit="1" customWidth="1"/>
    <col min="7709" max="7709" width="17.42578125" style="12" bestFit="1" customWidth="1"/>
    <col min="7710" max="7710" width="14.28515625" style="12" bestFit="1" customWidth="1"/>
    <col min="7711" max="7711" width="17.42578125" style="12" bestFit="1" customWidth="1"/>
    <col min="7712" max="7712" width="14.28515625" style="12" bestFit="1" customWidth="1"/>
    <col min="7713" max="7713" width="15.42578125" style="12" bestFit="1" customWidth="1"/>
    <col min="7714" max="7714" width="12.42578125" style="12" bestFit="1" customWidth="1"/>
    <col min="7715" max="7715" width="15.140625" style="12" bestFit="1" customWidth="1"/>
    <col min="7716" max="7716" width="12.140625" style="12" bestFit="1" customWidth="1"/>
    <col min="7717" max="7717" width="14.42578125" style="12" bestFit="1" customWidth="1"/>
    <col min="7718" max="7936" width="11.42578125" style="12"/>
    <col min="7937" max="7937" width="1.5703125" style="12" customWidth="1"/>
    <col min="7938" max="7938" width="12.5703125" style="12" customWidth="1"/>
    <col min="7939" max="7939" width="16.28515625" style="12" customWidth="1"/>
    <col min="7940" max="7940" width="27.42578125" style="12" customWidth="1"/>
    <col min="7941" max="7941" width="19" style="12" customWidth="1"/>
    <col min="7942" max="7942" width="18" style="12" customWidth="1"/>
    <col min="7943" max="7943" width="18.28515625" style="12" customWidth="1"/>
    <col min="7944" max="7945" width="16.140625" style="12" customWidth="1"/>
    <col min="7946" max="7946" width="17.7109375" style="12" customWidth="1"/>
    <col min="7947" max="7947" width="16.140625" style="12" customWidth="1"/>
    <col min="7948" max="7948" width="19.5703125" style="12" customWidth="1"/>
    <col min="7949" max="7949" width="16.140625" style="12" customWidth="1"/>
    <col min="7950" max="7950" width="18" style="12" customWidth="1"/>
    <col min="7951" max="7952" width="16.140625" style="12" customWidth="1"/>
    <col min="7953" max="7954" width="27.140625" style="12" bestFit="1" customWidth="1"/>
    <col min="7955" max="7955" width="17.7109375" style="12" bestFit="1" customWidth="1"/>
    <col min="7956" max="7956" width="14" style="12" bestFit="1" customWidth="1"/>
    <col min="7957" max="7957" width="17.42578125" style="12" bestFit="1" customWidth="1"/>
    <col min="7958" max="7958" width="14.28515625" style="12" bestFit="1" customWidth="1"/>
    <col min="7959" max="7959" width="17.42578125" style="12" bestFit="1" customWidth="1"/>
    <col min="7960" max="7960" width="14.28515625" style="12" bestFit="1" customWidth="1"/>
    <col min="7961" max="7961" width="17.42578125" style="12" bestFit="1" customWidth="1"/>
    <col min="7962" max="7962" width="14.28515625" style="12" bestFit="1" customWidth="1"/>
    <col min="7963" max="7963" width="17.7109375" style="12" bestFit="1" customWidth="1"/>
    <col min="7964" max="7964" width="14.5703125" style="12" bestFit="1" customWidth="1"/>
    <col min="7965" max="7965" width="17.42578125" style="12" bestFit="1" customWidth="1"/>
    <col min="7966" max="7966" width="14.28515625" style="12" bestFit="1" customWidth="1"/>
    <col min="7967" max="7967" width="17.42578125" style="12" bestFit="1" customWidth="1"/>
    <col min="7968" max="7968" width="14.28515625" style="12" bestFit="1" customWidth="1"/>
    <col min="7969" max="7969" width="15.42578125" style="12" bestFit="1" customWidth="1"/>
    <col min="7970" max="7970" width="12.42578125" style="12" bestFit="1" customWidth="1"/>
    <col min="7971" max="7971" width="15.140625" style="12" bestFit="1" customWidth="1"/>
    <col min="7972" max="7972" width="12.140625" style="12" bestFit="1" customWidth="1"/>
    <col min="7973" max="7973" width="14.42578125" style="12" bestFit="1" customWidth="1"/>
    <col min="7974" max="8192" width="11.42578125" style="12"/>
    <col min="8193" max="8193" width="1.5703125" style="12" customWidth="1"/>
    <col min="8194" max="8194" width="12.5703125" style="12" customWidth="1"/>
    <col min="8195" max="8195" width="16.28515625" style="12" customWidth="1"/>
    <col min="8196" max="8196" width="27.42578125" style="12" customWidth="1"/>
    <col min="8197" max="8197" width="19" style="12" customWidth="1"/>
    <col min="8198" max="8198" width="18" style="12" customWidth="1"/>
    <col min="8199" max="8199" width="18.28515625" style="12" customWidth="1"/>
    <col min="8200" max="8201" width="16.140625" style="12" customWidth="1"/>
    <col min="8202" max="8202" width="17.7109375" style="12" customWidth="1"/>
    <col min="8203" max="8203" width="16.140625" style="12" customWidth="1"/>
    <col min="8204" max="8204" width="19.5703125" style="12" customWidth="1"/>
    <col min="8205" max="8205" width="16.140625" style="12" customWidth="1"/>
    <col min="8206" max="8206" width="18" style="12" customWidth="1"/>
    <col min="8207" max="8208" width="16.140625" style="12" customWidth="1"/>
    <col min="8209" max="8210" width="27.140625" style="12" bestFit="1" customWidth="1"/>
    <col min="8211" max="8211" width="17.7109375" style="12" bestFit="1" customWidth="1"/>
    <col min="8212" max="8212" width="14" style="12" bestFit="1" customWidth="1"/>
    <col min="8213" max="8213" width="17.42578125" style="12" bestFit="1" customWidth="1"/>
    <col min="8214" max="8214" width="14.28515625" style="12" bestFit="1" customWidth="1"/>
    <col min="8215" max="8215" width="17.42578125" style="12" bestFit="1" customWidth="1"/>
    <col min="8216" max="8216" width="14.28515625" style="12" bestFit="1" customWidth="1"/>
    <col min="8217" max="8217" width="17.42578125" style="12" bestFit="1" customWidth="1"/>
    <col min="8218" max="8218" width="14.28515625" style="12" bestFit="1" customWidth="1"/>
    <col min="8219" max="8219" width="17.7109375" style="12" bestFit="1" customWidth="1"/>
    <col min="8220" max="8220" width="14.5703125" style="12" bestFit="1" customWidth="1"/>
    <col min="8221" max="8221" width="17.42578125" style="12" bestFit="1" customWidth="1"/>
    <col min="8222" max="8222" width="14.28515625" style="12" bestFit="1" customWidth="1"/>
    <col min="8223" max="8223" width="17.42578125" style="12" bestFit="1" customWidth="1"/>
    <col min="8224" max="8224" width="14.28515625" style="12" bestFit="1" customWidth="1"/>
    <col min="8225" max="8225" width="15.42578125" style="12" bestFit="1" customWidth="1"/>
    <col min="8226" max="8226" width="12.42578125" style="12" bestFit="1" customWidth="1"/>
    <col min="8227" max="8227" width="15.140625" style="12" bestFit="1" customWidth="1"/>
    <col min="8228" max="8228" width="12.140625" style="12" bestFit="1" customWidth="1"/>
    <col min="8229" max="8229" width="14.42578125" style="12" bestFit="1" customWidth="1"/>
    <col min="8230" max="8448" width="11.42578125" style="12"/>
    <col min="8449" max="8449" width="1.5703125" style="12" customWidth="1"/>
    <col min="8450" max="8450" width="12.5703125" style="12" customWidth="1"/>
    <col min="8451" max="8451" width="16.28515625" style="12" customWidth="1"/>
    <col min="8452" max="8452" width="27.42578125" style="12" customWidth="1"/>
    <col min="8453" max="8453" width="19" style="12" customWidth="1"/>
    <col min="8454" max="8454" width="18" style="12" customWidth="1"/>
    <col min="8455" max="8455" width="18.28515625" style="12" customWidth="1"/>
    <col min="8456" max="8457" width="16.140625" style="12" customWidth="1"/>
    <col min="8458" max="8458" width="17.7109375" style="12" customWidth="1"/>
    <col min="8459" max="8459" width="16.140625" style="12" customWidth="1"/>
    <col min="8460" max="8460" width="19.5703125" style="12" customWidth="1"/>
    <col min="8461" max="8461" width="16.140625" style="12" customWidth="1"/>
    <col min="8462" max="8462" width="18" style="12" customWidth="1"/>
    <col min="8463" max="8464" width="16.140625" style="12" customWidth="1"/>
    <col min="8465" max="8466" width="27.140625" style="12" bestFit="1" customWidth="1"/>
    <col min="8467" max="8467" width="17.7109375" style="12" bestFit="1" customWidth="1"/>
    <col min="8468" max="8468" width="14" style="12" bestFit="1" customWidth="1"/>
    <col min="8469" max="8469" width="17.42578125" style="12" bestFit="1" customWidth="1"/>
    <col min="8470" max="8470" width="14.28515625" style="12" bestFit="1" customWidth="1"/>
    <col min="8471" max="8471" width="17.42578125" style="12" bestFit="1" customWidth="1"/>
    <col min="8472" max="8472" width="14.28515625" style="12" bestFit="1" customWidth="1"/>
    <col min="8473" max="8473" width="17.42578125" style="12" bestFit="1" customWidth="1"/>
    <col min="8474" max="8474" width="14.28515625" style="12" bestFit="1" customWidth="1"/>
    <col min="8475" max="8475" width="17.7109375" style="12" bestFit="1" customWidth="1"/>
    <col min="8476" max="8476" width="14.5703125" style="12" bestFit="1" customWidth="1"/>
    <col min="8477" max="8477" width="17.42578125" style="12" bestFit="1" customWidth="1"/>
    <col min="8478" max="8478" width="14.28515625" style="12" bestFit="1" customWidth="1"/>
    <col min="8479" max="8479" width="17.42578125" style="12" bestFit="1" customWidth="1"/>
    <col min="8480" max="8480" width="14.28515625" style="12" bestFit="1" customWidth="1"/>
    <col min="8481" max="8481" width="15.42578125" style="12" bestFit="1" customWidth="1"/>
    <col min="8482" max="8482" width="12.42578125" style="12" bestFit="1" customWidth="1"/>
    <col min="8483" max="8483" width="15.140625" style="12" bestFit="1" customWidth="1"/>
    <col min="8484" max="8484" width="12.140625" style="12" bestFit="1" customWidth="1"/>
    <col min="8485" max="8485" width="14.42578125" style="12" bestFit="1" customWidth="1"/>
    <col min="8486" max="8704" width="11.42578125" style="12"/>
    <col min="8705" max="8705" width="1.5703125" style="12" customWidth="1"/>
    <col min="8706" max="8706" width="12.5703125" style="12" customWidth="1"/>
    <col min="8707" max="8707" width="16.28515625" style="12" customWidth="1"/>
    <col min="8708" max="8708" width="27.42578125" style="12" customWidth="1"/>
    <col min="8709" max="8709" width="19" style="12" customWidth="1"/>
    <col min="8710" max="8710" width="18" style="12" customWidth="1"/>
    <col min="8711" max="8711" width="18.28515625" style="12" customWidth="1"/>
    <col min="8712" max="8713" width="16.140625" style="12" customWidth="1"/>
    <col min="8714" max="8714" width="17.7109375" style="12" customWidth="1"/>
    <col min="8715" max="8715" width="16.140625" style="12" customWidth="1"/>
    <col min="8716" max="8716" width="19.5703125" style="12" customWidth="1"/>
    <col min="8717" max="8717" width="16.140625" style="12" customWidth="1"/>
    <col min="8718" max="8718" width="18" style="12" customWidth="1"/>
    <col min="8719" max="8720" width="16.140625" style="12" customWidth="1"/>
    <col min="8721" max="8722" width="27.140625" style="12" bestFit="1" customWidth="1"/>
    <col min="8723" max="8723" width="17.7109375" style="12" bestFit="1" customWidth="1"/>
    <col min="8724" max="8724" width="14" style="12" bestFit="1" customWidth="1"/>
    <col min="8725" max="8725" width="17.42578125" style="12" bestFit="1" customWidth="1"/>
    <col min="8726" max="8726" width="14.28515625" style="12" bestFit="1" customWidth="1"/>
    <col min="8727" max="8727" width="17.42578125" style="12" bestFit="1" customWidth="1"/>
    <col min="8728" max="8728" width="14.28515625" style="12" bestFit="1" customWidth="1"/>
    <col min="8729" max="8729" width="17.42578125" style="12" bestFit="1" customWidth="1"/>
    <col min="8730" max="8730" width="14.28515625" style="12" bestFit="1" customWidth="1"/>
    <col min="8731" max="8731" width="17.7109375" style="12" bestFit="1" customWidth="1"/>
    <col min="8732" max="8732" width="14.5703125" style="12" bestFit="1" customWidth="1"/>
    <col min="8733" max="8733" width="17.42578125" style="12" bestFit="1" customWidth="1"/>
    <col min="8734" max="8734" width="14.28515625" style="12" bestFit="1" customWidth="1"/>
    <col min="8735" max="8735" width="17.42578125" style="12" bestFit="1" customWidth="1"/>
    <col min="8736" max="8736" width="14.28515625" style="12" bestFit="1" customWidth="1"/>
    <col min="8737" max="8737" width="15.42578125" style="12" bestFit="1" customWidth="1"/>
    <col min="8738" max="8738" width="12.42578125" style="12" bestFit="1" customWidth="1"/>
    <col min="8739" max="8739" width="15.140625" style="12" bestFit="1" customWidth="1"/>
    <col min="8740" max="8740" width="12.140625" style="12" bestFit="1" customWidth="1"/>
    <col min="8741" max="8741" width="14.42578125" style="12" bestFit="1" customWidth="1"/>
    <col min="8742" max="8960" width="11.42578125" style="12"/>
    <col min="8961" max="8961" width="1.5703125" style="12" customWidth="1"/>
    <col min="8962" max="8962" width="12.5703125" style="12" customWidth="1"/>
    <col min="8963" max="8963" width="16.28515625" style="12" customWidth="1"/>
    <col min="8964" max="8964" width="27.42578125" style="12" customWidth="1"/>
    <col min="8965" max="8965" width="19" style="12" customWidth="1"/>
    <col min="8966" max="8966" width="18" style="12" customWidth="1"/>
    <col min="8967" max="8967" width="18.28515625" style="12" customWidth="1"/>
    <col min="8968" max="8969" width="16.140625" style="12" customWidth="1"/>
    <col min="8970" max="8970" width="17.7109375" style="12" customWidth="1"/>
    <col min="8971" max="8971" width="16.140625" style="12" customWidth="1"/>
    <col min="8972" max="8972" width="19.5703125" style="12" customWidth="1"/>
    <col min="8973" max="8973" width="16.140625" style="12" customWidth="1"/>
    <col min="8974" max="8974" width="18" style="12" customWidth="1"/>
    <col min="8975" max="8976" width="16.140625" style="12" customWidth="1"/>
    <col min="8977" max="8978" width="27.140625" style="12" bestFit="1" customWidth="1"/>
    <col min="8979" max="8979" width="17.7109375" style="12" bestFit="1" customWidth="1"/>
    <col min="8980" max="8980" width="14" style="12" bestFit="1" customWidth="1"/>
    <col min="8981" max="8981" width="17.42578125" style="12" bestFit="1" customWidth="1"/>
    <col min="8982" max="8982" width="14.28515625" style="12" bestFit="1" customWidth="1"/>
    <col min="8983" max="8983" width="17.42578125" style="12" bestFit="1" customWidth="1"/>
    <col min="8984" max="8984" width="14.28515625" style="12" bestFit="1" customWidth="1"/>
    <col min="8985" max="8985" width="17.42578125" style="12" bestFit="1" customWidth="1"/>
    <col min="8986" max="8986" width="14.28515625" style="12" bestFit="1" customWidth="1"/>
    <col min="8987" max="8987" width="17.7109375" style="12" bestFit="1" customWidth="1"/>
    <col min="8988" max="8988" width="14.5703125" style="12" bestFit="1" customWidth="1"/>
    <col min="8989" max="8989" width="17.42578125" style="12" bestFit="1" customWidth="1"/>
    <col min="8990" max="8990" width="14.28515625" style="12" bestFit="1" customWidth="1"/>
    <col min="8991" max="8991" width="17.42578125" style="12" bestFit="1" customWidth="1"/>
    <col min="8992" max="8992" width="14.28515625" style="12" bestFit="1" customWidth="1"/>
    <col min="8993" max="8993" width="15.42578125" style="12" bestFit="1" customWidth="1"/>
    <col min="8994" max="8994" width="12.42578125" style="12" bestFit="1" customWidth="1"/>
    <col min="8995" max="8995" width="15.140625" style="12" bestFit="1" customWidth="1"/>
    <col min="8996" max="8996" width="12.140625" style="12" bestFit="1" customWidth="1"/>
    <col min="8997" max="8997" width="14.42578125" style="12" bestFit="1" customWidth="1"/>
    <col min="8998" max="9216" width="11.42578125" style="12"/>
    <col min="9217" max="9217" width="1.5703125" style="12" customWidth="1"/>
    <col min="9218" max="9218" width="12.5703125" style="12" customWidth="1"/>
    <col min="9219" max="9219" width="16.28515625" style="12" customWidth="1"/>
    <col min="9220" max="9220" width="27.42578125" style="12" customWidth="1"/>
    <col min="9221" max="9221" width="19" style="12" customWidth="1"/>
    <col min="9222" max="9222" width="18" style="12" customWidth="1"/>
    <col min="9223" max="9223" width="18.28515625" style="12" customWidth="1"/>
    <col min="9224" max="9225" width="16.140625" style="12" customWidth="1"/>
    <col min="9226" max="9226" width="17.7109375" style="12" customWidth="1"/>
    <col min="9227" max="9227" width="16.140625" style="12" customWidth="1"/>
    <col min="9228" max="9228" width="19.5703125" style="12" customWidth="1"/>
    <col min="9229" max="9229" width="16.140625" style="12" customWidth="1"/>
    <col min="9230" max="9230" width="18" style="12" customWidth="1"/>
    <col min="9231" max="9232" width="16.140625" style="12" customWidth="1"/>
    <col min="9233" max="9234" width="27.140625" style="12" bestFit="1" customWidth="1"/>
    <col min="9235" max="9235" width="17.7109375" style="12" bestFit="1" customWidth="1"/>
    <col min="9236" max="9236" width="14" style="12" bestFit="1" customWidth="1"/>
    <col min="9237" max="9237" width="17.42578125" style="12" bestFit="1" customWidth="1"/>
    <col min="9238" max="9238" width="14.28515625" style="12" bestFit="1" customWidth="1"/>
    <col min="9239" max="9239" width="17.42578125" style="12" bestFit="1" customWidth="1"/>
    <col min="9240" max="9240" width="14.28515625" style="12" bestFit="1" customWidth="1"/>
    <col min="9241" max="9241" width="17.42578125" style="12" bestFit="1" customWidth="1"/>
    <col min="9242" max="9242" width="14.28515625" style="12" bestFit="1" customWidth="1"/>
    <col min="9243" max="9243" width="17.7109375" style="12" bestFit="1" customWidth="1"/>
    <col min="9244" max="9244" width="14.5703125" style="12" bestFit="1" customWidth="1"/>
    <col min="9245" max="9245" width="17.42578125" style="12" bestFit="1" customWidth="1"/>
    <col min="9246" max="9246" width="14.28515625" style="12" bestFit="1" customWidth="1"/>
    <col min="9247" max="9247" width="17.42578125" style="12" bestFit="1" customWidth="1"/>
    <col min="9248" max="9248" width="14.28515625" style="12" bestFit="1" customWidth="1"/>
    <col min="9249" max="9249" width="15.42578125" style="12" bestFit="1" customWidth="1"/>
    <col min="9250" max="9250" width="12.42578125" style="12" bestFit="1" customWidth="1"/>
    <col min="9251" max="9251" width="15.140625" style="12" bestFit="1" customWidth="1"/>
    <col min="9252" max="9252" width="12.140625" style="12" bestFit="1" customWidth="1"/>
    <col min="9253" max="9253" width="14.42578125" style="12" bestFit="1" customWidth="1"/>
    <col min="9254" max="9472" width="11.42578125" style="12"/>
    <col min="9473" max="9473" width="1.5703125" style="12" customWidth="1"/>
    <col min="9474" max="9474" width="12.5703125" style="12" customWidth="1"/>
    <col min="9475" max="9475" width="16.28515625" style="12" customWidth="1"/>
    <col min="9476" max="9476" width="27.42578125" style="12" customWidth="1"/>
    <col min="9477" max="9477" width="19" style="12" customWidth="1"/>
    <col min="9478" max="9478" width="18" style="12" customWidth="1"/>
    <col min="9479" max="9479" width="18.28515625" style="12" customWidth="1"/>
    <col min="9480" max="9481" width="16.140625" style="12" customWidth="1"/>
    <col min="9482" max="9482" width="17.7109375" style="12" customWidth="1"/>
    <col min="9483" max="9483" width="16.140625" style="12" customWidth="1"/>
    <col min="9484" max="9484" width="19.5703125" style="12" customWidth="1"/>
    <col min="9485" max="9485" width="16.140625" style="12" customWidth="1"/>
    <col min="9486" max="9486" width="18" style="12" customWidth="1"/>
    <col min="9487" max="9488" width="16.140625" style="12" customWidth="1"/>
    <col min="9489" max="9490" width="27.140625" style="12" bestFit="1" customWidth="1"/>
    <col min="9491" max="9491" width="17.7109375" style="12" bestFit="1" customWidth="1"/>
    <col min="9492" max="9492" width="14" style="12" bestFit="1" customWidth="1"/>
    <col min="9493" max="9493" width="17.42578125" style="12" bestFit="1" customWidth="1"/>
    <col min="9494" max="9494" width="14.28515625" style="12" bestFit="1" customWidth="1"/>
    <col min="9495" max="9495" width="17.42578125" style="12" bestFit="1" customWidth="1"/>
    <col min="9496" max="9496" width="14.28515625" style="12" bestFit="1" customWidth="1"/>
    <col min="9497" max="9497" width="17.42578125" style="12" bestFit="1" customWidth="1"/>
    <col min="9498" max="9498" width="14.28515625" style="12" bestFit="1" customWidth="1"/>
    <col min="9499" max="9499" width="17.7109375" style="12" bestFit="1" customWidth="1"/>
    <col min="9500" max="9500" width="14.5703125" style="12" bestFit="1" customWidth="1"/>
    <col min="9501" max="9501" width="17.42578125" style="12" bestFit="1" customWidth="1"/>
    <col min="9502" max="9502" width="14.28515625" style="12" bestFit="1" customWidth="1"/>
    <col min="9503" max="9503" width="17.42578125" style="12" bestFit="1" customWidth="1"/>
    <col min="9504" max="9504" width="14.28515625" style="12" bestFit="1" customWidth="1"/>
    <col min="9505" max="9505" width="15.42578125" style="12" bestFit="1" customWidth="1"/>
    <col min="9506" max="9506" width="12.42578125" style="12" bestFit="1" customWidth="1"/>
    <col min="9507" max="9507" width="15.140625" style="12" bestFit="1" customWidth="1"/>
    <col min="9508" max="9508" width="12.140625" style="12" bestFit="1" customWidth="1"/>
    <col min="9509" max="9509" width="14.42578125" style="12" bestFit="1" customWidth="1"/>
    <col min="9510" max="9728" width="11.42578125" style="12"/>
    <col min="9729" max="9729" width="1.5703125" style="12" customWidth="1"/>
    <col min="9730" max="9730" width="12.5703125" style="12" customWidth="1"/>
    <col min="9731" max="9731" width="16.28515625" style="12" customWidth="1"/>
    <col min="9732" max="9732" width="27.42578125" style="12" customWidth="1"/>
    <col min="9733" max="9733" width="19" style="12" customWidth="1"/>
    <col min="9734" max="9734" width="18" style="12" customWidth="1"/>
    <col min="9735" max="9735" width="18.28515625" style="12" customWidth="1"/>
    <col min="9736" max="9737" width="16.140625" style="12" customWidth="1"/>
    <col min="9738" max="9738" width="17.7109375" style="12" customWidth="1"/>
    <col min="9739" max="9739" width="16.140625" style="12" customWidth="1"/>
    <col min="9740" max="9740" width="19.5703125" style="12" customWidth="1"/>
    <col min="9741" max="9741" width="16.140625" style="12" customWidth="1"/>
    <col min="9742" max="9742" width="18" style="12" customWidth="1"/>
    <col min="9743" max="9744" width="16.140625" style="12" customWidth="1"/>
    <col min="9745" max="9746" width="27.140625" style="12" bestFit="1" customWidth="1"/>
    <col min="9747" max="9747" width="17.7109375" style="12" bestFit="1" customWidth="1"/>
    <col min="9748" max="9748" width="14" style="12" bestFit="1" customWidth="1"/>
    <col min="9749" max="9749" width="17.42578125" style="12" bestFit="1" customWidth="1"/>
    <col min="9750" max="9750" width="14.28515625" style="12" bestFit="1" customWidth="1"/>
    <col min="9751" max="9751" width="17.42578125" style="12" bestFit="1" customWidth="1"/>
    <col min="9752" max="9752" width="14.28515625" style="12" bestFit="1" customWidth="1"/>
    <col min="9753" max="9753" width="17.42578125" style="12" bestFit="1" customWidth="1"/>
    <col min="9754" max="9754" width="14.28515625" style="12" bestFit="1" customWidth="1"/>
    <col min="9755" max="9755" width="17.7109375" style="12" bestFit="1" customWidth="1"/>
    <col min="9756" max="9756" width="14.5703125" style="12" bestFit="1" customWidth="1"/>
    <col min="9757" max="9757" width="17.42578125" style="12" bestFit="1" customWidth="1"/>
    <col min="9758" max="9758" width="14.28515625" style="12" bestFit="1" customWidth="1"/>
    <col min="9759" max="9759" width="17.42578125" style="12" bestFit="1" customWidth="1"/>
    <col min="9760" max="9760" width="14.28515625" style="12" bestFit="1" customWidth="1"/>
    <col min="9761" max="9761" width="15.42578125" style="12" bestFit="1" customWidth="1"/>
    <col min="9762" max="9762" width="12.42578125" style="12" bestFit="1" customWidth="1"/>
    <col min="9763" max="9763" width="15.140625" style="12" bestFit="1" customWidth="1"/>
    <col min="9764" max="9764" width="12.140625" style="12" bestFit="1" customWidth="1"/>
    <col min="9765" max="9765" width="14.42578125" style="12" bestFit="1" customWidth="1"/>
    <col min="9766" max="9984" width="11.42578125" style="12"/>
    <col min="9985" max="9985" width="1.5703125" style="12" customWidth="1"/>
    <col min="9986" max="9986" width="12.5703125" style="12" customWidth="1"/>
    <col min="9987" max="9987" width="16.28515625" style="12" customWidth="1"/>
    <col min="9988" max="9988" width="27.42578125" style="12" customWidth="1"/>
    <col min="9989" max="9989" width="19" style="12" customWidth="1"/>
    <col min="9990" max="9990" width="18" style="12" customWidth="1"/>
    <col min="9991" max="9991" width="18.28515625" style="12" customWidth="1"/>
    <col min="9992" max="9993" width="16.140625" style="12" customWidth="1"/>
    <col min="9994" max="9994" width="17.7109375" style="12" customWidth="1"/>
    <col min="9995" max="9995" width="16.140625" style="12" customWidth="1"/>
    <col min="9996" max="9996" width="19.5703125" style="12" customWidth="1"/>
    <col min="9997" max="9997" width="16.140625" style="12" customWidth="1"/>
    <col min="9998" max="9998" width="18" style="12" customWidth="1"/>
    <col min="9999" max="10000" width="16.140625" style="12" customWidth="1"/>
    <col min="10001" max="10002" width="27.140625" style="12" bestFit="1" customWidth="1"/>
    <col min="10003" max="10003" width="17.7109375" style="12" bestFit="1" customWidth="1"/>
    <col min="10004" max="10004" width="14" style="12" bestFit="1" customWidth="1"/>
    <col min="10005" max="10005" width="17.42578125" style="12" bestFit="1" customWidth="1"/>
    <col min="10006" max="10006" width="14.28515625" style="12" bestFit="1" customWidth="1"/>
    <col min="10007" max="10007" width="17.42578125" style="12" bestFit="1" customWidth="1"/>
    <col min="10008" max="10008" width="14.28515625" style="12" bestFit="1" customWidth="1"/>
    <col min="10009" max="10009" width="17.42578125" style="12" bestFit="1" customWidth="1"/>
    <col min="10010" max="10010" width="14.28515625" style="12" bestFit="1" customWidth="1"/>
    <col min="10011" max="10011" width="17.7109375" style="12" bestFit="1" customWidth="1"/>
    <col min="10012" max="10012" width="14.5703125" style="12" bestFit="1" customWidth="1"/>
    <col min="10013" max="10013" width="17.42578125" style="12" bestFit="1" customWidth="1"/>
    <col min="10014" max="10014" width="14.28515625" style="12" bestFit="1" customWidth="1"/>
    <col min="10015" max="10015" width="17.42578125" style="12" bestFit="1" customWidth="1"/>
    <col min="10016" max="10016" width="14.28515625" style="12" bestFit="1" customWidth="1"/>
    <col min="10017" max="10017" width="15.42578125" style="12" bestFit="1" customWidth="1"/>
    <col min="10018" max="10018" width="12.42578125" style="12" bestFit="1" customWidth="1"/>
    <col min="10019" max="10019" width="15.140625" style="12" bestFit="1" customWidth="1"/>
    <col min="10020" max="10020" width="12.140625" style="12" bestFit="1" customWidth="1"/>
    <col min="10021" max="10021" width="14.42578125" style="12" bestFit="1" customWidth="1"/>
    <col min="10022" max="10240" width="11.42578125" style="12"/>
    <col min="10241" max="10241" width="1.5703125" style="12" customWidth="1"/>
    <col min="10242" max="10242" width="12.5703125" style="12" customWidth="1"/>
    <col min="10243" max="10243" width="16.28515625" style="12" customWidth="1"/>
    <col min="10244" max="10244" width="27.42578125" style="12" customWidth="1"/>
    <col min="10245" max="10245" width="19" style="12" customWidth="1"/>
    <col min="10246" max="10246" width="18" style="12" customWidth="1"/>
    <col min="10247" max="10247" width="18.28515625" style="12" customWidth="1"/>
    <col min="10248" max="10249" width="16.140625" style="12" customWidth="1"/>
    <col min="10250" max="10250" width="17.7109375" style="12" customWidth="1"/>
    <col min="10251" max="10251" width="16.140625" style="12" customWidth="1"/>
    <col min="10252" max="10252" width="19.5703125" style="12" customWidth="1"/>
    <col min="10253" max="10253" width="16.140625" style="12" customWidth="1"/>
    <col min="10254" max="10254" width="18" style="12" customWidth="1"/>
    <col min="10255" max="10256" width="16.140625" style="12" customWidth="1"/>
    <col min="10257" max="10258" width="27.140625" style="12" bestFit="1" customWidth="1"/>
    <col min="10259" max="10259" width="17.7109375" style="12" bestFit="1" customWidth="1"/>
    <col min="10260" max="10260" width="14" style="12" bestFit="1" customWidth="1"/>
    <col min="10261" max="10261" width="17.42578125" style="12" bestFit="1" customWidth="1"/>
    <col min="10262" max="10262" width="14.28515625" style="12" bestFit="1" customWidth="1"/>
    <col min="10263" max="10263" width="17.42578125" style="12" bestFit="1" customWidth="1"/>
    <col min="10264" max="10264" width="14.28515625" style="12" bestFit="1" customWidth="1"/>
    <col min="10265" max="10265" width="17.42578125" style="12" bestFit="1" customWidth="1"/>
    <col min="10266" max="10266" width="14.28515625" style="12" bestFit="1" customWidth="1"/>
    <col min="10267" max="10267" width="17.7109375" style="12" bestFit="1" customWidth="1"/>
    <col min="10268" max="10268" width="14.5703125" style="12" bestFit="1" customWidth="1"/>
    <col min="10269" max="10269" width="17.42578125" style="12" bestFit="1" customWidth="1"/>
    <col min="10270" max="10270" width="14.28515625" style="12" bestFit="1" customWidth="1"/>
    <col min="10271" max="10271" width="17.42578125" style="12" bestFit="1" customWidth="1"/>
    <col min="10272" max="10272" width="14.28515625" style="12" bestFit="1" customWidth="1"/>
    <col min="10273" max="10273" width="15.42578125" style="12" bestFit="1" customWidth="1"/>
    <col min="10274" max="10274" width="12.42578125" style="12" bestFit="1" customWidth="1"/>
    <col min="10275" max="10275" width="15.140625" style="12" bestFit="1" customWidth="1"/>
    <col min="10276" max="10276" width="12.140625" style="12" bestFit="1" customWidth="1"/>
    <col min="10277" max="10277" width="14.42578125" style="12" bestFit="1" customWidth="1"/>
    <col min="10278" max="10496" width="11.42578125" style="12"/>
    <col min="10497" max="10497" width="1.5703125" style="12" customWidth="1"/>
    <col min="10498" max="10498" width="12.5703125" style="12" customWidth="1"/>
    <col min="10499" max="10499" width="16.28515625" style="12" customWidth="1"/>
    <col min="10500" max="10500" width="27.42578125" style="12" customWidth="1"/>
    <col min="10501" max="10501" width="19" style="12" customWidth="1"/>
    <col min="10502" max="10502" width="18" style="12" customWidth="1"/>
    <col min="10503" max="10503" width="18.28515625" style="12" customWidth="1"/>
    <col min="10504" max="10505" width="16.140625" style="12" customWidth="1"/>
    <col min="10506" max="10506" width="17.7109375" style="12" customWidth="1"/>
    <col min="10507" max="10507" width="16.140625" style="12" customWidth="1"/>
    <col min="10508" max="10508" width="19.5703125" style="12" customWidth="1"/>
    <col min="10509" max="10509" width="16.140625" style="12" customWidth="1"/>
    <col min="10510" max="10510" width="18" style="12" customWidth="1"/>
    <col min="10511" max="10512" width="16.140625" style="12" customWidth="1"/>
    <col min="10513" max="10514" width="27.140625" style="12" bestFit="1" customWidth="1"/>
    <col min="10515" max="10515" width="17.7109375" style="12" bestFit="1" customWidth="1"/>
    <col min="10516" max="10516" width="14" style="12" bestFit="1" customWidth="1"/>
    <col min="10517" max="10517" width="17.42578125" style="12" bestFit="1" customWidth="1"/>
    <col min="10518" max="10518" width="14.28515625" style="12" bestFit="1" customWidth="1"/>
    <col min="10519" max="10519" width="17.42578125" style="12" bestFit="1" customWidth="1"/>
    <col min="10520" max="10520" width="14.28515625" style="12" bestFit="1" customWidth="1"/>
    <col min="10521" max="10521" width="17.42578125" style="12" bestFit="1" customWidth="1"/>
    <col min="10522" max="10522" width="14.28515625" style="12" bestFit="1" customWidth="1"/>
    <col min="10523" max="10523" width="17.7109375" style="12" bestFit="1" customWidth="1"/>
    <col min="10524" max="10524" width="14.5703125" style="12" bestFit="1" customWidth="1"/>
    <col min="10525" max="10525" width="17.42578125" style="12" bestFit="1" customWidth="1"/>
    <col min="10526" max="10526" width="14.28515625" style="12" bestFit="1" customWidth="1"/>
    <col min="10527" max="10527" width="17.42578125" style="12" bestFit="1" customWidth="1"/>
    <col min="10528" max="10528" width="14.28515625" style="12" bestFit="1" customWidth="1"/>
    <col min="10529" max="10529" width="15.42578125" style="12" bestFit="1" customWidth="1"/>
    <col min="10530" max="10530" width="12.42578125" style="12" bestFit="1" customWidth="1"/>
    <col min="10531" max="10531" width="15.140625" style="12" bestFit="1" customWidth="1"/>
    <col min="10532" max="10532" width="12.140625" style="12" bestFit="1" customWidth="1"/>
    <col min="10533" max="10533" width="14.42578125" style="12" bestFit="1" customWidth="1"/>
    <col min="10534" max="10752" width="11.42578125" style="12"/>
    <col min="10753" max="10753" width="1.5703125" style="12" customWidth="1"/>
    <col min="10754" max="10754" width="12.5703125" style="12" customWidth="1"/>
    <col min="10755" max="10755" width="16.28515625" style="12" customWidth="1"/>
    <col min="10756" max="10756" width="27.42578125" style="12" customWidth="1"/>
    <col min="10757" max="10757" width="19" style="12" customWidth="1"/>
    <col min="10758" max="10758" width="18" style="12" customWidth="1"/>
    <col min="10759" max="10759" width="18.28515625" style="12" customWidth="1"/>
    <col min="10760" max="10761" width="16.140625" style="12" customWidth="1"/>
    <col min="10762" max="10762" width="17.7109375" style="12" customWidth="1"/>
    <col min="10763" max="10763" width="16.140625" style="12" customWidth="1"/>
    <col min="10764" max="10764" width="19.5703125" style="12" customWidth="1"/>
    <col min="10765" max="10765" width="16.140625" style="12" customWidth="1"/>
    <col min="10766" max="10766" width="18" style="12" customWidth="1"/>
    <col min="10767" max="10768" width="16.140625" style="12" customWidth="1"/>
    <col min="10769" max="10770" width="27.140625" style="12" bestFit="1" customWidth="1"/>
    <col min="10771" max="10771" width="17.7109375" style="12" bestFit="1" customWidth="1"/>
    <col min="10772" max="10772" width="14" style="12" bestFit="1" customWidth="1"/>
    <col min="10773" max="10773" width="17.42578125" style="12" bestFit="1" customWidth="1"/>
    <col min="10774" max="10774" width="14.28515625" style="12" bestFit="1" customWidth="1"/>
    <col min="10775" max="10775" width="17.42578125" style="12" bestFit="1" customWidth="1"/>
    <col min="10776" max="10776" width="14.28515625" style="12" bestFit="1" customWidth="1"/>
    <col min="10777" max="10777" width="17.42578125" style="12" bestFit="1" customWidth="1"/>
    <col min="10778" max="10778" width="14.28515625" style="12" bestFit="1" customWidth="1"/>
    <col min="10779" max="10779" width="17.7109375" style="12" bestFit="1" customWidth="1"/>
    <col min="10780" max="10780" width="14.5703125" style="12" bestFit="1" customWidth="1"/>
    <col min="10781" max="10781" width="17.42578125" style="12" bestFit="1" customWidth="1"/>
    <col min="10782" max="10782" width="14.28515625" style="12" bestFit="1" customWidth="1"/>
    <col min="10783" max="10783" width="17.42578125" style="12" bestFit="1" customWidth="1"/>
    <col min="10784" max="10784" width="14.28515625" style="12" bestFit="1" customWidth="1"/>
    <col min="10785" max="10785" width="15.42578125" style="12" bestFit="1" customWidth="1"/>
    <col min="10786" max="10786" width="12.42578125" style="12" bestFit="1" customWidth="1"/>
    <col min="10787" max="10787" width="15.140625" style="12" bestFit="1" customWidth="1"/>
    <col min="10788" max="10788" width="12.140625" style="12" bestFit="1" customWidth="1"/>
    <col min="10789" max="10789" width="14.42578125" style="12" bestFit="1" customWidth="1"/>
    <col min="10790" max="11008" width="11.42578125" style="12"/>
    <col min="11009" max="11009" width="1.5703125" style="12" customWidth="1"/>
    <col min="11010" max="11010" width="12.5703125" style="12" customWidth="1"/>
    <col min="11011" max="11011" width="16.28515625" style="12" customWidth="1"/>
    <col min="11012" max="11012" width="27.42578125" style="12" customWidth="1"/>
    <col min="11013" max="11013" width="19" style="12" customWidth="1"/>
    <col min="11014" max="11014" width="18" style="12" customWidth="1"/>
    <col min="11015" max="11015" width="18.28515625" style="12" customWidth="1"/>
    <col min="11016" max="11017" width="16.140625" style="12" customWidth="1"/>
    <col min="11018" max="11018" width="17.7109375" style="12" customWidth="1"/>
    <col min="11019" max="11019" width="16.140625" style="12" customWidth="1"/>
    <col min="11020" max="11020" width="19.5703125" style="12" customWidth="1"/>
    <col min="11021" max="11021" width="16.140625" style="12" customWidth="1"/>
    <col min="11022" max="11022" width="18" style="12" customWidth="1"/>
    <col min="11023" max="11024" width="16.140625" style="12" customWidth="1"/>
    <col min="11025" max="11026" width="27.140625" style="12" bestFit="1" customWidth="1"/>
    <col min="11027" max="11027" width="17.7109375" style="12" bestFit="1" customWidth="1"/>
    <col min="11028" max="11028" width="14" style="12" bestFit="1" customWidth="1"/>
    <col min="11029" max="11029" width="17.42578125" style="12" bestFit="1" customWidth="1"/>
    <col min="11030" max="11030" width="14.28515625" style="12" bestFit="1" customWidth="1"/>
    <col min="11031" max="11031" width="17.42578125" style="12" bestFit="1" customWidth="1"/>
    <col min="11032" max="11032" width="14.28515625" style="12" bestFit="1" customWidth="1"/>
    <col min="11033" max="11033" width="17.42578125" style="12" bestFit="1" customWidth="1"/>
    <col min="11034" max="11034" width="14.28515625" style="12" bestFit="1" customWidth="1"/>
    <col min="11035" max="11035" width="17.7109375" style="12" bestFit="1" customWidth="1"/>
    <col min="11036" max="11036" width="14.5703125" style="12" bestFit="1" customWidth="1"/>
    <col min="11037" max="11037" width="17.42578125" style="12" bestFit="1" customWidth="1"/>
    <col min="11038" max="11038" width="14.28515625" style="12" bestFit="1" customWidth="1"/>
    <col min="11039" max="11039" width="17.42578125" style="12" bestFit="1" customWidth="1"/>
    <col min="11040" max="11040" width="14.28515625" style="12" bestFit="1" customWidth="1"/>
    <col min="11041" max="11041" width="15.42578125" style="12" bestFit="1" customWidth="1"/>
    <col min="11042" max="11042" width="12.42578125" style="12" bestFit="1" customWidth="1"/>
    <col min="11043" max="11043" width="15.140625" style="12" bestFit="1" customWidth="1"/>
    <col min="11044" max="11044" width="12.140625" style="12" bestFit="1" customWidth="1"/>
    <col min="11045" max="11045" width="14.42578125" style="12" bestFit="1" customWidth="1"/>
    <col min="11046" max="11264" width="11.42578125" style="12"/>
    <col min="11265" max="11265" width="1.5703125" style="12" customWidth="1"/>
    <col min="11266" max="11266" width="12.5703125" style="12" customWidth="1"/>
    <col min="11267" max="11267" width="16.28515625" style="12" customWidth="1"/>
    <col min="11268" max="11268" width="27.42578125" style="12" customWidth="1"/>
    <col min="11269" max="11269" width="19" style="12" customWidth="1"/>
    <col min="11270" max="11270" width="18" style="12" customWidth="1"/>
    <col min="11271" max="11271" width="18.28515625" style="12" customWidth="1"/>
    <col min="11272" max="11273" width="16.140625" style="12" customWidth="1"/>
    <col min="11274" max="11274" width="17.7109375" style="12" customWidth="1"/>
    <col min="11275" max="11275" width="16.140625" style="12" customWidth="1"/>
    <col min="11276" max="11276" width="19.5703125" style="12" customWidth="1"/>
    <col min="11277" max="11277" width="16.140625" style="12" customWidth="1"/>
    <col min="11278" max="11278" width="18" style="12" customWidth="1"/>
    <col min="11279" max="11280" width="16.140625" style="12" customWidth="1"/>
    <col min="11281" max="11282" width="27.140625" style="12" bestFit="1" customWidth="1"/>
    <col min="11283" max="11283" width="17.7109375" style="12" bestFit="1" customWidth="1"/>
    <col min="11284" max="11284" width="14" style="12" bestFit="1" customWidth="1"/>
    <col min="11285" max="11285" width="17.42578125" style="12" bestFit="1" customWidth="1"/>
    <col min="11286" max="11286" width="14.28515625" style="12" bestFit="1" customWidth="1"/>
    <col min="11287" max="11287" width="17.42578125" style="12" bestFit="1" customWidth="1"/>
    <col min="11288" max="11288" width="14.28515625" style="12" bestFit="1" customWidth="1"/>
    <col min="11289" max="11289" width="17.42578125" style="12" bestFit="1" customWidth="1"/>
    <col min="11290" max="11290" width="14.28515625" style="12" bestFit="1" customWidth="1"/>
    <col min="11291" max="11291" width="17.7109375" style="12" bestFit="1" customWidth="1"/>
    <col min="11292" max="11292" width="14.5703125" style="12" bestFit="1" customWidth="1"/>
    <col min="11293" max="11293" width="17.42578125" style="12" bestFit="1" customWidth="1"/>
    <col min="11294" max="11294" width="14.28515625" style="12" bestFit="1" customWidth="1"/>
    <col min="11295" max="11295" width="17.42578125" style="12" bestFit="1" customWidth="1"/>
    <col min="11296" max="11296" width="14.28515625" style="12" bestFit="1" customWidth="1"/>
    <col min="11297" max="11297" width="15.42578125" style="12" bestFit="1" customWidth="1"/>
    <col min="11298" max="11298" width="12.42578125" style="12" bestFit="1" customWidth="1"/>
    <col min="11299" max="11299" width="15.140625" style="12" bestFit="1" customWidth="1"/>
    <col min="11300" max="11300" width="12.140625" style="12" bestFit="1" customWidth="1"/>
    <col min="11301" max="11301" width="14.42578125" style="12" bestFit="1" customWidth="1"/>
    <col min="11302" max="11520" width="11.42578125" style="12"/>
    <col min="11521" max="11521" width="1.5703125" style="12" customWidth="1"/>
    <col min="11522" max="11522" width="12.5703125" style="12" customWidth="1"/>
    <col min="11523" max="11523" width="16.28515625" style="12" customWidth="1"/>
    <col min="11524" max="11524" width="27.42578125" style="12" customWidth="1"/>
    <col min="11525" max="11525" width="19" style="12" customWidth="1"/>
    <col min="11526" max="11526" width="18" style="12" customWidth="1"/>
    <col min="11527" max="11527" width="18.28515625" style="12" customWidth="1"/>
    <col min="11528" max="11529" width="16.140625" style="12" customWidth="1"/>
    <col min="11530" max="11530" width="17.7109375" style="12" customWidth="1"/>
    <col min="11531" max="11531" width="16.140625" style="12" customWidth="1"/>
    <col min="11532" max="11532" width="19.5703125" style="12" customWidth="1"/>
    <col min="11533" max="11533" width="16.140625" style="12" customWidth="1"/>
    <col min="11534" max="11534" width="18" style="12" customWidth="1"/>
    <col min="11535" max="11536" width="16.140625" style="12" customWidth="1"/>
    <col min="11537" max="11538" width="27.140625" style="12" bestFit="1" customWidth="1"/>
    <col min="11539" max="11539" width="17.7109375" style="12" bestFit="1" customWidth="1"/>
    <col min="11540" max="11540" width="14" style="12" bestFit="1" customWidth="1"/>
    <col min="11541" max="11541" width="17.42578125" style="12" bestFit="1" customWidth="1"/>
    <col min="11542" max="11542" width="14.28515625" style="12" bestFit="1" customWidth="1"/>
    <col min="11543" max="11543" width="17.42578125" style="12" bestFit="1" customWidth="1"/>
    <col min="11544" max="11544" width="14.28515625" style="12" bestFit="1" customWidth="1"/>
    <col min="11545" max="11545" width="17.42578125" style="12" bestFit="1" customWidth="1"/>
    <col min="11546" max="11546" width="14.28515625" style="12" bestFit="1" customWidth="1"/>
    <col min="11547" max="11547" width="17.7109375" style="12" bestFit="1" customWidth="1"/>
    <col min="11548" max="11548" width="14.5703125" style="12" bestFit="1" customWidth="1"/>
    <col min="11549" max="11549" width="17.42578125" style="12" bestFit="1" customWidth="1"/>
    <col min="11550" max="11550" width="14.28515625" style="12" bestFit="1" customWidth="1"/>
    <col min="11551" max="11551" width="17.42578125" style="12" bestFit="1" customWidth="1"/>
    <col min="11552" max="11552" width="14.28515625" style="12" bestFit="1" customWidth="1"/>
    <col min="11553" max="11553" width="15.42578125" style="12" bestFit="1" customWidth="1"/>
    <col min="11554" max="11554" width="12.42578125" style="12" bestFit="1" customWidth="1"/>
    <col min="11555" max="11555" width="15.140625" style="12" bestFit="1" customWidth="1"/>
    <col min="11556" max="11556" width="12.140625" style="12" bestFit="1" customWidth="1"/>
    <col min="11557" max="11557" width="14.42578125" style="12" bestFit="1" customWidth="1"/>
    <col min="11558" max="11776" width="11.42578125" style="12"/>
    <col min="11777" max="11777" width="1.5703125" style="12" customWidth="1"/>
    <col min="11778" max="11778" width="12.5703125" style="12" customWidth="1"/>
    <col min="11779" max="11779" width="16.28515625" style="12" customWidth="1"/>
    <col min="11780" max="11780" width="27.42578125" style="12" customWidth="1"/>
    <col min="11781" max="11781" width="19" style="12" customWidth="1"/>
    <col min="11782" max="11782" width="18" style="12" customWidth="1"/>
    <col min="11783" max="11783" width="18.28515625" style="12" customWidth="1"/>
    <col min="11784" max="11785" width="16.140625" style="12" customWidth="1"/>
    <col min="11786" max="11786" width="17.7109375" style="12" customWidth="1"/>
    <col min="11787" max="11787" width="16.140625" style="12" customWidth="1"/>
    <col min="11788" max="11788" width="19.5703125" style="12" customWidth="1"/>
    <col min="11789" max="11789" width="16.140625" style="12" customWidth="1"/>
    <col min="11790" max="11790" width="18" style="12" customWidth="1"/>
    <col min="11791" max="11792" width="16.140625" style="12" customWidth="1"/>
    <col min="11793" max="11794" width="27.140625" style="12" bestFit="1" customWidth="1"/>
    <col min="11795" max="11795" width="17.7109375" style="12" bestFit="1" customWidth="1"/>
    <col min="11796" max="11796" width="14" style="12" bestFit="1" customWidth="1"/>
    <col min="11797" max="11797" width="17.42578125" style="12" bestFit="1" customWidth="1"/>
    <col min="11798" max="11798" width="14.28515625" style="12" bestFit="1" customWidth="1"/>
    <col min="11799" max="11799" width="17.42578125" style="12" bestFit="1" customWidth="1"/>
    <col min="11800" max="11800" width="14.28515625" style="12" bestFit="1" customWidth="1"/>
    <col min="11801" max="11801" width="17.42578125" style="12" bestFit="1" customWidth="1"/>
    <col min="11802" max="11802" width="14.28515625" style="12" bestFit="1" customWidth="1"/>
    <col min="11803" max="11803" width="17.7109375" style="12" bestFit="1" customWidth="1"/>
    <col min="11804" max="11804" width="14.5703125" style="12" bestFit="1" customWidth="1"/>
    <col min="11805" max="11805" width="17.42578125" style="12" bestFit="1" customWidth="1"/>
    <col min="11806" max="11806" width="14.28515625" style="12" bestFit="1" customWidth="1"/>
    <col min="11807" max="11807" width="17.42578125" style="12" bestFit="1" customWidth="1"/>
    <col min="11808" max="11808" width="14.28515625" style="12" bestFit="1" customWidth="1"/>
    <col min="11809" max="11809" width="15.42578125" style="12" bestFit="1" customWidth="1"/>
    <col min="11810" max="11810" width="12.42578125" style="12" bestFit="1" customWidth="1"/>
    <col min="11811" max="11811" width="15.140625" style="12" bestFit="1" customWidth="1"/>
    <col min="11812" max="11812" width="12.140625" style="12" bestFit="1" customWidth="1"/>
    <col min="11813" max="11813" width="14.42578125" style="12" bestFit="1" customWidth="1"/>
    <col min="11814" max="12032" width="11.42578125" style="12"/>
    <col min="12033" max="12033" width="1.5703125" style="12" customWidth="1"/>
    <col min="12034" max="12034" width="12.5703125" style="12" customWidth="1"/>
    <col min="12035" max="12035" width="16.28515625" style="12" customWidth="1"/>
    <col min="12036" max="12036" width="27.42578125" style="12" customWidth="1"/>
    <col min="12037" max="12037" width="19" style="12" customWidth="1"/>
    <col min="12038" max="12038" width="18" style="12" customWidth="1"/>
    <col min="12039" max="12039" width="18.28515625" style="12" customWidth="1"/>
    <col min="12040" max="12041" width="16.140625" style="12" customWidth="1"/>
    <col min="12042" max="12042" width="17.7109375" style="12" customWidth="1"/>
    <col min="12043" max="12043" width="16.140625" style="12" customWidth="1"/>
    <col min="12044" max="12044" width="19.5703125" style="12" customWidth="1"/>
    <col min="12045" max="12045" width="16.140625" style="12" customWidth="1"/>
    <col min="12046" max="12046" width="18" style="12" customWidth="1"/>
    <col min="12047" max="12048" width="16.140625" style="12" customWidth="1"/>
    <col min="12049" max="12050" width="27.140625" style="12" bestFit="1" customWidth="1"/>
    <col min="12051" max="12051" width="17.7109375" style="12" bestFit="1" customWidth="1"/>
    <col min="12052" max="12052" width="14" style="12" bestFit="1" customWidth="1"/>
    <col min="12053" max="12053" width="17.42578125" style="12" bestFit="1" customWidth="1"/>
    <col min="12054" max="12054" width="14.28515625" style="12" bestFit="1" customWidth="1"/>
    <col min="12055" max="12055" width="17.42578125" style="12" bestFit="1" customWidth="1"/>
    <col min="12056" max="12056" width="14.28515625" style="12" bestFit="1" customWidth="1"/>
    <col min="12057" max="12057" width="17.42578125" style="12" bestFit="1" customWidth="1"/>
    <col min="12058" max="12058" width="14.28515625" style="12" bestFit="1" customWidth="1"/>
    <col min="12059" max="12059" width="17.7109375" style="12" bestFit="1" customWidth="1"/>
    <col min="12060" max="12060" width="14.5703125" style="12" bestFit="1" customWidth="1"/>
    <col min="12061" max="12061" width="17.42578125" style="12" bestFit="1" customWidth="1"/>
    <col min="12062" max="12062" width="14.28515625" style="12" bestFit="1" customWidth="1"/>
    <col min="12063" max="12063" width="17.42578125" style="12" bestFit="1" customWidth="1"/>
    <col min="12064" max="12064" width="14.28515625" style="12" bestFit="1" customWidth="1"/>
    <col min="12065" max="12065" width="15.42578125" style="12" bestFit="1" customWidth="1"/>
    <col min="12066" max="12066" width="12.42578125" style="12" bestFit="1" customWidth="1"/>
    <col min="12067" max="12067" width="15.140625" style="12" bestFit="1" customWidth="1"/>
    <col min="12068" max="12068" width="12.140625" style="12" bestFit="1" customWidth="1"/>
    <col min="12069" max="12069" width="14.42578125" style="12" bestFit="1" customWidth="1"/>
    <col min="12070" max="12288" width="11.42578125" style="12"/>
    <col min="12289" max="12289" width="1.5703125" style="12" customWidth="1"/>
    <col min="12290" max="12290" width="12.5703125" style="12" customWidth="1"/>
    <col min="12291" max="12291" width="16.28515625" style="12" customWidth="1"/>
    <col min="12292" max="12292" width="27.42578125" style="12" customWidth="1"/>
    <col min="12293" max="12293" width="19" style="12" customWidth="1"/>
    <col min="12294" max="12294" width="18" style="12" customWidth="1"/>
    <col min="12295" max="12295" width="18.28515625" style="12" customWidth="1"/>
    <col min="12296" max="12297" width="16.140625" style="12" customWidth="1"/>
    <col min="12298" max="12298" width="17.7109375" style="12" customWidth="1"/>
    <col min="12299" max="12299" width="16.140625" style="12" customWidth="1"/>
    <col min="12300" max="12300" width="19.5703125" style="12" customWidth="1"/>
    <col min="12301" max="12301" width="16.140625" style="12" customWidth="1"/>
    <col min="12302" max="12302" width="18" style="12" customWidth="1"/>
    <col min="12303" max="12304" width="16.140625" style="12" customWidth="1"/>
    <col min="12305" max="12306" width="27.140625" style="12" bestFit="1" customWidth="1"/>
    <col min="12307" max="12307" width="17.7109375" style="12" bestFit="1" customWidth="1"/>
    <col min="12308" max="12308" width="14" style="12" bestFit="1" customWidth="1"/>
    <col min="12309" max="12309" width="17.42578125" style="12" bestFit="1" customWidth="1"/>
    <col min="12310" max="12310" width="14.28515625" style="12" bestFit="1" customWidth="1"/>
    <col min="12311" max="12311" width="17.42578125" style="12" bestFit="1" customWidth="1"/>
    <col min="12312" max="12312" width="14.28515625" style="12" bestFit="1" customWidth="1"/>
    <col min="12313" max="12313" width="17.42578125" style="12" bestFit="1" customWidth="1"/>
    <col min="12314" max="12314" width="14.28515625" style="12" bestFit="1" customWidth="1"/>
    <col min="12315" max="12315" width="17.7109375" style="12" bestFit="1" customWidth="1"/>
    <col min="12316" max="12316" width="14.5703125" style="12" bestFit="1" customWidth="1"/>
    <col min="12317" max="12317" width="17.42578125" style="12" bestFit="1" customWidth="1"/>
    <col min="12318" max="12318" width="14.28515625" style="12" bestFit="1" customWidth="1"/>
    <col min="12319" max="12319" width="17.42578125" style="12" bestFit="1" customWidth="1"/>
    <col min="12320" max="12320" width="14.28515625" style="12" bestFit="1" customWidth="1"/>
    <col min="12321" max="12321" width="15.42578125" style="12" bestFit="1" customWidth="1"/>
    <col min="12322" max="12322" width="12.42578125" style="12" bestFit="1" customWidth="1"/>
    <col min="12323" max="12323" width="15.140625" style="12" bestFit="1" customWidth="1"/>
    <col min="12324" max="12324" width="12.140625" style="12" bestFit="1" customWidth="1"/>
    <col min="12325" max="12325" width="14.42578125" style="12" bestFit="1" customWidth="1"/>
    <col min="12326" max="12544" width="11.42578125" style="12"/>
    <col min="12545" max="12545" width="1.5703125" style="12" customWidth="1"/>
    <col min="12546" max="12546" width="12.5703125" style="12" customWidth="1"/>
    <col min="12547" max="12547" width="16.28515625" style="12" customWidth="1"/>
    <col min="12548" max="12548" width="27.42578125" style="12" customWidth="1"/>
    <col min="12549" max="12549" width="19" style="12" customWidth="1"/>
    <col min="12550" max="12550" width="18" style="12" customWidth="1"/>
    <col min="12551" max="12551" width="18.28515625" style="12" customWidth="1"/>
    <col min="12552" max="12553" width="16.140625" style="12" customWidth="1"/>
    <col min="12554" max="12554" width="17.7109375" style="12" customWidth="1"/>
    <col min="12555" max="12555" width="16.140625" style="12" customWidth="1"/>
    <col min="12556" max="12556" width="19.5703125" style="12" customWidth="1"/>
    <col min="12557" max="12557" width="16.140625" style="12" customWidth="1"/>
    <col min="12558" max="12558" width="18" style="12" customWidth="1"/>
    <col min="12559" max="12560" width="16.140625" style="12" customWidth="1"/>
    <col min="12561" max="12562" width="27.140625" style="12" bestFit="1" customWidth="1"/>
    <col min="12563" max="12563" width="17.7109375" style="12" bestFit="1" customWidth="1"/>
    <col min="12564" max="12564" width="14" style="12" bestFit="1" customWidth="1"/>
    <col min="12565" max="12565" width="17.42578125" style="12" bestFit="1" customWidth="1"/>
    <col min="12566" max="12566" width="14.28515625" style="12" bestFit="1" customWidth="1"/>
    <col min="12567" max="12567" width="17.42578125" style="12" bestFit="1" customWidth="1"/>
    <col min="12568" max="12568" width="14.28515625" style="12" bestFit="1" customWidth="1"/>
    <col min="12569" max="12569" width="17.42578125" style="12" bestFit="1" customWidth="1"/>
    <col min="12570" max="12570" width="14.28515625" style="12" bestFit="1" customWidth="1"/>
    <col min="12571" max="12571" width="17.7109375" style="12" bestFit="1" customWidth="1"/>
    <col min="12572" max="12572" width="14.5703125" style="12" bestFit="1" customWidth="1"/>
    <col min="12573" max="12573" width="17.42578125" style="12" bestFit="1" customWidth="1"/>
    <col min="12574" max="12574" width="14.28515625" style="12" bestFit="1" customWidth="1"/>
    <col min="12575" max="12575" width="17.42578125" style="12" bestFit="1" customWidth="1"/>
    <col min="12576" max="12576" width="14.28515625" style="12" bestFit="1" customWidth="1"/>
    <col min="12577" max="12577" width="15.42578125" style="12" bestFit="1" customWidth="1"/>
    <col min="12578" max="12578" width="12.42578125" style="12" bestFit="1" customWidth="1"/>
    <col min="12579" max="12579" width="15.140625" style="12" bestFit="1" customWidth="1"/>
    <col min="12580" max="12580" width="12.140625" style="12" bestFit="1" customWidth="1"/>
    <col min="12581" max="12581" width="14.42578125" style="12" bestFit="1" customWidth="1"/>
    <col min="12582" max="12800" width="11.42578125" style="12"/>
    <col min="12801" max="12801" width="1.5703125" style="12" customWidth="1"/>
    <col min="12802" max="12802" width="12.5703125" style="12" customWidth="1"/>
    <col min="12803" max="12803" width="16.28515625" style="12" customWidth="1"/>
    <col min="12804" max="12804" width="27.42578125" style="12" customWidth="1"/>
    <col min="12805" max="12805" width="19" style="12" customWidth="1"/>
    <col min="12806" max="12806" width="18" style="12" customWidth="1"/>
    <col min="12807" max="12807" width="18.28515625" style="12" customWidth="1"/>
    <col min="12808" max="12809" width="16.140625" style="12" customWidth="1"/>
    <col min="12810" max="12810" width="17.7109375" style="12" customWidth="1"/>
    <col min="12811" max="12811" width="16.140625" style="12" customWidth="1"/>
    <col min="12812" max="12812" width="19.5703125" style="12" customWidth="1"/>
    <col min="12813" max="12813" width="16.140625" style="12" customWidth="1"/>
    <col min="12814" max="12814" width="18" style="12" customWidth="1"/>
    <col min="12815" max="12816" width="16.140625" style="12" customWidth="1"/>
    <col min="12817" max="12818" width="27.140625" style="12" bestFit="1" customWidth="1"/>
    <col min="12819" max="12819" width="17.7109375" style="12" bestFit="1" customWidth="1"/>
    <col min="12820" max="12820" width="14" style="12" bestFit="1" customWidth="1"/>
    <col min="12821" max="12821" width="17.42578125" style="12" bestFit="1" customWidth="1"/>
    <col min="12822" max="12822" width="14.28515625" style="12" bestFit="1" customWidth="1"/>
    <col min="12823" max="12823" width="17.42578125" style="12" bestFit="1" customWidth="1"/>
    <col min="12824" max="12824" width="14.28515625" style="12" bestFit="1" customWidth="1"/>
    <col min="12825" max="12825" width="17.42578125" style="12" bestFit="1" customWidth="1"/>
    <col min="12826" max="12826" width="14.28515625" style="12" bestFit="1" customWidth="1"/>
    <col min="12827" max="12827" width="17.7109375" style="12" bestFit="1" customWidth="1"/>
    <col min="12828" max="12828" width="14.5703125" style="12" bestFit="1" customWidth="1"/>
    <col min="12829" max="12829" width="17.42578125" style="12" bestFit="1" customWidth="1"/>
    <col min="12830" max="12830" width="14.28515625" style="12" bestFit="1" customWidth="1"/>
    <col min="12831" max="12831" width="17.42578125" style="12" bestFit="1" customWidth="1"/>
    <col min="12832" max="12832" width="14.28515625" style="12" bestFit="1" customWidth="1"/>
    <col min="12833" max="12833" width="15.42578125" style="12" bestFit="1" customWidth="1"/>
    <col min="12834" max="12834" width="12.42578125" style="12" bestFit="1" customWidth="1"/>
    <col min="12835" max="12835" width="15.140625" style="12" bestFit="1" customWidth="1"/>
    <col min="12836" max="12836" width="12.140625" style="12" bestFit="1" customWidth="1"/>
    <col min="12837" max="12837" width="14.42578125" style="12" bestFit="1" customWidth="1"/>
    <col min="12838" max="13056" width="11.42578125" style="12"/>
    <col min="13057" max="13057" width="1.5703125" style="12" customWidth="1"/>
    <col min="13058" max="13058" width="12.5703125" style="12" customWidth="1"/>
    <col min="13059" max="13059" width="16.28515625" style="12" customWidth="1"/>
    <col min="13060" max="13060" width="27.42578125" style="12" customWidth="1"/>
    <col min="13061" max="13061" width="19" style="12" customWidth="1"/>
    <col min="13062" max="13062" width="18" style="12" customWidth="1"/>
    <col min="13063" max="13063" width="18.28515625" style="12" customWidth="1"/>
    <col min="13064" max="13065" width="16.140625" style="12" customWidth="1"/>
    <col min="13066" max="13066" width="17.7109375" style="12" customWidth="1"/>
    <col min="13067" max="13067" width="16.140625" style="12" customWidth="1"/>
    <col min="13068" max="13068" width="19.5703125" style="12" customWidth="1"/>
    <col min="13069" max="13069" width="16.140625" style="12" customWidth="1"/>
    <col min="13070" max="13070" width="18" style="12" customWidth="1"/>
    <col min="13071" max="13072" width="16.140625" style="12" customWidth="1"/>
    <col min="13073" max="13074" width="27.140625" style="12" bestFit="1" customWidth="1"/>
    <col min="13075" max="13075" width="17.7109375" style="12" bestFit="1" customWidth="1"/>
    <col min="13076" max="13076" width="14" style="12" bestFit="1" customWidth="1"/>
    <col min="13077" max="13077" width="17.42578125" style="12" bestFit="1" customWidth="1"/>
    <col min="13078" max="13078" width="14.28515625" style="12" bestFit="1" customWidth="1"/>
    <col min="13079" max="13079" width="17.42578125" style="12" bestFit="1" customWidth="1"/>
    <col min="13080" max="13080" width="14.28515625" style="12" bestFit="1" customWidth="1"/>
    <col min="13081" max="13081" width="17.42578125" style="12" bestFit="1" customWidth="1"/>
    <col min="13082" max="13082" width="14.28515625" style="12" bestFit="1" customWidth="1"/>
    <col min="13083" max="13083" width="17.7109375" style="12" bestFit="1" customWidth="1"/>
    <col min="13084" max="13084" width="14.5703125" style="12" bestFit="1" customWidth="1"/>
    <col min="13085" max="13085" width="17.42578125" style="12" bestFit="1" customWidth="1"/>
    <col min="13086" max="13086" width="14.28515625" style="12" bestFit="1" customWidth="1"/>
    <col min="13087" max="13087" width="17.42578125" style="12" bestFit="1" customWidth="1"/>
    <col min="13088" max="13088" width="14.28515625" style="12" bestFit="1" customWidth="1"/>
    <col min="13089" max="13089" width="15.42578125" style="12" bestFit="1" customWidth="1"/>
    <col min="13090" max="13090" width="12.42578125" style="12" bestFit="1" customWidth="1"/>
    <col min="13091" max="13091" width="15.140625" style="12" bestFit="1" customWidth="1"/>
    <col min="13092" max="13092" width="12.140625" style="12" bestFit="1" customWidth="1"/>
    <col min="13093" max="13093" width="14.42578125" style="12" bestFit="1" customWidth="1"/>
    <col min="13094" max="13312" width="11.42578125" style="12"/>
    <col min="13313" max="13313" width="1.5703125" style="12" customWidth="1"/>
    <col min="13314" max="13314" width="12.5703125" style="12" customWidth="1"/>
    <col min="13315" max="13315" width="16.28515625" style="12" customWidth="1"/>
    <col min="13316" max="13316" width="27.42578125" style="12" customWidth="1"/>
    <col min="13317" max="13317" width="19" style="12" customWidth="1"/>
    <col min="13318" max="13318" width="18" style="12" customWidth="1"/>
    <col min="13319" max="13319" width="18.28515625" style="12" customWidth="1"/>
    <col min="13320" max="13321" width="16.140625" style="12" customWidth="1"/>
    <col min="13322" max="13322" width="17.7109375" style="12" customWidth="1"/>
    <col min="13323" max="13323" width="16.140625" style="12" customWidth="1"/>
    <col min="13324" max="13324" width="19.5703125" style="12" customWidth="1"/>
    <col min="13325" max="13325" width="16.140625" style="12" customWidth="1"/>
    <col min="13326" max="13326" width="18" style="12" customWidth="1"/>
    <col min="13327" max="13328" width="16.140625" style="12" customWidth="1"/>
    <col min="13329" max="13330" width="27.140625" style="12" bestFit="1" customWidth="1"/>
    <col min="13331" max="13331" width="17.7109375" style="12" bestFit="1" customWidth="1"/>
    <col min="13332" max="13332" width="14" style="12" bestFit="1" customWidth="1"/>
    <col min="13333" max="13333" width="17.42578125" style="12" bestFit="1" customWidth="1"/>
    <col min="13334" max="13334" width="14.28515625" style="12" bestFit="1" customWidth="1"/>
    <col min="13335" max="13335" width="17.42578125" style="12" bestFit="1" customWidth="1"/>
    <col min="13336" max="13336" width="14.28515625" style="12" bestFit="1" customWidth="1"/>
    <col min="13337" max="13337" width="17.42578125" style="12" bestFit="1" customWidth="1"/>
    <col min="13338" max="13338" width="14.28515625" style="12" bestFit="1" customWidth="1"/>
    <col min="13339" max="13339" width="17.7109375" style="12" bestFit="1" customWidth="1"/>
    <col min="13340" max="13340" width="14.5703125" style="12" bestFit="1" customWidth="1"/>
    <col min="13341" max="13341" width="17.42578125" style="12" bestFit="1" customWidth="1"/>
    <col min="13342" max="13342" width="14.28515625" style="12" bestFit="1" customWidth="1"/>
    <col min="13343" max="13343" width="17.42578125" style="12" bestFit="1" customWidth="1"/>
    <col min="13344" max="13344" width="14.28515625" style="12" bestFit="1" customWidth="1"/>
    <col min="13345" max="13345" width="15.42578125" style="12" bestFit="1" customWidth="1"/>
    <col min="13346" max="13346" width="12.42578125" style="12" bestFit="1" customWidth="1"/>
    <col min="13347" max="13347" width="15.140625" style="12" bestFit="1" customWidth="1"/>
    <col min="13348" max="13348" width="12.140625" style="12" bestFit="1" customWidth="1"/>
    <col min="13349" max="13349" width="14.42578125" style="12" bestFit="1" customWidth="1"/>
    <col min="13350" max="13568" width="11.42578125" style="12"/>
    <col min="13569" max="13569" width="1.5703125" style="12" customWidth="1"/>
    <col min="13570" max="13570" width="12.5703125" style="12" customWidth="1"/>
    <col min="13571" max="13571" width="16.28515625" style="12" customWidth="1"/>
    <col min="13572" max="13572" width="27.42578125" style="12" customWidth="1"/>
    <col min="13573" max="13573" width="19" style="12" customWidth="1"/>
    <col min="13574" max="13574" width="18" style="12" customWidth="1"/>
    <col min="13575" max="13575" width="18.28515625" style="12" customWidth="1"/>
    <col min="13576" max="13577" width="16.140625" style="12" customWidth="1"/>
    <col min="13578" max="13578" width="17.7109375" style="12" customWidth="1"/>
    <col min="13579" max="13579" width="16.140625" style="12" customWidth="1"/>
    <col min="13580" max="13580" width="19.5703125" style="12" customWidth="1"/>
    <col min="13581" max="13581" width="16.140625" style="12" customWidth="1"/>
    <col min="13582" max="13582" width="18" style="12" customWidth="1"/>
    <col min="13583" max="13584" width="16.140625" style="12" customWidth="1"/>
    <col min="13585" max="13586" width="27.140625" style="12" bestFit="1" customWidth="1"/>
    <col min="13587" max="13587" width="17.7109375" style="12" bestFit="1" customWidth="1"/>
    <col min="13588" max="13588" width="14" style="12" bestFit="1" customWidth="1"/>
    <col min="13589" max="13589" width="17.42578125" style="12" bestFit="1" customWidth="1"/>
    <col min="13590" max="13590" width="14.28515625" style="12" bestFit="1" customWidth="1"/>
    <col min="13591" max="13591" width="17.42578125" style="12" bestFit="1" customWidth="1"/>
    <col min="13592" max="13592" width="14.28515625" style="12" bestFit="1" customWidth="1"/>
    <col min="13593" max="13593" width="17.42578125" style="12" bestFit="1" customWidth="1"/>
    <col min="13594" max="13594" width="14.28515625" style="12" bestFit="1" customWidth="1"/>
    <col min="13595" max="13595" width="17.7109375" style="12" bestFit="1" customWidth="1"/>
    <col min="13596" max="13596" width="14.5703125" style="12" bestFit="1" customWidth="1"/>
    <col min="13597" max="13597" width="17.42578125" style="12" bestFit="1" customWidth="1"/>
    <col min="13598" max="13598" width="14.28515625" style="12" bestFit="1" customWidth="1"/>
    <col min="13599" max="13599" width="17.42578125" style="12" bestFit="1" customWidth="1"/>
    <col min="13600" max="13600" width="14.28515625" style="12" bestFit="1" customWidth="1"/>
    <col min="13601" max="13601" width="15.42578125" style="12" bestFit="1" customWidth="1"/>
    <col min="13602" max="13602" width="12.42578125" style="12" bestFit="1" customWidth="1"/>
    <col min="13603" max="13603" width="15.140625" style="12" bestFit="1" customWidth="1"/>
    <col min="13604" max="13604" width="12.140625" style="12" bestFit="1" customWidth="1"/>
    <col min="13605" max="13605" width="14.42578125" style="12" bestFit="1" customWidth="1"/>
    <col min="13606" max="13824" width="11.42578125" style="12"/>
    <col min="13825" max="13825" width="1.5703125" style="12" customWidth="1"/>
    <col min="13826" max="13826" width="12.5703125" style="12" customWidth="1"/>
    <col min="13827" max="13827" width="16.28515625" style="12" customWidth="1"/>
    <col min="13828" max="13828" width="27.42578125" style="12" customWidth="1"/>
    <col min="13829" max="13829" width="19" style="12" customWidth="1"/>
    <col min="13830" max="13830" width="18" style="12" customWidth="1"/>
    <col min="13831" max="13831" width="18.28515625" style="12" customWidth="1"/>
    <col min="13832" max="13833" width="16.140625" style="12" customWidth="1"/>
    <col min="13834" max="13834" width="17.7109375" style="12" customWidth="1"/>
    <col min="13835" max="13835" width="16.140625" style="12" customWidth="1"/>
    <col min="13836" max="13836" width="19.5703125" style="12" customWidth="1"/>
    <col min="13837" max="13837" width="16.140625" style="12" customWidth="1"/>
    <col min="13838" max="13838" width="18" style="12" customWidth="1"/>
    <col min="13839" max="13840" width="16.140625" style="12" customWidth="1"/>
    <col min="13841" max="13842" width="27.140625" style="12" bestFit="1" customWidth="1"/>
    <col min="13843" max="13843" width="17.7109375" style="12" bestFit="1" customWidth="1"/>
    <col min="13844" max="13844" width="14" style="12" bestFit="1" customWidth="1"/>
    <col min="13845" max="13845" width="17.42578125" style="12" bestFit="1" customWidth="1"/>
    <col min="13846" max="13846" width="14.28515625" style="12" bestFit="1" customWidth="1"/>
    <col min="13847" max="13847" width="17.42578125" style="12" bestFit="1" customWidth="1"/>
    <col min="13848" max="13848" width="14.28515625" style="12" bestFit="1" customWidth="1"/>
    <col min="13849" max="13849" width="17.42578125" style="12" bestFit="1" customWidth="1"/>
    <col min="13850" max="13850" width="14.28515625" style="12" bestFit="1" customWidth="1"/>
    <col min="13851" max="13851" width="17.7109375" style="12" bestFit="1" customWidth="1"/>
    <col min="13852" max="13852" width="14.5703125" style="12" bestFit="1" customWidth="1"/>
    <col min="13853" max="13853" width="17.42578125" style="12" bestFit="1" customWidth="1"/>
    <col min="13854" max="13854" width="14.28515625" style="12" bestFit="1" customWidth="1"/>
    <col min="13855" max="13855" width="17.42578125" style="12" bestFit="1" customWidth="1"/>
    <col min="13856" max="13856" width="14.28515625" style="12" bestFit="1" customWidth="1"/>
    <col min="13857" max="13857" width="15.42578125" style="12" bestFit="1" customWidth="1"/>
    <col min="13858" max="13858" width="12.42578125" style="12" bestFit="1" customWidth="1"/>
    <col min="13859" max="13859" width="15.140625" style="12" bestFit="1" customWidth="1"/>
    <col min="13860" max="13860" width="12.140625" style="12" bestFit="1" customWidth="1"/>
    <col min="13861" max="13861" width="14.42578125" style="12" bestFit="1" customWidth="1"/>
    <col min="13862" max="14080" width="11.42578125" style="12"/>
    <col min="14081" max="14081" width="1.5703125" style="12" customWidth="1"/>
    <col min="14082" max="14082" width="12.5703125" style="12" customWidth="1"/>
    <col min="14083" max="14083" width="16.28515625" style="12" customWidth="1"/>
    <col min="14084" max="14084" width="27.42578125" style="12" customWidth="1"/>
    <col min="14085" max="14085" width="19" style="12" customWidth="1"/>
    <col min="14086" max="14086" width="18" style="12" customWidth="1"/>
    <col min="14087" max="14087" width="18.28515625" style="12" customWidth="1"/>
    <col min="14088" max="14089" width="16.140625" style="12" customWidth="1"/>
    <col min="14090" max="14090" width="17.7109375" style="12" customWidth="1"/>
    <col min="14091" max="14091" width="16.140625" style="12" customWidth="1"/>
    <col min="14092" max="14092" width="19.5703125" style="12" customWidth="1"/>
    <col min="14093" max="14093" width="16.140625" style="12" customWidth="1"/>
    <col min="14094" max="14094" width="18" style="12" customWidth="1"/>
    <col min="14095" max="14096" width="16.140625" style="12" customWidth="1"/>
    <col min="14097" max="14098" width="27.140625" style="12" bestFit="1" customWidth="1"/>
    <col min="14099" max="14099" width="17.7109375" style="12" bestFit="1" customWidth="1"/>
    <col min="14100" max="14100" width="14" style="12" bestFit="1" customWidth="1"/>
    <col min="14101" max="14101" width="17.42578125" style="12" bestFit="1" customWidth="1"/>
    <col min="14102" max="14102" width="14.28515625" style="12" bestFit="1" customWidth="1"/>
    <col min="14103" max="14103" width="17.42578125" style="12" bestFit="1" customWidth="1"/>
    <col min="14104" max="14104" width="14.28515625" style="12" bestFit="1" customWidth="1"/>
    <col min="14105" max="14105" width="17.42578125" style="12" bestFit="1" customWidth="1"/>
    <col min="14106" max="14106" width="14.28515625" style="12" bestFit="1" customWidth="1"/>
    <col min="14107" max="14107" width="17.7109375" style="12" bestFit="1" customWidth="1"/>
    <col min="14108" max="14108" width="14.5703125" style="12" bestFit="1" customWidth="1"/>
    <col min="14109" max="14109" width="17.42578125" style="12" bestFit="1" customWidth="1"/>
    <col min="14110" max="14110" width="14.28515625" style="12" bestFit="1" customWidth="1"/>
    <col min="14111" max="14111" width="17.42578125" style="12" bestFit="1" customWidth="1"/>
    <col min="14112" max="14112" width="14.28515625" style="12" bestFit="1" customWidth="1"/>
    <col min="14113" max="14113" width="15.42578125" style="12" bestFit="1" customWidth="1"/>
    <col min="14114" max="14114" width="12.42578125" style="12" bestFit="1" customWidth="1"/>
    <col min="14115" max="14115" width="15.140625" style="12" bestFit="1" customWidth="1"/>
    <col min="14116" max="14116" width="12.140625" style="12" bestFit="1" customWidth="1"/>
    <col min="14117" max="14117" width="14.42578125" style="12" bestFit="1" customWidth="1"/>
    <col min="14118" max="14336" width="11.42578125" style="12"/>
    <col min="14337" max="14337" width="1.5703125" style="12" customWidth="1"/>
    <col min="14338" max="14338" width="12.5703125" style="12" customWidth="1"/>
    <col min="14339" max="14339" width="16.28515625" style="12" customWidth="1"/>
    <col min="14340" max="14340" width="27.42578125" style="12" customWidth="1"/>
    <col min="14341" max="14341" width="19" style="12" customWidth="1"/>
    <col min="14342" max="14342" width="18" style="12" customWidth="1"/>
    <col min="14343" max="14343" width="18.28515625" style="12" customWidth="1"/>
    <col min="14344" max="14345" width="16.140625" style="12" customWidth="1"/>
    <col min="14346" max="14346" width="17.7109375" style="12" customWidth="1"/>
    <col min="14347" max="14347" width="16.140625" style="12" customWidth="1"/>
    <col min="14348" max="14348" width="19.5703125" style="12" customWidth="1"/>
    <col min="14349" max="14349" width="16.140625" style="12" customWidth="1"/>
    <col min="14350" max="14350" width="18" style="12" customWidth="1"/>
    <col min="14351" max="14352" width="16.140625" style="12" customWidth="1"/>
    <col min="14353" max="14354" width="27.140625" style="12" bestFit="1" customWidth="1"/>
    <col min="14355" max="14355" width="17.7109375" style="12" bestFit="1" customWidth="1"/>
    <col min="14356" max="14356" width="14" style="12" bestFit="1" customWidth="1"/>
    <col min="14357" max="14357" width="17.42578125" style="12" bestFit="1" customWidth="1"/>
    <col min="14358" max="14358" width="14.28515625" style="12" bestFit="1" customWidth="1"/>
    <col min="14359" max="14359" width="17.42578125" style="12" bestFit="1" customWidth="1"/>
    <col min="14360" max="14360" width="14.28515625" style="12" bestFit="1" customWidth="1"/>
    <col min="14361" max="14361" width="17.42578125" style="12" bestFit="1" customWidth="1"/>
    <col min="14362" max="14362" width="14.28515625" style="12" bestFit="1" customWidth="1"/>
    <col min="14363" max="14363" width="17.7109375" style="12" bestFit="1" customWidth="1"/>
    <col min="14364" max="14364" width="14.5703125" style="12" bestFit="1" customWidth="1"/>
    <col min="14365" max="14365" width="17.42578125" style="12" bestFit="1" customWidth="1"/>
    <col min="14366" max="14366" width="14.28515625" style="12" bestFit="1" customWidth="1"/>
    <col min="14367" max="14367" width="17.42578125" style="12" bestFit="1" customWidth="1"/>
    <col min="14368" max="14368" width="14.28515625" style="12" bestFit="1" customWidth="1"/>
    <col min="14369" max="14369" width="15.42578125" style="12" bestFit="1" customWidth="1"/>
    <col min="14370" max="14370" width="12.42578125" style="12" bestFit="1" customWidth="1"/>
    <col min="14371" max="14371" width="15.140625" style="12" bestFit="1" customWidth="1"/>
    <col min="14372" max="14372" width="12.140625" style="12" bestFit="1" customWidth="1"/>
    <col min="14373" max="14373" width="14.42578125" style="12" bestFit="1" customWidth="1"/>
    <col min="14374" max="14592" width="11.42578125" style="12"/>
    <col min="14593" max="14593" width="1.5703125" style="12" customWidth="1"/>
    <col min="14594" max="14594" width="12.5703125" style="12" customWidth="1"/>
    <col min="14595" max="14595" width="16.28515625" style="12" customWidth="1"/>
    <col min="14596" max="14596" width="27.42578125" style="12" customWidth="1"/>
    <col min="14597" max="14597" width="19" style="12" customWidth="1"/>
    <col min="14598" max="14598" width="18" style="12" customWidth="1"/>
    <col min="14599" max="14599" width="18.28515625" style="12" customWidth="1"/>
    <col min="14600" max="14601" width="16.140625" style="12" customWidth="1"/>
    <col min="14602" max="14602" width="17.7109375" style="12" customWidth="1"/>
    <col min="14603" max="14603" width="16.140625" style="12" customWidth="1"/>
    <col min="14604" max="14604" width="19.5703125" style="12" customWidth="1"/>
    <col min="14605" max="14605" width="16.140625" style="12" customWidth="1"/>
    <col min="14606" max="14606" width="18" style="12" customWidth="1"/>
    <col min="14607" max="14608" width="16.140625" style="12" customWidth="1"/>
    <col min="14609" max="14610" width="27.140625" style="12" bestFit="1" customWidth="1"/>
    <col min="14611" max="14611" width="17.7109375" style="12" bestFit="1" customWidth="1"/>
    <col min="14612" max="14612" width="14" style="12" bestFit="1" customWidth="1"/>
    <col min="14613" max="14613" width="17.42578125" style="12" bestFit="1" customWidth="1"/>
    <col min="14614" max="14614" width="14.28515625" style="12" bestFit="1" customWidth="1"/>
    <col min="14615" max="14615" width="17.42578125" style="12" bestFit="1" customWidth="1"/>
    <col min="14616" max="14616" width="14.28515625" style="12" bestFit="1" customWidth="1"/>
    <col min="14617" max="14617" width="17.42578125" style="12" bestFit="1" customWidth="1"/>
    <col min="14618" max="14618" width="14.28515625" style="12" bestFit="1" customWidth="1"/>
    <col min="14619" max="14619" width="17.7109375" style="12" bestFit="1" customWidth="1"/>
    <col min="14620" max="14620" width="14.5703125" style="12" bestFit="1" customWidth="1"/>
    <col min="14621" max="14621" width="17.42578125" style="12" bestFit="1" customWidth="1"/>
    <col min="14622" max="14622" width="14.28515625" style="12" bestFit="1" customWidth="1"/>
    <col min="14623" max="14623" width="17.42578125" style="12" bestFit="1" customWidth="1"/>
    <col min="14624" max="14624" width="14.28515625" style="12" bestFit="1" customWidth="1"/>
    <col min="14625" max="14625" width="15.42578125" style="12" bestFit="1" customWidth="1"/>
    <col min="14626" max="14626" width="12.42578125" style="12" bestFit="1" customWidth="1"/>
    <col min="14627" max="14627" width="15.140625" style="12" bestFit="1" customWidth="1"/>
    <col min="14628" max="14628" width="12.140625" style="12" bestFit="1" customWidth="1"/>
    <col min="14629" max="14629" width="14.42578125" style="12" bestFit="1" customWidth="1"/>
    <col min="14630" max="14848" width="11.42578125" style="12"/>
    <col min="14849" max="14849" width="1.5703125" style="12" customWidth="1"/>
    <col min="14850" max="14850" width="12.5703125" style="12" customWidth="1"/>
    <col min="14851" max="14851" width="16.28515625" style="12" customWidth="1"/>
    <col min="14852" max="14852" width="27.42578125" style="12" customWidth="1"/>
    <col min="14853" max="14853" width="19" style="12" customWidth="1"/>
    <col min="14854" max="14854" width="18" style="12" customWidth="1"/>
    <col min="14855" max="14855" width="18.28515625" style="12" customWidth="1"/>
    <col min="14856" max="14857" width="16.140625" style="12" customWidth="1"/>
    <col min="14858" max="14858" width="17.7109375" style="12" customWidth="1"/>
    <col min="14859" max="14859" width="16.140625" style="12" customWidth="1"/>
    <col min="14860" max="14860" width="19.5703125" style="12" customWidth="1"/>
    <col min="14861" max="14861" width="16.140625" style="12" customWidth="1"/>
    <col min="14862" max="14862" width="18" style="12" customWidth="1"/>
    <col min="14863" max="14864" width="16.140625" style="12" customWidth="1"/>
    <col min="14865" max="14866" width="27.140625" style="12" bestFit="1" customWidth="1"/>
    <col min="14867" max="14867" width="17.7109375" style="12" bestFit="1" customWidth="1"/>
    <col min="14868" max="14868" width="14" style="12" bestFit="1" customWidth="1"/>
    <col min="14869" max="14869" width="17.42578125" style="12" bestFit="1" customWidth="1"/>
    <col min="14870" max="14870" width="14.28515625" style="12" bestFit="1" customWidth="1"/>
    <col min="14871" max="14871" width="17.42578125" style="12" bestFit="1" customWidth="1"/>
    <col min="14872" max="14872" width="14.28515625" style="12" bestFit="1" customWidth="1"/>
    <col min="14873" max="14873" width="17.42578125" style="12" bestFit="1" customWidth="1"/>
    <col min="14874" max="14874" width="14.28515625" style="12" bestFit="1" customWidth="1"/>
    <col min="14875" max="14875" width="17.7109375" style="12" bestFit="1" customWidth="1"/>
    <col min="14876" max="14876" width="14.5703125" style="12" bestFit="1" customWidth="1"/>
    <col min="14877" max="14877" width="17.42578125" style="12" bestFit="1" customWidth="1"/>
    <col min="14878" max="14878" width="14.28515625" style="12" bestFit="1" customWidth="1"/>
    <col min="14879" max="14879" width="17.42578125" style="12" bestFit="1" customWidth="1"/>
    <col min="14880" max="14880" width="14.28515625" style="12" bestFit="1" customWidth="1"/>
    <col min="14881" max="14881" width="15.42578125" style="12" bestFit="1" customWidth="1"/>
    <col min="14882" max="14882" width="12.42578125" style="12" bestFit="1" customWidth="1"/>
    <col min="14883" max="14883" width="15.140625" style="12" bestFit="1" customWidth="1"/>
    <col min="14884" max="14884" width="12.140625" style="12" bestFit="1" customWidth="1"/>
    <col min="14885" max="14885" width="14.42578125" style="12" bestFit="1" customWidth="1"/>
    <col min="14886" max="15104" width="11.42578125" style="12"/>
    <col min="15105" max="15105" width="1.5703125" style="12" customWidth="1"/>
    <col min="15106" max="15106" width="12.5703125" style="12" customWidth="1"/>
    <col min="15107" max="15107" width="16.28515625" style="12" customWidth="1"/>
    <col min="15108" max="15108" width="27.42578125" style="12" customWidth="1"/>
    <col min="15109" max="15109" width="19" style="12" customWidth="1"/>
    <col min="15110" max="15110" width="18" style="12" customWidth="1"/>
    <col min="15111" max="15111" width="18.28515625" style="12" customWidth="1"/>
    <col min="15112" max="15113" width="16.140625" style="12" customWidth="1"/>
    <col min="15114" max="15114" width="17.7109375" style="12" customWidth="1"/>
    <col min="15115" max="15115" width="16.140625" style="12" customWidth="1"/>
    <col min="15116" max="15116" width="19.5703125" style="12" customWidth="1"/>
    <col min="15117" max="15117" width="16.140625" style="12" customWidth="1"/>
    <col min="15118" max="15118" width="18" style="12" customWidth="1"/>
    <col min="15119" max="15120" width="16.140625" style="12" customWidth="1"/>
    <col min="15121" max="15122" width="27.140625" style="12" bestFit="1" customWidth="1"/>
    <col min="15123" max="15123" width="17.7109375" style="12" bestFit="1" customWidth="1"/>
    <col min="15124" max="15124" width="14" style="12" bestFit="1" customWidth="1"/>
    <col min="15125" max="15125" width="17.42578125" style="12" bestFit="1" customWidth="1"/>
    <col min="15126" max="15126" width="14.28515625" style="12" bestFit="1" customWidth="1"/>
    <col min="15127" max="15127" width="17.42578125" style="12" bestFit="1" customWidth="1"/>
    <col min="15128" max="15128" width="14.28515625" style="12" bestFit="1" customWidth="1"/>
    <col min="15129" max="15129" width="17.42578125" style="12" bestFit="1" customWidth="1"/>
    <col min="15130" max="15130" width="14.28515625" style="12" bestFit="1" customWidth="1"/>
    <col min="15131" max="15131" width="17.7109375" style="12" bestFit="1" customWidth="1"/>
    <col min="15132" max="15132" width="14.5703125" style="12" bestFit="1" customWidth="1"/>
    <col min="15133" max="15133" width="17.42578125" style="12" bestFit="1" customWidth="1"/>
    <col min="15134" max="15134" width="14.28515625" style="12" bestFit="1" customWidth="1"/>
    <col min="15135" max="15135" width="17.42578125" style="12" bestFit="1" customWidth="1"/>
    <col min="15136" max="15136" width="14.28515625" style="12" bestFit="1" customWidth="1"/>
    <col min="15137" max="15137" width="15.42578125" style="12" bestFit="1" customWidth="1"/>
    <col min="15138" max="15138" width="12.42578125" style="12" bestFit="1" customWidth="1"/>
    <col min="15139" max="15139" width="15.140625" style="12" bestFit="1" customWidth="1"/>
    <col min="15140" max="15140" width="12.140625" style="12" bestFit="1" customWidth="1"/>
    <col min="15141" max="15141" width="14.42578125" style="12" bestFit="1" customWidth="1"/>
    <col min="15142" max="15360" width="11.42578125" style="12"/>
    <col min="15361" max="15361" width="1.5703125" style="12" customWidth="1"/>
    <col min="15362" max="15362" width="12.5703125" style="12" customWidth="1"/>
    <col min="15363" max="15363" width="16.28515625" style="12" customWidth="1"/>
    <col min="15364" max="15364" width="27.42578125" style="12" customWidth="1"/>
    <col min="15365" max="15365" width="19" style="12" customWidth="1"/>
    <col min="15366" max="15366" width="18" style="12" customWidth="1"/>
    <col min="15367" max="15367" width="18.28515625" style="12" customWidth="1"/>
    <col min="15368" max="15369" width="16.140625" style="12" customWidth="1"/>
    <col min="15370" max="15370" width="17.7109375" style="12" customWidth="1"/>
    <col min="15371" max="15371" width="16.140625" style="12" customWidth="1"/>
    <col min="15372" max="15372" width="19.5703125" style="12" customWidth="1"/>
    <col min="15373" max="15373" width="16.140625" style="12" customWidth="1"/>
    <col min="15374" max="15374" width="18" style="12" customWidth="1"/>
    <col min="15375" max="15376" width="16.140625" style="12" customWidth="1"/>
    <col min="15377" max="15378" width="27.140625" style="12" bestFit="1" customWidth="1"/>
    <col min="15379" max="15379" width="17.7109375" style="12" bestFit="1" customWidth="1"/>
    <col min="15380" max="15380" width="14" style="12" bestFit="1" customWidth="1"/>
    <col min="15381" max="15381" width="17.42578125" style="12" bestFit="1" customWidth="1"/>
    <col min="15382" max="15382" width="14.28515625" style="12" bestFit="1" customWidth="1"/>
    <col min="15383" max="15383" width="17.42578125" style="12" bestFit="1" customWidth="1"/>
    <col min="15384" max="15384" width="14.28515625" style="12" bestFit="1" customWidth="1"/>
    <col min="15385" max="15385" width="17.42578125" style="12" bestFit="1" customWidth="1"/>
    <col min="15386" max="15386" width="14.28515625" style="12" bestFit="1" customWidth="1"/>
    <col min="15387" max="15387" width="17.7109375" style="12" bestFit="1" customWidth="1"/>
    <col min="15388" max="15388" width="14.5703125" style="12" bestFit="1" customWidth="1"/>
    <col min="15389" max="15389" width="17.42578125" style="12" bestFit="1" customWidth="1"/>
    <col min="15390" max="15390" width="14.28515625" style="12" bestFit="1" customWidth="1"/>
    <col min="15391" max="15391" width="17.42578125" style="12" bestFit="1" customWidth="1"/>
    <col min="15392" max="15392" width="14.28515625" style="12" bestFit="1" customWidth="1"/>
    <col min="15393" max="15393" width="15.42578125" style="12" bestFit="1" customWidth="1"/>
    <col min="15394" max="15394" width="12.42578125" style="12" bestFit="1" customWidth="1"/>
    <col min="15395" max="15395" width="15.140625" style="12" bestFit="1" customWidth="1"/>
    <col min="15396" max="15396" width="12.140625" style="12" bestFit="1" customWidth="1"/>
    <col min="15397" max="15397" width="14.42578125" style="12" bestFit="1" customWidth="1"/>
    <col min="15398" max="15616" width="11.42578125" style="12"/>
    <col min="15617" max="15617" width="1.5703125" style="12" customWidth="1"/>
    <col min="15618" max="15618" width="12.5703125" style="12" customWidth="1"/>
    <col min="15619" max="15619" width="16.28515625" style="12" customWidth="1"/>
    <col min="15620" max="15620" width="27.42578125" style="12" customWidth="1"/>
    <col min="15621" max="15621" width="19" style="12" customWidth="1"/>
    <col min="15622" max="15622" width="18" style="12" customWidth="1"/>
    <col min="15623" max="15623" width="18.28515625" style="12" customWidth="1"/>
    <col min="15624" max="15625" width="16.140625" style="12" customWidth="1"/>
    <col min="15626" max="15626" width="17.7109375" style="12" customWidth="1"/>
    <col min="15627" max="15627" width="16.140625" style="12" customWidth="1"/>
    <col min="15628" max="15628" width="19.5703125" style="12" customWidth="1"/>
    <col min="15629" max="15629" width="16.140625" style="12" customWidth="1"/>
    <col min="15630" max="15630" width="18" style="12" customWidth="1"/>
    <col min="15631" max="15632" width="16.140625" style="12" customWidth="1"/>
    <col min="15633" max="15634" width="27.140625" style="12" bestFit="1" customWidth="1"/>
    <col min="15635" max="15635" width="17.7109375" style="12" bestFit="1" customWidth="1"/>
    <col min="15636" max="15636" width="14" style="12" bestFit="1" customWidth="1"/>
    <col min="15637" max="15637" width="17.42578125" style="12" bestFit="1" customWidth="1"/>
    <col min="15638" max="15638" width="14.28515625" style="12" bestFit="1" customWidth="1"/>
    <col min="15639" max="15639" width="17.42578125" style="12" bestFit="1" customWidth="1"/>
    <col min="15640" max="15640" width="14.28515625" style="12" bestFit="1" customWidth="1"/>
    <col min="15641" max="15641" width="17.42578125" style="12" bestFit="1" customWidth="1"/>
    <col min="15642" max="15642" width="14.28515625" style="12" bestFit="1" customWidth="1"/>
    <col min="15643" max="15643" width="17.7109375" style="12" bestFit="1" customWidth="1"/>
    <col min="15644" max="15644" width="14.5703125" style="12" bestFit="1" customWidth="1"/>
    <col min="15645" max="15645" width="17.42578125" style="12" bestFit="1" customWidth="1"/>
    <col min="15646" max="15646" width="14.28515625" style="12" bestFit="1" customWidth="1"/>
    <col min="15647" max="15647" width="17.42578125" style="12" bestFit="1" customWidth="1"/>
    <col min="15648" max="15648" width="14.28515625" style="12" bestFit="1" customWidth="1"/>
    <col min="15649" max="15649" width="15.42578125" style="12" bestFit="1" customWidth="1"/>
    <col min="15650" max="15650" width="12.42578125" style="12" bestFit="1" customWidth="1"/>
    <col min="15651" max="15651" width="15.140625" style="12" bestFit="1" customWidth="1"/>
    <col min="15652" max="15652" width="12.140625" style="12" bestFit="1" customWidth="1"/>
    <col min="15653" max="15653" width="14.42578125" style="12" bestFit="1" customWidth="1"/>
    <col min="15654" max="15872" width="11.42578125" style="12"/>
    <col min="15873" max="15873" width="1.5703125" style="12" customWidth="1"/>
    <col min="15874" max="15874" width="12.5703125" style="12" customWidth="1"/>
    <col min="15875" max="15875" width="16.28515625" style="12" customWidth="1"/>
    <col min="15876" max="15876" width="27.42578125" style="12" customWidth="1"/>
    <col min="15877" max="15877" width="19" style="12" customWidth="1"/>
    <col min="15878" max="15878" width="18" style="12" customWidth="1"/>
    <col min="15879" max="15879" width="18.28515625" style="12" customWidth="1"/>
    <col min="15880" max="15881" width="16.140625" style="12" customWidth="1"/>
    <col min="15882" max="15882" width="17.7109375" style="12" customWidth="1"/>
    <col min="15883" max="15883" width="16.140625" style="12" customWidth="1"/>
    <col min="15884" max="15884" width="19.5703125" style="12" customWidth="1"/>
    <col min="15885" max="15885" width="16.140625" style="12" customWidth="1"/>
    <col min="15886" max="15886" width="18" style="12" customWidth="1"/>
    <col min="15887" max="15888" width="16.140625" style="12" customWidth="1"/>
    <col min="15889" max="15890" width="27.140625" style="12" bestFit="1" customWidth="1"/>
    <col min="15891" max="15891" width="17.7109375" style="12" bestFit="1" customWidth="1"/>
    <col min="15892" max="15892" width="14" style="12" bestFit="1" customWidth="1"/>
    <col min="15893" max="15893" width="17.42578125" style="12" bestFit="1" customWidth="1"/>
    <col min="15894" max="15894" width="14.28515625" style="12" bestFit="1" customWidth="1"/>
    <col min="15895" max="15895" width="17.42578125" style="12" bestFit="1" customWidth="1"/>
    <col min="15896" max="15896" width="14.28515625" style="12" bestFit="1" customWidth="1"/>
    <col min="15897" max="15897" width="17.42578125" style="12" bestFit="1" customWidth="1"/>
    <col min="15898" max="15898" width="14.28515625" style="12" bestFit="1" customWidth="1"/>
    <col min="15899" max="15899" width="17.7109375" style="12" bestFit="1" customWidth="1"/>
    <col min="15900" max="15900" width="14.5703125" style="12" bestFit="1" customWidth="1"/>
    <col min="15901" max="15901" width="17.42578125" style="12" bestFit="1" customWidth="1"/>
    <col min="15902" max="15902" width="14.28515625" style="12" bestFit="1" customWidth="1"/>
    <col min="15903" max="15903" width="17.42578125" style="12" bestFit="1" customWidth="1"/>
    <col min="15904" max="15904" width="14.28515625" style="12" bestFit="1" customWidth="1"/>
    <col min="15905" max="15905" width="15.42578125" style="12" bestFit="1" customWidth="1"/>
    <col min="15906" max="15906" width="12.42578125" style="12" bestFit="1" customWidth="1"/>
    <col min="15907" max="15907" width="15.140625" style="12" bestFit="1" customWidth="1"/>
    <col min="15908" max="15908" width="12.140625" style="12" bestFit="1" customWidth="1"/>
    <col min="15909" max="15909" width="14.42578125" style="12" bestFit="1" customWidth="1"/>
    <col min="15910" max="16128" width="11.42578125" style="12"/>
    <col min="16129" max="16129" width="1.5703125" style="12" customWidth="1"/>
    <col min="16130" max="16130" width="12.5703125" style="12" customWidth="1"/>
    <col min="16131" max="16131" width="16.28515625" style="12" customWidth="1"/>
    <col min="16132" max="16132" width="27.42578125" style="12" customWidth="1"/>
    <col min="16133" max="16133" width="19" style="12" customWidth="1"/>
    <col min="16134" max="16134" width="18" style="12" customWidth="1"/>
    <col min="16135" max="16135" width="18.28515625" style="12" customWidth="1"/>
    <col min="16136" max="16137" width="16.140625" style="12" customWidth="1"/>
    <col min="16138" max="16138" width="17.7109375" style="12" customWidth="1"/>
    <col min="16139" max="16139" width="16.140625" style="12" customWidth="1"/>
    <col min="16140" max="16140" width="19.5703125" style="12" customWidth="1"/>
    <col min="16141" max="16141" width="16.140625" style="12" customWidth="1"/>
    <col min="16142" max="16142" width="18" style="12" customWidth="1"/>
    <col min="16143" max="16144" width="16.140625" style="12" customWidth="1"/>
    <col min="16145" max="16146" width="27.140625" style="12" bestFit="1" customWidth="1"/>
    <col min="16147" max="16147" width="17.7109375" style="12" bestFit="1" customWidth="1"/>
    <col min="16148" max="16148" width="14" style="12" bestFit="1" customWidth="1"/>
    <col min="16149" max="16149" width="17.42578125" style="12" bestFit="1" customWidth="1"/>
    <col min="16150" max="16150" width="14.28515625" style="12" bestFit="1" customWidth="1"/>
    <col min="16151" max="16151" width="17.42578125" style="12" bestFit="1" customWidth="1"/>
    <col min="16152" max="16152" width="14.28515625" style="12" bestFit="1" customWidth="1"/>
    <col min="16153" max="16153" width="17.42578125" style="12" bestFit="1" customWidth="1"/>
    <col min="16154" max="16154" width="14.28515625" style="12" bestFit="1" customWidth="1"/>
    <col min="16155" max="16155" width="17.7109375" style="12" bestFit="1" customWidth="1"/>
    <col min="16156" max="16156" width="14.5703125" style="12" bestFit="1" customWidth="1"/>
    <col min="16157" max="16157" width="17.42578125" style="12" bestFit="1" customWidth="1"/>
    <col min="16158" max="16158" width="14.28515625" style="12" bestFit="1" customWidth="1"/>
    <col min="16159" max="16159" width="17.42578125" style="12" bestFit="1" customWidth="1"/>
    <col min="16160" max="16160" width="14.28515625" style="12" bestFit="1" customWidth="1"/>
    <col min="16161" max="16161" width="15.42578125" style="12" bestFit="1" customWidth="1"/>
    <col min="16162" max="16162" width="12.42578125" style="12" bestFit="1" customWidth="1"/>
    <col min="16163" max="16163" width="15.140625" style="12" bestFit="1" customWidth="1"/>
    <col min="16164" max="16164" width="12.140625" style="12" bestFit="1" customWidth="1"/>
    <col min="16165" max="16165" width="14.42578125" style="12" bestFit="1" customWidth="1"/>
    <col min="16166" max="16384" width="11.42578125" style="12"/>
  </cols>
  <sheetData>
    <row r="1" spans="1:37" s="9" customFormat="1" ht="23.25" customHeight="1" x14ac:dyDescent="0.2">
      <c r="A1" s="8"/>
      <c r="B1" s="1132" t="s">
        <v>178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8" customFormat="1" ht="13.5" customHeight="1" thickBo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26"/>
      <c r="N2" s="226"/>
      <c r="O2" s="10"/>
      <c r="P2" s="10"/>
    </row>
    <row r="3" spans="1:37" ht="16.5" customHeight="1" thickTop="1" x14ac:dyDescent="0.2">
      <c r="B3" s="1249" t="s">
        <v>32</v>
      </c>
      <c r="C3" s="1251" t="s">
        <v>33</v>
      </c>
      <c r="D3" s="1253" t="s">
        <v>34</v>
      </c>
      <c r="E3" s="1139" t="s">
        <v>35</v>
      </c>
      <c r="F3" s="1140"/>
      <c r="G3" s="1255"/>
      <c r="H3" s="1256" t="s">
        <v>36</v>
      </c>
      <c r="I3" s="1256"/>
      <c r="J3" s="1257"/>
      <c r="K3" s="1257"/>
      <c r="L3" s="1257"/>
      <c r="M3" s="1257"/>
      <c r="N3" s="1257"/>
      <c r="O3" s="1257"/>
      <c r="P3" s="1258"/>
    </row>
    <row r="4" spans="1:37" ht="108.75" customHeight="1" thickBot="1" x14ac:dyDescent="0.25">
      <c r="B4" s="1250"/>
      <c r="C4" s="1252"/>
      <c r="D4" s="1254"/>
      <c r="E4" s="213" t="s">
        <v>37</v>
      </c>
      <c r="F4" s="160" t="s">
        <v>38</v>
      </c>
      <c r="G4" s="16" t="s">
        <v>39</v>
      </c>
      <c r="H4" s="227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179</v>
      </c>
      <c r="N4" s="14" t="s">
        <v>180</v>
      </c>
      <c r="O4" s="14" t="s">
        <v>45</v>
      </c>
      <c r="P4" s="16" t="s">
        <v>46</v>
      </c>
    </row>
    <row r="5" spans="1:37" ht="15" customHeight="1" thickTop="1" x14ac:dyDescent="0.2">
      <c r="B5" s="1245" t="s">
        <v>47</v>
      </c>
      <c r="C5" s="1243" t="s">
        <v>48</v>
      </c>
      <c r="D5" s="228" t="s">
        <v>49</v>
      </c>
      <c r="E5" s="229">
        <f>SUM(F5:G5)</f>
        <v>0</v>
      </c>
      <c r="F5" s="230"/>
      <c r="G5" s="231"/>
      <c r="H5" s="232"/>
      <c r="I5" s="230"/>
      <c r="J5" s="230"/>
      <c r="K5" s="230"/>
      <c r="L5" s="233"/>
      <c r="M5" s="233"/>
      <c r="N5" s="233"/>
      <c r="O5" s="230"/>
      <c r="P5" s="234"/>
    </row>
    <row r="6" spans="1:37" ht="15" customHeight="1" x14ac:dyDescent="0.2">
      <c r="B6" s="1245"/>
      <c r="C6" s="1243"/>
      <c r="D6" s="235" t="s">
        <v>50</v>
      </c>
      <c r="E6" s="236">
        <f t="shared" ref="E6:E79" si="0">SUM(F6:G6)</f>
        <v>45124.9</v>
      </c>
      <c r="F6" s="230"/>
      <c r="G6" s="237">
        <v>45124.9</v>
      </c>
      <c r="H6" s="232"/>
      <c r="I6" s="230"/>
      <c r="J6" s="230"/>
      <c r="K6" s="230"/>
      <c r="L6" s="238">
        <v>5161.82</v>
      </c>
      <c r="M6" s="238"/>
      <c r="N6" s="238">
        <f>L6-M6</f>
        <v>5161.82</v>
      </c>
      <c r="O6" s="230"/>
      <c r="P6" s="234"/>
    </row>
    <row r="7" spans="1:37" ht="15" customHeight="1" x14ac:dyDescent="0.2">
      <c r="B7" s="1245"/>
      <c r="C7" s="1243"/>
      <c r="D7" s="239" t="s">
        <v>51</v>
      </c>
      <c r="E7" s="240">
        <f t="shared" si="0"/>
        <v>0</v>
      </c>
      <c r="F7" s="230"/>
      <c r="G7" s="237"/>
      <c r="H7" s="232"/>
      <c r="I7" s="230"/>
      <c r="J7" s="230"/>
      <c r="K7" s="230"/>
      <c r="L7" s="238"/>
      <c r="M7" s="238"/>
      <c r="N7" s="238"/>
      <c r="O7" s="230"/>
      <c r="P7" s="234"/>
    </row>
    <row r="8" spans="1:37" ht="15" customHeight="1" x14ac:dyDescent="0.2">
      <c r="B8" s="1245"/>
      <c r="C8" s="1243"/>
      <c r="D8" s="239" t="s">
        <v>52</v>
      </c>
      <c r="E8" s="236">
        <f t="shared" si="0"/>
        <v>0</v>
      </c>
      <c r="F8" s="230"/>
      <c r="G8" s="237"/>
      <c r="H8" s="232"/>
      <c r="I8" s="230"/>
      <c r="J8" s="230"/>
      <c r="K8" s="230"/>
      <c r="L8" s="238"/>
      <c r="M8" s="238"/>
      <c r="N8" s="238"/>
      <c r="O8" s="230"/>
      <c r="P8" s="234"/>
    </row>
    <row r="9" spans="1:37" ht="15" customHeight="1" x14ac:dyDescent="0.2">
      <c r="B9" s="1245"/>
      <c r="C9" s="1243"/>
      <c r="D9" s="239" t="s">
        <v>53</v>
      </c>
      <c r="E9" s="241">
        <f t="shared" si="0"/>
        <v>0</v>
      </c>
      <c r="F9" s="230"/>
      <c r="G9" s="237"/>
      <c r="H9" s="232"/>
      <c r="I9" s="230"/>
      <c r="J9" s="230"/>
      <c r="K9" s="230"/>
      <c r="L9" s="238"/>
      <c r="M9" s="238"/>
      <c r="N9" s="238"/>
      <c r="O9" s="230"/>
      <c r="P9" s="234"/>
    </row>
    <row r="10" spans="1:37" ht="15" customHeight="1" x14ac:dyDescent="0.2">
      <c r="B10" s="1245"/>
      <c r="C10" s="1243"/>
      <c r="D10" s="239" t="s">
        <v>54</v>
      </c>
      <c r="E10" s="241">
        <f t="shared" si="0"/>
        <v>155489720.60999998</v>
      </c>
      <c r="F10" s="238">
        <v>17295765.219999999</v>
      </c>
      <c r="G10" s="237">
        <v>138193955.38999999</v>
      </c>
      <c r="H10" s="232"/>
      <c r="I10" s="230"/>
      <c r="J10" s="230"/>
      <c r="K10" s="238">
        <v>56067.94</v>
      </c>
      <c r="L10" s="238">
        <v>21500268</v>
      </c>
      <c r="M10" s="238">
        <f>SUM(M5:M9)</f>
        <v>0</v>
      </c>
      <c r="N10" s="238">
        <f>L10-M10</f>
        <v>21500268</v>
      </c>
      <c r="O10" s="230"/>
      <c r="P10" s="234"/>
    </row>
    <row r="11" spans="1:37" ht="15" customHeight="1" x14ac:dyDescent="0.2">
      <c r="B11" s="1245"/>
      <c r="C11" s="1243"/>
      <c r="D11" s="239" t="s">
        <v>55</v>
      </c>
      <c r="E11" s="241">
        <f t="shared" si="0"/>
        <v>152540</v>
      </c>
      <c r="F11" s="238">
        <v>152540</v>
      </c>
      <c r="G11" s="242"/>
      <c r="H11" s="232"/>
      <c r="I11" s="230"/>
      <c r="J11" s="230"/>
      <c r="K11" s="238">
        <v>67.3</v>
      </c>
      <c r="L11" s="230"/>
      <c r="M11" s="230"/>
      <c r="N11" s="230"/>
      <c r="O11" s="230"/>
      <c r="P11" s="234"/>
    </row>
    <row r="12" spans="1:37" ht="15" customHeight="1" x14ac:dyDescent="0.2">
      <c r="B12" s="1245"/>
      <c r="C12" s="1243"/>
      <c r="D12" s="239" t="s">
        <v>56</v>
      </c>
      <c r="E12" s="236">
        <f t="shared" si="0"/>
        <v>9993463.3699999992</v>
      </c>
      <c r="F12" s="238">
        <f>9993463.37-G12</f>
        <v>950220</v>
      </c>
      <c r="G12" s="237">
        <v>9043243.3699999992</v>
      </c>
      <c r="H12" s="232"/>
      <c r="I12" s="230"/>
      <c r="J12" s="230"/>
      <c r="K12" s="238">
        <v>2454</v>
      </c>
      <c r="L12" s="238">
        <v>1660943</v>
      </c>
      <c r="M12" s="238"/>
      <c r="N12" s="238">
        <f>L12-M12</f>
        <v>1660943</v>
      </c>
      <c r="O12" s="230"/>
      <c r="P12" s="234"/>
    </row>
    <row r="13" spans="1:37" ht="15" customHeight="1" x14ac:dyDescent="0.2">
      <c r="B13" s="1245"/>
      <c r="C13" s="1243"/>
      <c r="D13" s="239" t="s">
        <v>57</v>
      </c>
      <c r="E13" s="240">
        <f t="shared" si="0"/>
        <v>1998563.4</v>
      </c>
      <c r="F13" s="238">
        <v>320696.01</v>
      </c>
      <c r="G13" s="237">
        <v>1677867.39</v>
      </c>
      <c r="H13" s="232"/>
      <c r="I13" s="230"/>
      <c r="J13" s="230"/>
      <c r="K13" s="238">
        <v>212.06</v>
      </c>
      <c r="L13" s="238">
        <v>178000</v>
      </c>
      <c r="M13" s="238"/>
      <c r="N13" s="238">
        <f>L13-M13</f>
        <v>178000</v>
      </c>
      <c r="O13" s="230"/>
      <c r="P13" s="234"/>
    </row>
    <row r="14" spans="1:37" ht="15" customHeight="1" x14ac:dyDescent="0.2">
      <c r="B14" s="1245"/>
      <c r="C14" s="1243"/>
      <c r="D14" s="239" t="s">
        <v>58</v>
      </c>
      <c r="E14" s="236">
        <f t="shared" si="0"/>
        <v>0</v>
      </c>
      <c r="F14" s="238"/>
      <c r="G14" s="237"/>
      <c r="H14" s="232"/>
      <c r="I14" s="230"/>
      <c r="J14" s="230"/>
      <c r="K14" s="230"/>
      <c r="L14" s="238"/>
      <c r="M14" s="238"/>
      <c r="N14" s="238"/>
      <c r="O14" s="230"/>
      <c r="P14" s="234"/>
    </row>
    <row r="15" spans="1:37" ht="15" customHeight="1" x14ac:dyDescent="0.2">
      <c r="B15" s="1245"/>
      <c r="C15" s="1243"/>
      <c r="D15" s="239" t="s">
        <v>59</v>
      </c>
      <c r="E15" s="236">
        <f t="shared" si="0"/>
        <v>80220750.909999996</v>
      </c>
      <c r="F15" s="238">
        <v>18448005.550000001</v>
      </c>
      <c r="G15" s="237">
        <v>61772745.359999999</v>
      </c>
      <c r="H15" s="232"/>
      <c r="I15" s="230"/>
      <c r="J15" s="230"/>
      <c r="K15" s="238">
        <v>63363.03</v>
      </c>
      <c r="L15" s="238">
        <v>11259616</v>
      </c>
      <c r="M15" s="238"/>
      <c r="N15" s="238">
        <f>L15-M15</f>
        <v>11259616</v>
      </c>
      <c r="O15" s="230"/>
      <c r="P15" s="234"/>
    </row>
    <row r="16" spans="1:37" ht="15" customHeight="1" x14ac:dyDescent="0.2">
      <c r="B16" s="1245"/>
      <c r="C16" s="1243"/>
      <c r="D16" s="239" t="s">
        <v>60</v>
      </c>
      <c r="E16" s="240">
        <f t="shared" si="0"/>
        <v>68413354.950000003</v>
      </c>
      <c r="F16" s="230"/>
      <c r="G16" s="237">
        <v>68413354.950000003</v>
      </c>
      <c r="H16" s="232"/>
      <c r="I16" s="230"/>
      <c r="J16" s="230"/>
      <c r="K16" s="230"/>
      <c r="L16" s="238">
        <v>4562281</v>
      </c>
      <c r="M16" s="238"/>
      <c r="N16" s="238">
        <f>L16-M16</f>
        <v>4562281</v>
      </c>
      <c r="O16" s="230"/>
      <c r="P16" s="234"/>
    </row>
    <row r="17" spans="2:16" ht="15" customHeight="1" x14ac:dyDescent="0.2">
      <c r="B17" s="1245"/>
      <c r="C17" s="1243"/>
      <c r="D17" s="239" t="s">
        <v>62</v>
      </c>
      <c r="E17" s="236">
        <f t="shared" si="0"/>
        <v>4920850.8100000005</v>
      </c>
      <c r="F17" s="238">
        <v>1764027</v>
      </c>
      <c r="G17" s="237">
        <v>3156823.81</v>
      </c>
      <c r="H17" s="232"/>
      <c r="I17" s="230"/>
      <c r="J17" s="238">
        <v>10723.19</v>
      </c>
      <c r="K17" s="238"/>
      <c r="L17" s="238">
        <v>283730</v>
      </c>
      <c r="M17" s="238">
        <v>180</v>
      </c>
      <c r="N17" s="238">
        <f>L17-M17</f>
        <v>283550</v>
      </c>
      <c r="O17" s="230"/>
      <c r="P17" s="234"/>
    </row>
    <row r="18" spans="2:16" ht="15" customHeight="1" x14ac:dyDescent="0.2">
      <c r="B18" s="1245"/>
      <c r="C18" s="1243"/>
      <c r="D18" s="243" t="s">
        <v>63</v>
      </c>
      <c r="E18" s="240">
        <f t="shared" si="0"/>
        <v>61580233.009999998</v>
      </c>
      <c r="F18" s="238">
        <v>7069299</v>
      </c>
      <c r="G18" s="237">
        <v>54510934.009999998</v>
      </c>
      <c r="H18" s="232"/>
      <c r="I18" s="230"/>
      <c r="J18" s="238">
        <v>4024.73</v>
      </c>
      <c r="K18" s="238">
        <v>4425.8500000000004</v>
      </c>
      <c r="L18" s="238">
        <v>7306487</v>
      </c>
      <c r="M18" s="238"/>
      <c r="N18" s="238">
        <f>L18-M18</f>
        <v>7306487</v>
      </c>
      <c r="O18" s="230"/>
      <c r="P18" s="234"/>
    </row>
    <row r="19" spans="2:16" ht="15" customHeight="1" x14ac:dyDescent="0.2">
      <c r="B19" s="1245"/>
      <c r="C19" s="1243"/>
      <c r="D19" s="244" t="s">
        <v>64</v>
      </c>
      <c r="E19" s="245">
        <f t="shared" si="0"/>
        <v>0</v>
      </c>
      <c r="F19" s="230"/>
      <c r="G19" s="246"/>
      <c r="H19" s="232"/>
      <c r="I19" s="230"/>
      <c r="J19" s="230"/>
      <c r="K19" s="230"/>
      <c r="L19" s="238"/>
      <c r="M19" s="238"/>
      <c r="N19" s="238"/>
      <c r="O19" s="230"/>
      <c r="P19" s="234"/>
    </row>
    <row r="20" spans="2:16" ht="15" customHeight="1" x14ac:dyDescent="0.2">
      <c r="B20" s="1245"/>
      <c r="C20" s="1242" t="s">
        <v>65</v>
      </c>
      <c r="D20" s="247" t="s">
        <v>66</v>
      </c>
      <c r="E20" s="240">
        <f t="shared" si="0"/>
        <v>0</v>
      </c>
      <c r="F20" s="248"/>
      <c r="G20" s="249"/>
      <c r="H20" s="250"/>
      <c r="I20" s="248"/>
      <c r="J20" s="248"/>
      <c r="K20" s="248"/>
      <c r="L20" s="248"/>
      <c r="M20" s="248"/>
      <c r="N20" s="248"/>
      <c r="O20" s="248"/>
      <c r="P20" s="251"/>
    </row>
    <row r="21" spans="2:16" ht="15" customHeight="1" x14ac:dyDescent="0.2">
      <c r="B21" s="1245"/>
      <c r="C21" s="1243"/>
      <c r="D21" s="239" t="s">
        <v>67</v>
      </c>
      <c r="E21" s="236">
        <f t="shared" si="0"/>
        <v>0</v>
      </c>
      <c r="F21" s="230"/>
      <c r="G21" s="237"/>
      <c r="H21" s="232"/>
      <c r="I21" s="230"/>
      <c r="J21" s="230"/>
      <c r="K21" s="230"/>
      <c r="L21" s="230"/>
      <c r="M21" s="230"/>
      <c r="N21" s="230"/>
      <c r="O21" s="230"/>
      <c r="P21" s="252"/>
    </row>
    <row r="22" spans="2:16" ht="15" customHeight="1" x14ac:dyDescent="0.2">
      <c r="B22" s="1245"/>
      <c r="C22" s="1243"/>
      <c r="D22" s="239" t="s">
        <v>68</v>
      </c>
      <c r="E22" s="240">
        <f t="shared" si="0"/>
        <v>0</v>
      </c>
      <c r="F22" s="230"/>
      <c r="G22" s="237"/>
      <c r="H22" s="232"/>
      <c r="I22" s="230"/>
      <c r="J22" s="230"/>
      <c r="K22" s="230"/>
      <c r="L22" s="230"/>
      <c r="M22" s="230"/>
      <c r="N22" s="230"/>
      <c r="O22" s="230"/>
      <c r="P22" s="252"/>
    </row>
    <row r="23" spans="2:16" ht="15" customHeight="1" x14ac:dyDescent="0.2">
      <c r="B23" s="1245"/>
      <c r="C23" s="1243"/>
      <c r="D23" s="239" t="s">
        <v>69</v>
      </c>
      <c r="E23" s="241">
        <f t="shared" si="0"/>
        <v>0</v>
      </c>
      <c r="F23" s="230"/>
      <c r="G23" s="237"/>
      <c r="H23" s="232"/>
      <c r="I23" s="230"/>
      <c r="J23" s="230"/>
      <c r="K23" s="230"/>
      <c r="L23" s="230"/>
      <c r="M23" s="230"/>
      <c r="N23" s="230"/>
      <c r="O23" s="230"/>
      <c r="P23" s="252"/>
    </row>
    <row r="24" spans="2:16" ht="15" customHeight="1" x14ac:dyDescent="0.2">
      <c r="B24" s="1245"/>
      <c r="C24" s="1243"/>
      <c r="D24" s="253" t="s">
        <v>70</v>
      </c>
      <c r="E24" s="236">
        <f t="shared" si="0"/>
        <v>44660</v>
      </c>
      <c r="F24" s="254"/>
      <c r="G24" s="237">
        <v>44660</v>
      </c>
      <c r="H24" s="255"/>
      <c r="I24" s="254"/>
      <c r="J24" s="254"/>
      <c r="K24" s="254"/>
      <c r="L24" s="230">
        <v>2000</v>
      </c>
      <c r="M24" s="230"/>
      <c r="N24" s="238">
        <f>L24-M24</f>
        <v>2000</v>
      </c>
      <c r="O24" s="254"/>
      <c r="P24" s="256"/>
    </row>
    <row r="25" spans="2:16" ht="15" customHeight="1" x14ac:dyDescent="0.2">
      <c r="B25" s="1245"/>
      <c r="C25" s="1246"/>
      <c r="D25" s="257" t="s">
        <v>71</v>
      </c>
      <c r="E25" s="245">
        <f t="shared" si="0"/>
        <v>0</v>
      </c>
      <c r="F25" s="258"/>
      <c r="G25" s="259"/>
      <c r="H25" s="260"/>
      <c r="I25" s="258"/>
      <c r="J25" s="258"/>
      <c r="K25" s="258"/>
      <c r="L25" s="258"/>
      <c r="M25" s="258"/>
      <c r="N25" s="258"/>
      <c r="O25" s="258"/>
      <c r="P25" s="246"/>
    </row>
    <row r="26" spans="2:16" ht="15" customHeight="1" x14ac:dyDescent="0.2">
      <c r="B26" s="1245"/>
      <c r="C26" s="1243" t="s">
        <v>72</v>
      </c>
      <c r="D26" s="239" t="s">
        <v>73</v>
      </c>
      <c r="E26" s="240">
        <f t="shared" si="0"/>
        <v>2321083.5499999998</v>
      </c>
      <c r="F26" s="238">
        <v>60459.4</v>
      </c>
      <c r="G26" s="249">
        <v>2260624.15</v>
      </c>
      <c r="H26" s="232"/>
      <c r="I26" s="230"/>
      <c r="J26" s="230"/>
      <c r="K26" s="230">
        <v>1370.87</v>
      </c>
      <c r="L26" s="230">
        <v>438225.3</v>
      </c>
      <c r="M26" s="230"/>
      <c r="N26" s="238">
        <f>L26-M26</f>
        <v>438225.3</v>
      </c>
      <c r="O26" s="230"/>
      <c r="P26" s="252"/>
    </row>
    <row r="27" spans="2:16" s="11" customFormat="1" ht="15" customHeight="1" x14ac:dyDescent="0.2">
      <c r="B27" s="1245"/>
      <c r="C27" s="1243"/>
      <c r="D27" s="239" t="s">
        <v>74</v>
      </c>
      <c r="E27" s="236">
        <f t="shared" si="0"/>
        <v>1648415.76</v>
      </c>
      <c r="F27" s="238"/>
      <c r="G27" s="237">
        <v>1648415.76</v>
      </c>
      <c r="H27" s="232"/>
      <c r="I27" s="230"/>
      <c r="J27" s="230"/>
      <c r="K27" s="230"/>
      <c r="L27" s="230">
        <v>575369.51</v>
      </c>
      <c r="M27" s="230">
        <v>454.08</v>
      </c>
      <c r="N27" s="238">
        <f>L27-M27</f>
        <v>574915.43000000005</v>
      </c>
      <c r="O27" s="230"/>
      <c r="P27" s="252"/>
    </row>
    <row r="28" spans="2:16" s="11" customFormat="1" ht="15" customHeight="1" x14ac:dyDescent="0.2">
      <c r="B28" s="1245"/>
      <c r="C28" s="1243"/>
      <c r="D28" s="239" t="s">
        <v>181</v>
      </c>
      <c r="E28" s="236">
        <f t="shared" si="0"/>
        <v>0</v>
      </c>
      <c r="F28" s="236"/>
      <c r="G28" s="237">
        <v>0</v>
      </c>
      <c r="H28" s="232"/>
      <c r="I28" s="230"/>
      <c r="J28" s="230"/>
      <c r="K28" s="230"/>
      <c r="L28" s="230">
        <v>5</v>
      </c>
      <c r="M28" s="230">
        <v>5</v>
      </c>
      <c r="N28" s="238">
        <f>L28-M28</f>
        <v>0</v>
      </c>
      <c r="O28" s="230"/>
      <c r="P28" s="252"/>
    </row>
    <row r="29" spans="2:16" s="11" customFormat="1" ht="15" customHeight="1" x14ac:dyDescent="0.2">
      <c r="B29" s="1245"/>
      <c r="C29" s="1243"/>
      <c r="D29" s="239" t="s">
        <v>75</v>
      </c>
      <c r="E29" s="240">
        <f t="shared" si="0"/>
        <v>10158</v>
      </c>
      <c r="F29" s="230"/>
      <c r="G29" s="237">
        <v>10158</v>
      </c>
      <c r="H29" s="232"/>
      <c r="I29" s="230"/>
      <c r="J29" s="230"/>
      <c r="K29" s="230"/>
      <c r="L29" s="230">
        <v>1847</v>
      </c>
      <c r="M29" s="230"/>
      <c r="N29" s="238">
        <f>L29-M29</f>
        <v>1847</v>
      </c>
      <c r="O29" s="230"/>
      <c r="P29" s="252"/>
    </row>
    <row r="30" spans="2:16" s="11" customFormat="1" ht="15" customHeight="1" x14ac:dyDescent="0.2">
      <c r="B30" s="1245"/>
      <c r="C30" s="1243"/>
      <c r="D30" s="239" t="s">
        <v>76</v>
      </c>
      <c r="E30" s="241">
        <f t="shared" si="0"/>
        <v>0</v>
      </c>
      <c r="F30" s="230"/>
      <c r="G30" s="237">
        <v>0</v>
      </c>
      <c r="H30" s="232"/>
      <c r="I30" s="230"/>
      <c r="J30" s="230"/>
      <c r="K30" s="261"/>
      <c r="L30" s="230">
        <v>100</v>
      </c>
      <c r="M30" s="230">
        <v>100</v>
      </c>
      <c r="N30" s="238">
        <f t="shared" ref="N30:N39" si="1">L30-M30</f>
        <v>0</v>
      </c>
      <c r="O30" s="230"/>
      <c r="P30" s="252"/>
    </row>
    <row r="31" spans="2:16" s="11" customFormat="1" ht="15" customHeight="1" x14ac:dyDescent="0.2">
      <c r="B31" s="1245"/>
      <c r="C31" s="1243"/>
      <c r="D31" s="239" t="s">
        <v>77</v>
      </c>
      <c r="E31" s="241">
        <f t="shared" si="0"/>
        <v>118006969.18000001</v>
      </c>
      <c r="F31" s="238">
        <v>7280</v>
      </c>
      <c r="G31" s="237">
        <v>117999689.18000001</v>
      </c>
      <c r="H31" s="232"/>
      <c r="I31" s="230"/>
      <c r="J31" s="230"/>
      <c r="K31" s="230">
        <v>4160</v>
      </c>
      <c r="L31" s="230">
        <v>215855449.24000001</v>
      </c>
      <c r="M31" s="230">
        <v>90</v>
      </c>
      <c r="N31" s="238">
        <f t="shared" si="1"/>
        <v>215855359.24000001</v>
      </c>
      <c r="O31" s="230"/>
      <c r="P31" s="252"/>
    </row>
    <row r="32" spans="2:16" s="11" customFormat="1" ht="15" customHeight="1" x14ac:dyDescent="0.2">
      <c r="B32" s="1245"/>
      <c r="C32" s="1243"/>
      <c r="D32" s="239" t="s">
        <v>78</v>
      </c>
      <c r="E32" s="241">
        <f t="shared" si="0"/>
        <v>1120926.08</v>
      </c>
      <c r="F32" s="238">
        <v>774323</v>
      </c>
      <c r="G32" s="237">
        <v>346603.08</v>
      </c>
      <c r="H32" s="232"/>
      <c r="I32" s="230"/>
      <c r="J32" s="230">
        <v>3000</v>
      </c>
      <c r="K32" s="230">
        <v>74837.279999999999</v>
      </c>
      <c r="L32" s="230">
        <v>25362.65</v>
      </c>
      <c r="M32" s="230"/>
      <c r="N32" s="238">
        <f t="shared" si="1"/>
        <v>25362.65</v>
      </c>
      <c r="O32" s="230"/>
      <c r="P32" s="252"/>
    </row>
    <row r="33" spans="2:16" s="11" customFormat="1" ht="15" customHeight="1" x14ac:dyDescent="0.2">
      <c r="B33" s="1245"/>
      <c r="C33" s="1243"/>
      <c r="D33" s="239" t="s">
        <v>79</v>
      </c>
      <c r="E33" s="236">
        <f t="shared" si="0"/>
        <v>396249.26</v>
      </c>
      <c r="F33" s="230">
        <v>15458.28</v>
      </c>
      <c r="G33" s="237">
        <v>380790.98</v>
      </c>
      <c r="H33" s="232"/>
      <c r="I33" s="230"/>
      <c r="J33" s="230"/>
      <c r="K33" s="230">
        <v>500</v>
      </c>
      <c r="L33" s="230">
        <v>26504.67</v>
      </c>
      <c r="M33" s="230"/>
      <c r="N33" s="238">
        <f t="shared" si="1"/>
        <v>26504.67</v>
      </c>
      <c r="O33" s="230"/>
      <c r="P33" s="252"/>
    </row>
    <row r="34" spans="2:16" s="11" customFormat="1" ht="15" customHeight="1" x14ac:dyDescent="0.2">
      <c r="B34" s="1245"/>
      <c r="C34" s="1243"/>
      <c r="D34" s="239" t="s">
        <v>80</v>
      </c>
      <c r="E34" s="236">
        <f t="shared" si="0"/>
        <v>2591172.17</v>
      </c>
      <c r="F34" s="238">
        <v>1045850.66</v>
      </c>
      <c r="G34" s="237">
        <v>1545321.51</v>
      </c>
      <c r="H34" s="232"/>
      <c r="I34" s="230"/>
      <c r="J34" s="230"/>
      <c r="K34" s="230">
        <v>85213.07</v>
      </c>
      <c r="L34" s="230">
        <v>200817.28</v>
      </c>
      <c r="M34" s="230"/>
      <c r="N34" s="238">
        <f t="shared" si="1"/>
        <v>200817.28</v>
      </c>
      <c r="O34" s="230"/>
      <c r="P34" s="252"/>
    </row>
    <row r="35" spans="2:16" s="11" customFormat="1" ht="15" customHeight="1" x14ac:dyDescent="0.2">
      <c r="B35" s="1245"/>
      <c r="C35" s="1243"/>
      <c r="D35" s="239" t="s">
        <v>81</v>
      </c>
      <c r="E35" s="236">
        <f t="shared" si="0"/>
        <v>3080</v>
      </c>
      <c r="F35" s="230"/>
      <c r="G35" s="237">
        <v>3080</v>
      </c>
      <c r="H35" s="232"/>
      <c r="I35" s="230"/>
      <c r="J35" s="230"/>
      <c r="K35" s="230"/>
      <c r="L35" s="230">
        <v>154</v>
      </c>
      <c r="M35" s="230"/>
      <c r="N35" s="238">
        <f t="shared" si="1"/>
        <v>154</v>
      </c>
      <c r="O35" s="230"/>
      <c r="P35" s="252"/>
    </row>
    <row r="36" spans="2:16" s="11" customFormat="1" ht="15" customHeight="1" x14ac:dyDescent="0.2">
      <c r="B36" s="1245"/>
      <c r="C36" s="1243"/>
      <c r="D36" s="239" t="s">
        <v>82</v>
      </c>
      <c r="E36" s="236">
        <f t="shared" si="0"/>
        <v>156</v>
      </c>
      <c r="F36" s="230"/>
      <c r="G36" s="237">
        <v>156</v>
      </c>
      <c r="H36" s="232"/>
      <c r="I36" s="230"/>
      <c r="J36" s="230"/>
      <c r="K36" s="230"/>
      <c r="L36" s="230">
        <v>67.5</v>
      </c>
      <c r="M36" s="230"/>
      <c r="N36" s="238">
        <f t="shared" si="1"/>
        <v>67.5</v>
      </c>
      <c r="O36" s="230"/>
      <c r="P36" s="252"/>
    </row>
    <row r="37" spans="2:16" s="11" customFormat="1" ht="15" customHeight="1" x14ac:dyDescent="0.2">
      <c r="B37" s="1245"/>
      <c r="C37" s="1243"/>
      <c r="D37" s="239" t="s">
        <v>83</v>
      </c>
      <c r="E37" s="240">
        <f>SUM(F37:G37)</f>
        <v>221169</v>
      </c>
      <c r="F37" s="230"/>
      <c r="G37" s="237">
        <v>221169</v>
      </c>
      <c r="H37" s="232"/>
      <c r="I37" s="230"/>
      <c r="J37" s="230"/>
      <c r="K37" s="230"/>
      <c r="L37" s="230">
        <v>7950</v>
      </c>
      <c r="M37" s="230"/>
      <c r="N37" s="238">
        <f t="shared" si="1"/>
        <v>7950</v>
      </c>
      <c r="O37" s="230"/>
      <c r="P37" s="252"/>
    </row>
    <row r="38" spans="2:16" s="11" customFormat="1" ht="15" customHeight="1" x14ac:dyDescent="0.2">
      <c r="B38" s="1245"/>
      <c r="C38" s="1243"/>
      <c r="D38" s="239" t="s">
        <v>84</v>
      </c>
      <c r="E38" s="236">
        <f t="shared" si="0"/>
        <v>175934.49</v>
      </c>
      <c r="F38" s="230"/>
      <c r="G38" s="237">
        <v>175934.49</v>
      </c>
      <c r="H38" s="232"/>
      <c r="I38" s="230"/>
      <c r="J38" s="230"/>
      <c r="K38" s="230"/>
      <c r="L38" s="230">
        <v>60509.3</v>
      </c>
      <c r="M38" s="230"/>
      <c r="N38" s="238">
        <f t="shared" si="1"/>
        <v>60509.3</v>
      </c>
      <c r="O38" s="230"/>
      <c r="P38" s="252"/>
    </row>
    <row r="39" spans="2:16" s="11" customFormat="1" ht="15" customHeight="1" x14ac:dyDescent="0.2">
      <c r="B39" s="1245"/>
      <c r="C39" s="1243"/>
      <c r="D39" s="239" t="s">
        <v>182</v>
      </c>
      <c r="E39" s="236">
        <f t="shared" si="0"/>
        <v>6795</v>
      </c>
      <c r="F39" s="230"/>
      <c r="G39" s="237">
        <v>6795</v>
      </c>
      <c r="H39" s="232"/>
      <c r="I39" s="230"/>
      <c r="J39" s="230"/>
      <c r="K39" s="230"/>
      <c r="L39" s="230">
        <v>136.35</v>
      </c>
      <c r="M39" s="230"/>
      <c r="N39" s="238">
        <f t="shared" si="1"/>
        <v>136.35</v>
      </c>
      <c r="O39" s="230"/>
      <c r="P39" s="252"/>
    </row>
    <row r="40" spans="2:16" s="11" customFormat="1" ht="15" customHeight="1" x14ac:dyDescent="0.2">
      <c r="B40" s="1245"/>
      <c r="C40" s="1243"/>
      <c r="D40" s="239" t="s">
        <v>85</v>
      </c>
      <c r="E40" s="236">
        <f t="shared" si="0"/>
        <v>0</v>
      </c>
      <c r="F40" s="230"/>
      <c r="G40" s="237"/>
      <c r="H40" s="232"/>
      <c r="I40" s="230"/>
      <c r="J40" s="230"/>
      <c r="K40" s="230"/>
      <c r="L40" s="230"/>
      <c r="M40" s="230"/>
      <c r="N40" s="230"/>
      <c r="O40" s="230"/>
      <c r="P40" s="252"/>
    </row>
    <row r="41" spans="2:16" s="11" customFormat="1" ht="15" customHeight="1" x14ac:dyDescent="0.2">
      <c r="B41" s="1245"/>
      <c r="C41" s="1243"/>
      <c r="D41" s="239" t="s">
        <v>86</v>
      </c>
      <c r="E41" s="240">
        <f t="shared" si="0"/>
        <v>6805.88</v>
      </c>
      <c r="F41" s="258"/>
      <c r="G41" s="259">
        <v>6805.88</v>
      </c>
      <c r="H41" s="232"/>
      <c r="I41" s="230"/>
      <c r="J41" s="230"/>
      <c r="K41" s="230"/>
      <c r="L41" s="262">
        <v>2128.1999999999998</v>
      </c>
      <c r="M41" s="262">
        <v>1250</v>
      </c>
      <c r="N41" s="262">
        <f>L41-M41</f>
        <v>878.19999999999982</v>
      </c>
      <c r="O41" s="230"/>
      <c r="P41" s="252"/>
    </row>
    <row r="42" spans="2:16" s="11" customFormat="1" ht="18" customHeight="1" x14ac:dyDescent="0.2">
      <c r="B42" s="1245"/>
      <c r="C42" s="1247" t="s">
        <v>87</v>
      </c>
      <c r="D42" s="263" t="s">
        <v>88</v>
      </c>
      <c r="E42" s="264">
        <f t="shared" si="0"/>
        <v>0</v>
      </c>
      <c r="F42" s="265"/>
      <c r="G42" s="249">
        <v>0</v>
      </c>
      <c r="H42" s="250"/>
      <c r="I42" s="248"/>
      <c r="J42" s="248"/>
      <c r="K42" s="248"/>
      <c r="L42" s="265"/>
      <c r="M42" s="265"/>
      <c r="N42" s="265"/>
      <c r="O42" s="248"/>
      <c r="P42" s="251"/>
    </row>
    <row r="43" spans="2:16" s="11" customFormat="1" ht="18" customHeight="1" x14ac:dyDescent="0.2">
      <c r="B43" s="1245"/>
      <c r="C43" s="1248"/>
      <c r="D43" s="243" t="s">
        <v>89</v>
      </c>
      <c r="E43" s="266">
        <f t="shared" si="0"/>
        <v>0</v>
      </c>
      <c r="F43" s="267"/>
      <c r="G43" s="268">
        <v>0</v>
      </c>
      <c r="H43" s="269"/>
      <c r="I43" s="265"/>
      <c r="J43" s="265"/>
      <c r="K43" s="265"/>
      <c r="L43" s="265"/>
      <c r="M43" s="265"/>
      <c r="N43" s="265"/>
      <c r="O43" s="265"/>
      <c r="P43" s="270"/>
    </row>
    <row r="44" spans="2:16" s="11" customFormat="1" ht="18" customHeight="1" x14ac:dyDescent="0.2">
      <c r="B44" s="1245"/>
      <c r="C44" s="271"/>
      <c r="D44" s="272" t="s">
        <v>100</v>
      </c>
      <c r="E44" s="273">
        <f t="shared" si="0"/>
        <v>0</v>
      </c>
      <c r="F44" s="274"/>
      <c r="G44" s="275">
        <v>0</v>
      </c>
      <c r="H44" s="260"/>
      <c r="I44" s="258"/>
      <c r="J44" s="258"/>
      <c r="K44" s="258"/>
      <c r="L44" s="258"/>
      <c r="M44" s="258"/>
      <c r="N44" s="258"/>
      <c r="O44" s="258"/>
      <c r="P44" s="246"/>
    </row>
    <row r="45" spans="2:16" s="11" customFormat="1" ht="15" customHeight="1" x14ac:dyDescent="0.2">
      <c r="B45" s="1245"/>
      <c r="C45" s="1244" t="s">
        <v>90</v>
      </c>
      <c r="D45" s="276" t="s">
        <v>91</v>
      </c>
      <c r="E45" s="240">
        <f t="shared" si="0"/>
        <v>0</v>
      </c>
      <c r="F45" s="248"/>
      <c r="G45" s="249"/>
      <c r="H45" s="277"/>
      <c r="I45" s="278"/>
      <c r="J45" s="278"/>
      <c r="K45" s="278"/>
      <c r="L45" s="265"/>
      <c r="M45" s="265"/>
      <c r="N45" s="265"/>
      <c r="O45" s="248"/>
      <c r="P45" s="251"/>
    </row>
    <row r="46" spans="2:16" s="11" customFormat="1" ht="15" customHeight="1" x14ac:dyDescent="0.2">
      <c r="B46" s="1245"/>
      <c r="C46" s="1243"/>
      <c r="D46" s="279" t="s">
        <v>92</v>
      </c>
      <c r="E46" s="236">
        <f t="shared" si="0"/>
        <v>0</v>
      </c>
      <c r="F46" s="265"/>
      <c r="G46" s="249"/>
      <c r="H46" s="232"/>
      <c r="I46" s="230"/>
      <c r="J46" s="230"/>
      <c r="K46" s="230"/>
      <c r="L46" s="280"/>
      <c r="M46" s="280"/>
      <c r="N46" s="280"/>
      <c r="O46" s="230"/>
      <c r="P46" s="252"/>
    </row>
    <row r="47" spans="2:16" s="11" customFormat="1" ht="15" customHeight="1" x14ac:dyDescent="0.2">
      <c r="B47" s="1245"/>
      <c r="C47" s="1243"/>
      <c r="D47" s="235" t="s">
        <v>93</v>
      </c>
      <c r="E47" s="236">
        <f t="shared" si="0"/>
        <v>4240</v>
      </c>
      <c r="F47" s="230"/>
      <c r="G47" s="237">
        <v>4240</v>
      </c>
      <c r="H47" s="232"/>
      <c r="I47" s="230"/>
      <c r="J47" s="230"/>
      <c r="K47" s="230"/>
      <c r="L47" s="280">
        <v>32</v>
      </c>
      <c r="M47" s="280"/>
      <c r="N47" s="238">
        <f>L47-M47</f>
        <v>32</v>
      </c>
      <c r="O47" s="230"/>
      <c r="P47" s="252"/>
    </row>
    <row r="48" spans="2:16" s="11" customFormat="1" ht="15" customHeight="1" x14ac:dyDescent="0.2">
      <c r="B48" s="1245"/>
      <c r="C48" s="1243"/>
      <c r="D48" s="279" t="s">
        <v>183</v>
      </c>
      <c r="E48" s="236">
        <f t="shared" si="0"/>
        <v>17666.66</v>
      </c>
      <c r="F48" s="230"/>
      <c r="G48" s="281">
        <v>17666.66</v>
      </c>
      <c r="H48" s="232"/>
      <c r="I48" s="230"/>
      <c r="J48" s="230"/>
      <c r="K48" s="230"/>
      <c r="L48" s="280">
        <v>318.66000000000003</v>
      </c>
      <c r="M48" s="280"/>
      <c r="N48" s="238">
        <f>L48-M48</f>
        <v>318.66000000000003</v>
      </c>
      <c r="O48" s="230"/>
      <c r="P48" s="252"/>
    </row>
    <row r="49" spans="2:17" s="11" customFormat="1" ht="15" customHeight="1" x14ac:dyDescent="0.2">
      <c r="B49" s="1245"/>
      <c r="C49" s="1243"/>
      <c r="D49" s="279" t="s">
        <v>184</v>
      </c>
      <c r="E49" s="236">
        <f>SUM(F49:G49)</f>
        <v>17666.66</v>
      </c>
      <c r="F49" s="230"/>
      <c r="G49" s="281">
        <v>17666.66</v>
      </c>
      <c r="H49" s="232"/>
      <c r="I49" s="230"/>
      <c r="J49" s="230"/>
      <c r="K49" s="230"/>
      <c r="L49" s="280">
        <v>318.66000000000003</v>
      </c>
      <c r="M49" s="280"/>
      <c r="N49" s="238">
        <f>L49-M49</f>
        <v>318.66000000000003</v>
      </c>
      <c r="O49" s="230"/>
      <c r="P49" s="252"/>
    </row>
    <row r="50" spans="2:17" s="11" customFormat="1" ht="15" customHeight="1" x14ac:dyDescent="0.2">
      <c r="B50" s="1245"/>
      <c r="C50" s="1243"/>
      <c r="D50" s="279" t="s">
        <v>185</v>
      </c>
      <c r="E50" s="236">
        <f>SUM(F50:G50)</f>
        <v>17666.66</v>
      </c>
      <c r="F50" s="230"/>
      <c r="G50" s="281">
        <v>17666.66</v>
      </c>
      <c r="H50" s="232"/>
      <c r="I50" s="230"/>
      <c r="J50" s="230"/>
      <c r="K50" s="230"/>
      <c r="L50" s="280">
        <v>318.66000000000003</v>
      </c>
      <c r="M50" s="280"/>
      <c r="N50" s="238">
        <f>L50-M50</f>
        <v>318.66000000000003</v>
      </c>
      <c r="O50" s="230"/>
      <c r="P50" s="252"/>
    </row>
    <row r="51" spans="2:17" s="11" customFormat="1" ht="15" customHeight="1" x14ac:dyDescent="0.2">
      <c r="B51" s="1245"/>
      <c r="C51" s="1243"/>
      <c r="D51" s="257" t="s">
        <v>94</v>
      </c>
      <c r="E51" s="245">
        <f t="shared" si="0"/>
        <v>0</v>
      </c>
      <c r="F51" s="258"/>
      <c r="G51" s="259">
        <v>0</v>
      </c>
      <c r="H51" s="260"/>
      <c r="I51" s="258"/>
      <c r="J51" s="258"/>
      <c r="K51" s="258"/>
      <c r="L51" s="258">
        <v>5000</v>
      </c>
      <c r="M51" s="258">
        <v>5000</v>
      </c>
      <c r="N51" s="258">
        <f>L51-M51</f>
        <v>0</v>
      </c>
      <c r="O51" s="258"/>
      <c r="P51" s="246"/>
    </row>
    <row r="52" spans="2:17" s="11" customFormat="1" ht="15" customHeight="1" x14ac:dyDescent="0.2">
      <c r="B52" s="1231" t="s">
        <v>95</v>
      </c>
      <c r="C52" s="282"/>
      <c r="D52" s="283" t="s">
        <v>96</v>
      </c>
      <c r="E52" s="284">
        <f>SUM(F52:G52)</f>
        <v>0</v>
      </c>
      <c r="F52" s="265"/>
      <c r="G52" s="285"/>
      <c r="H52" s="269"/>
      <c r="I52" s="265"/>
      <c r="J52" s="265"/>
      <c r="K52" s="265"/>
      <c r="L52" s="265"/>
      <c r="M52" s="265"/>
      <c r="N52" s="265"/>
      <c r="O52" s="265"/>
      <c r="P52" s="286"/>
    </row>
    <row r="53" spans="2:17" s="11" customFormat="1" ht="15" customHeight="1" x14ac:dyDescent="0.2">
      <c r="B53" s="1232"/>
      <c r="C53" s="287"/>
      <c r="D53" s="283" t="s">
        <v>97</v>
      </c>
      <c r="E53" s="284">
        <f>SUM(F53:G53)</f>
        <v>0</v>
      </c>
      <c r="F53" s="265"/>
      <c r="G53" s="285"/>
      <c r="H53" s="269"/>
      <c r="I53" s="265"/>
      <c r="J53" s="265"/>
      <c r="K53" s="265"/>
      <c r="L53" s="265"/>
      <c r="M53" s="265"/>
      <c r="N53" s="265"/>
      <c r="O53" s="265"/>
      <c r="P53" s="286"/>
    </row>
    <row r="54" spans="2:17" s="11" customFormat="1" ht="15" customHeight="1" x14ac:dyDescent="0.2">
      <c r="B54" s="1232"/>
      <c r="C54" s="287"/>
      <c r="D54" s="283" t="s">
        <v>98</v>
      </c>
      <c r="E54" s="284">
        <f>SUM(F54:G54)</f>
        <v>0</v>
      </c>
      <c r="F54" s="265"/>
      <c r="G54" s="285"/>
      <c r="H54" s="269"/>
      <c r="I54" s="265"/>
      <c r="J54" s="265"/>
      <c r="K54" s="265"/>
      <c r="L54" s="265"/>
      <c r="M54" s="265"/>
      <c r="N54" s="265"/>
      <c r="O54" s="265"/>
      <c r="P54" s="286"/>
    </row>
    <row r="55" spans="2:17" s="11" customFormat="1" ht="15" customHeight="1" x14ac:dyDescent="0.2">
      <c r="B55" s="1232"/>
      <c r="C55" s="287"/>
      <c r="D55" s="283" t="s">
        <v>112</v>
      </c>
      <c r="E55" s="284">
        <f>SUM(F55:G55)</f>
        <v>0</v>
      </c>
      <c r="F55" s="265"/>
      <c r="G55" s="285">
        <v>0</v>
      </c>
      <c r="H55" s="269"/>
      <c r="I55" s="265"/>
      <c r="J55" s="265"/>
      <c r="K55" s="265"/>
      <c r="L55" s="265"/>
      <c r="M55" s="265"/>
      <c r="N55" s="265"/>
      <c r="O55" s="265">
        <v>0.09</v>
      </c>
      <c r="P55" s="286"/>
    </row>
    <row r="56" spans="2:17" s="11" customFormat="1" ht="15" customHeight="1" x14ac:dyDescent="0.2">
      <c r="B56" s="1232"/>
      <c r="C56" s="287"/>
      <c r="D56" s="283" t="s">
        <v>51</v>
      </c>
      <c r="E56" s="236">
        <f t="shared" si="0"/>
        <v>0</v>
      </c>
      <c r="F56" s="230"/>
      <c r="G56" s="285">
        <v>0</v>
      </c>
      <c r="H56" s="232"/>
      <c r="I56" s="230"/>
      <c r="J56" s="230"/>
      <c r="K56" s="230"/>
      <c r="L56" s="230">
        <v>40</v>
      </c>
      <c r="M56" s="230">
        <v>40</v>
      </c>
      <c r="N56" s="230">
        <f t="shared" ref="N56:N77" si="2">L56-M56</f>
        <v>0</v>
      </c>
      <c r="O56" s="230"/>
      <c r="P56" s="252"/>
    </row>
    <row r="57" spans="2:17" s="11" customFormat="1" ht="15" customHeight="1" x14ac:dyDescent="0.2">
      <c r="B57" s="1232"/>
      <c r="C57" s="287"/>
      <c r="D57" s="283" t="s">
        <v>52</v>
      </c>
      <c r="E57" s="236">
        <f t="shared" si="0"/>
        <v>324507.95</v>
      </c>
      <c r="F57" s="230"/>
      <c r="G57" s="285">
        <v>324507.95</v>
      </c>
      <c r="H57" s="232"/>
      <c r="I57" s="230"/>
      <c r="J57" s="230"/>
      <c r="K57" s="230"/>
      <c r="L57" s="230">
        <v>83129.8</v>
      </c>
      <c r="M57" s="230">
        <v>1245</v>
      </c>
      <c r="N57" s="230">
        <f t="shared" si="2"/>
        <v>81884.800000000003</v>
      </c>
      <c r="O57" s="230">
        <v>0.04</v>
      </c>
      <c r="P57" s="252"/>
    </row>
    <row r="58" spans="2:17" s="11" customFormat="1" ht="15" customHeight="1" x14ac:dyDescent="0.2">
      <c r="B58" s="1232"/>
      <c r="C58" s="287" t="s">
        <v>48</v>
      </c>
      <c r="D58" s="283" t="s">
        <v>53</v>
      </c>
      <c r="E58" s="236">
        <f t="shared" si="0"/>
        <v>526.52</v>
      </c>
      <c r="F58" s="230"/>
      <c r="G58" s="285">
        <v>526.52</v>
      </c>
      <c r="H58" s="232"/>
      <c r="I58" s="230"/>
      <c r="J58" s="230"/>
      <c r="K58" s="230"/>
      <c r="L58" s="230">
        <v>265.10000000000002</v>
      </c>
      <c r="M58" s="230"/>
      <c r="N58" s="238">
        <f t="shared" si="2"/>
        <v>265.10000000000002</v>
      </c>
      <c r="O58" s="230">
        <v>1</v>
      </c>
      <c r="P58" s="252"/>
    </row>
    <row r="59" spans="2:17" s="11" customFormat="1" ht="15" customHeight="1" x14ac:dyDescent="0.2">
      <c r="B59" s="1232"/>
      <c r="C59" s="287"/>
      <c r="D59" s="283" t="s">
        <v>54</v>
      </c>
      <c r="E59" s="240">
        <f t="shared" si="0"/>
        <v>12243252.130000001</v>
      </c>
      <c r="F59" s="230">
        <v>132340</v>
      </c>
      <c r="G59" s="285">
        <v>12110912.130000001</v>
      </c>
      <c r="H59" s="232"/>
      <c r="I59" s="230"/>
      <c r="J59" s="230"/>
      <c r="K59" s="230">
        <v>509.11</v>
      </c>
      <c r="L59" s="230">
        <v>1456111.2</v>
      </c>
      <c r="M59" s="230">
        <v>188</v>
      </c>
      <c r="N59" s="230">
        <f t="shared" si="2"/>
        <v>1455923.2</v>
      </c>
      <c r="O59" s="230"/>
      <c r="P59" s="252"/>
    </row>
    <row r="60" spans="2:17" s="11" customFormat="1" ht="15" customHeight="1" x14ac:dyDescent="0.2">
      <c r="B60" s="1232"/>
      <c r="C60" s="287"/>
      <c r="D60" s="283" t="s">
        <v>56</v>
      </c>
      <c r="E60" s="241">
        <f t="shared" si="0"/>
        <v>385505.18</v>
      </c>
      <c r="F60" s="230">
        <v>25200</v>
      </c>
      <c r="G60" s="285">
        <v>360305.18</v>
      </c>
      <c r="H60" s="232"/>
      <c r="I60" s="230"/>
      <c r="J60" s="230"/>
      <c r="K60" s="230">
        <v>90</v>
      </c>
      <c r="L60" s="230">
        <v>46316.5</v>
      </c>
      <c r="M60" s="230"/>
      <c r="N60" s="238">
        <f t="shared" si="2"/>
        <v>46316.5</v>
      </c>
      <c r="O60" s="230"/>
      <c r="P60" s="234"/>
    </row>
    <row r="61" spans="2:17" s="11" customFormat="1" ht="15" customHeight="1" x14ac:dyDescent="0.2">
      <c r="B61" s="1232"/>
      <c r="C61" s="287"/>
      <c r="D61" s="288" t="s">
        <v>58</v>
      </c>
      <c r="E61" s="236">
        <f t="shared" si="0"/>
        <v>2044.01</v>
      </c>
      <c r="F61" s="254"/>
      <c r="G61" s="242">
        <v>2044.01</v>
      </c>
      <c r="H61" s="255"/>
      <c r="I61" s="254"/>
      <c r="J61" s="254"/>
      <c r="K61" s="254"/>
      <c r="L61" s="254">
        <v>2978</v>
      </c>
      <c r="M61" s="254">
        <v>3</v>
      </c>
      <c r="N61" s="254">
        <f t="shared" si="2"/>
        <v>2975</v>
      </c>
      <c r="O61" s="254"/>
      <c r="P61" s="256"/>
    </row>
    <row r="62" spans="2:17" s="11" customFormat="1" ht="15" customHeight="1" x14ac:dyDescent="0.2">
      <c r="B62" s="1232"/>
      <c r="C62" s="287"/>
      <c r="D62" s="239" t="s">
        <v>59</v>
      </c>
      <c r="E62" s="240">
        <f t="shared" si="0"/>
        <v>8393805.0300000012</v>
      </c>
      <c r="F62" s="230">
        <v>782054.85</v>
      </c>
      <c r="G62" s="285">
        <v>7611750.1800000006</v>
      </c>
      <c r="H62" s="255"/>
      <c r="I62" s="254"/>
      <c r="J62" s="254"/>
      <c r="K62" s="254">
        <v>2636.97</v>
      </c>
      <c r="L62" s="254">
        <v>1138427.2999999998</v>
      </c>
      <c r="M62" s="254">
        <v>1147.5</v>
      </c>
      <c r="N62" s="254">
        <f t="shared" si="2"/>
        <v>1137279.7999999998</v>
      </c>
      <c r="O62" s="254">
        <v>10.67</v>
      </c>
      <c r="P62" s="256"/>
    </row>
    <row r="63" spans="2:17" s="11" customFormat="1" ht="15" customHeight="1" x14ac:dyDescent="0.2">
      <c r="B63" s="1232"/>
      <c r="C63" s="289"/>
      <c r="D63" s="253" t="s">
        <v>62</v>
      </c>
      <c r="E63" s="241">
        <f t="shared" si="0"/>
        <v>5525500.2699999996</v>
      </c>
      <c r="F63" s="290">
        <v>521279.1</v>
      </c>
      <c r="G63" s="291">
        <v>5004221.17</v>
      </c>
      <c r="H63" s="255"/>
      <c r="I63" s="254"/>
      <c r="J63" s="254"/>
      <c r="K63" s="254">
        <v>716.95</v>
      </c>
      <c r="L63" s="254">
        <v>463753.3</v>
      </c>
      <c r="M63" s="254">
        <v>150</v>
      </c>
      <c r="N63" s="254">
        <f t="shared" si="2"/>
        <v>463603.3</v>
      </c>
      <c r="O63" s="254"/>
      <c r="P63" s="256"/>
      <c r="Q63" s="73"/>
    </row>
    <row r="64" spans="2:17" s="11" customFormat="1" ht="15" customHeight="1" x14ac:dyDescent="0.2">
      <c r="B64" s="1232"/>
      <c r="C64" s="1234" t="s">
        <v>65</v>
      </c>
      <c r="D64" s="292" t="s">
        <v>99</v>
      </c>
      <c r="E64" s="264">
        <f t="shared" si="0"/>
        <v>753001</v>
      </c>
      <c r="F64" s="248"/>
      <c r="G64" s="293">
        <v>753001</v>
      </c>
      <c r="H64" s="250"/>
      <c r="I64" s="248"/>
      <c r="J64" s="248"/>
      <c r="K64" s="248"/>
      <c r="L64" s="248">
        <v>161998</v>
      </c>
      <c r="M64" s="248"/>
      <c r="N64" s="238">
        <f t="shared" si="2"/>
        <v>161998</v>
      </c>
      <c r="O64" s="248"/>
      <c r="P64" s="251"/>
      <c r="Q64" s="73"/>
    </row>
    <row r="65" spans="2:17" s="11" customFormat="1" ht="15" customHeight="1" x14ac:dyDescent="0.2">
      <c r="B65" s="1232"/>
      <c r="C65" s="1235"/>
      <c r="D65" s="288" t="s">
        <v>69</v>
      </c>
      <c r="E65" s="236">
        <f t="shared" si="0"/>
        <v>0</v>
      </c>
      <c r="F65" s="265"/>
      <c r="G65" s="285">
        <v>0</v>
      </c>
      <c r="H65" s="269"/>
      <c r="I65" s="265"/>
      <c r="J65" s="265"/>
      <c r="K65" s="265"/>
      <c r="L65" s="265">
        <v>17</v>
      </c>
      <c r="M65" s="265">
        <v>17</v>
      </c>
      <c r="N65" s="265">
        <f t="shared" si="2"/>
        <v>0</v>
      </c>
      <c r="O65" s="265"/>
      <c r="P65" s="286"/>
      <c r="Q65" s="73"/>
    </row>
    <row r="66" spans="2:17" s="11" customFormat="1" ht="15" customHeight="1" x14ac:dyDescent="0.2">
      <c r="B66" s="1232"/>
      <c r="C66" s="1235"/>
      <c r="D66" s="288" t="s">
        <v>186</v>
      </c>
      <c r="E66" s="284">
        <f t="shared" si="0"/>
        <v>28656.639999999999</v>
      </c>
      <c r="F66" s="265"/>
      <c r="G66" s="285">
        <v>28656.639999999999</v>
      </c>
      <c r="H66" s="269"/>
      <c r="I66" s="265"/>
      <c r="J66" s="265"/>
      <c r="K66" s="265"/>
      <c r="L66" s="265">
        <v>4776.3</v>
      </c>
      <c r="M66" s="265">
        <v>20</v>
      </c>
      <c r="N66" s="265">
        <f t="shared" si="2"/>
        <v>4756.3</v>
      </c>
      <c r="O66" s="265"/>
      <c r="P66" s="286"/>
      <c r="Q66" s="73"/>
    </row>
    <row r="67" spans="2:17" s="11" customFormat="1" ht="15" customHeight="1" x14ac:dyDescent="0.2">
      <c r="B67" s="1232"/>
      <c r="C67" s="1235"/>
      <c r="D67" s="288" t="s">
        <v>71</v>
      </c>
      <c r="E67" s="284">
        <f t="shared" si="0"/>
        <v>750</v>
      </c>
      <c r="F67" s="265"/>
      <c r="G67" s="285">
        <v>750</v>
      </c>
      <c r="H67" s="269"/>
      <c r="I67" s="265"/>
      <c r="J67" s="265"/>
      <c r="K67" s="265"/>
      <c r="L67" s="265">
        <v>50</v>
      </c>
      <c r="M67" s="265"/>
      <c r="N67" s="238">
        <f t="shared" si="2"/>
        <v>50</v>
      </c>
      <c r="O67" s="265"/>
      <c r="P67" s="286"/>
      <c r="Q67" s="73"/>
    </row>
    <row r="68" spans="2:17" s="11" customFormat="1" ht="15" customHeight="1" x14ac:dyDescent="0.2">
      <c r="B68" s="1232"/>
      <c r="C68" s="1235"/>
      <c r="D68" s="294" t="s">
        <v>67</v>
      </c>
      <c r="E68" s="284">
        <f t="shared" si="0"/>
        <v>1890</v>
      </c>
      <c r="F68" s="230"/>
      <c r="G68" s="242">
        <v>1890</v>
      </c>
      <c r="H68" s="232"/>
      <c r="I68" s="230"/>
      <c r="J68" s="230"/>
      <c r="K68" s="230"/>
      <c r="L68" s="230">
        <v>195</v>
      </c>
      <c r="M68" s="230">
        <v>83</v>
      </c>
      <c r="N68" s="230">
        <f t="shared" si="2"/>
        <v>112</v>
      </c>
      <c r="O68" s="230"/>
      <c r="P68" s="252"/>
      <c r="Q68" s="73"/>
    </row>
    <row r="69" spans="2:17" s="11" customFormat="1" ht="15" customHeight="1" x14ac:dyDescent="0.2">
      <c r="B69" s="1232"/>
      <c r="C69" s="1236"/>
      <c r="D69" s="295" t="s">
        <v>66</v>
      </c>
      <c r="E69" s="273">
        <f t="shared" si="0"/>
        <v>19469.400000000001</v>
      </c>
      <c r="F69" s="274"/>
      <c r="G69" s="296">
        <v>19469.400000000001</v>
      </c>
      <c r="H69" s="297"/>
      <c r="I69" s="274"/>
      <c r="J69" s="274"/>
      <c r="K69" s="274"/>
      <c r="L69" s="274">
        <v>985</v>
      </c>
      <c r="M69" s="274"/>
      <c r="N69" s="274">
        <f t="shared" si="2"/>
        <v>985</v>
      </c>
      <c r="O69" s="274"/>
      <c r="P69" s="298"/>
      <c r="Q69" s="73"/>
    </row>
    <row r="70" spans="2:17" s="11" customFormat="1" ht="15" customHeight="1" x14ac:dyDescent="0.2">
      <c r="B70" s="1232"/>
      <c r="C70" s="80"/>
      <c r="D70" s="283" t="s">
        <v>74</v>
      </c>
      <c r="E70" s="264">
        <f t="shared" si="0"/>
        <v>414352.18</v>
      </c>
      <c r="F70" s="230">
        <v>17978.509999999998</v>
      </c>
      <c r="G70" s="285">
        <v>396373.67</v>
      </c>
      <c r="H70" s="232"/>
      <c r="I70" s="230"/>
      <c r="J70" s="230"/>
      <c r="K70" s="230">
        <v>530</v>
      </c>
      <c r="L70" s="230">
        <v>59618</v>
      </c>
      <c r="M70" s="230">
        <v>30</v>
      </c>
      <c r="N70" s="230">
        <f t="shared" si="2"/>
        <v>59588</v>
      </c>
      <c r="O70" s="230"/>
      <c r="P70" s="252"/>
    </row>
    <row r="71" spans="2:17" s="11" customFormat="1" ht="15" customHeight="1" x14ac:dyDescent="0.2">
      <c r="B71" s="1232"/>
      <c r="C71" s="80" t="s">
        <v>72</v>
      </c>
      <c r="D71" s="299" t="s">
        <v>78</v>
      </c>
      <c r="E71" s="241">
        <f t="shared" si="0"/>
        <v>2555817.2999999998</v>
      </c>
      <c r="F71" s="230"/>
      <c r="G71" s="285">
        <v>2555817.2999999998</v>
      </c>
      <c r="H71" s="232"/>
      <c r="I71" s="230"/>
      <c r="J71" s="230"/>
      <c r="K71" s="230"/>
      <c r="L71" s="230">
        <v>172495.03</v>
      </c>
      <c r="M71" s="230"/>
      <c r="N71" s="238">
        <f t="shared" si="2"/>
        <v>172495.03</v>
      </c>
      <c r="O71" s="230"/>
      <c r="P71" s="252"/>
    </row>
    <row r="72" spans="2:17" s="11" customFormat="1" ht="15" customHeight="1" x14ac:dyDescent="0.2">
      <c r="B72" s="1232"/>
      <c r="C72" s="80"/>
      <c r="D72" s="283" t="s">
        <v>79</v>
      </c>
      <c r="E72" s="241">
        <f t="shared" si="0"/>
        <v>1178109.3600000001</v>
      </c>
      <c r="F72" s="230"/>
      <c r="G72" s="285">
        <v>1178109.3600000001</v>
      </c>
      <c r="H72" s="232"/>
      <c r="I72" s="230"/>
      <c r="J72" s="230"/>
      <c r="K72" s="230">
        <v>60</v>
      </c>
      <c r="L72" s="230">
        <v>50753.72</v>
      </c>
      <c r="M72" s="230"/>
      <c r="N72" s="238">
        <f t="shared" si="2"/>
        <v>50753.72</v>
      </c>
      <c r="O72" s="230"/>
      <c r="P72" s="252"/>
    </row>
    <row r="73" spans="2:17" s="11" customFormat="1" ht="15" customHeight="1" x14ac:dyDescent="0.2">
      <c r="B73" s="1232"/>
      <c r="C73" s="80"/>
      <c r="D73" s="283" t="s">
        <v>80</v>
      </c>
      <c r="E73" s="236">
        <f t="shared" si="0"/>
        <v>8824447.1699999999</v>
      </c>
      <c r="F73" s="230"/>
      <c r="G73" s="285">
        <v>8824447.1699999999</v>
      </c>
      <c r="H73" s="232"/>
      <c r="I73" s="230"/>
      <c r="J73" s="230"/>
      <c r="K73" s="230"/>
      <c r="L73" s="230">
        <v>1062379.83</v>
      </c>
      <c r="M73" s="230"/>
      <c r="N73" s="238">
        <f t="shared" si="2"/>
        <v>1062379.83</v>
      </c>
      <c r="O73" s="230"/>
      <c r="P73" s="252"/>
    </row>
    <row r="74" spans="2:17" s="11" customFormat="1" ht="15" customHeight="1" x14ac:dyDescent="0.2">
      <c r="B74" s="1232"/>
      <c r="C74" s="80"/>
      <c r="D74" s="253" t="s">
        <v>84</v>
      </c>
      <c r="E74" s="236">
        <f>SUM(F74:G74)</f>
        <v>3601413.02</v>
      </c>
      <c r="F74" s="254"/>
      <c r="G74" s="291">
        <v>3601413.02</v>
      </c>
      <c r="H74" s="255"/>
      <c r="I74" s="254"/>
      <c r="J74" s="254"/>
      <c r="K74" s="254"/>
      <c r="L74" s="254">
        <v>1001234.74</v>
      </c>
      <c r="M74" s="254"/>
      <c r="N74" s="238">
        <f t="shared" si="2"/>
        <v>1001234.74</v>
      </c>
      <c r="O74" s="254">
        <f>+O72-O73</f>
        <v>0</v>
      </c>
      <c r="P74" s="256"/>
    </row>
    <row r="75" spans="2:17" s="11" customFormat="1" ht="15" customHeight="1" x14ac:dyDescent="0.2">
      <c r="B75" s="1232"/>
      <c r="C75" s="82"/>
      <c r="D75" s="300" t="s">
        <v>85</v>
      </c>
      <c r="E75" s="245">
        <f t="shared" si="0"/>
        <v>303.75</v>
      </c>
      <c r="F75" s="258"/>
      <c r="G75" s="301">
        <v>303.75</v>
      </c>
      <c r="H75" s="260"/>
      <c r="I75" s="258"/>
      <c r="J75" s="258"/>
      <c r="K75" s="258"/>
      <c r="L75" s="258">
        <v>45</v>
      </c>
      <c r="M75" s="258"/>
      <c r="N75" s="258">
        <f t="shared" si="2"/>
        <v>45</v>
      </c>
      <c r="O75" s="254"/>
      <c r="P75" s="256"/>
    </row>
    <row r="76" spans="2:17" s="11" customFormat="1" ht="20.25" customHeight="1" x14ac:dyDescent="0.2">
      <c r="B76" s="1232"/>
      <c r="C76" s="1237" t="s">
        <v>87</v>
      </c>
      <c r="D76" s="239" t="s">
        <v>100</v>
      </c>
      <c r="E76" s="236">
        <f>F76+G76</f>
        <v>0</v>
      </c>
      <c r="F76" s="302"/>
      <c r="G76" s="285">
        <v>0</v>
      </c>
      <c r="H76" s="303"/>
      <c r="I76" s="302"/>
      <c r="J76" s="302"/>
      <c r="K76" s="302">
        <v>14</v>
      </c>
      <c r="L76" s="302"/>
      <c r="M76" s="302"/>
      <c r="N76" s="302"/>
      <c r="O76" s="304"/>
      <c r="P76" s="251"/>
    </row>
    <row r="77" spans="2:17" s="11" customFormat="1" ht="21" customHeight="1" x14ac:dyDescent="0.2">
      <c r="B77" s="1232"/>
      <c r="C77" s="1238"/>
      <c r="D77" s="244" t="s">
        <v>88</v>
      </c>
      <c r="E77" s="240">
        <f t="shared" si="0"/>
        <v>23750</v>
      </c>
      <c r="F77" s="305"/>
      <c r="G77" s="291">
        <v>23750</v>
      </c>
      <c r="H77" s="306"/>
      <c r="I77" s="305"/>
      <c r="J77" s="305"/>
      <c r="K77" s="305"/>
      <c r="L77" s="305">
        <v>250</v>
      </c>
      <c r="M77" s="305"/>
      <c r="N77" s="305">
        <f t="shared" si="2"/>
        <v>250</v>
      </c>
      <c r="O77" s="305"/>
      <c r="P77" s="270"/>
      <c r="Q77" s="73"/>
    </row>
    <row r="78" spans="2:17" s="11" customFormat="1" ht="15" customHeight="1" x14ac:dyDescent="0.2">
      <c r="B78" s="1232"/>
      <c r="C78" s="1237" t="s">
        <v>90</v>
      </c>
      <c r="D78" s="307" t="s">
        <v>94</v>
      </c>
      <c r="E78" s="264">
        <f t="shared" si="0"/>
        <v>1049500</v>
      </c>
      <c r="F78" s="248"/>
      <c r="G78" s="293">
        <v>1049500</v>
      </c>
      <c r="H78" s="250"/>
      <c r="I78" s="248"/>
      <c r="J78" s="248"/>
      <c r="K78" s="248"/>
      <c r="L78" s="248">
        <v>1832</v>
      </c>
      <c r="M78" s="248">
        <v>44</v>
      </c>
      <c r="N78" s="248">
        <f>L78-M78</f>
        <v>1788</v>
      </c>
      <c r="O78" s="248"/>
      <c r="P78" s="251"/>
      <c r="Q78" s="73"/>
    </row>
    <row r="79" spans="2:17" s="11" customFormat="1" ht="15" customHeight="1" x14ac:dyDescent="0.2">
      <c r="B79" s="1233"/>
      <c r="C79" s="1238"/>
      <c r="D79" s="300" t="s">
        <v>187</v>
      </c>
      <c r="E79" s="245">
        <f t="shared" si="0"/>
        <v>0</v>
      </c>
      <c r="F79" s="258"/>
      <c r="G79" s="301">
        <v>0</v>
      </c>
      <c r="H79" s="260"/>
      <c r="I79" s="258"/>
      <c r="J79" s="258"/>
      <c r="K79" s="258"/>
      <c r="L79" s="258">
        <v>20</v>
      </c>
      <c r="M79" s="258">
        <v>20</v>
      </c>
      <c r="N79" s="258">
        <f>L79-M79</f>
        <v>0</v>
      </c>
      <c r="O79" s="258"/>
      <c r="P79" s="246"/>
      <c r="Q79" s="73"/>
    </row>
    <row r="80" spans="2:17" s="11" customFormat="1" ht="15" customHeight="1" x14ac:dyDescent="0.2">
      <c r="B80" s="1239" t="s">
        <v>101</v>
      </c>
      <c r="C80" s="1240"/>
      <c r="D80" s="1241"/>
      <c r="E80" s="308">
        <f>SUM(E5:E79)</f>
        <v>554752017.21999979</v>
      </c>
      <c r="F80" s="309">
        <f>SUM(F5:F77)</f>
        <v>49382776.579999998</v>
      </c>
      <c r="G80" s="310">
        <f t="shared" ref="G80:P80" si="3">SUM(G5:G79)</f>
        <v>505369240.63999999</v>
      </c>
      <c r="H80" s="311">
        <f t="shared" si="3"/>
        <v>0</v>
      </c>
      <c r="I80" s="309">
        <f t="shared" si="3"/>
        <v>0</v>
      </c>
      <c r="J80" s="309">
        <f t="shared" si="3"/>
        <v>17747.919999999998</v>
      </c>
      <c r="K80" s="309">
        <f t="shared" si="3"/>
        <v>297228.43</v>
      </c>
      <c r="L80" s="309">
        <f t="shared" si="3"/>
        <v>269666771.62</v>
      </c>
      <c r="M80" s="309">
        <f>SUM(M5:M79)</f>
        <v>10066.58</v>
      </c>
      <c r="N80" s="309">
        <f>SUM(N5:N79)</f>
        <v>269656705.04000002</v>
      </c>
      <c r="O80" s="309">
        <f t="shared" si="3"/>
        <v>11.8</v>
      </c>
      <c r="P80" s="310">
        <f t="shared" si="3"/>
        <v>0</v>
      </c>
    </row>
    <row r="81" spans="2:16" s="11" customFormat="1" ht="15" customHeight="1" x14ac:dyDescent="0.2">
      <c r="B81" s="1231" t="s">
        <v>102</v>
      </c>
      <c r="C81" s="1242" t="s">
        <v>48</v>
      </c>
      <c r="D81" s="247" t="s">
        <v>103</v>
      </c>
      <c r="E81" s="312">
        <f>SUM(F81:G81)</f>
        <v>1877933.42</v>
      </c>
      <c r="F81" s="248">
        <v>840923</v>
      </c>
      <c r="G81" s="293">
        <v>1037010.42</v>
      </c>
      <c r="H81" s="250"/>
      <c r="I81" s="248">
        <v>823</v>
      </c>
      <c r="J81" s="248"/>
      <c r="K81" s="248"/>
      <c r="L81" s="248">
        <v>27460</v>
      </c>
      <c r="M81" s="248"/>
      <c r="N81" s="248">
        <f>L81-M81</f>
        <v>27460</v>
      </c>
      <c r="O81" s="248"/>
      <c r="P81" s="251"/>
    </row>
    <row r="82" spans="2:16" s="11" customFormat="1" ht="15" customHeight="1" x14ac:dyDescent="0.2">
      <c r="B82" s="1232"/>
      <c r="C82" s="1243"/>
      <c r="D82" s="313" t="s">
        <v>49</v>
      </c>
      <c r="E82" s="312">
        <f t="shared" ref="E82:E106" si="4">SUM(F82:G82)</f>
        <v>698144.09</v>
      </c>
      <c r="F82" s="230">
        <v>518304.54</v>
      </c>
      <c r="G82" s="285">
        <v>179839.55</v>
      </c>
      <c r="H82" s="232"/>
      <c r="I82" s="230">
        <v>423</v>
      </c>
      <c r="J82" s="230"/>
      <c r="K82" s="230"/>
      <c r="L82" s="230">
        <v>26564</v>
      </c>
      <c r="M82" s="230"/>
      <c r="N82" s="230">
        <f>L82-M82</f>
        <v>26564</v>
      </c>
      <c r="O82" s="230"/>
      <c r="P82" s="252">
        <v>1.73</v>
      </c>
    </row>
    <row r="83" spans="2:16" s="11" customFormat="1" ht="15" customHeight="1" x14ac:dyDescent="0.2">
      <c r="B83" s="1232"/>
      <c r="C83" s="1243"/>
      <c r="D83" s="313" t="s">
        <v>50</v>
      </c>
      <c r="E83" s="312">
        <f t="shared" si="4"/>
        <v>0</v>
      </c>
      <c r="F83" s="230">
        <v>0</v>
      </c>
      <c r="G83" s="285">
        <v>0</v>
      </c>
      <c r="H83" s="232">
        <v>56</v>
      </c>
      <c r="I83" s="230"/>
      <c r="J83" s="230">
        <v>362</v>
      </c>
      <c r="K83" s="230">
        <v>540.87</v>
      </c>
      <c r="L83" s="230"/>
      <c r="M83" s="230"/>
      <c r="N83" s="230"/>
      <c r="O83" s="230"/>
      <c r="P83" s="234"/>
    </row>
    <row r="84" spans="2:16" s="11" customFormat="1" ht="15" customHeight="1" x14ac:dyDescent="0.2">
      <c r="B84" s="1232"/>
      <c r="C84" s="1243"/>
      <c r="D84" s="313" t="s">
        <v>104</v>
      </c>
      <c r="E84" s="312">
        <f t="shared" si="4"/>
        <v>123150</v>
      </c>
      <c r="F84" s="230"/>
      <c r="G84" s="285">
        <v>123150</v>
      </c>
      <c r="H84" s="232">
        <v>1203.8499999999999</v>
      </c>
      <c r="I84" s="230"/>
      <c r="J84" s="230">
        <v>139.80000000000001</v>
      </c>
      <c r="K84" s="230">
        <v>2937.67</v>
      </c>
      <c r="L84" s="230">
        <v>5800</v>
      </c>
      <c r="M84" s="230"/>
      <c r="N84" s="230">
        <f>L84-M84</f>
        <v>5800</v>
      </c>
      <c r="O84" s="230">
        <v>352.48</v>
      </c>
      <c r="P84" s="252">
        <v>16</v>
      </c>
    </row>
    <row r="85" spans="2:16" s="11" customFormat="1" ht="15" customHeight="1" x14ac:dyDescent="0.2">
      <c r="B85" s="1232"/>
      <c r="C85" s="1243"/>
      <c r="D85" s="313" t="s">
        <v>105</v>
      </c>
      <c r="E85" s="312">
        <f t="shared" si="4"/>
        <v>64161550.410000004</v>
      </c>
      <c r="F85" s="230">
        <v>13047854.07</v>
      </c>
      <c r="G85" s="285">
        <v>51113696.340000004</v>
      </c>
      <c r="H85" s="232">
        <v>279043</v>
      </c>
      <c r="I85" s="230">
        <v>28123</v>
      </c>
      <c r="J85" s="230">
        <v>22058</v>
      </c>
      <c r="K85" s="230">
        <v>16244.83</v>
      </c>
      <c r="L85" s="230">
        <v>17353853.100000001</v>
      </c>
      <c r="M85" s="230"/>
      <c r="N85" s="230">
        <f>L85-M85</f>
        <v>17353853.100000001</v>
      </c>
      <c r="O85" s="230">
        <v>654.12</v>
      </c>
      <c r="P85" s="252"/>
    </row>
    <row r="86" spans="2:16" s="11" customFormat="1" ht="15" customHeight="1" x14ac:dyDescent="0.2">
      <c r="B86" s="1232"/>
      <c r="C86" s="1243"/>
      <c r="D86" s="313" t="s">
        <v>106</v>
      </c>
      <c r="E86" s="312">
        <f t="shared" si="4"/>
        <v>0</v>
      </c>
      <c r="F86" s="230">
        <v>0</v>
      </c>
      <c r="G86" s="285"/>
      <c r="H86" s="232"/>
      <c r="I86" s="230"/>
      <c r="J86" s="230"/>
      <c r="K86" s="230"/>
      <c r="L86" s="230"/>
      <c r="M86" s="230"/>
      <c r="N86" s="230"/>
      <c r="O86" s="230"/>
      <c r="P86" s="252">
        <v>2.73</v>
      </c>
    </row>
    <row r="87" spans="2:16" s="11" customFormat="1" ht="15" customHeight="1" x14ac:dyDescent="0.2">
      <c r="B87" s="1232"/>
      <c r="C87" s="1243"/>
      <c r="D87" s="313" t="s">
        <v>107</v>
      </c>
      <c r="E87" s="312">
        <f t="shared" si="4"/>
        <v>99457.86</v>
      </c>
      <c r="F87" s="230">
        <v>80830.3</v>
      </c>
      <c r="G87" s="285">
        <v>18627.560000000001</v>
      </c>
      <c r="H87" s="232"/>
      <c r="I87" s="230"/>
      <c r="J87" s="230"/>
      <c r="K87" s="230">
        <v>401.02</v>
      </c>
      <c r="L87" s="230">
        <v>6195</v>
      </c>
      <c r="M87" s="230"/>
      <c r="N87" s="230">
        <f>L87-M87</f>
        <v>6195</v>
      </c>
      <c r="O87" s="230"/>
      <c r="P87" s="252"/>
    </row>
    <row r="88" spans="2:16" s="11" customFormat="1" ht="15" customHeight="1" x14ac:dyDescent="0.2">
      <c r="B88" s="1232"/>
      <c r="C88" s="1243"/>
      <c r="D88" s="313" t="s">
        <v>108</v>
      </c>
      <c r="E88" s="312">
        <f t="shared" si="4"/>
        <v>505523.15</v>
      </c>
      <c r="F88" s="230">
        <v>35800</v>
      </c>
      <c r="G88" s="285">
        <v>469723.15</v>
      </c>
      <c r="H88" s="232"/>
      <c r="I88" s="230"/>
      <c r="J88" s="230"/>
      <c r="K88" s="230">
        <v>181.48</v>
      </c>
      <c r="L88" s="230">
        <v>50800.46</v>
      </c>
      <c r="M88" s="230">
        <v>610.79999999999995</v>
      </c>
      <c r="N88" s="230">
        <f>L88-M88</f>
        <v>50189.659999999996</v>
      </c>
      <c r="O88" s="230">
        <v>7.5</v>
      </c>
      <c r="P88" s="252">
        <v>6.6</v>
      </c>
    </row>
    <row r="89" spans="2:16" s="11" customFormat="1" ht="15" customHeight="1" x14ac:dyDescent="0.2">
      <c r="B89" s="1232"/>
      <c r="C89" s="1243"/>
      <c r="D89" s="313" t="s">
        <v>109</v>
      </c>
      <c r="E89" s="312">
        <f t="shared" si="4"/>
        <v>7500</v>
      </c>
      <c r="F89" s="230"/>
      <c r="G89" s="285">
        <v>7500</v>
      </c>
      <c r="H89" s="232"/>
      <c r="I89" s="230"/>
      <c r="J89" s="230"/>
      <c r="K89" s="230"/>
      <c r="L89" s="230">
        <v>2250</v>
      </c>
      <c r="M89" s="230"/>
      <c r="N89" s="230">
        <f>L89-M89</f>
        <v>2250</v>
      </c>
      <c r="O89" s="230"/>
      <c r="P89" s="252"/>
    </row>
    <row r="90" spans="2:16" s="11" customFormat="1" ht="15" customHeight="1" x14ac:dyDescent="0.2">
      <c r="B90" s="1232"/>
      <c r="C90" s="1243"/>
      <c r="D90" s="313" t="s">
        <v>110</v>
      </c>
      <c r="E90" s="312">
        <f t="shared" si="4"/>
        <v>0</v>
      </c>
      <c r="F90" s="230">
        <v>0</v>
      </c>
      <c r="G90" s="285">
        <v>0</v>
      </c>
      <c r="H90" s="232"/>
      <c r="I90" s="230"/>
      <c r="J90" s="230"/>
      <c r="K90" s="230">
        <v>1.1000000000000001</v>
      </c>
      <c r="L90" s="230"/>
      <c r="M90" s="230"/>
      <c r="N90" s="230"/>
      <c r="O90" s="230"/>
      <c r="P90" s="252"/>
    </row>
    <row r="91" spans="2:16" s="11" customFormat="1" ht="15" customHeight="1" x14ac:dyDescent="0.2">
      <c r="B91" s="1232"/>
      <c r="C91" s="1243"/>
      <c r="D91" s="313" t="s">
        <v>111</v>
      </c>
      <c r="E91" s="312">
        <f t="shared" si="4"/>
        <v>0</v>
      </c>
      <c r="F91" s="230">
        <v>0</v>
      </c>
      <c r="G91" s="285">
        <v>0</v>
      </c>
      <c r="H91" s="232"/>
      <c r="I91" s="230"/>
      <c r="J91" s="230"/>
      <c r="K91" s="230"/>
      <c r="L91" s="230"/>
      <c r="M91" s="230"/>
      <c r="N91" s="230"/>
      <c r="O91" s="230">
        <v>0.31</v>
      </c>
      <c r="P91" s="252"/>
    </row>
    <row r="92" spans="2:16" s="11" customFormat="1" ht="15" customHeight="1" x14ac:dyDescent="0.2">
      <c r="B92" s="1232"/>
      <c r="C92" s="1243"/>
      <c r="D92" s="313" t="s">
        <v>112</v>
      </c>
      <c r="E92" s="312">
        <f t="shared" si="4"/>
        <v>4435829</v>
      </c>
      <c r="F92" s="230">
        <v>151069</v>
      </c>
      <c r="G92" s="285">
        <v>4284760</v>
      </c>
      <c r="H92" s="232"/>
      <c r="I92" s="230"/>
      <c r="J92" s="230"/>
      <c r="K92" s="230">
        <v>741.61</v>
      </c>
      <c r="L92" s="230">
        <v>350210</v>
      </c>
      <c r="M92" s="230"/>
      <c r="N92" s="230">
        <f>L92-M92</f>
        <v>350210</v>
      </c>
      <c r="O92" s="230">
        <v>16.03</v>
      </c>
      <c r="P92" s="252"/>
    </row>
    <row r="93" spans="2:16" s="11" customFormat="1" ht="15" customHeight="1" x14ac:dyDescent="0.2">
      <c r="B93" s="1232"/>
      <c r="C93" s="1243"/>
      <c r="D93" s="239" t="s">
        <v>113</v>
      </c>
      <c r="E93" s="312">
        <f t="shared" si="4"/>
        <v>0</v>
      </c>
      <c r="F93" s="230">
        <v>0</v>
      </c>
      <c r="G93" s="285">
        <v>0</v>
      </c>
      <c r="H93" s="232"/>
      <c r="I93" s="230"/>
      <c r="J93" s="230"/>
      <c r="K93" s="230"/>
      <c r="L93" s="230"/>
      <c r="M93" s="230"/>
      <c r="N93" s="230"/>
      <c r="O93" s="230"/>
      <c r="P93" s="252">
        <v>8</v>
      </c>
    </row>
    <row r="94" spans="2:16" s="11" customFormat="1" ht="15" customHeight="1" x14ac:dyDescent="0.2">
      <c r="B94" s="1232"/>
      <c r="C94" s="1243"/>
      <c r="D94" s="239" t="s">
        <v>114</v>
      </c>
      <c r="E94" s="312">
        <f t="shared" si="4"/>
        <v>0</v>
      </c>
      <c r="F94" s="230">
        <v>0</v>
      </c>
      <c r="G94" s="285"/>
      <c r="H94" s="232"/>
      <c r="I94" s="230"/>
      <c r="J94" s="230">
        <v>2.48</v>
      </c>
      <c r="K94" s="230"/>
      <c r="L94" s="230"/>
      <c r="M94" s="230"/>
      <c r="N94" s="230"/>
      <c r="O94" s="230"/>
      <c r="P94" s="252">
        <v>7</v>
      </c>
    </row>
    <row r="95" spans="2:16" s="11" customFormat="1" ht="15" customHeight="1" x14ac:dyDescent="0.2">
      <c r="B95" s="1232"/>
      <c r="C95" s="1243"/>
      <c r="D95" s="235" t="s">
        <v>115</v>
      </c>
      <c r="E95" s="312">
        <f t="shared" si="4"/>
        <v>0</v>
      </c>
      <c r="F95" s="230">
        <v>0</v>
      </c>
      <c r="G95" s="285">
        <v>0</v>
      </c>
      <c r="H95" s="232"/>
      <c r="I95" s="230"/>
      <c r="J95" s="230"/>
      <c r="K95" s="230">
        <v>95</v>
      </c>
      <c r="L95" s="230"/>
      <c r="M95" s="230"/>
      <c r="N95" s="230"/>
      <c r="O95" s="230"/>
      <c r="P95" s="252"/>
    </row>
    <row r="96" spans="2:16" s="11" customFormat="1" ht="15" customHeight="1" x14ac:dyDescent="0.2">
      <c r="B96" s="1232"/>
      <c r="C96" s="1243"/>
      <c r="D96" s="235" t="s">
        <v>116</v>
      </c>
      <c r="E96" s="312">
        <f t="shared" si="4"/>
        <v>545000</v>
      </c>
      <c r="F96" s="230">
        <v>545000</v>
      </c>
      <c r="G96" s="285">
        <v>0</v>
      </c>
      <c r="H96" s="232"/>
      <c r="I96" s="230"/>
      <c r="J96" s="230"/>
      <c r="K96" s="230">
        <v>1090</v>
      </c>
      <c r="L96" s="230"/>
      <c r="M96" s="230"/>
      <c r="N96" s="230"/>
      <c r="O96" s="230"/>
      <c r="P96" s="252"/>
    </row>
    <row r="97" spans="2:16" s="11" customFormat="1" ht="15" customHeight="1" x14ac:dyDescent="0.2">
      <c r="B97" s="1232"/>
      <c r="C97" s="1243"/>
      <c r="D97" s="253" t="s">
        <v>117</v>
      </c>
      <c r="E97" s="312">
        <f t="shared" si="4"/>
        <v>0</v>
      </c>
      <c r="F97" s="230">
        <v>0</v>
      </c>
      <c r="G97" s="285">
        <v>0</v>
      </c>
      <c r="H97" s="232"/>
      <c r="I97" s="230"/>
      <c r="J97" s="230"/>
      <c r="K97" s="230"/>
      <c r="L97" s="230"/>
      <c r="M97" s="230"/>
      <c r="N97" s="230"/>
      <c r="O97" s="230"/>
      <c r="P97" s="252">
        <v>5.8</v>
      </c>
    </row>
    <row r="98" spans="2:16" s="11" customFormat="1" ht="15" customHeight="1" x14ac:dyDescent="0.2">
      <c r="B98" s="1232"/>
      <c r="C98" s="1243"/>
      <c r="D98" s="235" t="s">
        <v>118</v>
      </c>
      <c r="E98" s="312">
        <f t="shared" si="4"/>
        <v>550</v>
      </c>
      <c r="F98" s="230"/>
      <c r="G98" s="285">
        <v>550</v>
      </c>
      <c r="H98" s="232"/>
      <c r="I98" s="230"/>
      <c r="J98" s="230"/>
      <c r="K98" s="230"/>
      <c r="L98" s="230">
        <v>55</v>
      </c>
      <c r="M98" s="230"/>
      <c r="N98" s="230">
        <f>L98-M98</f>
        <v>55</v>
      </c>
      <c r="O98" s="230"/>
      <c r="P98" s="252"/>
    </row>
    <row r="99" spans="2:16" s="11" customFormat="1" ht="15" customHeight="1" x14ac:dyDescent="0.2">
      <c r="B99" s="1232"/>
      <c r="C99" s="1243"/>
      <c r="D99" s="279" t="s">
        <v>188</v>
      </c>
      <c r="E99" s="312">
        <f>SUM(F99:G99)</f>
        <v>0</v>
      </c>
      <c r="F99" s="230">
        <v>0</v>
      </c>
      <c r="G99" s="285">
        <v>0</v>
      </c>
      <c r="H99" s="232"/>
      <c r="I99" s="230"/>
      <c r="J99" s="230">
        <v>1.82</v>
      </c>
      <c r="K99" s="230"/>
      <c r="L99" s="230"/>
      <c r="M99" s="230"/>
      <c r="N99" s="230"/>
      <c r="O99" s="230"/>
      <c r="P99" s="252"/>
    </row>
    <row r="100" spans="2:16" s="11" customFormat="1" ht="15" customHeight="1" x14ac:dyDescent="0.2">
      <c r="B100" s="1232"/>
      <c r="C100" s="1243"/>
      <c r="D100" s="279" t="s">
        <v>189</v>
      </c>
      <c r="E100" s="312">
        <f>SUM(F100:G100)</f>
        <v>0</v>
      </c>
      <c r="F100" s="230">
        <v>0</v>
      </c>
      <c r="G100" s="285">
        <v>0</v>
      </c>
      <c r="H100" s="232"/>
      <c r="I100" s="230"/>
      <c r="J100" s="230"/>
      <c r="K100" s="230">
        <v>0.86</v>
      </c>
      <c r="L100" s="230"/>
      <c r="M100" s="230"/>
      <c r="N100" s="230"/>
      <c r="O100" s="230"/>
      <c r="P100" s="252"/>
    </row>
    <row r="101" spans="2:16" s="11" customFormat="1" ht="15" customHeight="1" x14ac:dyDescent="0.2">
      <c r="B101" s="1232"/>
      <c r="C101" s="1243"/>
      <c r="D101" s="279" t="s">
        <v>190</v>
      </c>
      <c r="E101" s="312">
        <f>SUM(F101:G101)</f>
        <v>0</v>
      </c>
      <c r="F101" s="230">
        <v>0</v>
      </c>
      <c r="G101" s="285">
        <v>0</v>
      </c>
      <c r="H101" s="232"/>
      <c r="I101" s="230"/>
      <c r="J101" s="230"/>
      <c r="K101" s="230">
        <v>45.41</v>
      </c>
      <c r="L101" s="230"/>
      <c r="M101" s="230"/>
      <c r="N101" s="230"/>
      <c r="O101" s="230"/>
      <c r="P101" s="252"/>
    </row>
    <row r="102" spans="2:16" s="11" customFormat="1" ht="15" customHeight="1" x14ac:dyDescent="0.2">
      <c r="B102" s="1232"/>
      <c r="C102" s="1243"/>
      <c r="D102" s="279" t="s">
        <v>191</v>
      </c>
      <c r="E102" s="312">
        <f>SUM(F102:G102)</f>
        <v>0</v>
      </c>
      <c r="F102" s="230">
        <v>0</v>
      </c>
      <c r="G102" s="285">
        <v>0</v>
      </c>
      <c r="H102" s="232"/>
      <c r="I102" s="230"/>
      <c r="J102" s="230">
        <v>2.2400000000000002</v>
      </c>
      <c r="K102" s="230"/>
      <c r="L102" s="230"/>
      <c r="M102" s="230"/>
      <c r="N102" s="230"/>
      <c r="O102" s="230"/>
      <c r="P102" s="252"/>
    </row>
    <row r="103" spans="2:16" s="11" customFormat="1" ht="15" customHeight="1" x14ac:dyDescent="0.2">
      <c r="B103" s="1232"/>
      <c r="C103" s="1243"/>
      <c r="D103" s="257" t="s">
        <v>119</v>
      </c>
      <c r="E103" s="314">
        <f t="shared" si="4"/>
        <v>21000</v>
      </c>
      <c r="F103" s="230"/>
      <c r="G103" s="285">
        <v>21000</v>
      </c>
      <c r="H103" s="232"/>
      <c r="I103" s="230"/>
      <c r="J103" s="230"/>
      <c r="K103" s="230"/>
      <c r="L103" s="230">
        <v>4000</v>
      </c>
      <c r="M103" s="230"/>
      <c r="N103" s="230">
        <f>L103-M103</f>
        <v>4000</v>
      </c>
      <c r="O103" s="230"/>
      <c r="P103" s="252"/>
    </row>
    <row r="104" spans="2:16" s="11" customFormat="1" ht="15" customHeight="1" x14ac:dyDescent="0.2">
      <c r="B104" s="1232"/>
      <c r="C104" s="1244" t="s">
        <v>65</v>
      </c>
      <c r="D104" s="47" t="s">
        <v>70</v>
      </c>
      <c r="E104" s="315">
        <f t="shared" si="4"/>
        <v>150000</v>
      </c>
      <c r="F104" s="248"/>
      <c r="G104" s="293">
        <v>150000</v>
      </c>
      <c r="H104" s="250"/>
      <c r="I104" s="248"/>
      <c r="J104" s="248"/>
      <c r="K104" s="248"/>
      <c r="L104" s="248">
        <v>7500</v>
      </c>
      <c r="M104" s="248"/>
      <c r="N104" s="248">
        <f>L104-M104</f>
        <v>7500</v>
      </c>
      <c r="O104" s="248"/>
      <c r="P104" s="251"/>
    </row>
    <row r="105" spans="2:16" s="11" customFormat="1" ht="15" customHeight="1" x14ac:dyDescent="0.2">
      <c r="B105" s="1232"/>
      <c r="C105" s="1243"/>
      <c r="D105" s="316" t="s">
        <v>120</v>
      </c>
      <c r="E105" s="317">
        <f t="shared" si="4"/>
        <v>0</v>
      </c>
      <c r="F105" s="318"/>
      <c r="G105" s="319">
        <v>0</v>
      </c>
      <c r="H105" s="320"/>
      <c r="I105" s="318"/>
      <c r="J105" s="318">
        <v>12.97</v>
      </c>
      <c r="K105" s="321">
        <v>13.34</v>
      </c>
      <c r="L105" s="318"/>
      <c r="M105" s="318"/>
      <c r="N105" s="318"/>
      <c r="O105" s="318"/>
      <c r="P105" s="322">
        <v>24.66</v>
      </c>
    </row>
    <row r="106" spans="2:16" s="11" customFormat="1" ht="15" customHeight="1" x14ac:dyDescent="0.2">
      <c r="B106" s="1233"/>
      <c r="C106" s="323" t="s">
        <v>90</v>
      </c>
      <c r="D106" s="38" t="s">
        <v>184</v>
      </c>
      <c r="E106" s="314">
        <f t="shared" si="4"/>
        <v>13000</v>
      </c>
      <c r="F106" s="290"/>
      <c r="G106" s="291">
        <v>13000</v>
      </c>
      <c r="H106" s="324"/>
      <c r="I106" s="290"/>
      <c r="J106" s="290"/>
      <c r="K106" s="305"/>
      <c r="L106" s="290">
        <v>100</v>
      </c>
      <c r="M106" s="290"/>
      <c r="N106" s="290">
        <f>L106-M106</f>
        <v>100</v>
      </c>
      <c r="O106" s="290"/>
      <c r="P106" s="270"/>
    </row>
    <row r="107" spans="2:16" s="11" customFormat="1" ht="15" customHeight="1" thickBot="1" x14ac:dyDescent="0.25">
      <c r="B107" s="1225" t="s">
        <v>121</v>
      </c>
      <c r="C107" s="1226"/>
      <c r="D107" s="1227"/>
      <c r="E107" s="325">
        <f>SUM(E81:E106)</f>
        <v>72638637.930000007</v>
      </c>
      <c r="F107" s="326">
        <f>SUM(F81:F106)</f>
        <v>15219780.91</v>
      </c>
      <c r="G107" s="327">
        <f>SUM(G81:G106)</f>
        <v>57418857.020000003</v>
      </c>
      <c r="H107" s="325">
        <f>SUM(H81:H106)</f>
        <v>280302.84999999998</v>
      </c>
      <c r="I107" s="326">
        <f>SUM(I81:I106)</f>
        <v>29369</v>
      </c>
      <c r="J107" s="326">
        <f t="shared" ref="J107:O107" si="5">SUM(J81:J106)</f>
        <v>22579.31</v>
      </c>
      <c r="K107" s="326">
        <f t="shared" si="5"/>
        <v>22293.19</v>
      </c>
      <c r="L107" s="326">
        <f t="shared" si="5"/>
        <v>17834787.560000002</v>
      </c>
      <c r="M107" s="326">
        <f t="shared" si="5"/>
        <v>610.79999999999995</v>
      </c>
      <c r="N107" s="326">
        <f>SUM(N81:N106)</f>
        <v>17834176.760000002</v>
      </c>
      <c r="O107" s="326">
        <f t="shared" si="5"/>
        <v>1030.44</v>
      </c>
      <c r="P107" s="327">
        <f>SUM(P81:P106)</f>
        <v>72.52</v>
      </c>
    </row>
    <row r="108" spans="2:16" s="11" customFormat="1" ht="15" customHeight="1" thickTop="1" thickBot="1" x14ac:dyDescent="0.25">
      <c r="B108" s="1228" t="s">
        <v>122</v>
      </c>
      <c r="C108" s="1229"/>
      <c r="D108" s="1230"/>
      <c r="E108" s="96">
        <f t="shared" ref="E108:P108" si="6">E80+E107</f>
        <v>627390655.14999986</v>
      </c>
      <c r="F108" s="328">
        <f t="shared" si="6"/>
        <v>64602557.489999995</v>
      </c>
      <c r="G108" s="329">
        <f t="shared" si="6"/>
        <v>562788097.65999997</v>
      </c>
      <c r="H108" s="330">
        <f t="shared" si="6"/>
        <v>280302.84999999998</v>
      </c>
      <c r="I108" s="328">
        <f t="shared" si="6"/>
        <v>29369</v>
      </c>
      <c r="J108" s="328">
        <f t="shared" si="6"/>
        <v>40327.229999999996</v>
      </c>
      <c r="K108" s="328">
        <f t="shared" si="6"/>
        <v>319521.62</v>
      </c>
      <c r="L108" s="328">
        <f>L80+L107</f>
        <v>287501559.18000001</v>
      </c>
      <c r="M108" s="328">
        <f>M80+M107</f>
        <v>10677.38</v>
      </c>
      <c r="N108" s="328">
        <f>N107+N80</f>
        <v>287490881.80000001</v>
      </c>
      <c r="O108" s="328">
        <f t="shared" si="6"/>
        <v>1042.24</v>
      </c>
      <c r="P108" s="329">
        <f t="shared" si="6"/>
        <v>72.52</v>
      </c>
    </row>
    <row r="109" spans="2:16" s="11" customFormat="1" ht="12" thickTop="1" x14ac:dyDescent="0.2">
      <c r="I109" s="99"/>
      <c r="L109" s="99"/>
      <c r="M109" s="8"/>
      <c r="N109" s="8"/>
    </row>
    <row r="110" spans="2:16" s="8" customFormat="1" ht="12.75" x14ac:dyDescent="0.2">
      <c r="B110" s="8" t="s">
        <v>123</v>
      </c>
      <c r="C110" s="100"/>
      <c r="D110" s="100"/>
      <c r="E110" s="331"/>
      <c r="F110" s="101"/>
      <c r="G110" s="99"/>
      <c r="H110" s="99"/>
      <c r="I110" s="99"/>
      <c r="J110" s="99"/>
      <c r="K110" s="99"/>
      <c r="L110" s="99"/>
      <c r="O110" s="11"/>
      <c r="P110" s="11"/>
    </row>
    <row r="111" spans="2:16" s="11" customFormat="1" x14ac:dyDescent="0.2">
      <c r="I111" s="99"/>
      <c r="L111" s="99"/>
      <c r="M111" s="8"/>
      <c r="N111" s="8"/>
    </row>
    <row r="112" spans="2:16" s="11" customFormat="1" x14ac:dyDescent="0.2"/>
    <row r="113" spans="9:14" s="11" customFormat="1" x14ac:dyDescent="0.2">
      <c r="I113" s="99"/>
      <c r="L113" s="99"/>
      <c r="N113" s="8"/>
    </row>
    <row r="114" spans="9:14" s="11" customFormat="1" x14ac:dyDescent="0.2">
      <c r="M114" s="8"/>
      <c r="N114" s="8"/>
    </row>
    <row r="115" spans="9:14" s="11" customFormat="1" x14ac:dyDescent="0.2">
      <c r="I115" s="99"/>
      <c r="L115" s="99"/>
      <c r="M115" s="8"/>
      <c r="N115" s="8"/>
    </row>
    <row r="116" spans="9:14" s="11" customFormat="1" x14ac:dyDescent="0.2">
      <c r="I116" s="99"/>
      <c r="L116" s="99"/>
      <c r="M116" s="8"/>
      <c r="N116" s="8"/>
    </row>
    <row r="117" spans="9:14" s="11" customFormat="1" x14ac:dyDescent="0.2">
      <c r="I117" s="99"/>
      <c r="L117" s="99"/>
      <c r="M117" s="8"/>
      <c r="N117" s="8"/>
    </row>
    <row r="118" spans="9:14" s="11" customFormat="1" x14ac:dyDescent="0.2">
      <c r="I118" s="99"/>
      <c r="L118" s="99"/>
      <c r="M118" s="8"/>
      <c r="N118" s="8"/>
    </row>
    <row r="119" spans="9:14" s="11" customFormat="1" x14ac:dyDescent="0.2">
      <c r="I119" s="99"/>
      <c r="L119" s="99"/>
      <c r="M119" s="8"/>
      <c r="N119" s="8"/>
    </row>
    <row r="120" spans="9:14" s="11" customFormat="1" x14ac:dyDescent="0.2">
      <c r="I120" s="99"/>
      <c r="L120" s="99"/>
      <c r="M120" s="8"/>
      <c r="N120" s="8"/>
    </row>
    <row r="121" spans="9:14" s="11" customFormat="1" x14ac:dyDescent="0.2">
      <c r="I121" s="99"/>
      <c r="L121" s="99"/>
      <c r="M121" s="8"/>
      <c r="N121" s="8"/>
    </row>
    <row r="122" spans="9:14" s="11" customFormat="1" x14ac:dyDescent="0.2">
      <c r="I122" s="99"/>
      <c r="L122" s="99"/>
      <c r="M122" s="8"/>
      <c r="N122" s="8"/>
    </row>
    <row r="123" spans="9:14" s="11" customFormat="1" x14ac:dyDescent="0.2">
      <c r="I123" s="99"/>
      <c r="L123" s="99"/>
      <c r="M123" s="8"/>
      <c r="N123" s="8"/>
    </row>
    <row r="124" spans="9:14" s="11" customFormat="1" x14ac:dyDescent="0.2">
      <c r="I124" s="99"/>
      <c r="L124" s="99"/>
      <c r="M124" s="8"/>
      <c r="N124" s="8"/>
    </row>
    <row r="125" spans="9:14" s="11" customFormat="1" x14ac:dyDescent="0.2">
      <c r="I125" s="99"/>
      <c r="L125" s="99"/>
      <c r="M125" s="8"/>
      <c r="N125" s="8"/>
    </row>
    <row r="126" spans="9:14" s="11" customFormat="1" x14ac:dyDescent="0.2">
      <c r="I126" s="99"/>
      <c r="L126" s="99"/>
      <c r="M126" s="8"/>
      <c r="N126" s="8"/>
    </row>
    <row r="127" spans="9:14" s="11" customFormat="1" x14ac:dyDescent="0.2">
      <c r="I127" s="99"/>
      <c r="L127" s="99"/>
      <c r="M127" s="8"/>
      <c r="N127" s="8"/>
    </row>
    <row r="128" spans="9:14" s="11" customFormat="1" x14ac:dyDescent="0.2">
      <c r="I128" s="99"/>
      <c r="L128" s="99"/>
      <c r="M128" s="8"/>
      <c r="N128" s="8"/>
    </row>
    <row r="129" spans="9:14" s="11" customFormat="1" x14ac:dyDescent="0.2">
      <c r="I129" s="99"/>
      <c r="L129" s="99"/>
      <c r="M129" s="8"/>
      <c r="N129" s="8"/>
    </row>
    <row r="130" spans="9:14" s="11" customFormat="1" x14ac:dyDescent="0.2">
      <c r="I130" s="99"/>
      <c r="L130" s="99"/>
      <c r="M130" s="8"/>
      <c r="N130" s="8"/>
    </row>
    <row r="131" spans="9:14" s="11" customFormat="1" x14ac:dyDescent="0.2">
      <c r="I131" s="99"/>
      <c r="L131" s="99"/>
      <c r="M131" s="8"/>
      <c r="N131" s="8"/>
    </row>
    <row r="132" spans="9:14" s="11" customFormat="1" x14ac:dyDescent="0.2">
      <c r="I132" s="99"/>
      <c r="L132" s="99"/>
      <c r="M132" s="8"/>
      <c r="N132" s="8"/>
    </row>
    <row r="133" spans="9:14" s="11" customFormat="1" x14ac:dyDescent="0.2">
      <c r="I133" s="99"/>
      <c r="L133" s="99"/>
      <c r="M133" s="8"/>
      <c r="N133" s="8"/>
    </row>
    <row r="134" spans="9:14" s="11" customFormat="1" x14ac:dyDescent="0.2">
      <c r="I134" s="99"/>
      <c r="L134" s="99"/>
      <c r="M134" s="8"/>
      <c r="N134" s="8"/>
    </row>
    <row r="135" spans="9:14" s="11" customFormat="1" x14ac:dyDescent="0.2">
      <c r="I135" s="99"/>
      <c r="L135" s="99"/>
      <c r="M135" s="8"/>
      <c r="N135" s="8"/>
    </row>
    <row r="136" spans="9:14" s="11" customFormat="1" x14ac:dyDescent="0.2">
      <c r="I136" s="99"/>
      <c r="L136" s="99"/>
      <c r="M136" s="8"/>
      <c r="N136" s="8"/>
    </row>
    <row r="137" spans="9:14" s="11" customFormat="1" x14ac:dyDescent="0.2">
      <c r="I137" s="99"/>
      <c r="L137" s="99"/>
      <c r="M137" s="8"/>
      <c r="N137" s="8"/>
    </row>
    <row r="138" spans="9:14" s="11" customFormat="1" x14ac:dyDescent="0.2">
      <c r="I138" s="99"/>
      <c r="L138" s="99"/>
      <c r="M138" s="8"/>
      <c r="N138" s="8"/>
    </row>
    <row r="139" spans="9:14" s="11" customFormat="1" x14ac:dyDescent="0.2">
      <c r="I139" s="99"/>
      <c r="L139" s="99"/>
      <c r="M139" s="8"/>
      <c r="N139" s="8"/>
    </row>
    <row r="140" spans="9:14" s="11" customFormat="1" x14ac:dyDescent="0.2">
      <c r="I140" s="99"/>
      <c r="L140" s="99"/>
      <c r="M140" s="8"/>
      <c r="N140" s="8"/>
    </row>
    <row r="141" spans="9:14" s="11" customFormat="1" x14ac:dyDescent="0.2">
      <c r="I141" s="99"/>
      <c r="L141" s="99"/>
      <c r="M141" s="8"/>
      <c r="N141" s="8"/>
    </row>
    <row r="142" spans="9:14" s="11" customFormat="1" x14ac:dyDescent="0.2">
      <c r="I142" s="99"/>
      <c r="L142" s="99"/>
      <c r="M142" s="8"/>
      <c r="N142" s="8"/>
    </row>
    <row r="143" spans="9:14" s="11" customFormat="1" x14ac:dyDescent="0.2">
      <c r="I143" s="99"/>
      <c r="L143" s="99"/>
      <c r="M143" s="8"/>
      <c r="N143" s="8"/>
    </row>
    <row r="144" spans="9:14" s="11" customFormat="1" x14ac:dyDescent="0.2">
      <c r="I144" s="99"/>
      <c r="L144" s="99"/>
      <c r="M144" s="8"/>
      <c r="N144" s="8"/>
    </row>
    <row r="145" spans="9:14" s="11" customFormat="1" x14ac:dyDescent="0.2">
      <c r="I145" s="99"/>
      <c r="L145" s="99"/>
      <c r="M145" s="8"/>
      <c r="N145" s="8"/>
    </row>
    <row r="146" spans="9:14" s="11" customFormat="1" x14ac:dyDescent="0.2">
      <c r="I146" s="99"/>
      <c r="L146" s="99"/>
      <c r="M146" s="8"/>
      <c r="N146" s="8"/>
    </row>
    <row r="147" spans="9:14" s="11" customFormat="1" x14ac:dyDescent="0.2">
      <c r="I147" s="99"/>
      <c r="L147" s="99"/>
      <c r="M147" s="8"/>
      <c r="N147" s="8"/>
    </row>
    <row r="148" spans="9:14" s="11" customFormat="1" x14ac:dyDescent="0.2">
      <c r="I148" s="99"/>
      <c r="L148" s="99"/>
      <c r="M148" s="8"/>
      <c r="N148" s="8"/>
    </row>
    <row r="149" spans="9:14" s="11" customFormat="1" x14ac:dyDescent="0.2">
      <c r="I149" s="99"/>
      <c r="L149" s="99"/>
      <c r="M149" s="8"/>
      <c r="N149" s="8"/>
    </row>
    <row r="150" spans="9:14" s="11" customFormat="1" x14ac:dyDescent="0.2">
      <c r="I150" s="99"/>
      <c r="L150" s="99"/>
      <c r="M150" s="8"/>
      <c r="N150" s="8"/>
    </row>
    <row r="151" spans="9:14" s="11" customFormat="1" x14ac:dyDescent="0.2">
      <c r="I151" s="99"/>
      <c r="L151" s="99"/>
      <c r="M151" s="8"/>
      <c r="N151" s="8"/>
    </row>
    <row r="152" spans="9:14" s="11" customFormat="1" x14ac:dyDescent="0.2">
      <c r="I152" s="99"/>
      <c r="L152" s="99"/>
      <c r="M152" s="8"/>
      <c r="N152" s="8"/>
    </row>
    <row r="153" spans="9:14" s="11" customFormat="1" x14ac:dyDescent="0.2">
      <c r="I153" s="99"/>
      <c r="L153" s="99"/>
      <c r="M153" s="8"/>
      <c r="N153" s="8"/>
    </row>
    <row r="154" spans="9:14" s="11" customFormat="1" x14ac:dyDescent="0.2">
      <c r="I154" s="99"/>
      <c r="L154" s="99"/>
      <c r="M154" s="8"/>
      <c r="N154" s="8"/>
    </row>
    <row r="155" spans="9:14" s="11" customFormat="1" x14ac:dyDescent="0.2">
      <c r="I155" s="99"/>
      <c r="L155" s="99"/>
      <c r="M155" s="8"/>
      <c r="N155" s="8"/>
    </row>
    <row r="156" spans="9:14" s="11" customFormat="1" x14ac:dyDescent="0.2">
      <c r="I156" s="99"/>
      <c r="L156" s="99"/>
      <c r="M156" s="8"/>
      <c r="N156" s="8"/>
    </row>
    <row r="157" spans="9:14" s="11" customFormat="1" x14ac:dyDescent="0.2">
      <c r="I157" s="99"/>
      <c r="L157" s="99"/>
      <c r="M157" s="8"/>
      <c r="N157" s="8"/>
    </row>
    <row r="158" spans="9:14" s="11" customFormat="1" x14ac:dyDescent="0.2">
      <c r="I158" s="99"/>
      <c r="L158" s="99"/>
      <c r="M158" s="8"/>
      <c r="N158" s="8"/>
    </row>
    <row r="159" spans="9:14" s="11" customFormat="1" x14ac:dyDescent="0.2">
      <c r="I159" s="99"/>
      <c r="L159" s="99"/>
      <c r="M159" s="8"/>
      <c r="N159" s="8"/>
    </row>
    <row r="160" spans="9:14" s="11" customFormat="1" x14ac:dyDescent="0.2">
      <c r="I160" s="99"/>
      <c r="L160" s="99"/>
      <c r="M160" s="8"/>
      <c r="N160" s="8"/>
    </row>
    <row r="161" spans="9:14" s="11" customFormat="1" x14ac:dyDescent="0.2">
      <c r="I161" s="99"/>
      <c r="L161" s="99"/>
      <c r="M161" s="8"/>
      <c r="N161" s="8"/>
    </row>
    <row r="162" spans="9:14" s="11" customFormat="1" x14ac:dyDescent="0.2">
      <c r="I162" s="99"/>
      <c r="L162" s="99"/>
      <c r="M162" s="8"/>
      <c r="N162" s="8"/>
    </row>
    <row r="163" spans="9:14" s="11" customFormat="1" x14ac:dyDescent="0.2">
      <c r="I163" s="99"/>
      <c r="L163" s="99"/>
      <c r="M163" s="8"/>
      <c r="N163" s="8"/>
    </row>
    <row r="164" spans="9:14" s="11" customFormat="1" x14ac:dyDescent="0.2">
      <c r="I164" s="99"/>
      <c r="L164" s="99"/>
      <c r="M164" s="8"/>
      <c r="N164" s="8"/>
    </row>
  </sheetData>
  <mergeCells count="22">
    <mergeCell ref="B1:P1"/>
    <mergeCell ref="B3:B4"/>
    <mergeCell ref="C3:C4"/>
    <mergeCell ref="D3:D4"/>
    <mergeCell ref="E3:G3"/>
    <mergeCell ref="H3:P3"/>
    <mergeCell ref="B5:B51"/>
    <mergeCell ref="C5:C19"/>
    <mergeCell ref="C20:C25"/>
    <mergeCell ref="C26:C41"/>
    <mergeCell ref="C42:C43"/>
    <mergeCell ref="C45:C51"/>
    <mergeCell ref="B107:D107"/>
    <mergeCell ref="B108:D108"/>
    <mergeCell ref="B52:B79"/>
    <mergeCell ref="C64:C69"/>
    <mergeCell ref="C76:C77"/>
    <mergeCell ref="C78:C79"/>
    <mergeCell ref="B80:D80"/>
    <mergeCell ref="B81:B106"/>
    <mergeCell ref="C81:C103"/>
    <mergeCell ref="C104:C105"/>
  </mergeCells>
  <pageMargins left="0" right="0" top="0.78740157480314965" bottom="0" header="0.31496062992125984" footer="0.31496062992125984"/>
  <pageSetup paperSize="9" scale="37" orientation="portrait" r:id="rId1"/>
  <ignoredErrors>
    <ignoredError sqref="E76:P1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zoomScale="55" zoomScaleNormal="55" zoomScaleSheetLayoutView="40" zoomScalePageLayoutView="40" workbookViewId="0"/>
  </sheetViews>
  <sheetFormatPr baseColWidth="10" defaultRowHeight="11.25" x14ac:dyDescent="0.2"/>
  <cols>
    <col min="1" max="1" width="2.28515625" style="11" customWidth="1"/>
    <col min="2" max="2" width="9.7109375" style="12" customWidth="1"/>
    <col min="3" max="3" width="17.140625" style="12" customWidth="1"/>
    <col min="4" max="4" width="27.140625" style="12" customWidth="1"/>
    <col min="5" max="5" width="14.7109375" style="12" customWidth="1"/>
    <col min="6" max="6" width="12" style="12" customWidth="1"/>
    <col min="7" max="7" width="13.85546875" style="12" customWidth="1"/>
    <col min="8" max="8" width="10" style="12" customWidth="1"/>
    <col min="9" max="9" width="9.28515625" style="102" customWidth="1"/>
    <col min="10" max="10" width="13.7109375" style="12" customWidth="1"/>
    <col min="11" max="11" width="11.28515625" style="12" customWidth="1"/>
    <col min="12" max="12" width="13.140625" style="102" customWidth="1"/>
    <col min="13" max="13" width="13.5703125" style="12" customWidth="1"/>
    <col min="14" max="14" width="11.28515625" style="12" customWidth="1"/>
    <col min="15" max="16" width="27.140625" style="11" bestFit="1" customWidth="1"/>
    <col min="17" max="17" width="17.7109375" style="11" bestFit="1" customWidth="1"/>
    <col min="18" max="18" width="14" style="11" bestFit="1" customWidth="1"/>
    <col min="19" max="19" width="17.42578125" style="11" bestFit="1" customWidth="1"/>
    <col min="20" max="20" width="14.28515625" style="11" bestFit="1" customWidth="1"/>
    <col min="21" max="21" width="17.42578125" style="11" bestFit="1" customWidth="1"/>
    <col min="22" max="22" width="14.28515625" style="11" bestFit="1" customWidth="1"/>
    <col min="23" max="23" width="17.42578125" style="11" bestFit="1" customWidth="1"/>
    <col min="24" max="24" width="14.28515625" style="11" bestFit="1" customWidth="1"/>
    <col min="25" max="25" width="17.7109375" style="11" bestFit="1" customWidth="1"/>
    <col min="26" max="26" width="14.5703125" style="11" bestFit="1" customWidth="1"/>
    <col min="27" max="27" width="17.42578125" style="11" bestFit="1" customWidth="1"/>
    <col min="28" max="28" width="14.28515625" style="11" bestFit="1" customWidth="1"/>
    <col min="29" max="29" width="17.42578125" style="11" bestFit="1" customWidth="1"/>
    <col min="30" max="30" width="14.28515625" style="11" bestFit="1" customWidth="1"/>
    <col min="31" max="31" width="15.42578125" style="11" bestFit="1" customWidth="1"/>
    <col min="32" max="32" width="12.42578125" style="11" bestFit="1" customWidth="1"/>
    <col min="33" max="33" width="15.140625" style="11" bestFit="1" customWidth="1"/>
    <col min="34" max="34" width="12.140625" style="11" bestFit="1" customWidth="1"/>
    <col min="35" max="35" width="14.42578125" style="11" bestFit="1" customWidth="1"/>
    <col min="36" max="256" width="11.42578125" style="12"/>
    <col min="257" max="257" width="2.28515625" style="12" customWidth="1"/>
    <col min="258" max="258" width="9.7109375" style="12" customWidth="1"/>
    <col min="259" max="259" width="17.140625" style="12" customWidth="1"/>
    <col min="260" max="260" width="27.140625" style="12" customWidth="1"/>
    <col min="261" max="261" width="14.7109375" style="12" customWidth="1"/>
    <col min="262" max="262" width="12" style="12" customWidth="1"/>
    <col min="263" max="263" width="13.85546875" style="12" customWidth="1"/>
    <col min="264" max="264" width="10" style="12" customWidth="1"/>
    <col min="265" max="265" width="9.28515625" style="12" customWidth="1"/>
    <col min="266" max="266" width="13.7109375" style="12" customWidth="1"/>
    <col min="267" max="267" width="11.28515625" style="12" customWidth="1"/>
    <col min="268" max="268" width="13.140625" style="12" customWidth="1"/>
    <col min="269" max="269" width="13.5703125" style="12" customWidth="1"/>
    <col min="270" max="270" width="11.28515625" style="12" customWidth="1"/>
    <col min="271" max="272" width="27.140625" style="12" bestFit="1" customWidth="1"/>
    <col min="273" max="273" width="17.7109375" style="12" bestFit="1" customWidth="1"/>
    <col min="274" max="274" width="14" style="12" bestFit="1" customWidth="1"/>
    <col min="275" max="275" width="17.42578125" style="12" bestFit="1" customWidth="1"/>
    <col min="276" max="276" width="14.28515625" style="12" bestFit="1" customWidth="1"/>
    <col min="277" max="277" width="17.42578125" style="12" bestFit="1" customWidth="1"/>
    <col min="278" max="278" width="14.28515625" style="12" bestFit="1" customWidth="1"/>
    <col min="279" max="279" width="17.42578125" style="12" bestFit="1" customWidth="1"/>
    <col min="280" max="280" width="14.28515625" style="12" bestFit="1" customWidth="1"/>
    <col min="281" max="281" width="17.7109375" style="12" bestFit="1" customWidth="1"/>
    <col min="282" max="282" width="14.5703125" style="12" bestFit="1" customWidth="1"/>
    <col min="283" max="283" width="17.42578125" style="12" bestFit="1" customWidth="1"/>
    <col min="284" max="284" width="14.28515625" style="12" bestFit="1" customWidth="1"/>
    <col min="285" max="285" width="17.42578125" style="12" bestFit="1" customWidth="1"/>
    <col min="286" max="286" width="14.28515625" style="12" bestFit="1" customWidth="1"/>
    <col min="287" max="287" width="15.42578125" style="12" bestFit="1" customWidth="1"/>
    <col min="288" max="288" width="12.42578125" style="12" bestFit="1" customWidth="1"/>
    <col min="289" max="289" width="15.140625" style="12" bestFit="1" customWidth="1"/>
    <col min="290" max="290" width="12.140625" style="12" bestFit="1" customWidth="1"/>
    <col min="291" max="291" width="14.42578125" style="12" bestFit="1" customWidth="1"/>
    <col min="292" max="512" width="11.42578125" style="12"/>
    <col min="513" max="513" width="2.28515625" style="12" customWidth="1"/>
    <col min="514" max="514" width="9.7109375" style="12" customWidth="1"/>
    <col min="515" max="515" width="17.140625" style="12" customWidth="1"/>
    <col min="516" max="516" width="27.140625" style="12" customWidth="1"/>
    <col min="517" max="517" width="14.7109375" style="12" customWidth="1"/>
    <col min="518" max="518" width="12" style="12" customWidth="1"/>
    <col min="519" max="519" width="13.85546875" style="12" customWidth="1"/>
    <col min="520" max="520" width="10" style="12" customWidth="1"/>
    <col min="521" max="521" width="9.28515625" style="12" customWidth="1"/>
    <col min="522" max="522" width="13.7109375" style="12" customWidth="1"/>
    <col min="523" max="523" width="11.28515625" style="12" customWidth="1"/>
    <col min="524" max="524" width="13.140625" style="12" customWidth="1"/>
    <col min="525" max="525" width="13.5703125" style="12" customWidth="1"/>
    <col min="526" max="526" width="11.28515625" style="12" customWidth="1"/>
    <col min="527" max="528" width="27.140625" style="12" bestFit="1" customWidth="1"/>
    <col min="529" max="529" width="17.7109375" style="12" bestFit="1" customWidth="1"/>
    <col min="530" max="530" width="14" style="12" bestFit="1" customWidth="1"/>
    <col min="531" max="531" width="17.42578125" style="12" bestFit="1" customWidth="1"/>
    <col min="532" max="532" width="14.28515625" style="12" bestFit="1" customWidth="1"/>
    <col min="533" max="533" width="17.42578125" style="12" bestFit="1" customWidth="1"/>
    <col min="534" max="534" width="14.28515625" style="12" bestFit="1" customWidth="1"/>
    <col min="535" max="535" width="17.42578125" style="12" bestFit="1" customWidth="1"/>
    <col min="536" max="536" width="14.28515625" style="12" bestFit="1" customWidth="1"/>
    <col min="537" max="537" width="17.7109375" style="12" bestFit="1" customWidth="1"/>
    <col min="538" max="538" width="14.5703125" style="12" bestFit="1" customWidth="1"/>
    <col min="539" max="539" width="17.42578125" style="12" bestFit="1" customWidth="1"/>
    <col min="540" max="540" width="14.28515625" style="12" bestFit="1" customWidth="1"/>
    <col min="541" max="541" width="17.42578125" style="12" bestFit="1" customWidth="1"/>
    <col min="542" max="542" width="14.28515625" style="12" bestFit="1" customWidth="1"/>
    <col min="543" max="543" width="15.42578125" style="12" bestFit="1" customWidth="1"/>
    <col min="544" max="544" width="12.42578125" style="12" bestFit="1" customWidth="1"/>
    <col min="545" max="545" width="15.140625" style="12" bestFit="1" customWidth="1"/>
    <col min="546" max="546" width="12.140625" style="12" bestFit="1" customWidth="1"/>
    <col min="547" max="547" width="14.42578125" style="12" bestFit="1" customWidth="1"/>
    <col min="548" max="768" width="11.42578125" style="12"/>
    <col min="769" max="769" width="2.28515625" style="12" customWidth="1"/>
    <col min="770" max="770" width="9.7109375" style="12" customWidth="1"/>
    <col min="771" max="771" width="17.140625" style="12" customWidth="1"/>
    <col min="772" max="772" width="27.140625" style="12" customWidth="1"/>
    <col min="773" max="773" width="14.7109375" style="12" customWidth="1"/>
    <col min="774" max="774" width="12" style="12" customWidth="1"/>
    <col min="775" max="775" width="13.85546875" style="12" customWidth="1"/>
    <col min="776" max="776" width="10" style="12" customWidth="1"/>
    <col min="777" max="777" width="9.28515625" style="12" customWidth="1"/>
    <col min="778" max="778" width="13.7109375" style="12" customWidth="1"/>
    <col min="779" max="779" width="11.28515625" style="12" customWidth="1"/>
    <col min="780" max="780" width="13.140625" style="12" customWidth="1"/>
    <col min="781" max="781" width="13.5703125" style="12" customWidth="1"/>
    <col min="782" max="782" width="11.28515625" style="12" customWidth="1"/>
    <col min="783" max="784" width="27.140625" style="12" bestFit="1" customWidth="1"/>
    <col min="785" max="785" width="17.7109375" style="12" bestFit="1" customWidth="1"/>
    <col min="786" max="786" width="14" style="12" bestFit="1" customWidth="1"/>
    <col min="787" max="787" width="17.42578125" style="12" bestFit="1" customWidth="1"/>
    <col min="788" max="788" width="14.28515625" style="12" bestFit="1" customWidth="1"/>
    <col min="789" max="789" width="17.42578125" style="12" bestFit="1" customWidth="1"/>
    <col min="790" max="790" width="14.28515625" style="12" bestFit="1" customWidth="1"/>
    <col min="791" max="791" width="17.42578125" style="12" bestFit="1" customWidth="1"/>
    <col min="792" max="792" width="14.28515625" style="12" bestFit="1" customWidth="1"/>
    <col min="793" max="793" width="17.7109375" style="12" bestFit="1" customWidth="1"/>
    <col min="794" max="794" width="14.5703125" style="12" bestFit="1" customWidth="1"/>
    <col min="795" max="795" width="17.42578125" style="12" bestFit="1" customWidth="1"/>
    <col min="796" max="796" width="14.28515625" style="12" bestFit="1" customWidth="1"/>
    <col min="797" max="797" width="17.42578125" style="12" bestFit="1" customWidth="1"/>
    <col min="798" max="798" width="14.28515625" style="12" bestFit="1" customWidth="1"/>
    <col min="799" max="799" width="15.42578125" style="12" bestFit="1" customWidth="1"/>
    <col min="800" max="800" width="12.42578125" style="12" bestFit="1" customWidth="1"/>
    <col min="801" max="801" width="15.140625" style="12" bestFit="1" customWidth="1"/>
    <col min="802" max="802" width="12.140625" style="12" bestFit="1" customWidth="1"/>
    <col min="803" max="803" width="14.42578125" style="12" bestFit="1" customWidth="1"/>
    <col min="804" max="1024" width="11.42578125" style="12"/>
    <col min="1025" max="1025" width="2.28515625" style="12" customWidth="1"/>
    <col min="1026" max="1026" width="9.7109375" style="12" customWidth="1"/>
    <col min="1027" max="1027" width="17.140625" style="12" customWidth="1"/>
    <col min="1028" max="1028" width="27.140625" style="12" customWidth="1"/>
    <col min="1029" max="1029" width="14.7109375" style="12" customWidth="1"/>
    <col min="1030" max="1030" width="12" style="12" customWidth="1"/>
    <col min="1031" max="1031" width="13.85546875" style="12" customWidth="1"/>
    <col min="1032" max="1032" width="10" style="12" customWidth="1"/>
    <col min="1033" max="1033" width="9.28515625" style="12" customWidth="1"/>
    <col min="1034" max="1034" width="13.7109375" style="12" customWidth="1"/>
    <col min="1035" max="1035" width="11.28515625" style="12" customWidth="1"/>
    <col min="1036" max="1036" width="13.140625" style="12" customWidth="1"/>
    <col min="1037" max="1037" width="13.5703125" style="12" customWidth="1"/>
    <col min="1038" max="1038" width="11.28515625" style="12" customWidth="1"/>
    <col min="1039" max="1040" width="27.140625" style="12" bestFit="1" customWidth="1"/>
    <col min="1041" max="1041" width="17.7109375" style="12" bestFit="1" customWidth="1"/>
    <col min="1042" max="1042" width="14" style="12" bestFit="1" customWidth="1"/>
    <col min="1043" max="1043" width="17.42578125" style="12" bestFit="1" customWidth="1"/>
    <col min="1044" max="1044" width="14.28515625" style="12" bestFit="1" customWidth="1"/>
    <col min="1045" max="1045" width="17.42578125" style="12" bestFit="1" customWidth="1"/>
    <col min="1046" max="1046" width="14.28515625" style="12" bestFit="1" customWidth="1"/>
    <col min="1047" max="1047" width="17.42578125" style="12" bestFit="1" customWidth="1"/>
    <col min="1048" max="1048" width="14.28515625" style="12" bestFit="1" customWidth="1"/>
    <col min="1049" max="1049" width="17.7109375" style="12" bestFit="1" customWidth="1"/>
    <col min="1050" max="1050" width="14.5703125" style="12" bestFit="1" customWidth="1"/>
    <col min="1051" max="1051" width="17.42578125" style="12" bestFit="1" customWidth="1"/>
    <col min="1052" max="1052" width="14.28515625" style="12" bestFit="1" customWidth="1"/>
    <col min="1053" max="1053" width="17.42578125" style="12" bestFit="1" customWidth="1"/>
    <col min="1054" max="1054" width="14.28515625" style="12" bestFit="1" customWidth="1"/>
    <col min="1055" max="1055" width="15.42578125" style="12" bestFit="1" customWidth="1"/>
    <col min="1056" max="1056" width="12.42578125" style="12" bestFit="1" customWidth="1"/>
    <col min="1057" max="1057" width="15.140625" style="12" bestFit="1" customWidth="1"/>
    <col min="1058" max="1058" width="12.140625" style="12" bestFit="1" customWidth="1"/>
    <col min="1059" max="1059" width="14.42578125" style="12" bestFit="1" customWidth="1"/>
    <col min="1060" max="1280" width="11.42578125" style="12"/>
    <col min="1281" max="1281" width="2.28515625" style="12" customWidth="1"/>
    <col min="1282" max="1282" width="9.7109375" style="12" customWidth="1"/>
    <col min="1283" max="1283" width="17.140625" style="12" customWidth="1"/>
    <col min="1284" max="1284" width="27.140625" style="12" customWidth="1"/>
    <col min="1285" max="1285" width="14.7109375" style="12" customWidth="1"/>
    <col min="1286" max="1286" width="12" style="12" customWidth="1"/>
    <col min="1287" max="1287" width="13.85546875" style="12" customWidth="1"/>
    <col min="1288" max="1288" width="10" style="12" customWidth="1"/>
    <col min="1289" max="1289" width="9.28515625" style="12" customWidth="1"/>
    <col min="1290" max="1290" width="13.7109375" style="12" customWidth="1"/>
    <col min="1291" max="1291" width="11.28515625" style="12" customWidth="1"/>
    <col min="1292" max="1292" width="13.140625" style="12" customWidth="1"/>
    <col min="1293" max="1293" width="13.5703125" style="12" customWidth="1"/>
    <col min="1294" max="1294" width="11.28515625" style="12" customWidth="1"/>
    <col min="1295" max="1296" width="27.140625" style="12" bestFit="1" customWidth="1"/>
    <col min="1297" max="1297" width="17.7109375" style="12" bestFit="1" customWidth="1"/>
    <col min="1298" max="1298" width="14" style="12" bestFit="1" customWidth="1"/>
    <col min="1299" max="1299" width="17.42578125" style="12" bestFit="1" customWidth="1"/>
    <col min="1300" max="1300" width="14.28515625" style="12" bestFit="1" customWidth="1"/>
    <col min="1301" max="1301" width="17.42578125" style="12" bestFit="1" customWidth="1"/>
    <col min="1302" max="1302" width="14.28515625" style="12" bestFit="1" customWidth="1"/>
    <col min="1303" max="1303" width="17.42578125" style="12" bestFit="1" customWidth="1"/>
    <col min="1304" max="1304" width="14.28515625" style="12" bestFit="1" customWidth="1"/>
    <col min="1305" max="1305" width="17.7109375" style="12" bestFit="1" customWidth="1"/>
    <col min="1306" max="1306" width="14.5703125" style="12" bestFit="1" customWidth="1"/>
    <col min="1307" max="1307" width="17.42578125" style="12" bestFit="1" customWidth="1"/>
    <col min="1308" max="1308" width="14.28515625" style="12" bestFit="1" customWidth="1"/>
    <col min="1309" max="1309" width="17.42578125" style="12" bestFit="1" customWidth="1"/>
    <col min="1310" max="1310" width="14.28515625" style="12" bestFit="1" customWidth="1"/>
    <col min="1311" max="1311" width="15.42578125" style="12" bestFit="1" customWidth="1"/>
    <col min="1312" max="1312" width="12.42578125" style="12" bestFit="1" customWidth="1"/>
    <col min="1313" max="1313" width="15.140625" style="12" bestFit="1" customWidth="1"/>
    <col min="1314" max="1314" width="12.140625" style="12" bestFit="1" customWidth="1"/>
    <col min="1315" max="1315" width="14.42578125" style="12" bestFit="1" customWidth="1"/>
    <col min="1316" max="1536" width="11.42578125" style="12"/>
    <col min="1537" max="1537" width="2.28515625" style="12" customWidth="1"/>
    <col min="1538" max="1538" width="9.7109375" style="12" customWidth="1"/>
    <col min="1539" max="1539" width="17.140625" style="12" customWidth="1"/>
    <col min="1540" max="1540" width="27.140625" style="12" customWidth="1"/>
    <col min="1541" max="1541" width="14.7109375" style="12" customWidth="1"/>
    <col min="1542" max="1542" width="12" style="12" customWidth="1"/>
    <col min="1543" max="1543" width="13.85546875" style="12" customWidth="1"/>
    <col min="1544" max="1544" width="10" style="12" customWidth="1"/>
    <col min="1545" max="1545" width="9.28515625" style="12" customWidth="1"/>
    <col min="1546" max="1546" width="13.7109375" style="12" customWidth="1"/>
    <col min="1547" max="1547" width="11.28515625" style="12" customWidth="1"/>
    <col min="1548" max="1548" width="13.140625" style="12" customWidth="1"/>
    <col min="1549" max="1549" width="13.5703125" style="12" customWidth="1"/>
    <col min="1550" max="1550" width="11.28515625" style="12" customWidth="1"/>
    <col min="1551" max="1552" width="27.140625" style="12" bestFit="1" customWidth="1"/>
    <col min="1553" max="1553" width="17.7109375" style="12" bestFit="1" customWidth="1"/>
    <col min="1554" max="1554" width="14" style="12" bestFit="1" customWidth="1"/>
    <col min="1555" max="1555" width="17.42578125" style="12" bestFit="1" customWidth="1"/>
    <col min="1556" max="1556" width="14.28515625" style="12" bestFit="1" customWidth="1"/>
    <col min="1557" max="1557" width="17.42578125" style="12" bestFit="1" customWidth="1"/>
    <col min="1558" max="1558" width="14.28515625" style="12" bestFit="1" customWidth="1"/>
    <col min="1559" max="1559" width="17.42578125" style="12" bestFit="1" customWidth="1"/>
    <col min="1560" max="1560" width="14.28515625" style="12" bestFit="1" customWidth="1"/>
    <col min="1561" max="1561" width="17.7109375" style="12" bestFit="1" customWidth="1"/>
    <col min="1562" max="1562" width="14.5703125" style="12" bestFit="1" customWidth="1"/>
    <col min="1563" max="1563" width="17.42578125" style="12" bestFit="1" customWidth="1"/>
    <col min="1564" max="1564" width="14.28515625" style="12" bestFit="1" customWidth="1"/>
    <col min="1565" max="1565" width="17.42578125" style="12" bestFit="1" customWidth="1"/>
    <col min="1566" max="1566" width="14.28515625" style="12" bestFit="1" customWidth="1"/>
    <col min="1567" max="1567" width="15.42578125" style="12" bestFit="1" customWidth="1"/>
    <col min="1568" max="1568" width="12.42578125" style="12" bestFit="1" customWidth="1"/>
    <col min="1569" max="1569" width="15.140625" style="12" bestFit="1" customWidth="1"/>
    <col min="1570" max="1570" width="12.140625" style="12" bestFit="1" customWidth="1"/>
    <col min="1571" max="1571" width="14.42578125" style="12" bestFit="1" customWidth="1"/>
    <col min="1572" max="1792" width="11.42578125" style="12"/>
    <col min="1793" max="1793" width="2.28515625" style="12" customWidth="1"/>
    <col min="1794" max="1794" width="9.7109375" style="12" customWidth="1"/>
    <col min="1795" max="1795" width="17.140625" style="12" customWidth="1"/>
    <col min="1796" max="1796" width="27.140625" style="12" customWidth="1"/>
    <col min="1797" max="1797" width="14.7109375" style="12" customWidth="1"/>
    <col min="1798" max="1798" width="12" style="12" customWidth="1"/>
    <col min="1799" max="1799" width="13.85546875" style="12" customWidth="1"/>
    <col min="1800" max="1800" width="10" style="12" customWidth="1"/>
    <col min="1801" max="1801" width="9.28515625" style="12" customWidth="1"/>
    <col min="1802" max="1802" width="13.7109375" style="12" customWidth="1"/>
    <col min="1803" max="1803" width="11.28515625" style="12" customWidth="1"/>
    <col min="1804" max="1804" width="13.140625" style="12" customWidth="1"/>
    <col min="1805" max="1805" width="13.5703125" style="12" customWidth="1"/>
    <col min="1806" max="1806" width="11.28515625" style="12" customWidth="1"/>
    <col min="1807" max="1808" width="27.140625" style="12" bestFit="1" customWidth="1"/>
    <col min="1809" max="1809" width="17.7109375" style="12" bestFit="1" customWidth="1"/>
    <col min="1810" max="1810" width="14" style="12" bestFit="1" customWidth="1"/>
    <col min="1811" max="1811" width="17.42578125" style="12" bestFit="1" customWidth="1"/>
    <col min="1812" max="1812" width="14.28515625" style="12" bestFit="1" customWidth="1"/>
    <col min="1813" max="1813" width="17.42578125" style="12" bestFit="1" customWidth="1"/>
    <col min="1814" max="1814" width="14.28515625" style="12" bestFit="1" customWidth="1"/>
    <col min="1815" max="1815" width="17.42578125" style="12" bestFit="1" customWidth="1"/>
    <col min="1816" max="1816" width="14.28515625" style="12" bestFit="1" customWidth="1"/>
    <col min="1817" max="1817" width="17.7109375" style="12" bestFit="1" customWidth="1"/>
    <col min="1818" max="1818" width="14.5703125" style="12" bestFit="1" customWidth="1"/>
    <col min="1819" max="1819" width="17.42578125" style="12" bestFit="1" customWidth="1"/>
    <col min="1820" max="1820" width="14.28515625" style="12" bestFit="1" customWidth="1"/>
    <col min="1821" max="1821" width="17.42578125" style="12" bestFit="1" customWidth="1"/>
    <col min="1822" max="1822" width="14.28515625" style="12" bestFit="1" customWidth="1"/>
    <col min="1823" max="1823" width="15.42578125" style="12" bestFit="1" customWidth="1"/>
    <col min="1824" max="1824" width="12.42578125" style="12" bestFit="1" customWidth="1"/>
    <col min="1825" max="1825" width="15.140625" style="12" bestFit="1" customWidth="1"/>
    <col min="1826" max="1826" width="12.140625" style="12" bestFit="1" customWidth="1"/>
    <col min="1827" max="1827" width="14.42578125" style="12" bestFit="1" customWidth="1"/>
    <col min="1828" max="2048" width="11.42578125" style="12"/>
    <col min="2049" max="2049" width="2.28515625" style="12" customWidth="1"/>
    <col min="2050" max="2050" width="9.7109375" style="12" customWidth="1"/>
    <col min="2051" max="2051" width="17.140625" style="12" customWidth="1"/>
    <col min="2052" max="2052" width="27.140625" style="12" customWidth="1"/>
    <col min="2053" max="2053" width="14.7109375" style="12" customWidth="1"/>
    <col min="2054" max="2054" width="12" style="12" customWidth="1"/>
    <col min="2055" max="2055" width="13.85546875" style="12" customWidth="1"/>
    <col min="2056" max="2056" width="10" style="12" customWidth="1"/>
    <col min="2057" max="2057" width="9.28515625" style="12" customWidth="1"/>
    <col min="2058" max="2058" width="13.7109375" style="12" customWidth="1"/>
    <col min="2059" max="2059" width="11.28515625" style="12" customWidth="1"/>
    <col min="2060" max="2060" width="13.140625" style="12" customWidth="1"/>
    <col min="2061" max="2061" width="13.5703125" style="12" customWidth="1"/>
    <col min="2062" max="2062" width="11.28515625" style="12" customWidth="1"/>
    <col min="2063" max="2064" width="27.140625" style="12" bestFit="1" customWidth="1"/>
    <col min="2065" max="2065" width="17.7109375" style="12" bestFit="1" customWidth="1"/>
    <col min="2066" max="2066" width="14" style="12" bestFit="1" customWidth="1"/>
    <col min="2067" max="2067" width="17.42578125" style="12" bestFit="1" customWidth="1"/>
    <col min="2068" max="2068" width="14.28515625" style="12" bestFit="1" customWidth="1"/>
    <col min="2069" max="2069" width="17.42578125" style="12" bestFit="1" customWidth="1"/>
    <col min="2070" max="2070" width="14.28515625" style="12" bestFit="1" customWidth="1"/>
    <col min="2071" max="2071" width="17.42578125" style="12" bestFit="1" customWidth="1"/>
    <col min="2072" max="2072" width="14.28515625" style="12" bestFit="1" customWidth="1"/>
    <col min="2073" max="2073" width="17.7109375" style="12" bestFit="1" customWidth="1"/>
    <col min="2074" max="2074" width="14.5703125" style="12" bestFit="1" customWidth="1"/>
    <col min="2075" max="2075" width="17.42578125" style="12" bestFit="1" customWidth="1"/>
    <col min="2076" max="2076" width="14.28515625" style="12" bestFit="1" customWidth="1"/>
    <col min="2077" max="2077" width="17.42578125" style="12" bestFit="1" customWidth="1"/>
    <col min="2078" max="2078" width="14.28515625" style="12" bestFit="1" customWidth="1"/>
    <col min="2079" max="2079" width="15.42578125" style="12" bestFit="1" customWidth="1"/>
    <col min="2080" max="2080" width="12.42578125" style="12" bestFit="1" customWidth="1"/>
    <col min="2081" max="2081" width="15.140625" style="12" bestFit="1" customWidth="1"/>
    <col min="2082" max="2082" width="12.140625" style="12" bestFit="1" customWidth="1"/>
    <col min="2083" max="2083" width="14.42578125" style="12" bestFit="1" customWidth="1"/>
    <col min="2084" max="2304" width="11.42578125" style="12"/>
    <col min="2305" max="2305" width="2.28515625" style="12" customWidth="1"/>
    <col min="2306" max="2306" width="9.7109375" style="12" customWidth="1"/>
    <col min="2307" max="2307" width="17.140625" style="12" customWidth="1"/>
    <col min="2308" max="2308" width="27.140625" style="12" customWidth="1"/>
    <col min="2309" max="2309" width="14.7109375" style="12" customWidth="1"/>
    <col min="2310" max="2310" width="12" style="12" customWidth="1"/>
    <col min="2311" max="2311" width="13.85546875" style="12" customWidth="1"/>
    <col min="2312" max="2312" width="10" style="12" customWidth="1"/>
    <col min="2313" max="2313" width="9.28515625" style="12" customWidth="1"/>
    <col min="2314" max="2314" width="13.7109375" style="12" customWidth="1"/>
    <col min="2315" max="2315" width="11.28515625" style="12" customWidth="1"/>
    <col min="2316" max="2316" width="13.140625" style="12" customWidth="1"/>
    <col min="2317" max="2317" width="13.5703125" style="12" customWidth="1"/>
    <col min="2318" max="2318" width="11.28515625" style="12" customWidth="1"/>
    <col min="2319" max="2320" width="27.140625" style="12" bestFit="1" customWidth="1"/>
    <col min="2321" max="2321" width="17.7109375" style="12" bestFit="1" customWidth="1"/>
    <col min="2322" max="2322" width="14" style="12" bestFit="1" customWidth="1"/>
    <col min="2323" max="2323" width="17.42578125" style="12" bestFit="1" customWidth="1"/>
    <col min="2324" max="2324" width="14.28515625" style="12" bestFit="1" customWidth="1"/>
    <col min="2325" max="2325" width="17.42578125" style="12" bestFit="1" customWidth="1"/>
    <col min="2326" max="2326" width="14.28515625" style="12" bestFit="1" customWidth="1"/>
    <col min="2327" max="2327" width="17.42578125" style="12" bestFit="1" customWidth="1"/>
    <col min="2328" max="2328" width="14.28515625" style="12" bestFit="1" customWidth="1"/>
    <col min="2329" max="2329" width="17.7109375" style="12" bestFit="1" customWidth="1"/>
    <col min="2330" max="2330" width="14.5703125" style="12" bestFit="1" customWidth="1"/>
    <col min="2331" max="2331" width="17.42578125" style="12" bestFit="1" customWidth="1"/>
    <col min="2332" max="2332" width="14.28515625" style="12" bestFit="1" customWidth="1"/>
    <col min="2333" max="2333" width="17.42578125" style="12" bestFit="1" customWidth="1"/>
    <col min="2334" max="2334" width="14.28515625" style="12" bestFit="1" customWidth="1"/>
    <col min="2335" max="2335" width="15.42578125" style="12" bestFit="1" customWidth="1"/>
    <col min="2336" max="2336" width="12.42578125" style="12" bestFit="1" customWidth="1"/>
    <col min="2337" max="2337" width="15.140625" style="12" bestFit="1" customWidth="1"/>
    <col min="2338" max="2338" width="12.140625" style="12" bestFit="1" customWidth="1"/>
    <col min="2339" max="2339" width="14.42578125" style="12" bestFit="1" customWidth="1"/>
    <col min="2340" max="2560" width="11.42578125" style="12"/>
    <col min="2561" max="2561" width="2.28515625" style="12" customWidth="1"/>
    <col min="2562" max="2562" width="9.7109375" style="12" customWidth="1"/>
    <col min="2563" max="2563" width="17.140625" style="12" customWidth="1"/>
    <col min="2564" max="2564" width="27.140625" style="12" customWidth="1"/>
    <col min="2565" max="2565" width="14.7109375" style="12" customWidth="1"/>
    <col min="2566" max="2566" width="12" style="12" customWidth="1"/>
    <col min="2567" max="2567" width="13.85546875" style="12" customWidth="1"/>
    <col min="2568" max="2568" width="10" style="12" customWidth="1"/>
    <col min="2569" max="2569" width="9.28515625" style="12" customWidth="1"/>
    <col min="2570" max="2570" width="13.7109375" style="12" customWidth="1"/>
    <col min="2571" max="2571" width="11.28515625" style="12" customWidth="1"/>
    <col min="2572" max="2572" width="13.140625" style="12" customWidth="1"/>
    <col min="2573" max="2573" width="13.5703125" style="12" customWidth="1"/>
    <col min="2574" max="2574" width="11.28515625" style="12" customWidth="1"/>
    <col min="2575" max="2576" width="27.140625" style="12" bestFit="1" customWidth="1"/>
    <col min="2577" max="2577" width="17.7109375" style="12" bestFit="1" customWidth="1"/>
    <col min="2578" max="2578" width="14" style="12" bestFit="1" customWidth="1"/>
    <col min="2579" max="2579" width="17.42578125" style="12" bestFit="1" customWidth="1"/>
    <col min="2580" max="2580" width="14.28515625" style="12" bestFit="1" customWidth="1"/>
    <col min="2581" max="2581" width="17.42578125" style="12" bestFit="1" customWidth="1"/>
    <col min="2582" max="2582" width="14.28515625" style="12" bestFit="1" customWidth="1"/>
    <col min="2583" max="2583" width="17.42578125" style="12" bestFit="1" customWidth="1"/>
    <col min="2584" max="2584" width="14.28515625" style="12" bestFit="1" customWidth="1"/>
    <col min="2585" max="2585" width="17.7109375" style="12" bestFit="1" customWidth="1"/>
    <col min="2586" max="2586" width="14.5703125" style="12" bestFit="1" customWidth="1"/>
    <col min="2587" max="2587" width="17.42578125" style="12" bestFit="1" customWidth="1"/>
    <col min="2588" max="2588" width="14.28515625" style="12" bestFit="1" customWidth="1"/>
    <col min="2589" max="2589" width="17.42578125" style="12" bestFit="1" customWidth="1"/>
    <col min="2590" max="2590" width="14.28515625" style="12" bestFit="1" customWidth="1"/>
    <col min="2591" max="2591" width="15.42578125" style="12" bestFit="1" customWidth="1"/>
    <col min="2592" max="2592" width="12.42578125" style="12" bestFit="1" customWidth="1"/>
    <col min="2593" max="2593" width="15.140625" style="12" bestFit="1" customWidth="1"/>
    <col min="2594" max="2594" width="12.140625" style="12" bestFit="1" customWidth="1"/>
    <col min="2595" max="2595" width="14.42578125" style="12" bestFit="1" customWidth="1"/>
    <col min="2596" max="2816" width="11.42578125" style="12"/>
    <col min="2817" max="2817" width="2.28515625" style="12" customWidth="1"/>
    <col min="2818" max="2818" width="9.7109375" style="12" customWidth="1"/>
    <col min="2819" max="2819" width="17.140625" style="12" customWidth="1"/>
    <col min="2820" max="2820" width="27.140625" style="12" customWidth="1"/>
    <col min="2821" max="2821" width="14.7109375" style="12" customWidth="1"/>
    <col min="2822" max="2822" width="12" style="12" customWidth="1"/>
    <col min="2823" max="2823" width="13.85546875" style="12" customWidth="1"/>
    <col min="2824" max="2824" width="10" style="12" customWidth="1"/>
    <col min="2825" max="2825" width="9.28515625" style="12" customWidth="1"/>
    <col min="2826" max="2826" width="13.7109375" style="12" customWidth="1"/>
    <col min="2827" max="2827" width="11.28515625" style="12" customWidth="1"/>
    <col min="2828" max="2828" width="13.140625" style="12" customWidth="1"/>
    <col min="2829" max="2829" width="13.5703125" style="12" customWidth="1"/>
    <col min="2830" max="2830" width="11.28515625" style="12" customWidth="1"/>
    <col min="2831" max="2832" width="27.140625" style="12" bestFit="1" customWidth="1"/>
    <col min="2833" max="2833" width="17.7109375" style="12" bestFit="1" customWidth="1"/>
    <col min="2834" max="2834" width="14" style="12" bestFit="1" customWidth="1"/>
    <col min="2835" max="2835" width="17.42578125" style="12" bestFit="1" customWidth="1"/>
    <col min="2836" max="2836" width="14.28515625" style="12" bestFit="1" customWidth="1"/>
    <col min="2837" max="2837" width="17.42578125" style="12" bestFit="1" customWidth="1"/>
    <col min="2838" max="2838" width="14.28515625" style="12" bestFit="1" customWidth="1"/>
    <col min="2839" max="2839" width="17.42578125" style="12" bestFit="1" customWidth="1"/>
    <col min="2840" max="2840" width="14.28515625" style="12" bestFit="1" customWidth="1"/>
    <col min="2841" max="2841" width="17.7109375" style="12" bestFit="1" customWidth="1"/>
    <col min="2842" max="2842" width="14.5703125" style="12" bestFit="1" customWidth="1"/>
    <col min="2843" max="2843" width="17.42578125" style="12" bestFit="1" customWidth="1"/>
    <col min="2844" max="2844" width="14.28515625" style="12" bestFit="1" customWidth="1"/>
    <col min="2845" max="2845" width="17.42578125" style="12" bestFit="1" customWidth="1"/>
    <col min="2846" max="2846" width="14.28515625" style="12" bestFit="1" customWidth="1"/>
    <col min="2847" max="2847" width="15.42578125" style="12" bestFit="1" customWidth="1"/>
    <col min="2848" max="2848" width="12.42578125" style="12" bestFit="1" customWidth="1"/>
    <col min="2849" max="2849" width="15.140625" style="12" bestFit="1" customWidth="1"/>
    <col min="2850" max="2850" width="12.140625" style="12" bestFit="1" customWidth="1"/>
    <col min="2851" max="2851" width="14.42578125" style="12" bestFit="1" customWidth="1"/>
    <col min="2852" max="3072" width="11.42578125" style="12"/>
    <col min="3073" max="3073" width="2.28515625" style="12" customWidth="1"/>
    <col min="3074" max="3074" width="9.7109375" style="12" customWidth="1"/>
    <col min="3075" max="3075" width="17.140625" style="12" customWidth="1"/>
    <col min="3076" max="3076" width="27.140625" style="12" customWidth="1"/>
    <col min="3077" max="3077" width="14.7109375" style="12" customWidth="1"/>
    <col min="3078" max="3078" width="12" style="12" customWidth="1"/>
    <col min="3079" max="3079" width="13.85546875" style="12" customWidth="1"/>
    <col min="3080" max="3080" width="10" style="12" customWidth="1"/>
    <col min="3081" max="3081" width="9.28515625" style="12" customWidth="1"/>
    <col min="3082" max="3082" width="13.7109375" style="12" customWidth="1"/>
    <col min="3083" max="3083" width="11.28515625" style="12" customWidth="1"/>
    <col min="3084" max="3084" width="13.140625" style="12" customWidth="1"/>
    <col min="3085" max="3085" width="13.5703125" style="12" customWidth="1"/>
    <col min="3086" max="3086" width="11.28515625" style="12" customWidth="1"/>
    <col min="3087" max="3088" width="27.140625" style="12" bestFit="1" customWidth="1"/>
    <col min="3089" max="3089" width="17.7109375" style="12" bestFit="1" customWidth="1"/>
    <col min="3090" max="3090" width="14" style="12" bestFit="1" customWidth="1"/>
    <col min="3091" max="3091" width="17.42578125" style="12" bestFit="1" customWidth="1"/>
    <col min="3092" max="3092" width="14.28515625" style="12" bestFit="1" customWidth="1"/>
    <col min="3093" max="3093" width="17.42578125" style="12" bestFit="1" customWidth="1"/>
    <col min="3094" max="3094" width="14.28515625" style="12" bestFit="1" customWidth="1"/>
    <col min="3095" max="3095" width="17.42578125" style="12" bestFit="1" customWidth="1"/>
    <col min="3096" max="3096" width="14.28515625" style="12" bestFit="1" customWidth="1"/>
    <col min="3097" max="3097" width="17.7109375" style="12" bestFit="1" customWidth="1"/>
    <col min="3098" max="3098" width="14.5703125" style="12" bestFit="1" customWidth="1"/>
    <col min="3099" max="3099" width="17.42578125" style="12" bestFit="1" customWidth="1"/>
    <col min="3100" max="3100" width="14.28515625" style="12" bestFit="1" customWidth="1"/>
    <col min="3101" max="3101" width="17.42578125" style="12" bestFit="1" customWidth="1"/>
    <col min="3102" max="3102" width="14.28515625" style="12" bestFit="1" customWidth="1"/>
    <col min="3103" max="3103" width="15.42578125" style="12" bestFit="1" customWidth="1"/>
    <col min="3104" max="3104" width="12.42578125" style="12" bestFit="1" customWidth="1"/>
    <col min="3105" max="3105" width="15.140625" style="12" bestFit="1" customWidth="1"/>
    <col min="3106" max="3106" width="12.140625" style="12" bestFit="1" customWidth="1"/>
    <col min="3107" max="3107" width="14.42578125" style="12" bestFit="1" customWidth="1"/>
    <col min="3108" max="3328" width="11.42578125" style="12"/>
    <col min="3329" max="3329" width="2.28515625" style="12" customWidth="1"/>
    <col min="3330" max="3330" width="9.7109375" style="12" customWidth="1"/>
    <col min="3331" max="3331" width="17.140625" style="12" customWidth="1"/>
    <col min="3332" max="3332" width="27.140625" style="12" customWidth="1"/>
    <col min="3333" max="3333" width="14.7109375" style="12" customWidth="1"/>
    <col min="3334" max="3334" width="12" style="12" customWidth="1"/>
    <col min="3335" max="3335" width="13.85546875" style="12" customWidth="1"/>
    <col min="3336" max="3336" width="10" style="12" customWidth="1"/>
    <col min="3337" max="3337" width="9.28515625" style="12" customWidth="1"/>
    <col min="3338" max="3338" width="13.7109375" style="12" customWidth="1"/>
    <col min="3339" max="3339" width="11.28515625" style="12" customWidth="1"/>
    <col min="3340" max="3340" width="13.140625" style="12" customWidth="1"/>
    <col min="3341" max="3341" width="13.5703125" style="12" customWidth="1"/>
    <col min="3342" max="3342" width="11.28515625" style="12" customWidth="1"/>
    <col min="3343" max="3344" width="27.140625" style="12" bestFit="1" customWidth="1"/>
    <col min="3345" max="3345" width="17.7109375" style="12" bestFit="1" customWidth="1"/>
    <col min="3346" max="3346" width="14" style="12" bestFit="1" customWidth="1"/>
    <col min="3347" max="3347" width="17.42578125" style="12" bestFit="1" customWidth="1"/>
    <col min="3348" max="3348" width="14.28515625" style="12" bestFit="1" customWidth="1"/>
    <col min="3349" max="3349" width="17.42578125" style="12" bestFit="1" customWidth="1"/>
    <col min="3350" max="3350" width="14.28515625" style="12" bestFit="1" customWidth="1"/>
    <col min="3351" max="3351" width="17.42578125" style="12" bestFit="1" customWidth="1"/>
    <col min="3352" max="3352" width="14.28515625" style="12" bestFit="1" customWidth="1"/>
    <col min="3353" max="3353" width="17.7109375" style="12" bestFit="1" customWidth="1"/>
    <col min="3354" max="3354" width="14.5703125" style="12" bestFit="1" customWidth="1"/>
    <col min="3355" max="3355" width="17.42578125" style="12" bestFit="1" customWidth="1"/>
    <col min="3356" max="3356" width="14.28515625" style="12" bestFit="1" customWidth="1"/>
    <col min="3357" max="3357" width="17.42578125" style="12" bestFit="1" customWidth="1"/>
    <col min="3358" max="3358" width="14.28515625" style="12" bestFit="1" customWidth="1"/>
    <col min="3359" max="3359" width="15.42578125" style="12" bestFit="1" customWidth="1"/>
    <col min="3360" max="3360" width="12.42578125" style="12" bestFit="1" customWidth="1"/>
    <col min="3361" max="3361" width="15.140625" style="12" bestFit="1" customWidth="1"/>
    <col min="3362" max="3362" width="12.140625" style="12" bestFit="1" customWidth="1"/>
    <col min="3363" max="3363" width="14.42578125" style="12" bestFit="1" customWidth="1"/>
    <col min="3364" max="3584" width="11.42578125" style="12"/>
    <col min="3585" max="3585" width="2.28515625" style="12" customWidth="1"/>
    <col min="3586" max="3586" width="9.7109375" style="12" customWidth="1"/>
    <col min="3587" max="3587" width="17.140625" style="12" customWidth="1"/>
    <col min="3588" max="3588" width="27.140625" style="12" customWidth="1"/>
    <col min="3589" max="3589" width="14.7109375" style="12" customWidth="1"/>
    <col min="3590" max="3590" width="12" style="12" customWidth="1"/>
    <col min="3591" max="3591" width="13.85546875" style="12" customWidth="1"/>
    <col min="3592" max="3592" width="10" style="12" customWidth="1"/>
    <col min="3593" max="3593" width="9.28515625" style="12" customWidth="1"/>
    <col min="3594" max="3594" width="13.7109375" style="12" customWidth="1"/>
    <col min="3595" max="3595" width="11.28515625" style="12" customWidth="1"/>
    <col min="3596" max="3596" width="13.140625" style="12" customWidth="1"/>
    <col min="3597" max="3597" width="13.5703125" style="12" customWidth="1"/>
    <col min="3598" max="3598" width="11.28515625" style="12" customWidth="1"/>
    <col min="3599" max="3600" width="27.140625" style="12" bestFit="1" customWidth="1"/>
    <col min="3601" max="3601" width="17.7109375" style="12" bestFit="1" customWidth="1"/>
    <col min="3602" max="3602" width="14" style="12" bestFit="1" customWidth="1"/>
    <col min="3603" max="3603" width="17.42578125" style="12" bestFit="1" customWidth="1"/>
    <col min="3604" max="3604" width="14.28515625" style="12" bestFit="1" customWidth="1"/>
    <col min="3605" max="3605" width="17.42578125" style="12" bestFit="1" customWidth="1"/>
    <col min="3606" max="3606" width="14.28515625" style="12" bestFit="1" customWidth="1"/>
    <col min="3607" max="3607" width="17.42578125" style="12" bestFit="1" customWidth="1"/>
    <col min="3608" max="3608" width="14.28515625" style="12" bestFit="1" customWidth="1"/>
    <col min="3609" max="3609" width="17.7109375" style="12" bestFit="1" customWidth="1"/>
    <col min="3610" max="3610" width="14.5703125" style="12" bestFit="1" customWidth="1"/>
    <col min="3611" max="3611" width="17.42578125" style="12" bestFit="1" customWidth="1"/>
    <col min="3612" max="3612" width="14.28515625" style="12" bestFit="1" customWidth="1"/>
    <col min="3613" max="3613" width="17.42578125" style="12" bestFit="1" customWidth="1"/>
    <col min="3614" max="3614" width="14.28515625" style="12" bestFit="1" customWidth="1"/>
    <col min="3615" max="3615" width="15.42578125" style="12" bestFit="1" customWidth="1"/>
    <col min="3616" max="3616" width="12.42578125" style="12" bestFit="1" customWidth="1"/>
    <col min="3617" max="3617" width="15.140625" style="12" bestFit="1" customWidth="1"/>
    <col min="3618" max="3618" width="12.140625" style="12" bestFit="1" customWidth="1"/>
    <col min="3619" max="3619" width="14.42578125" style="12" bestFit="1" customWidth="1"/>
    <col min="3620" max="3840" width="11.42578125" style="12"/>
    <col min="3841" max="3841" width="2.28515625" style="12" customWidth="1"/>
    <col min="3842" max="3842" width="9.7109375" style="12" customWidth="1"/>
    <col min="3843" max="3843" width="17.140625" style="12" customWidth="1"/>
    <col min="3844" max="3844" width="27.140625" style="12" customWidth="1"/>
    <col min="3845" max="3845" width="14.7109375" style="12" customWidth="1"/>
    <col min="3846" max="3846" width="12" style="12" customWidth="1"/>
    <col min="3847" max="3847" width="13.85546875" style="12" customWidth="1"/>
    <col min="3848" max="3848" width="10" style="12" customWidth="1"/>
    <col min="3849" max="3849" width="9.28515625" style="12" customWidth="1"/>
    <col min="3850" max="3850" width="13.7109375" style="12" customWidth="1"/>
    <col min="3851" max="3851" width="11.28515625" style="12" customWidth="1"/>
    <col min="3852" max="3852" width="13.140625" style="12" customWidth="1"/>
    <col min="3853" max="3853" width="13.5703125" style="12" customWidth="1"/>
    <col min="3854" max="3854" width="11.28515625" style="12" customWidth="1"/>
    <col min="3855" max="3856" width="27.140625" style="12" bestFit="1" customWidth="1"/>
    <col min="3857" max="3857" width="17.7109375" style="12" bestFit="1" customWidth="1"/>
    <col min="3858" max="3858" width="14" style="12" bestFit="1" customWidth="1"/>
    <col min="3859" max="3859" width="17.42578125" style="12" bestFit="1" customWidth="1"/>
    <col min="3860" max="3860" width="14.28515625" style="12" bestFit="1" customWidth="1"/>
    <col min="3861" max="3861" width="17.42578125" style="12" bestFit="1" customWidth="1"/>
    <col min="3862" max="3862" width="14.28515625" style="12" bestFit="1" customWidth="1"/>
    <col min="3863" max="3863" width="17.42578125" style="12" bestFit="1" customWidth="1"/>
    <col min="3864" max="3864" width="14.28515625" style="12" bestFit="1" customWidth="1"/>
    <col min="3865" max="3865" width="17.7109375" style="12" bestFit="1" customWidth="1"/>
    <col min="3866" max="3866" width="14.5703125" style="12" bestFit="1" customWidth="1"/>
    <col min="3867" max="3867" width="17.42578125" style="12" bestFit="1" customWidth="1"/>
    <col min="3868" max="3868" width="14.28515625" style="12" bestFit="1" customWidth="1"/>
    <col min="3869" max="3869" width="17.42578125" style="12" bestFit="1" customWidth="1"/>
    <col min="3870" max="3870" width="14.28515625" style="12" bestFit="1" customWidth="1"/>
    <col min="3871" max="3871" width="15.42578125" style="12" bestFit="1" customWidth="1"/>
    <col min="3872" max="3872" width="12.42578125" style="12" bestFit="1" customWidth="1"/>
    <col min="3873" max="3873" width="15.140625" style="12" bestFit="1" customWidth="1"/>
    <col min="3874" max="3874" width="12.140625" style="12" bestFit="1" customWidth="1"/>
    <col min="3875" max="3875" width="14.42578125" style="12" bestFit="1" customWidth="1"/>
    <col min="3876" max="4096" width="11.42578125" style="12"/>
    <col min="4097" max="4097" width="2.28515625" style="12" customWidth="1"/>
    <col min="4098" max="4098" width="9.7109375" style="12" customWidth="1"/>
    <col min="4099" max="4099" width="17.140625" style="12" customWidth="1"/>
    <col min="4100" max="4100" width="27.140625" style="12" customWidth="1"/>
    <col min="4101" max="4101" width="14.7109375" style="12" customWidth="1"/>
    <col min="4102" max="4102" width="12" style="12" customWidth="1"/>
    <col min="4103" max="4103" width="13.85546875" style="12" customWidth="1"/>
    <col min="4104" max="4104" width="10" style="12" customWidth="1"/>
    <col min="4105" max="4105" width="9.28515625" style="12" customWidth="1"/>
    <col min="4106" max="4106" width="13.7109375" style="12" customWidth="1"/>
    <col min="4107" max="4107" width="11.28515625" style="12" customWidth="1"/>
    <col min="4108" max="4108" width="13.140625" style="12" customWidth="1"/>
    <col min="4109" max="4109" width="13.5703125" style="12" customWidth="1"/>
    <col min="4110" max="4110" width="11.28515625" style="12" customWidth="1"/>
    <col min="4111" max="4112" width="27.140625" style="12" bestFit="1" customWidth="1"/>
    <col min="4113" max="4113" width="17.7109375" style="12" bestFit="1" customWidth="1"/>
    <col min="4114" max="4114" width="14" style="12" bestFit="1" customWidth="1"/>
    <col min="4115" max="4115" width="17.42578125" style="12" bestFit="1" customWidth="1"/>
    <col min="4116" max="4116" width="14.28515625" style="12" bestFit="1" customWidth="1"/>
    <col min="4117" max="4117" width="17.42578125" style="12" bestFit="1" customWidth="1"/>
    <col min="4118" max="4118" width="14.28515625" style="12" bestFit="1" customWidth="1"/>
    <col min="4119" max="4119" width="17.42578125" style="12" bestFit="1" customWidth="1"/>
    <col min="4120" max="4120" width="14.28515625" style="12" bestFit="1" customWidth="1"/>
    <col min="4121" max="4121" width="17.7109375" style="12" bestFit="1" customWidth="1"/>
    <col min="4122" max="4122" width="14.5703125" style="12" bestFit="1" customWidth="1"/>
    <col min="4123" max="4123" width="17.42578125" style="12" bestFit="1" customWidth="1"/>
    <col min="4124" max="4124" width="14.28515625" style="12" bestFit="1" customWidth="1"/>
    <col min="4125" max="4125" width="17.42578125" style="12" bestFit="1" customWidth="1"/>
    <col min="4126" max="4126" width="14.28515625" style="12" bestFit="1" customWidth="1"/>
    <col min="4127" max="4127" width="15.42578125" style="12" bestFit="1" customWidth="1"/>
    <col min="4128" max="4128" width="12.42578125" style="12" bestFit="1" customWidth="1"/>
    <col min="4129" max="4129" width="15.140625" style="12" bestFit="1" customWidth="1"/>
    <col min="4130" max="4130" width="12.140625" style="12" bestFit="1" customWidth="1"/>
    <col min="4131" max="4131" width="14.42578125" style="12" bestFit="1" customWidth="1"/>
    <col min="4132" max="4352" width="11.42578125" style="12"/>
    <col min="4353" max="4353" width="2.28515625" style="12" customWidth="1"/>
    <col min="4354" max="4354" width="9.7109375" style="12" customWidth="1"/>
    <col min="4355" max="4355" width="17.140625" style="12" customWidth="1"/>
    <col min="4356" max="4356" width="27.140625" style="12" customWidth="1"/>
    <col min="4357" max="4357" width="14.7109375" style="12" customWidth="1"/>
    <col min="4358" max="4358" width="12" style="12" customWidth="1"/>
    <col min="4359" max="4359" width="13.85546875" style="12" customWidth="1"/>
    <col min="4360" max="4360" width="10" style="12" customWidth="1"/>
    <col min="4361" max="4361" width="9.28515625" style="12" customWidth="1"/>
    <col min="4362" max="4362" width="13.7109375" style="12" customWidth="1"/>
    <col min="4363" max="4363" width="11.28515625" style="12" customWidth="1"/>
    <col min="4364" max="4364" width="13.140625" style="12" customWidth="1"/>
    <col min="4365" max="4365" width="13.5703125" style="12" customWidth="1"/>
    <col min="4366" max="4366" width="11.28515625" style="12" customWidth="1"/>
    <col min="4367" max="4368" width="27.140625" style="12" bestFit="1" customWidth="1"/>
    <col min="4369" max="4369" width="17.7109375" style="12" bestFit="1" customWidth="1"/>
    <col min="4370" max="4370" width="14" style="12" bestFit="1" customWidth="1"/>
    <col min="4371" max="4371" width="17.42578125" style="12" bestFit="1" customWidth="1"/>
    <col min="4372" max="4372" width="14.28515625" style="12" bestFit="1" customWidth="1"/>
    <col min="4373" max="4373" width="17.42578125" style="12" bestFit="1" customWidth="1"/>
    <col min="4374" max="4374" width="14.28515625" style="12" bestFit="1" customWidth="1"/>
    <col min="4375" max="4375" width="17.42578125" style="12" bestFit="1" customWidth="1"/>
    <col min="4376" max="4376" width="14.28515625" style="12" bestFit="1" customWidth="1"/>
    <col min="4377" max="4377" width="17.7109375" style="12" bestFit="1" customWidth="1"/>
    <col min="4378" max="4378" width="14.5703125" style="12" bestFit="1" customWidth="1"/>
    <col min="4379" max="4379" width="17.42578125" style="12" bestFit="1" customWidth="1"/>
    <col min="4380" max="4380" width="14.28515625" style="12" bestFit="1" customWidth="1"/>
    <col min="4381" max="4381" width="17.42578125" style="12" bestFit="1" customWidth="1"/>
    <col min="4382" max="4382" width="14.28515625" style="12" bestFit="1" customWidth="1"/>
    <col min="4383" max="4383" width="15.42578125" style="12" bestFit="1" customWidth="1"/>
    <col min="4384" max="4384" width="12.42578125" style="12" bestFit="1" customWidth="1"/>
    <col min="4385" max="4385" width="15.140625" style="12" bestFit="1" customWidth="1"/>
    <col min="4386" max="4386" width="12.140625" style="12" bestFit="1" customWidth="1"/>
    <col min="4387" max="4387" width="14.42578125" style="12" bestFit="1" customWidth="1"/>
    <col min="4388" max="4608" width="11.42578125" style="12"/>
    <col min="4609" max="4609" width="2.28515625" style="12" customWidth="1"/>
    <col min="4610" max="4610" width="9.7109375" style="12" customWidth="1"/>
    <col min="4611" max="4611" width="17.140625" style="12" customWidth="1"/>
    <col min="4612" max="4612" width="27.140625" style="12" customWidth="1"/>
    <col min="4613" max="4613" width="14.7109375" style="12" customWidth="1"/>
    <col min="4614" max="4614" width="12" style="12" customWidth="1"/>
    <col min="4615" max="4615" width="13.85546875" style="12" customWidth="1"/>
    <col min="4616" max="4616" width="10" style="12" customWidth="1"/>
    <col min="4617" max="4617" width="9.28515625" style="12" customWidth="1"/>
    <col min="4618" max="4618" width="13.7109375" style="12" customWidth="1"/>
    <col min="4619" max="4619" width="11.28515625" style="12" customWidth="1"/>
    <col min="4620" max="4620" width="13.140625" style="12" customWidth="1"/>
    <col min="4621" max="4621" width="13.5703125" style="12" customWidth="1"/>
    <col min="4622" max="4622" width="11.28515625" style="12" customWidth="1"/>
    <col min="4623" max="4624" width="27.140625" style="12" bestFit="1" customWidth="1"/>
    <col min="4625" max="4625" width="17.7109375" style="12" bestFit="1" customWidth="1"/>
    <col min="4626" max="4626" width="14" style="12" bestFit="1" customWidth="1"/>
    <col min="4627" max="4627" width="17.42578125" style="12" bestFit="1" customWidth="1"/>
    <col min="4628" max="4628" width="14.28515625" style="12" bestFit="1" customWidth="1"/>
    <col min="4629" max="4629" width="17.42578125" style="12" bestFit="1" customWidth="1"/>
    <col min="4630" max="4630" width="14.28515625" style="12" bestFit="1" customWidth="1"/>
    <col min="4631" max="4631" width="17.42578125" style="12" bestFit="1" customWidth="1"/>
    <col min="4632" max="4632" width="14.28515625" style="12" bestFit="1" customWidth="1"/>
    <col min="4633" max="4633" width="17.7109375" style="12" bestFit="1" customWidth="1"/>
    <col min="4634" max="4634" width="14.5703125" style="12" bestFit="1" customWidth="1"/>
    <col min="4635" max="4635" width="17.42578125" style="12" bestFit="1" customWidth="1"/>
    <col min="4636" max="4636" width="14.28515625" style="12" bestFit="1" customWidth="1"/>
    <col min="4637" max="4637" width="17.42578125" style="12" bestFit="1" customWidth="1"/>
    <col min="4638" max="4638" width="14.28515625" style="12" bestFit="1" customWidth="1"/>
    <col min="4639" max="4639" width="15.42578125" style="12" bestFit="1" customWidth="1"/>
    <col min="4640" max="4640" width="12.42578125" style="12" bestFit="1" customWidth="1"/>
    <col min="4641" max="4641" width="15.140625" style="12" bestFit="1" customWidth="1"/>
    <col min="4642" max="4642" width="12.140625" style="12" bestFit="1" customWidth="1"/>
    <col min="4643" max="4643" width="14.42578125" style="12" bestFit="1" customWidth="1"/>
    <col min="4644" max="4864" width="11.42578125" style="12"/>
    <col min="4865" max="4865" width="2.28515625" style="12" customWidth="1"/>
    <col min="4866" max="4866" width="9.7109375" style="12" customWidth="1"/>
    <col min="4867" max="4867" width="17.140625" style="12" customWidth="1"/>
    <col min="4868" max="4868" width="27.140625" style="12" customWidth="1"/>
    <col min="4869" max="4869" width="14.7109375" style="12" customWidth="1"/>
    <col min="4870" max="4870" width="12" style="12" customWidth="1"/>
    <col min="4871" max="4871" width="13.85546875" style="12" customWidth="1"/>
    <col min="4872" max="4872" width="10" style="12" customWidth="1"/>
    <col min="4873" max="4873" width="9.28515625" style="12" customWidth="1"/>
    <col min="4874" max="4874" width="13.7109375" style="12" customWidth="1"/>
    <col min="4875" max="4875" width="11.28515625" style="12" customWidth="1"/>
    <col min="4876" max="4876" width="13.140625" style="12" customWidth="1"/>
    <col min="4877" max="4877" width="13.5703125" style="12" customWidth="1"/>
    <col min="4878" max="4878" width="11.28515625" style="12" customWidth="1"/>
    <col min="4879" max="4880" width="27.140625" style="12" bestFit="1" customWidth="1"/>
    <col min="4881" max="4881" width="17.7109375" style="12" bestFit="1" customWidth="1"/>
    <col min="4882" max="4882" width="14" style="12" bestFit="1" customWidth="1"/>
    <col min="4883" max="4883" width="17.42578125" style="12" bestFit="1" customWidth="1"/>
    <col min="4884" max="4884" width="14.28515625" style="12" bestFit="1" customWidth="1"/>
    <col min="4885" max="4885" width="17.42578125" style="12" bestFit="1" customWidth="1"/>
    <col min="4886" max="4886" width="14.28515625" style="12" bestFit="1" customWidth="1"/>
    <col min="4887" max="4887" width="17.42578125" style="12" bestFit="1" customWidth="1"/>
    <col min="4888" max="4888" width="14.28515625" style="12" bestFit="1" customWidth="1"/>
    <col min="4889" max="4889" width="17.7109375" style="12" bestFit="1" customWidth="1"/>
    <col min="4890" max="4890" width="14.5703125" style="12" bestFit="1" customWidth="1"/>
    <col min="4891" max="4891" width="17.42578125" style="12" bestFit="1" customWidth="1"/>
    <col min="4892" max="4892" width="14.28515625" style="12" bestFit="1" customWidth="1"/>
    <col min="4893" max="4893" width="17.42578125" style="12" bestFit="1" customWidth="1"/>
    <col min="4894" max="4894" width="14.28515625" style="12" bestFit="1" customWidth="1"/>
    <col min="4895" max="4895" width="15.42578125" style="12" bestFit="1" customWidth="1"/>
    <col min="4896" max="4896" width="12.42578125" style="12" bestFit="1" customWidth="1"/>
    <col min="4897" max="4897" width="15.140625" style="12" bestFit="1" customWidth="1"/>
    <col min="4898" max="4898" width="12.140625" style="12" bestFit="1" customWidth="1"/>
    <col min="4899" max="4899" width="14.42578125" style="12" bestFit="1" customWidth="1"/>
    <col min="4900" max="5120" width="11.42578125" style="12"/>
    <col min="5121" max="5121" width="2.28515625" style="12" customWidth="1"/>
    <col min="5122" max="5122" width="9.7109375" style="12" customWidth="1"/>
    <col min="5123" max="5123" width="17.140625" style="12" customWidth="1"/>
    <col min="5124" max="5124" width="27.140625" style="12" customWidth="1"/>
    <col min="5125" max="5125" width="14.7109375" style="12" customWidth="1"/>
    <col min="5126" max="5126" width="12" style="12" customWidth="1"/>
    <col min="5127" max="5127" width="13.85546875" style="12" customWidth="1"/>
    <col min="5128" max="5128" width="10" style="12" customWidth="1"/>
    <col min="5129" max="5129" width="9.28515625" style="12" customWidth="1"/>
    <col min="5130" max="5130" width="13.7109375" style="12" customWidth="1"/>
    <col min="5131" max="5131" width="11.28515625" style="12" customWidth="1"/>
    <col min="5132" max="5132" width="13.140625" style="12" customWidth="1"/>
    <col min="5133" max="5133" width="13.5703125" style="12" customWidth="1"/>
    <col min="5134" max="5134" width="11.28515625" style="12" customWidth="1"/>
    <col min="5135" max="5136" width="27.140625" style="12" bestFit="1" customWidth="1"/>
    <col min="5137" max="5137" width="17.7109375" style="12" bestFit="1" customWidth="1"/>
    <col min="5138" max="5138" width="14" style="12" bestFit="1" customWidth="1"/>
    <col min="5139" max="5139" width="17.42578125" style="12" bestFit="1" customWidth="1"/>
    <col min="5140" max="5140" width="14.28515625" style="12" bestFit="1" customWidth="1"/>
    <col min="5141" max="5141" width="17.42578125" style="12" bestFit="1" customWidth="1"/>
    <col min="5142" max="5142" width="14.28515625" style="12" bestFit="1" customWidth="1"/>
    <col min="5143" max="5143" width="17.42578125" style="12" bestFit="1" customWidth="1"/>
    <col min="5144" max="5144" width="14.28515625" style="12" bestFit="1" customWidth="1"/>
    <col min="5145" max="5145" width="17.7109375" style="12" bestFit="1" customWidth="1"/>
    <col min="5146" max="5146" width="14.5703125" style="12" bestFit="1" customWidth="1"/>
    <col min="5147" max="5147" width="17.42578125" style="12" bestFit="1" customWidth="1"/>
    <col min="5148" max="5148" width="14.28515625" style="12" bestFit="1" customWidth="1"/>
    <col min="5149" max="5149" width="17.42578125" style="12" bestFit="1" customWidth="1"/>
    <col min="5150" max="5150" width="14.28515625" style="12" bestFit="1" customWidth="1"/>
    <col min="5151" max="5151" width="15.42578125" style="12" bestFit="1" customWidth="1"/>
    <col min="5152" max="5152" width="12.42578125" style="12" bestFit="1" customWidth="1"/>
    <col min="5153" max="5153" width="15.140625" style="12" bestFit="1" customWidth="1"/>
    <col min="5154" max="5154" width="12.140625" style="12" bestFit="1" customWidth="1"/>
    <col min="5155" max="5155" width="14.42578125" style="12" bestFit="1" customWidth="1"/>
    <col min="5156" max="5376" width="11.42578125" style="12"/>
    <col min="5377" max="5377" width="2.28515625" style="12" customWidth="1"/>
    <col min="5378" max="5378" width="9.7109375" style="12" customWidth="1"/>
    <col min="5379" max="5379" width="17.140625" style="12" customWidth="1"/>
    <col min="5380" max="5380" width="27.140625" style="12" customWidth="1"/>
    <col min="5381" max="5381" width="14.7109375" style="12" customWidth="1"/>
    <col min="5382" max="5382" width="12" style="12" customWidth="1"/>
    <col min="5383" max="5383" width="13.85546875" style="12" customWidth="1"/>
    <col min="5384" max="5384" width="10" style="12" customWidth="1"/>
    <col min="5385" max="5385" width="9.28515625" style="12" customWidth="1"/>
    <col min="5386" max="5386" width="13.7109375" style="12" customWidth="1"/>
    <col min="5387" max="5387" width="11.28515625" style="12" customWidth="1"/>
    <col min="5388" max="5388" width="13.140625" style="12" customWidth="1"/>
    <col min="5389" max="5389" width="13.5703125" style="12" customWidth="1"/>
    <col min="5390" max="5390" width="11.28515625" style="12" customWidth="1"/>
    <col min="5391" max="5392" width="27.140625" style="12" bestFit="1" customWidth="1"/>
    <col min="5393" max="5393" width="17.7109375" style="12" bestFit="1" customWidth="1"/>
    <col min="5394" max="5394" width="14" style="12" bestFit="1" customWidth="1"/>
    <col min="5395" max="5395" width="17.42578125" style="12" bestFit="1" customWidth="1"/>
    <col min="5396" max="5396" width="14.28515625" style="12" bestFit="1" customWidth="1"/>
    <col min="5397" max="5397" width="17.42578125" style="12" bestFit="1" customWidth="1"/>
    <col min="5398" max="5398" width="14.28515625" style="12" bestFit="1" customWidth="1"/>
    <col min="5399" max="5399" width="17.42578125" style="12" bestFit="1" customWidth="1"/>
    <col min="5400" max="5400" width="14.28515625" style="12" bestFit="1" customWidth="1"/>
    <col min="5401" max="5401" width="17.7109375" style="12" bestFit="1" customWidth="1"/>
    <col min="5402" max="5402" width="14.5703125" style="12" bestFit="1" customWidth="1"/>
    <col min="5403" max="5403" width="17.42578125" style="12" bestFit="1" customWidth="1"/>
    <col min="5404" max="5404" width="14.28515625" style="12" bestFit="1" customWidth="1"/>
    <col min="5405" max="5405" width="17.42578125" style="12" bestFit="1" customWidth="1"/>
    <col min="5406" max="5406" width="14.28515625" style="12" bestFit="1" customWidth="1"/>
    <col min="5407" max="5407" width="15.42578125" style="12" bestFit="1" customWidth="1"/>
    <col min="5408" max="5408" width="12.42578125" style="12" bestFit="1" customWidth="1"/>
    <col min="5409" max="5409" width="15.140625" style="12" bestFit="1" customWidth="1"/>
    <col min="5410" max="5410" width="12.140625" style="12" bestFit="1" customWidth="1"/>
    <col min="5411" max="5411" width="14.42578125" style="12" bestFit="1" customWidth="1"/>
    <col min="5412" max="5632" width="11.42578125" style="12"/>
    <col min="5633" max="5633" width="2.28515625" style="12" customWidth="1"/>
    <col min="5634" max="5634" width="9.7109375" style="12" customWidth="1"/>
    <col min="5635" max="5635" width="17.140625" style="12" customWidth="1"/>
    <col min="5636" max="5636" width="27.140625" style="12" customWidth="1"/>
    <col min="5637" max="5637" width="14.7109375" style="12" customWidth="1"/>
    <col min="5638" max="5638" width="12" style="12" customWidth="1"/>
    <col min="5639" max="5639" width="13.85546875" style="12" customWidth="1"/>
    <col min="5640" max="5640" width="10" style="12" customWidth="1"/>
    <col min="5641" max="5641" width="9.28515625" style="12" customWidth="1"/>
    <col min="5642" max="5642" width="13.7109375" style="12" customWidth="1"/>
    <col min="5643" max="5643" width="11.28515625" style="12" customWidth="1"/>
    <col min="5644" max="5644" width="13.140625" style="12" customWidth="1"/>
    <col min="5645" max="5645" width="13.5703125" style="12" customWidth="1"/>
    <col min="5646" max="5646" width="11.28515625" style="12" customWidth="1"/>
    <col min="5647" max="5648" width="27.140625" style="12" bestFit="1" customWidth="1"/>
    <col min="5649" max="5649" width="17.7109375" style="12" bestFit="1" customWidth="1"/>
    <col min="5650" max="5650" width="14" style="12" bestFit="1" customWidth="1"/>
    <col min="5651" max="5651" width="17.42578125" style="12" bestFit="1" customWidth="1"/>
    <col min="5652" max="5652" width="14.28515625" style="12" bestFit="1" customWidth="1"/>
    <col min="5653" max="5653" width="17.42578125" style="12" bestFit="1" customWidth="1"/>
    <col min="5654" max="5654" width="14.28515625" style="12" bestFit="1" customWidth="1"/>
    <col min="5655" max="5655" width="17.42578125" style="12" bestFit="1" customWidth="1"/>
    <col min="5656" max="5656" width="14.28515625" style="12" bestFit="1" customWidth="1"/>
    <col min="5657" max="5657" width="17.7109375" style="12" bestFit="1" customWidth="1"/>
    <col min="5658" max="5658" width="14.5703125" style="12" bestFit="1" customWidth="1"/>
    <col min="5659" max="5659" width="17.42578125" style="12" bestFit="1" customWidth="1"/>
    <col min="5660" max="5660" width="14.28515625" style="12" bestFit="1" customWidth="1"/>
    <col min="5661" max="5661" width="17.42578125" style="12" bestFit="1" customWidth="1"/>
    <col min="5662" max="5662" width="14.28515625" style="12" bestFit="1" customWidth="1"/>
    <col min="5663" max="5663" width="15.42578125" style="12" bestFit="1" customWidth="1"/>
    <col min="5664" max="5664" width="12.42578125" style="12" bestFit="1" customWidth="1"/>
    <col min="5665" max="5665" width="15.140625" style="12" bestFit="1" customWidth="1"/>
    <col min="5666" max="5666" width="12.140625" style="12" bestFit="1" customWidth="1"/>
    <col min="5667" max="5667" width="14.42578125" style="12" bestFit="1" customWidth="1"/>
    <col min="5668" max="5888" width="11.42578125" style="12"/>
    <col min="5889" max="5889" width="2.28515625" style="12" customWidth="1"/>
    <col min="5890" max="5890" width="9.7109375" style="12" customWidth="1"/>
    <col min="5891" max="5891" width="17.140625" style="12" customWidth="1"/>
    <col min="5892" max="5892" width="27.140625" style="12" customWidth="1"/>
    <col min="5893" max="5893" width="14.7109375" style="12" customWidth="1"/>
    <col min="5894" max="5894" width="12" style="12" customWidth="1"/>
    <col min="5895" max="5895" width="13.85546875" style="12" customWidth="1"/>
    <col min="5896" max="5896" width="10" style="12" customWidth="1"/>
    <col min="5897" max="5897" width="9.28515625" style="12" customWidth="1"/>
    <col min="5898" max="5898" width="13.7109375" style="12" customWidth="1"/>
    <col min="5899" max="5899" width="11.28515625" style="12" customWidth="1"/>
    <col min="5900" max="5900" width="13.140625" style="12" customWidth="1"/>
    <col min="5901" max="5901" width="13.5703125" style="12" customWidth="1"/>
    <col min="5902" max="5902" width="11.28515625" style="12" customWidth="1"/>
    <col min="5903" max="5904" width="27.140625" style="12" bestFit="1" customWidth="1"/>
    <col min="5905" max="5905" width="17.7109375" style="12" bestFit="1" customWidth="1"/>
    <col min="5906" max="5906" width="14" style="12" bestFit="1" customWidth="1"/>
    <col min="5907" max="5907" width="17.42578125" style="12" bestFit="1" customWidth="1"/>
    <col min="5908" max="5908" width="14.28515625" style="12" bestFit="1" customWidth="1"/>
    <col min="5909" max="5909" width="17.42578125" style="12" bestFit="1" customWidth="1"/>
    <col min="5910" max="5910" width="14.28515625" style="12" bestFit="1" customWidth="1"/>
    <col min="5911" max="5911" width="17.42578125" style="12" bestFit="1" customWidth="1"/>
    <col min="5912" max="5912" width="14.28515625" style="12" bestFit="1" customWidth="1"/>
    <col min="5913" max="5913" width="17.7109375" style="12" bestFit="1" customWidth="1"/>
    <col min="5914" max="5914" width="14.5703125" style="12" bestFit="1" customWidth="1"/>
    <col min="5915" max="5915" width="17.42578125" style="12" bestFit="1" customWidth="1"/>
    <col min="5916" max="5916" width="14.28515625" style="12" bestFit="1" customWidth="1"/>
    <col min="5917" max="5917" width="17.42578125" style="12" bestFit="1" customWidth="1"/>
    <col min="5918" max="5918" width="14.28515625" style="12" bestFit="1" customWidth="1"/>
    <col min="5919" max="5919" width="15.42578125" style="12" bestFit="1" customWidth="1"/>
    <col min="5920" max="5920" width="12.42578125" style="12" bestFit="1" customWidth="1"/>
    <col min="5921" max="5921" width="15.140625" style="12" bestFit="1" customWidth="1"/>
    <col min="5922" max="5922" width="12.140625" style="12" bestFit="1" customWidth="1"/>
    <col min="5923" max="5923" width="14.42578125" style="12" bestFit="1" customWidth="1"/>
    <col min="5924" max="6144" width="11.42578125" style="12"/>
    <col min="6145" max="6145" width="2.28515625" style="12" customWidth="1"/>
    <col min="6146" max="6146" width="9.7109375" style="12" customWidth="1"/>
    <col min="6147" max="6147" width="17.140625" style="12" customWidth="1"/>
    <col min="6148" max="6148" width="27.140625" style="12" customWidth="1"/>
    <col min="6149" max="6149" width="14.7109375" style="12" customWidth="1"/>
    <col min="6150" max="6150" width="12" style="12" customWidth="1"/>
    <col min="6151" max="6151" width="13.85546875" style="12" customWidth="1"/>
    <col min="6152" max="6152" width="10" style="12" customWidth="1"/>
    <col min="6153" max="6153" width="9.28515625" style="12" customWidth="1"/>
    <col min="6154" max="6154" width="13.7109375" style="12" customWidth="1"/>
    <col min="6155" max="6155" width="11.28515625" style="12" customWidth="1"/>
    <col min="6156" max="6156" width="13.140625" style="12" customWidth="1"/>
    <col min="6157" max="6157" width="13.5703125" style="12" customWidth="1"/>
    <col min="6158" max="6158" width="11.28515625" style="12" customWidth="1"/>
    <col min="6159" max="6160" width="27.140625" style="12" bestFit="1" customWidth="1"/>
    <col min="6161" max="6161" width="17.7109375" style="12" bestFit="1" customWidth="1"/>
    <col min="6162" max="6162" width="14" style="12" bestFit="1" customWidth="1"/>
    <col min="6163" max="6163" width="17.42578125" style="12" bestFit="1" customWidth="1"/>
    <col min="6164" max="6164" width="14.28515625" style="12" bestFit="1" customWidth="1"/>
    <col min="6165" max="6165" width="17.42578125" style="12" bestFit="1" customWidth="1"/>
    <col min="6166" max="6166" width="14.28515625" style="12" bestFit="1" customWidth="1"/>
    <col min="6167" max="6167" width="17.42578125" style="12" bestFit="1" customWidth="1"/>
    <col min="6168" max="6168" width="14.28515625" style="12" bestFit="1" customWidth="1"/>
    <col min="6169" max="6169" width="17.7109375" style="12" bestFit="1" customWidth="1"/>
    <col min="6170" max="6170" width="14.5703125" style="12" bestFit="1" customWidth="1"/>
    <col min="6171" max="6171" width="17.42578125" style="12" bestFit="1" customWidth="1"/>
    <col min="6172" max="6172" width="14.28515625" style="12" bestFit="1" customWidth="1"/>
    <col min="6173" max="6173" width="17.42578125" style="12" bestFit="1" customWidth="1"/>
    <col min="6174" max="6174" width="14.28515625" style="12" bestFit="1" customWidth="1"/>
    <col min="6175" max="6175" width="15.42578125" style="12" bestFit="1" customWidth="1"/>
    <col min="6176" max="6176" width="12.42578125" style="12" bestFit="1" customWidth="1"/>
    <col min="6177" max="6177" width="15.140625" style="12" bestFit="1" customWidth="1"/>
    <col min="6178" max="6178" width="12.140625" style="12" bestFit="1" customWidth="1"/>
    <col min="6179" max="6179" width="14.42578125" style="12" bestFit="1" customWidth="1"/>
    <col min="6180" max="6400" width="11.42578125" style="12"/>
    <col min="6401" max="6401" width="2.28515625" style="12" customWidth="1"/>
    <col min="6402" max="6402" width="9.7109375" style="12" customWidth="1"/>
    <col min="6403" max="6403" width="17.140625" style="12" customWidth="1"/>
    <col min="6404" max="6404" width="27.140625" style="12" customWidth="1"/>
    <col min="6405" max="6405" width="14.7109375" style="12" customWidth="1"/>
    <col min="6406" max="6406" width="12" style="12" customWidth="1"/>
    <col min="6407" max="6407" width="13.85546875" style="12" customWidth="1"/>
    <col min="6408" max="6408" width="10" style="12" customWidth="1"/>
    <col min="6409" max="6409" width="9.28515625" style="12" customWidth="1"/>
    <col min="6410" max="6410" width="13.7109375" style="12" customWidth="1"/>
    <col min="6411" max="6411" width="11.28515625" style="12" customWidth="1"/>
    <col min="6412" max="6412" width="13.140625" style="12" customWidth="1"/>
    <col min="6413" max="6413" width="13.5703125" style="12" customWidth="1"/>
    <col min="6414" max="6414" width="11.28515625" style="12" customWidth="1"/>
    <col min="6415" max="6416" width="27.140625" style="12" bestFit="1" customWidth="1"/>
    <col min="6417" max="6417" width="17.7109375" style="12" bestFit="1" customWidth="1"/>
    <col min="6418" max="6418" width="14" style="12" bestFit="1" customWidth="1"/>
    <col min="6419" max="6419" width="17.42578125" style="12" bestFit="1" customWidth="1"/>
    <col min="6420" max="6420" width="14.28515625" style="12" bestFit="1" customWidth="1"/>
    <col min="6421" max="6421" width="17.42578125" style="12" bestFit="1" customWidth="1"/>
    <col min="6422" max="6422" width="14.28515625" style="12" bestFit="1" customWidth="1"/>
    <col min="6423" max="6423" width="17.42578125" style="12" bestFit="1" customWidth="1"/>
    <col min="6424" max="6424" width="14.28515625" style="12" bestFit="1" customWidth="1"/>
    <col min="6425" max="6425" width="17.7109375" style="12" bestFit="1" customWidth="1"/>
    <col min="6426" max="6426" width="14.5703125" style="12" bestFit="1" customWidth="1"/>
    <col min="6427" max="6427" width="17.42578125" style="12" bestFit="1" customWidth="1"/>
    <col min="6428" max="6428" width="14.28515625" style="12" bestFit="1" customWidth="1"/>
    <col min="6429" max="6429" width="17.42578125" style="12" bestFit="1" customWidth="1"/>
    <col min="6430" max="6430" width="14.28515625" style="12" bestFit="1" customWidth="1"/>
    <col min="6431" max="6431" width="15.42578125" style="12" bestFit="1" customWidth="1"/>
    <col min="6432" max="6432" width="12.42578125" style="12" bestFit="1" customWidth="1"/>
    <col min="6433" max="6433" width="15.140625" style="12" bestFit="1" customWidth="1"/>
    <col min="6434" max="6434" width="12.140625" style="12" bestFit="1" customWidth="1"/>
    <col min="6435" max="6435" width="14.42578125" style="12" bestFit="1" customWidth="1"/>
    <col min="6436" max="6656" width="11.42578125" style="12"/>
    <col min="6657" max="6657" width="2.28515625" style="12" customWidth="1"/>
    <col min="6658" max="6658" width="9.7109375" style="12" customWidth="1"/>
    <col min="6659" max="6659" width="17.140625" style="12" customWidth="1"/>
    <col min="6660" max="6660" width="27.140625" style="12" customWidth="1"/>
    <col min="6661" max="6661" width="14.7109375" style="12" customWidth="1"/>
    <col min="6662" max="6662" width="12" style="12" customWidth="1"/>
    <col min="6663" max="6663" width="13.85546875" style="12" customWidth="1"/>
    <col min="6664" max="6664" width="10" style="12" customWidth="1"/>
    <col min="6665" max="6665" width="9.28515625" style="12" customWidth="1"/>
    <col min="6666" max="6666" width="13.7109375" style="12" customWidth="1"/>
    <col min="6667" max="6667" width="11.28515625" style="12" customWidth="1"/>
    <col min="6668" max="6668" width="13.140625" style="12" customWidth="1"/>
    <col min="6669" max="6669" width="13.5703125" style="12" customWidth="1"/>
    <col min="6670" max="6670" width="11.28515625" style="12" customWidth="1"/>
    <col min="6671" max="6672" width="27.140625" style="12" bestFit="1" customWidth="1"/>
    <col min="6673" max="6673" width="17.7109375" style="12" bestFit="1" customWidth="1"/>
    <col min="6674" max="6674" width="14" style="12" bestFit="1" customWidth="1"/>
    <col min="6675" max="6675" width="17.42578125" style="12" bestFit="1" customWidth="1"/>
    <col min="6676" max="6676" width="14.28515625" style="12" bestFit="1" customWidth="1"/>
    <col min="6677" max="6677" width="17.42578125" style="12" bestFit="1" customWidth="1"/>
    <col min="6678" max="6678" width="14.28515625" style="12" bestFit="1" customWidth="1"/>
    <col min="6679" max="6679" width="17.42578125" style="12" bestFit="1" customWidth="1"/>
    <col min="6680" max="6680" width="14.28515625" style="12" bestFit="1" customWidth="1"/>
    <col min="6681" max="6681" width="17.7109375" style="12" bestFit="1" customWidth="1"/>
    <col min="6682" max="6682" width="14.5703125" style="12" bestFit="1" customWidth="1"/>
    <col min="6683" max="6683" width="17.42578125" style="12" bestFit="1" customWidth="1"/>
    <col min="6684" max="6684" width="14.28515625" style="12" bestFit="1" customWidth="1"/>
    <col min="6685" max="6685" width="17.42578125" style="12" bestFit="1" customWidth="1"/>
    <col min="6686" max="6686" width="14.28515625" style="12" bestFit="1" customWidth="1"/>
    <col min="6687" max="6687" width="15.42578125" style="12" bestFit="1" customWidth="1"/>
    <col min="6688" max="6688" width="12.42578125" style="12" bestFit="1" customWidth="1"/>
    <col min="6689" max="6689" width="15.140625" style="12" bestFit="1" customWidth="1"/>
    <col min="6690" max="6690" width="12.140625" style="12" bestFit="1" customWidth="1"/>
    <col min="6691" max="6691" width="14.42578125" style="12" bestFit="1" customWidth="1"/>
    <col min="6692" max="6912" width="11.42578125" style="12"/>
    <col min="6913" max="6913" width="2.28515625" style="12" customWidth="1"/>
    <col min="6914" max="6914" width="9.7109375" style="12" customWidth="1"/>
    <col min="6915" max="6915" width="17.140625" style="12" customWidth="1"/>
    <col min="6916" max="6916" width="27.140625" style="12" customWidth="1"/>
    <col min="6917" max="6917" width="14.7109375" style="12" customWidth="1"/>
    <col min="6918" max="6918" width="12" style="12" customWidth="1"/>
    <col min="6919" max="6919" width="13.85546875" style="12" customWidth="1"/>
    <col min="6920" max="6920" width="10" style="12" customWidth="1"/>
    <col min="6921" max="6921" width="9.28515625" style="12" customWidth="1"/>
    <col min="6922" max="6922" width="13.7109375" style="12" customWidth="1"/>
    <col min="6923" max="6923" width="11.28515625" style="12" customWidth="1"/>
    <col min="6924" max="6924" width="13.140625" style="12" customWidth="1"/>
    <col min="6925" max="6925" width="13.5703125" style="12" customWidth="1"/>
    <col min="6926" max="6926" width="11.28515625" style="12" customWidth="1"/>
    <col min="6927" max="6928" width="27.140625" style="12" bestFit="1" customWidth="1"/>
    <col min="6929" max="6929" width="17.7109375" style="12" bestFit="1" customWidth="1"/>
    <col min="6930" max="6930" width="14" style="12" bestFit="1" customWidth="1"/>
    <col min="6931" max="6931" width="17.42578125" style="12" bestFit="1" customWidth="1"/>
    <col min="6932" max="6932" width="14.28515625" style="12" bestFit="1" customWidth="1"/>
    <col min="6933" max="6933" width="17.42578125" style="12" bestFit="1" customWidth="1"/>
    <col min="6934" max="6934" width="14.28515625" style="12" bestFit="1" customWidth="1"/>
    <col min="6935" max="6935" width="17.42578125" style="12" bestFit="1" customWidth="1"/>
    <col min="6936" max="6936" width="14.28515625" style="12" bestFit="1" customWidth="1"/>
    <col min="6937" max="6937" width="17.7109375" style="12" bestFit="1" customWidth="1"/>
    <col min="6938" max="6938" width="14.5703125" style="12" bestFit="1" customWidth="1"/>
    <col min="6939" max="6939" width="17.42578125" style="12" bestFit="1" customWidth="1"/>
    <col min="6940" max="6940" width="14.28515625" style="12" bestFit="1" customWidth="1"/>
    <col min="6941" max="6941" width="17.42578125" style="12" bestFit="1" customWidth="1"/>
    <col min="6942" max="6942" width="14.28515625" style="12" bestFit="1" customWidth="1"/>
    <col min="6943" max="6943" width="15.42578125" style="12" bestFit="1" customWidth="1"/>
    <col min="6944" max="6944" width="12.42578125" style="12" bestFit="1" customWidth="1"/>
    <col min="6945" max="6945" width="15.140625" style="12" bestFit="1" customWidth="1"/>
    <col min="6946" max="6946" width="12.140625" style="12" bestFit="1" customWidth="1"/>
    <col min="6947" max="6947" width="14.42578125" style="12" bestFit="1" customWidth="1"/>
    <col min="6948" max="7168" width="11.42578125" style="12"/>
    <col min="7169" max="7169" width="2.28515625" style="12" customWidth="1"/>
    <col min="7170" max="7170" width="9.7109375" style="12" customWidth="1"/>
    <col min="7171" max="7171" width="17.140625" style="12" customWidth="1"/>
    <col min="7172" max="7172" width="27.140625" style="12" customWidth="1"/>
    <col min="7173" max="7173" width="14.7109375" style="12" customWidth="1"/>
    <col min="7174" max="7174" width="12" style="12" customWidth="1"/>
    <col min="7175" max="7175" width="13.85546875" style="12" customWidth="1"/>
    <col min="7176" max="7176" width="10" style="12" customWidth="1"/>
    <col min="7177" max="7177" width="9.28515625" style="12" customWidth="1"/>
    <col min="7178" max="7178" width="13.7109375" style="12" customWidth="1"/>
    <col min="7179" max="7179" width="11.28515625" style="12" customWidth="1"/>
    <col min="7180" max="7180" width="13.140625" style="12" customWidth="1"/>
    <col min="7181" max="7181" width="13.5703125" style="12" customWidth="1"/>
    <col min="7182" max="7182" width="11.28515625" style="12" customWidth="1"/>
    <col min="7183" max="7184" width="27.140625" style="12" bestFit="1" customWidth="1"/>
    <col min="7185" max="7185" width="17.7109375" style="12" bestFit="1" customWidth="1"/>
    <col min="7186" max="7186" width="14" style="12" bestFit="1" customWidth="1"/>
    <col min="7187" max="7187" width="17.42578125" style="12" bestFit="1" customWidth="1"/>
    <col min="7188" max="7188" width="14.28515625" style="12" bestFit="1" customWidth="1"/>
    <col min="7189" max="7189" width="17.42578125" style="12" bestFit="1" customWidth="1"/>
    <col min="7190" max="7190" width="14.28515625" style="12" bestFit="1" customWidth="1"/>
    <col min="7191" max="7191" width="17.42578125" style="12" bestFit="1" customWidth="1"/>
    <col min="7192" max="7192" width="14.28515625" style="12" bestFit="1" customWidth="1"/>
    <col min="7193" max="7193" width="17.7109375" style="12" bestFit="1" customWidth="1"/>
    <col min="7194" max="7194" width="14.5703125" style="12" bestFit="1" customWidth="1"/>
    <col min="7195" max="7195" width="17.42578125" style="12" bestFit="1" customWidth="1"/>
    <col min="7196" max="7196" width="14.28515625" style="12" bestFit="1" customWidth="1"/>
    <col min="7197" max="7197" width="17.42578125" style="12" bestFit="1" customWidth="1"/>
    <col min="7198" max="7198" width="14.28515625" style="12" bestFit="1" customWidth="1"/>
    <col min="7199" max="7199" width="15.42578125" style="12" bestFit="1" customWidth="1"/>
    <col min="7200" max="7200" width="12.42578125" style="12" bestFit="1" customWidth="1"/>
    <col min="7201" max="7201" width="15.140625" style="12" bestFit="1" customWidth="1"/>
    <col min="7202" max="7202" width="12.140625" style="12" bestFit="1" customWidth="1"/>
    <col min="7203" max="7203" width="14.42578125" style="12" bestFit="1" customWidth="1"/>
    <col min="7204" max="7424" width="11.42578125" style="12"/>
    <col min="7425" max="7425" width="2.28515625" style="12" customWidth="1"/>
    <col min="7426" max="7426" width="9.7109375" style="12" customWidth="1"/>
    <col min="7427" max="7427" width="17.140625" style="12" customWidth="1"/>
    <col min="7428" max="7428" width="27.140625" style="12" customWidth="1"/>
    <col min="7429" max="7429" width="14.7109375" style="12" customWidth="1"/>
    <col min="7430" max="7430" width="12" style="12" customWidth="1"/>
    <col min="7431" max="7431" width="13.85546875" style="12" customWidth="1"/>
    <col min="7432" max="7432" width="10" style="12" customWidth="1"/>
    <col min="7433" max="7433" width="9.28515625" style="12" customWidth="1"/>
    <col min="7434" max="7434" width="13.7109375" style="12" customWidth="1"/>
    <col min="7435" max="7435" width="11.28515625" style="12" customWidth="1"/>
    <col min="7436" max="7436" width="13.140625" style="12" customWidth="1"/>
    <col min="7437" max="7437" width="13.5703125" style="12" customWidth="1"/>
    <col min="7438" max="7438" width="11.28515625" style="12" customWidth="1"/>
    <col min="7439" max="7440" width="27.140625" style="12" bestFit="1" customWidth="1"/>
    <col min="7441" max="7441" width="17.7109375" style="12" bestFit="1" customWidth="1"/>
    <col min="7442" max="7442" width="14" style="12" bestFit="1" customWidth="1"/>
    <col min="7443" max="7443" width="17.42578125" style="12" bestFit="1" customWidth="1"/>
    <col min="7444" max="7444" width="14.28515625" style="12" bestFit="1" customWidth="1"/>
    <col min="7445" max="7445" width="17.42578125" style="12" bestFit="1" customWidth="1"/>
    <col min="7446" max="7446" width="14.28515625" style="12" bestFit="1" customWidth="1"/>
    <col min="7447" max="7447" width="17.42578125" style="12" bestFit="1" customWidth="1"/>
    <col min="7448" max="7448" width="14.28515625" style="12" bestFit="1" customWidth="1"/>
    <col min="7449" max="7449" width="17.7109375" style="12" bestFit="1" customWidth="1"/>
    <col min="7450" max="7450" width="14.5703125" style="12" bestFit="1" customWidth="1"/>
    <col min="7451" max="7451" width="17.42578125" style="12" bestFit="1" customWidth="1"/>
    <col min="7452" max="7452" width="14.28515625" style="12" bestFit="1" customWidth="1"/>
    <col min="7453" max="7453" width="17.42578125" style="12" bestFit="1" customWidth="1"/>
    <col min="7454" max="7454" width="14.28515625" style="12" bestFit="1" customWidth="1"/>
    <col min="7455" max="7455" width="15.42578125" style="12" bestFit="1" customWidth="1"/>
    <col min="7456" max="7456" width="12.42578125" style="12" bestFit="1" customWidth="1"/>
    <col min="7457" max="7457" width="15.140625" style="12" bestFit="1" customWidth="1"/>
    <col min="7458" max="7458" width="12.140625" style="12" bestFit="1" customWidth="1"/>
    <col min="7459" max="7459" width="14.42578125" style="12" bestFit="1" customWidth="1"/>
    <col min="7460" max="7680" width="11.42578125" style="12"/>
    <col min="7681" max="7681" width="2.28515625" style="12" customWidth="1"/>
    <col min="7682" max="7682" width="9.7109375" style="12" customWidth="1"/>
    <col min="7683" max="7683" width="17.140625" style="12" customWidth="1"/>
    <col min="7684" max="7684" width="27.140625" style="12" customWidth="1"/>
    <col min="7685" max="7685" width="14.7109375" style="12" customWidth="1"/>
    <col min="7686" max="7686" width="12" style="12" customWidth="1"/>
    <col min="7687" max="7687" width="13.85546875" style="12" customWidth="1"/>
    <col min="7688" max="7688" width="10" style="12" customWidth="1"/>
    <col min="7689" max="7689" width="9.28515625" style="12" customWidth="1"/>
    <col min="7690" max="7690" width="13.7109375" style="12" customWidth="1"/>
    <col min="7691" max="7691" width="11.28515625" style="12" customWidth="1"/>
    <col min="7692" max="7692" width="13.140625" style="12" customWidth="1"/>
    <col min="7693" max="7693" width="13.5703125" style="12" customWidth="1"/>
    <col min="7694" max="7694" width="11.28515625" style="12" customWidth="1"/>
    <col min="7695" max="7696" width="27.140625" style="12" bestFit="1" customWidth="1"/>
    <col min="7697" max="7697" width="17.7109375" style="12" bestFit="1" customWidth="1"/>
    <col min="7698" max="7698" width="14" style="12" bestFit="1" customWidth="1"/>
    <col min="7699" max="7699" width="17.42578125" style="12" bestFit="1" customWidth="1"/>
    <col min="7700" max="7700" width="14.28515625" style="12" bestFit="1" customWidth="1"/>
    <col min="7701" max="7701" width="17.42578125" style="12" bestFit="1" customWidth="1"/>
    <col min="7702" max="7702" width="14.28515625" style="12" bestFit="1" customWidth="1"/>
    <col min="7703" max="7703" width="17.42578125" style="12" bestFit="1" customWidth="1"/>
    <col min="7704" max="7704" width="14.28515625" style="12" bestFit="1" customWidth="1"/>
    <col min="7705" max="7705" width="17.7109375" style="12" bestFit="1" customWidth="1"/>
    <col min="7706" max="7706" width="14.5703125" style="12" bestFit="1" customWidth="1"/>
    <col min="7707" max="7707" width="17.42578125" style="12" bestFit="1" customWidth="1"/>
    <col min="7708" max="7708" width="14.28515625" style="12" bestFit="1" customWidth="1"/>
    <col min="7709" max="7709" width="17.42578125" style="12" bestFit="1" customWidth="1"/>
    <col min="7710" max="7710" width="14.28515625" style="12" bestFit="1" customWidth="1"/>
    <col min="7711" max="7711" width="15.42578125" style="12" bestFit="1" customWidth="1"/>
    <col min="7712" max="7712" width="12.42578125" style="12" bestFit="1" customWidth="1"/>
    <col min="7713" max="7713" width="15.140625" style="12" bestFit="1" customWidth="1"/>
    <col min="7714" max="7714" width="12.140625" style="12" bestFit="1" customWidth="1"/>
    <col min="7715" max="7715" width="14.42578125" style="12" bestFit="1" customWidth="1"/>
    <col min="7716" max="7936" width="11.42578125" style="12"/>
    <col min="7937" max="7937" width="2.28515625" style="12" customWidth="1"/>
    <col min="7938" max="7938" width="9.7109375" style="12" customWidth="1"/>
    <col min="7939" max="7939" width="17.140625" style="12" customWidth="1"/>
    <col min="7940" max="7940" width="27.140625" style="12" customWidth="1"/>
    <col min="7941" max="7941" width="14.7109375" style="12" customWidth="1"/>
    <col min="7942" max="7942" width="12" style="12" customWidth="1"/>
    <col min="7943" max="7943" width="13.85546875" style="12" customWidth="1"/>
    <col min="7944" max="7944" width="10" style="12" customWidth="1"/>
    <col min="7945" max="7945" width="9.28515625" style="12" customWidth="1"/>
    <col min="7946" max="7946" width="13.7109375" style="12" customWidth="1"/>
    <col min="7947" max="7947" width="11.28515625" style="12" customWidth="1"/>
    <col min="7948" max="7948" width="13.140625" style="12" customWidth="1"/>
    <col min="7949" max="7949" width="13.5703125" style="12" customWidth="1"/>
    <col min="7950" max="7950" width="11.28515625" style="12" customWidth="1"/>
    <col min="7951" max="7952" width="27.140625" style="12" bestFit="1" customWidth="1"/>
    <col min="7953" max="7953" width="17.7109375" style="12" bestFit="1" customWidth="1"/>
    <col min="7954" max="7954" width="14" style="12" bestFit="1" customWidth="1"/>
    <col min="7955" max="7955" width="17.42578125" style="12" bestFit="1" customWidth="1"/>
    <col min="7956" max="7956" width="14.28515625" style="12" bestFit="1" customWidth="1"/>
    <col min="7957" max="7957" width="17.42578125" style="12" bestFit="1" customWidth="1"/>
    <col min="7958" max="7958" width="14.28515625" style="12" bestFit="1" customWidth="1"/>
    <col min="7959" max="7959" width="17.42578125" style="12" bestFit="1" customWidth="1"/>
    <col min="7960" max="7960" width="14.28515625" style="12" bestFit="1" customWidth="1"/>
    <col min="7961" max="7961" width="17.7109375" style="12" bestFit="1" customWidth="1"/>
    <col min="7962" max="7962" width="14.5703125" style="12" bestFit="1" customWidth="1"/>
    <col min="7963" max="7963" width="17.42578125" style="12" bestFit="1" customWidth="1"/>
    <col min="7964" max="7964" width="14.28515625" style="12" bestFit="1" customWidth="1"/>
    <col min="7965" max="7965" width="17.42578125" style="12" bestFit="1" customWidth="1"/>
    <col min="7966" max="7966" width="14.28515625" style="12" bestFit="1" customWidth="1"/>
    <col min="7967" max="7967" width="15.42578125" style="12" bestFit="1" customWidth="1"/>
    <col min="7968" max="7968" width="12.42578125" style="12" bestFit="1" customWidth="1"/>
    <col min="7969" max="7969" width="15.140625" style="12" bestFit="1" customWidth="1"/>
    <col min="7970" max="7970" width="12.140625" style="12" bestFit="1" customWidth="1"/>
    <col min="7971" max="7971" width="14.42578125" style="12" bestFit="1" customWidth="1"/>
    <col min="7972" max="8192" width="11.42578125" style="12"/>
    <col min="8193" max="8193" width="2.28515625" style="12" customWidth="1"/>
    <col min="8194" max="8194" width="9.7109375" style="12" customWidth="1"/>
    <col min="8195" max="8195" width="17.140625" style="12" customWidth="1"/>
    <col min="8196" max="8196" width="27.140625" style="12" customWidth="1"/>
    <col min="8197" max="8197" width="14.7109375" style="12" customWidth="1"/>
    <col min="8198" max="8198" width="12" style="12" customWidth="1"/>
    <col min="8199" max="8199" width="13.85546875" style="12" customWidth="1"/>
    <col min="8200" max="8200" width="10" style="12" customWidth="1"/>
    <col min="8201" max="8201" width="9.28515625" style="12" customWidth="1"/>
    <col min="8202" max="8202" width="13.7109375" style="12" customWidth="1"/>
    <col min="8203" max="8203" width="11.28515625" style="12" customWidth="1"/>
    <col min="8204" max="8204" width="13.140625" style="12" customWidth="1"/>
    <col min="8205" max="8205" width="13.5703125" style="12" customWidth="1"/>
    <col min="8206" max="8206" width="11.28515625" style="12" customWidth="1"/>
    <col min="8207" max="8208" width="27.140625" style="12" bestFit="1" customWidth="1"/>
    <col min="8209" max="8209" width="17.7109375" style="12" bestFit="1" customWidth="1"/>
    <col min="8210" max="8210" width="14" style="12" bestFit="1" customWidth="1"/>
    <col min="8211" max="8211" width="17.42578125" style="12" bestFit="1" customWidth="1"/>
    <col min="8212" max="8212" width="14.28515625" style="12" bestFit="1" customWidth="1"/>
    <col min="8213" max="8213" width="17.42578125" style="12" bestFit="1" customWidth="1"/>
    <col min="8214" max="8214" width="14.28515625" style="12" bestFit="1" customWidth="1"/>
    <col min="8215" max="8215" width="17.42578125" style="12" bestFit="1" customWidth="1"/>
    <col min="8216" max="8216" width="14.28515625" style="12" bestFit="1" customWidth="1"/>
    <col min="8217" max="8217" width="17.7109375" style="12" bestFit="1" customWidth="1"/>
    <col min="8218" max="8218" width="14.5703125" style="12" bestFit="1" customWidth="1"/>
    <col min="8219" max="8219" width="17.42578125" style="12" bestFit="1" customWidth="1"/>
    <col min="8220" max="8220" width="14.28515625" style="12" bestFit="1" customWidth="1"/>
    <col min="8221" max="8221" width="17.42578125" style="12" bestFit="1" customWidth="1"/>
    <col min="8222" max="8222" width="14.28515625" style="12" bestFit="1" customWidth="1"/>
    <col min="8223" max="8223" width="15.42578125" style="12" bestFit="1" customWidth="1"/>
    <col min="8224" max="8224" width="12.42578125" style="12" bestFit="1" customWidth="1"/>
    <col min="8225" max="8225" width="15.140625" style="12" bestFit="1" customWidth="1"/>
    <col min="8226" max="8226" width="12.140625" style="12" bestFit="1" customWidth="1"/>
    <col min="8227" max="8227" width="14.42578125" style="12" bestFit="1" customWidth="1"/>
    <col min="8228" max="8448" width="11.42578125" style="12"/>
    <col min="8449" max="8449" width="2.28515625" style="12" customWidth="1"/>
    <col min="8450" max="8450" width="9.7109375" style="12" customWidth="1"/>
    <col min="8451" max="8451" width="17.140625" style="12" customWidth="1"/>
    <col min="8452" max="8452" width="27.140625" style="12" customWidth="1"/>
    <col min="8453" max="8453" width="14.7109375" style="12" customWidth="1"/>
    <col min="8454" max="8454" width="12" style="12" customWidth="1"/>
    <col min="8455" max="8455" width="13.85546875" style="12" customWidth="1"/>
    <col min="8456" max="8456" width="10" style="12" customWidth="1"/>
    <col min="8457" max="8457" width="9.28515625" style="12" customWidth="1"/>
    <col min="8458" max="8458" width="13.7109375" style="12" customWidth="1"/>
    <col min="8459" max="8459" width="11.28515625" style="12" customWidth="1"/>
    <col min="8460" max="8460" width="13.140625" style="12" customWidth="1"/>
    <col min="8461" max="8461" width="13.5703125" style="12" customWidth="1"/>
    <col min="8462" max="8462" width="11.28515625" style="12" customWidth="1"/>
    <col min="8463" max="8464" width="27.140625" style="12" bestFit="1" customWidth="1"/>
    <col min="8465" max="8465" width="17.7109375" style="12" bestFit="1" customWidth="1"/>
    <col min="8466" max="8466" width="14" style="12" bestFit="1" customWidth="1"/>
    <col min="8467" max="8467" width="17.42578125" style="12" bestFit="1" customWidth="1"/>
    <col min="8468" max="8468" width="14.28515625" style="12" bestFit="1" customWidth="1"/>
    <col min="8469" max="8469" width="17.42578125" style="12" bestFit="1" customWidth="1"/>
    <col min="8470" max="8470" width="14.28515625" style="12" bestFit="1" customWidth="1"/>
    <col min="8471" max="8471" width="17.42578125" style="12" bestFit="1" customWidth="1"/>
    <col min="8472" max="8472" width="14.28515625" style="12" bestFit="1" customWidth="1"/>
    <col min="8473" max="8473" width="17.7109375" style="12" bestFit="1" customWidth="1"/>
    <col min="8474" max="8474" width="14.5703125" style="12" bestFit="1" customWidth="1"/>
    <col min="8475" max="8475" width="17.42578125" style="12" bestFit="1" customWidth="1"/>
    <col min="8476" max="8476" width="14.28515625" style="12" bestFit="1" customWidth="1"/>
    <col min="8477" max="8477" width="17.42578125" style="12" bestFit="1" customWidth="1"/>
    <col min="8478" max="8478" width="14.28515625" style="12" bestFit="1" customWidth="1"/>
    <col min="8479" max="8479" width="15.42578125" style="12" bestFit="1" customWidth="1"/>
    <col min="8480" max="8480" width="12.42578125" style="12" bestFit="1" customWidth="1"/>
    <col min="8481" max="8481" width="15.140625" style="12" bestFit="1" customWidth="1"/>
    <col min="8482" max="8482" width="12.140625" style="12" bestFit="1" customWidth="1"/>
    <col min="8483" max="8483" width="14.42578125" style="12" bestFit="1" customWidth="1"/>
    <col min="8484" max="8704" width="11.42578125" style="12"/>
    <col min="8705" max="8705" width="2.28515625" style="12" customWidth="1"/>
    <col min="8706" max="8706" width="9.7109375" style="12" customWidth="1"/>
    <col min="8707" max="8707" width="17.140625" style="12" customWidth="1"/>
    <col min="8708" max="8708" width="27.140625" style="12" customWidth="1"/>
    <col min="8709" max="8709" width="14.7109375" style="12" customWidth="1"/>
    <col min="8710" max="8710" width="12" style="12" customWidth="1"/>
    <col min="8711" max="8711" width="13.85546875" style="12" customWidth="1"/>
    <col min="8712" max="8712" width="10" style="12" customWidth="1"/>
    <col min="8713" max="8713" width="9.28515625" style="12" customWidth="1"/>
    <col min="8714" max="8714" width="13.7109375" style="12" customWidth="1"/>
    <col min="8715" max="8715" width="11.28515625" style="12" customWidth="1"/>
    <col min="8716" max="8716" width="13.140625" style="12" customWidth="1"/>
    <col min="8717" max="8717" width="13.5703125" style="12" customWidth="1"/>
    <col min="8718" max="8718" width="11.28515625" style="12" customWidth="1"/>
    <col min="8719" max="8720" width="27.140625" style="12" bestFit="1" customWidth="1"/>
    <col min="8721" max="8721" width="17.7109375" style="12" bestFit="1" customWidth="1"/>
    <col min="8722" max="8722" width="14" style="12" bestFit="1" customWidth="1"/>
    <col min="8723" max="8723" width="17.42578125" style="12" bestFit="1" customWidth="1"/>
    <col min="8724" max="8724" width="14.28515625" style="12" bestFit="1" customWidth="1"/>
    <col min="8725" max="8725" width="17.42578125" style="12" bestFit="1" customWidth="1"/>
    <col min="8726" max="8726" width="14.28515625" style="12" bestFit="1" customWidth="1"/>
    <col min="8727" max="8727" width="17.42578125" style="12" bestFit="1" customWidth="1"/>
    <col min="8728" max="8728" width="14.28515625" style="12" bestFit="1" customWidth="1"/>
    <col min="8729" max="8729" width="17.7109375" style="12" bestFit="1" customWidth="1"/>
    <col min="8730" max="8730" width="14.5703125" style="12" bestFit="1" customWidth="1"/>
    <col min="8731" max="8731" width="17.42578125" style="12" bestFit="1" customWidth="1"/>
    <col min="8732" max="8732" width="14.28515625" style="12" bestFit="1" customWidth="1"/>
    <col min="8733" max="8733" width="17.42578125" style="12" bestFit="1" customWidth="1"/>
    <col min="8734" max="8734" width="14.28515625" style="12" bestFit="1" customWidth="1"/>
    <col min="8735" max="8735" width="15.42578125" style="12" bestFit="1" customWidth="1"/>
    <col min="8736" max="8736" width="12.42578125" style="12" bestFit="1" customWidth="1"/>
    <col min="8737" max="8737" width="15.140625" style="12" bestFit="1" customWidth="1"/>
    <col min="8738" max="8738" width="12.140625" style="12" bestFit="1" customWidth="1"/>
    <col min="8739" max="8739" width="14.42578125" style="12" bestFit="1" customWidth="1"/>
    <col min="8740" max="8960" width="11.42578125" style="12"/>
    <col min="8961" max="8961" width="2.28515625" style="12" customWidth="1"/>
    <col min="8962" max="8962" width="9.7109375" style="12" customWidth="1"/>
    <col min="8963" max="8963" width="17.140625" style="12" customWidth="1"/>
    <col min="8964" max="8964" width="27.140625" style="12" customWidth="1"/>
    <col min="8965" max="8965" width="14.7109375" style="12" customWidth="1"/>
    <col min="8966" max="8966" width="12" style="12" customWidth="1"/>
    <col min="8967" max="8967" width="13.85546875" style="12" customWidth="1"/>
    <col min="8968" max="8968" width="10" style="12" customWidth="1"/>
    <col min="8969" max="8969" width="9.28515625" style="12" customWidth="1"/>
    <col min="8970" max="8970" width="13.7109375" style="12" customWidth="1"/>
    <col min="8971" max="8971" width="11.28515625" style="12" customWidth="1"/>
    <col min="8972" max="8972" width="13.140625" style="12" customWidth="1"/>
    <col min="8973" max="8973" width="13.5703125" style="12" customWidth="1"/>
    <col min="8974" max="8974" width="11.28515625" style="12" customWidth="1"/>
    <col min="8975" max="8976" width="27.140625" style="12" bestFit="1" customWidth="1"/>
    <col min="8977" max="8977" width="17.7109375" style="12" bestFit="1" customWidth="1"/>
    <col min="8978" max="8978" width="14" style="12" bestFit="1" customWidth="1"/>
    <col min="8979" max="8979" width="17.42578125" style="12" bestFit="1" customWidth="1"/>
    <col min="8980" max="8980" width="14.28515625" style="12" bestFit="1" customWidth="1"/>
    <col min="8981" max="8981" width="17.42578125" style="12" bestFit="1" customWidth="1"/>
    <col min="8982" max="8982" width="14.28515625" style="12" bestFit="1" customWidth="1"/>
    <col min="8983" max="8983" width="17.42578125" style="12" bestFit="1" customWidth="1"/>
    <col min="8984" max="8984" width="14.28515625" style="12" bestFit="1" customWidth="1"/>
    <col min="8985" max="8985" width="17.7109375" style="12" bestFit="1" customWidth="1"/>
    <col min="8986" max="8986" width="14.5703125" style="12" bestFit="1" customWidth="1"/>
    <col min="8987" max="8987" width="17.42578125" style="12" bestFit="1" customWidth="1"/>
    <col min="8988" max="8988" width="14.28515625" style="12" bestFit="1" customWidth="1"/>
    <col min="8989" max="8989" width="17.42578125" style="12" bestFit="1" customWidth="1"/>
    <col min="8990" max="8990" width="14.28515625" style="12" bestFit="1" customWidth="1"/>
    <col min="8991" max="8991" width="15.42578125" style="12" bestFit="1" customWidth="1"/>
    <col min="8992" max="8992" width="12.42578125" style="12" bestFit="1" customWidth="1"/>
    <col min="8993" max="8993" width="15.140625" style="12" bestFit="1" customWidth="1"/>
    <col min="8994" max="8994" width="12.140625" style="12" bestFit="1" customWidth="1"/>
    <col min="8995" max="8995" width="14.42578125" style="12" bestFit="1" customWidth="1"/>
    <col min="8996" max="9216" width="11.42578125" style="12"/>
    <col min="9217" max="9217" width="2.28515625" style="12" customWidth="1"/>
    <col min="9218" max="9218" width="9.7109375" style="12" customWidth="1"/>
    <col min="9219" max="9219" width="17.140625" style="12" customWidth="1"/>
    <col min="9220" max="9220" width="27.140625" style="12" customWidth="1"/>
    <col min="9221" max="9221" width="14.7109375" style="12" customWidth="1"/>
    <col min="9222" max="9222" width="12" style="12" customWidth="1"/>
    <col min="9223" max="9223" width="13.85546875" style="12" customWidth="1"/>
    <col min="9224" max="9224" width="10" style="12" customWidth="1"/>
    <col min="9225" max="9225" width="9.28515625" style="12" customWidth="1"/>
    <col min="9226" max="9226" width="13.7109375" style="12" customWidth="1"/>
    <col min="9227" max="9227" width="11.28515625" style="12" customWidth="1"/>
    <col min="9228" max="9228" width="13.140625" style="12" customWidth="1"/>
    <col min="9229" max="9229" width="13.5703125" style="12" customWidth="1"/>
    <col min="9230" max="9230" width="11.28515625" style="12" customWidth="1"/>
    <col min="9231" max="9232" width="27.140625" style="12" bestFit="1" customWidth="1"/>
    <col min="9233" max="9233" width="17.7109375" style="12" bestFit="1" customWidth="1"/>
    <col min="9234" max="9234" width="14" style="12" bestFit="1" customWidth="1"/>
    <col min="9235" max="9235" width="17.42578125" style="12" bestFit="1" customWidth="1"/>
    <col min="9236" max="9236" width="14.28515625" style="12" bestFit="1" customWidth="1"/>
    <col min="9237" max="9237" width="17.42578125" style="12" bestFit="1" customWidth="1"/>
    <col min="9238" max="9238" width="14.28515625" style="12" bestFit="1" customWidth="1"/>
    <col min="9239" max="9239" width="17.42578125" style="12" bestFit="1" customWidth="1"/>
    <col min="9240" max="9240" width="14.28515625" style="12" bestFit="1" customWidth="1"/>
    <col min="9241" max="9241" width="17.7109375" style="12" bestFit="1" customWidth="1"/>
    <col min="9242" max="9242" width="14.5703125" style="12" bestFit="1" customWidth="1"/>
    <col min="9243" max="9243" width="17.42578125" style="12" bestFit="1" customWidth="1"/>
    <col min="9244" max="9244" width="14.28515625" style="12" bestFit="1" customWidth="1"/>
    <col min="9245" max="9245" width="17.42578125" style="12" bestFit="1" customWidth="1"/>
    <col min="9246" max="9246" width="14.28515625" style="12" bestFit="1" customWidth="1"/>
    <col min="9247" max="9247" width="15.42578125" style="12" bestFit="1" customWidth="1"/>
    <col min="9248" max="9248" width="12.42578125" style="12" bestFit="1" customWidth="1"/>
    <col min="9249" max="9249" width="15.140625" style="12" bestFit="1" customWidth="1"/>
    <col min="9250" max="9250" width="12.140625" style="12" bestFit="1" customWidth="1"/>
    <col min="9251" max="9251" width="14.42578125" style="12" bestFit="1" customWidth="1"/>
    <col min="9252" max="9472" width="11.42578125" style="12"/>
    <col min="9473" max="9473" width="2.28515625" style="12" customWidth="1"/>
    <col min="9474" max="9474" width="9.7109375" style="12" customWidth="1"/>
    <col min="9475" max="9475" width="17.140625" style="12" customWidth="1"/>
    <col min="9476" max="9476" width="27.140625" style="12" customWidth="1"/>
    <col min="9477" max="9477" width="14.7109375" style="12" customWidth="1"/>
    <col min="9478" max="9478" width="12" style="12" customWidth="1"/>
    <col min="9479" max="9479" width="13.85546875" style="12" customWidth="1"/>
    <col min="9480" max="9480" width="10" style="12" customWidth="1"/>
    <col min="9481" max="9481" width="9.28515625" style="12" customWidth="1"/>
    <col min="9482" max="9482" width="13.7109375" style="12" customWidth="1"/>
    <col min="9483" max="9483" width="11.28515625" style="12" customWidth="1"/>
    <col min="9484" max="9484" width="13.140625" style="12" customWidth="1"/>
    <col min="9485" max="9485" width="13.5703125" style="12" customWidth="1"/>
    <col min="9486" max="9486" width="11.28515625" style="12" customWidth="1"/>
    <col min="9487" max="9488" width="27.140625" style="12" bestFit="1" customWidth="1"/>
    <col min="9489" max="9489" width="17.7109375" style="12" bestFit="1" customWidth="1"/>
    <col min="9490" max="9490" width="14" style="12" bestFit="1" customWidth="1"/>
    <col min="9491" max="9491" width="17.42578125" style="12" bestFit="1" customWidth="1"/>
    <col min="9492" max="9492" width="14.28515625" style="12" bestFit="1" customWidth="1"/>
    <col min="9493" max="9493" width="17.42578125" style="12" bestFit="1" customWidth="1"/>
    <col min="9494" max="9494" width="14.28515625" style="12" bestFit="1" customWidth="1"/>
    <col min="9495" max="9495" width="17.42578125" style="12" bestFit="1" customWidth="1"/>
    <col min="9496" max="9496" width="14.28515625" style="12" bestFit="1" customWidth="1"/>
    <col min="9497" max="9497" width="17.7109375" style="12" bestFit="1" customWidth="1"/>
    <col min="9498" max="9498" width="14.5703125" style="12" bestFit="1" customWidth="1"/>
    <col min="9499" max="9499" width="17.42578125" style="12" bestFit="1" customWidth="1"/>
    <col min="9500" max="9500" width="14.28515625" style="12" bestFit="1" customWidth="1"/>
    <col min="9501" max="9501" width="17.42578125" style="12" bestFit="1" customWidth="1"/>
    <col min="9502" max="9502" width="14.28515625" style="12" bestFit="1" customWidth="1"/>
    <col min="9503" max="9503" width="15.42578125" style="12" bestFit="1" customWidth="1"/>
    <col min="9504" max="9504" width="12.42578125" style="12" bestFit="1" customWidth="1"/>
    <col min="9505" max="9505" width="15.140625" style="12" bestFit="1" customWidth="1"/>
    <col min="9506" max="9506" width="12.140625" style="12" bestFit="1" customWidth="1"/>
    <col min="9507" max="9507" width="14.42578125" style="12" bestFit="1" customWidth="1"/>
    <col min="9508" max="9728" width="11.42578125" style="12"/>
    <col min="9729" max="9729" width="2.28515625" style="12" customWidth="1"/>
    <col min="9730" max="9730" width="9.7109375" style="12" customWidth="1"/>
    <col min="9731" max="9731" width="17.140625" style="12" customWidth="1"/>
    <col min="9732" max="9732" width="27.140625" style="12" customWidth="1"/>
    <col min="9733" max="9733" width="14.7109375" style="12" customWidth="1"/>
    <col min="9734" max="9734" width="12" style="12" customWidth="1"/>
    <col min="9735" max="9735" width="13.85546875" style="12" customWidth="1"/>
    <col min="9736" max="9736" width="10" style="12" customWidth="1"/>
    <col min="9737" max="9737" width="9.28515625" style="12" customWidth="1"/>
    <col min="9738" max="9738" width="13.7109375" style="12" customWidth="1"/>
    <col min="9739" max="9739" width="11.28515625" style="12" customWidth="1"/>
    <col min="9740" max="9740" width="13.140625" style="12" customWidth="1"/>
    <col min="9741" max="9741" width="13.5703125" style="12" customWidth="1"/>
    <col min="9742" max="9742" width="11.28515625" style="12" customWidth="1"/>
    <col min="9743" max="9744" width="27.140625" style="12" bestFit="1" customWidth="1"/>
    <col min="9745" max="9745" width="17.7109375" style="12" bestFit="1" customWidth="1"/>
    <col min="9746" max="9746" width="14" style="12" bestFit="1" customWidth="1"/>
    <col min="9747" max="9747" width="17.42578125" style="12" bestFit="1" customWidth="1"/>
    <col min="9748" max="9748" width="14.28515625" style="12" bestFit="1" customWidth="1"/>
    <col min="9749" max="9749" width="17.42578125" style="12" bestFit="1" customWidth="1"/>
    <col min="9750" max="9750" width="14.28515625" style="12" bestFit="1" customWidth="1"/>
    <col min="9751" max="9751" width="17.42578125" style="12" bestFit="1" customWidth="1"/>
    <col min="9752" max="9752" width="14.28515625" style="12" bestFit="1" customWidth="1"/>
    <col min="9753" max="9753" width="17.7109375" style="12" bestFit="1" customWidth="1"/>
    <col min="9754" max="9754" width="14.5703125" style="12" bestFit="1" customWidth="1"/>
    <col min="9755" max="9755" width="17.42578125" style="12" bestFit="1" customWidth="1"/>
    <col min="9756" max="9756" width="14.28515625" style="12" bestFit="1" customWidth="1"/>
    <col min="9757" max="9757" width="17.42578125" style="12" bestFit="1" customWidth="1"/>
    <col min="9758" max="9758" width="14.28515625" style="12" bestFit="1" customWidth="1"/>
    <col min="9759" max="9759" width="15.42578125" style="12" bestFit="1" customWidth="1"/>
    <col min="9760" max="9760" width="12.42578125" style="12" bestFit="1" customWidth="1"/>
    <col min="9761" max="9761" width="15.140625" style="12" bestFit="1" customWidth="1"/>
    <col min="9762" max="9762" width="12.140625" style="12" bestFit="1" customWidth="1"/>
    <col min="9763" max="9763" width="14.42578125" style="12" bestFit="1" customWidth="1"/>
    <col min="9764" max="9984" width="11.42578125" style="12"/>
    <col min="9985" max="9985" width="2.28515625" style="12" customWidth="1"/>
    <col min="9986" max="9986" width="9.7109375" style="12" customWidth="1"/>
    <col min="9987" max="9987" width="17.140625" style="12" customWidth="1"/>
    <col min="9988" max="9988" width="27.140625" style="12" customWidth="1"/>
    <col min="9989" max="9989" width="14.7109375" style="12" customWidth="1"/>
    <col min="9990" max="9990" width="12" style="12" customWidth="1"/>
    <col min="9991" max="9991" width="13.85546875" style="12" customWidth="1"/>
    <col min="9992" max="9992" width="10" style="12" customWidth="1"/>
    <col min="9993" max="9993" width="9.28515625" style="12" customWidth="1"/>
    <col min="9994" max="9994" width="13.7109375" style="12" customWidth="1"/>
    <col min="9995" max="9995" width="11.28515625" style="12" customWidth="1"/>
    <col min="9996" max="9996" width="13.140625" style="12" customWidth="1"/>
    <col min="9997" max="9997" width="13.5703125" style="12" customWidth="1"/>
    <col min="9998" max="9998" width="11.28515625" style="12" customWidth="1"/>
    <col min="9999" max="10000" width="27.140625" style="12" bestFit="1" customWidth="1"/>
    <col min="10001" max="10001" width="17.7109375" style="12" bestFit="1" customWidth="1"/>
    <col min="10002" max="10002" width="14" style="12" bestFit="1" customWidth="1"/>
    <col min="10003" max="10003" width="17.42578125" style="12" bestFit="1" customWidth="1"/>
    <col min="10004" max="10004" width="14.28515625" style="12" bestFit="1" customWidth="1"/>
    <col min="10005" max="10005" width="17.42578125" style="12" bestFit="1" customWidth="1"/>
    <col min="10006" max="10006" width="14.28515625" style="12" bestFit="1" customWidth="1"/>
    <col min="10007" max="10007" width="17.42578125" style="12" bestFit="1" customWidth="1"/>
    <col min="10008" max="10008" width="14.28515625" style="12" bestFit="1" customWidth="1"/>
    <col min="10009" max="10009" width="17.7109375" style="12" bestFit="1" customWidth="1"/>
    <col min="10010" max="10010" width="14.5703125" style="12" bestFit="1" customWidth="1"/>
    <col min="10011" max="10011" width="17.42578125" style="12" bestFit="1" customWidth="1"/>
    <col min="10012" max="10012" width="14.28515625" style="12" bestFit="1" customWidth="1"/>
    <col min="10013" max="10013" width="17.42578125" style="12" bestFit="1" customWidth="1"/>
    <col min="10014" max="10014" width="14.28515625" style="12" bestFit="1" customWidth="1"/>
    <col min="10015" max="10015" width="15.42578125" style="12" bestFit="1" customWidth="1"/>
    <col min="10016" max="10016" width="12.42578125" style="12" bestFit="1" customWidth="1"/>
    <col min="10017" max="10017" width="15.140625" style="12" bestFit="1" customWidth="1"/>
    <col min="10018" max="10018" width="12.140625" style="12" bestFit="1" customWidth="1"/>
    <col min="10019" max="10019" width="14.42578125" style="12" bestFit="1" customWidth="1"/>
    <col min="10020" max="10240" width="11.42578125" style="12"/>
    <col min="10241" max="10241" width="2.28515625" style="12" customWidth="1"/>
    <col min="10242" max="10242" width="9.7109375" style="12" customWidth="1"/>
    <col min="10243" max="10243" width="17.140625" style="12" customWidth="1"/>
    <col min="10244" max="10244" width="27.140625" style="12" customWidth="1"/>
    <col min="10245" max="10245" width="14.7109375" style="12" customWidth="1"/>
    <col min="10246" max="10246" width="12" style="12" customWidth="1"/>
    <col min="10247" max="10247" width="13.85546875" style="12" customWidth="1"/>
    <col min="10248" max="10248" width="10" style="12" customWidth="1"/>
    <col min="10249" max="10249" width="9.28515625" style="12" customWidth="1"/>
    <col min="10250" max="10250" width="13.7109375" style="12" customWidth="1"/>
    <col min="10251" max="10251" width="11.28515625" style="12" customWidth="1"/>
    <col min="10252" max="10252" width="13.140625" style="12" customWidth="1"/>
    <col min="10253" max="10253" width="13.5703125" style="12" customWidth="1"/>
    <col min="10254" max="10254" width="11.28515625" style="12" customWidth="1"/>
    <col min="10255" max="10256" width="27.140625" style="12" bestFit="1" customWidth="1"/>
    <col min="10257" max="10257" width="17.7109375" style="12" bestFit="1" customWidth="1"/>
    <col min="10258" max="10258" width="14" style="12" bestFit="1" customWidth="1"/>
    <col min="10259" max="10259" width="17.42578125" style="12" bestFit="1" customWidth="1"/>
    <col min="10260" max="10260" width="14.28515625" style="12" bestFit="1" customWidth="1"/>
    <col min="10261" max="10261" width="17.42578125" style="12" bestFit="1" customWidth="1"/>
    <col min="10262" max="10262" width="14.28515625" style="12" bestFit="1" customWidth="1"/>
    <col min="10263" max="10263" width="17.42578125" style="12" bestFit="1" customWidth="1"/>
    <col min="10264" max="10264" width="14.28515625" style="12" bestFit="1" customWidth="1"/>
    <col min="10265" max="10265" width="17.7109375" style="12" bestFit="1" customWidth="1"/>
    <col min="10266" max="10266" width="14.5703125" style="12" bestFit="1" customWidth="1"/>
    <col min="10267" max="10267" width="17.42578125" style="12" bestFit="1" customWidth="1"/>
    <col min="10268" max="10268" width="14.28515625" style="12" bestFit="1" customWidth="1"/>
    <col min="10269" max="10269" width="17.42578125" style="12" bestFit="1" customWidth="1"/>
    <col min="10270" max="10270" width="14.28515625" style="12" bestFit="1" customWidth="1"/>
    <col min="10271" max="10271" width="15.42578125" style="12" bestFit="1" customWidth="1"/>
    <col min="10272" max="10272" width="12.42578125" style="12" bestFit="1" customWidth="1"/>
    <col min="10273" max="10273" width="15.140625" style="12" bestFit="1" customWidth="1"/>
    <col min="10274" max="10274" width="12.140625" style="12" bestFit="1" customWidth="1"/>
    <col min="10275" max="10275" width="14.42578125" style="12" bestFit="1" customWidth="1"/>
    <col min="10276" max="10496" width="11.42578125" style="12"/>
    <col min="10497" max="10497" width="2.28515625" style="12" customWidth="1"/>
    <col min="10498" max="10498" width="9.7109375" style="12" customWidth="1"/>
    <col min="10499" max="10499" width="17.140625" style="12" customWidth="1"/>
    <col min="10500" max="10500" width="27.140625" style="12" customWidth="1"/>
    <col min="10501" max="10501" width="14.7109375" style="12" customWidth="1"/>
    <col min="10502" max="10502" width="12" style="12" customWidth="1"/>
    <col min="10503" max="10503" width="13.85546875" style="12" customWidth="1"/>
    <col min="10504" max="10504" width="10" style="12" customWidth="1"/>
    <col min="10505" max="10505" width="9.28515625" style="12" customWidth="1"/>
    <col min="10506" max="10506" width="13.7109375" style="12" customWidth="1"/>
    <col min="10507" max="10507" width="11.28515625" style="12" customWidth="1"/>
    <col min="10508" max="10508" width="13.140625" style="12" customWidth="1"/>
    <col min="10509" max="10509" width="13.5703125" style="12" customWidth="1"/>
    <col min="10510" max="10510" width="11.28515625" style="12" customWidth="1"/>
    <col min="10511" max="10512" width="27.140625" style="12" bestFit="1" customWidth="1"/>
    <col min="10513" max="10513" width="17.7109375" style="12" bestFit="1" customWidth="1"/>
    <col min="10514" max="10514" width="14" style="12" bestFit="1" customWidth="1"/>
    <col min="10515" max="10515" width="17.42578125" style="12" bestFit="1" customWidth="1"/>
    <col min="10516" max="10516" width="14.28515625" style="12" bestFit="1" customWidth="1"/>
    <col min="10517" max="10517" width="17.42578125" style="12" bestFit="1" customWidth="1"/>
    <col min="10518" max="10518" width="14.28515625" style="12" bestFit="1" customWidth="1"/>
    <col min="10519" max="10519" width="17.42578125" style="12" bestFit="1" customWidth="1"/>
    <col min="10520" max="10520" width="14.28515625" style="12" bestFit="1" customWidth="1"/>
    <col min="10521" max="10521" width="17.7109375" style="12" bestFit="1" customWidth="1"/>
    <col min="10522" max="10522" width="14.5703125" style="12" bestFit="1" customWidth="1"/>
    <col min="10523" max="10523" width="17.42578125" style="12" bestFit="1" customWidth="1"/>
    <col min="10524" max="10524" width="14.28515625" style="12" bestFit="1" customWidth="1"/>
    <col min="10525" max="10525" width="17.42578125" style="12" bestFit="1" customWidth="1"/>
    <col min="10526" max="10526" width="14.28515625" style="12" bestFit="1" customWidth="1"/>
    <col min="10527" max="10527" width="15.42578125" style="12" bestFit="1" customWidth="1"/>
    <col min="10528" max="10528" width="12.42578125" style="12" bestFit="1" customWidth="1"/>
    <col min="10529" max="10529" width="15.140625" style="12" bestFit="1" customWidth="1"/>
    <col min="10530" max="10530" width="12.140625" style="12" bestFit="1" customWidth="1"/>
    <col min="10531" max="10531" width="14.42578125" style="12" bestFit="1" customWidth="1"/>
    <col min="10532" max="10752" width="11.42578125" style="12"/>
    <col min="10753" max="10753" width="2.28515625" style="12" customWidth="1"/>
    <col min="10754" max="10754" width="9.7109375" style="12" customWidth="1"/>
    <col min="10755" max="10755" width="17.140625" style="12" customWidth="1"/>
    <col min="10756" max="10756" width="27.140625" style="12" customWidth="1"/>
    <col min="10757" max="10757" width="14.7109375" style="12" customWidth="1"/>
    <col min="10758" max="10758" width="12" style="12" customWidth="1"/>
    <col min="10759" max="10759" width="13.85546875" style="12" customWidth="1"/>
    <col min="10760" max="10760" width="10" style="12" customWidth="1"/>
    <col min="10761" max="10761" width="9.28515625" style="12" customWidth="1"/>
    <col min="10762" max="10762" width="13.7109375" style="12" customWidth="1"/>
    <col min="10763" max="10763" width="11.28515625" style="12" customWidth="1"/>
    <col min="10764" max="10764" width="13.140625" style="12" customWidth="1"/>
    <col min="10765" max="10765" width="13.5703125" style="12" customWidth="1"/>
    <col min="10766" max="10766" width="11.28515625" style="12" customWidth="1"/>
    <col min="10767" max="10768" width="27.140625" style="12" bestFit="1" customWidth="1"/>
    <col min="10769" max="10769" width="17.7109375" style="12" bestFit="1" customWidth="1"/>
    <col min="10770" max="10770" width="14" style="12" bestFit="1" customWidth="1"/>
    <col min="10771" max="10771" width="17.42578125" style="12" bestFit="1" customWidth="1"/>
    <col min="10772" max="10772" width="14.28515625" style="12" bestFit="1" customWidth="1"/>
    <col min="10773" max="10773" width="17.42578125" style="12" bestFit="1" customWidth="1"/>
    <col min="10774" max="10774" width="14.28515625" style="12" bestFit="1" customWidth="1"/>
    <col min="10775" max="10775" width="17.42578125" style="12" bestFit="1" customWidth="1"/>
    <col min="10776" max="10776" width="14.28515625" style="12" bestFit="1" customWidth="1"/>
    <col min="10777" max="10777" width="17.7109375" style="12" bestFit="1" customWidth="1"/>
    <col min="10778" max="10778" width="14.5703125" style="12" bestFit="1" customWidth="1"/>
    <col min="10779" max="10779" width="17.42578125" style="12" bestFit="1" customWidth="1"/>
    <col min="10780" max="10780" width="14.28515625" style="12" bestFit="1" customWidth="1"/>
    <col min="10781" max="10781" width="17.42578125" style="12" bestFit="1" customWidth="1"/>
    <col min="10782" max="10782" width="14.28515625" style="12" bestFit="1" customWidth="1"/>
    <col min="10783" max="10783" width="15.42578125" style="12" bestFit="1" customWidth="1"/>
    <col min="10784" max="10784" width="12.42578125" style="12" bestFit="1" customWidth="1"/>
    <col min="10785" max="10785" width="15.140625" style="12" bestFit="1" customWidth="1"/>
    <col min="10786" max="10786" width="12.140625" style="12" bestFit="1" customWidth="1"/>
    <col min="10787" max="10787" width="14.42578125" style="12" bestFit="1" customWidth="1"/>
    <col min="10788" max="11008" width="11.42578125" style="12"/>
    <col min="11009" max="11009" width="2.28515625" style="12" customWidth="1"/>
    <col min="11010" max="11010" width="9.7109375" style="12" customWidth="1"/>
    <col min="11011" max="11011" width="17.140625" style="12" customWidth="1"/>
    <col min="11012" max="11012" width="27.140625" style="12" customWidth="1"/>
    <col min="11013" max="11013" width="14.7109375" style="12" customWidth="1"/>
    <col min="11014" max="11014" width="12" style="12" customWidth="1"/>
    <col min="11015" max="11015" width="13.85546875" style="12" customWidth="1"/>
    <col min="11016" max="11016" width="10" style="12" customWidth="1"/>
    <col min="11017" max="11017" width="9.28515625" style="12" customWidth="1"/>
    <col min="11018" max="11018" width="13.7109375" style="12" customWidth="1"/>
    <col min="11019" max="11019" width="11.28515625" style="12" customWidth="1"/>
    <col min="11020" max="11020" width="13.140625" style="12" customWidth="1"/>
    <col min="11021" max="11021" width="13.5703125" style="12" customWidth="1"/>
    <col min="11022" max="11022" width="11.28515625" style="12" customWidth="1"/>
    <col min="11023" max="11024" width="27.140625" style="12" bestFit="1" customWidth="1"/>
    <col min="11025" max="11025" width="17.7109375" style="12" bestFit="1" customWidth="1"/>
    <col min="11026" max="11026" width="14" style="12" bestFit="1" customWidth="1"/>
    <col min="11027" max="11027" width="17.42578125" style="12" bestFit="1" customWidth="1"/>
    <col min="11028" max="11028" width="14.28515625" style="12" bestFit="1" customWidth="1"/>
    <col min="11029" max="11029" width="17.42578125" style="12" bestFit="1" customWidth="1"/>
    <col min="11030" max="11030" width="14.28515625" style="12" bestFit="1" customWidth="1"/>
    <col min="11031" max="11031" width="17.42578125" style="12" bestFit="1" customWidth="1"/>
    <col min="11032" max="11032" width="14.28515625" style="12" bestFit="1" customWidth="1"/>
    <col min="11033" max="11033" width="17.7109375" style="12" bestFit="1" customWidth="1"/>
    <col min="11034" max="11034" width="14.5703125" style="12" bestFit="1" customWidth="1"/>
    <col min="11035" max="11035" width="17.42578125" style="12" bestFit="1" customWidth="1"/>
    <col min="11036" max="11036" width="14.28515625" style="12" bestFit="1" customWidth="1"/>
    <col min="11037" max="11037" width="17.42578125" style="12" bestFit="1" customWidth="1"/>
    <col min="11038" max="11038" width="14.28515625" style="12" bestFit="1" customWidth="1"/>
    <col min="11039" max="11039" width="15.42578125" style="12" bestFit="1" customWidth="1"/>
    <col min="11040" max="11040" width="12.42578125" style="12" bestFit="1" customWidth="1"/>
    <col min="11041" max="11041" width="15.140625" style="12" bestFit="1" customWidth="1"/>
    <col min="11042" max="11042" width="12.140625" style="12" bestFit="1" customWidth="1"/>
    <col min="11043" max="11043" width="14.42578125" style="12" bestFit="1" customWidth="1"/>
    <col min="11044" max="11264" width="11.42578125" style="12"/>
    <col min="11265" max="11265" width="2.28515625" style="12" customWidth="1"/>
    <col min="11266" max="11266" width="9.7109375" style="12" customWidth="1"/>
    <col min="11267" max="11267" width="17.140625" style="12" customWidth="1"/>
    <col min="11268" max="11268" width="27.140625" style="12" customWidth="1"/>
    <col min="11269" max="11269" width="14.7109375" style="12" customWidth="1"/>
    <col min="11270" max="11270" width="12" style="12" customWidth="1"/>
    <col min="11271" max="11271" width="13.85546875" style="12" customWidth="1"/>
    <col min="11272" max="11272" width="10" style="12" customWidth="1"/>
    <col min="11273" max="11273" width="9.28515625" style="12" customWidth="1"/>
    <col min="11274" max="11274" width="13.7109375" style="12" customWidth="1"/>
    <col min="11275" max="11275" width="11.28515625" style="12" customWidth="1"/>
    <col min="11276" max="11276" width="13.140625" style="12" customWidth="1"/>
    <col min="11277" max="11277" width="13.5703125" style="12" customWidth="1"/>
    <col min="11278" max="11278" width="11.28515625" style="12" customWidth="1"/>
    <col min="11279" max="11280" width="27.140625" style="12" bestFit="1" customWidth="1"/>
    <col min="11281" max="11281" width="17.7109375" style="12" bestFit="1" customWidth="1"/>
    <col min="11282" max="11282" width="14" style="12" bestFit="1" customWidth="1"/>
    <col min="11283" max="11283" width="17.42578125" style="12" bestFit="1" customWidth="1"/>
    <col min="11284" max="11284" width="14.28515625" style="12" bestFit="1" customWidth="1"/>
    <col min="11285" max="11285" width="17.42578125" style="12" bestFit="1" customWidth="1"/>
    <col min="11286" max="11286" width="14.28515625" style="12" bestFit="1" customWidth="1"/>
    <col min="11287" max="11287" width="17.42578125" style="12" bestFit="1" customWidth="1"/>
    <col min="11288" max="11288" width="14.28515625" style="12" bestFit="1" customWidth="1"/>
    <col min="11289" max="11289" width="17.7109375" style="12" bestFit="1" customWidth="1"/>
    <col min="11290" max="11290" width="14.5703125" style="12" bestFit="1" customWidth="1"/>
    <col min="11291" max="11291" width="17.42578125" style="12" bestFit="1" customWidth="1"/>
    <col min="11292" max="11292" width="14.28515625" style="12" bestFit="1" customWidth="1"/>
    <col min="11293" max="11293" width="17.42578125" style="12" bestFit="1" customWidth="1"/>
    <col min="11294" max="11294" width="14.28515625" style="12" bestFit="1" customWidth="1"/>
    <col min="11295" max="11295" width="15.42578125" style="12" bestFit="1" customWidth="1"/>
    <col min="11296" max="11296" width="12.42578125" style="12" bestFit="1" customWidth="1"/>
    <col min="11297" max="11297" width="15.140625" style="12" bestFit="1" customWidth="1"/>
    <col min="11298" max="11298" width="12.140625" style="12" bestFit="1" customWidth="1"/>
    <col min="11299" max="11299" width="14.42578125" style="12" bestFit="1" customWidth="1"/>
    <col min="11300" max="11520" width="11.42578125" style="12"/>
    <col min="11521" max="11521" width="2.28515625" style="12" customWidth="1"/>
    <col min="11522" max="11522" width="9.7109375" style="12" customWidth="1"/>
    <col min="11523" max="11523" width="17.140625" style="12" customWidth="1"/>
    <col min="11524" max="11524" width="27.140625" style="12" customWidth="1"/>
    <col min="11525" max="11525" width="14.7109375" style="12" customWidth="1"/>
    <col min="11526" max="11526" width="12" style="12" customWidth="1"/>
    <col min="11527" max="11527" width="13.85546875" style="12" customWidth="1"/>
    <col min="11528" max="11528" width="10" style="12" customWidth="1"/>
    <col min="11529" max="11529" width="9.28515625" style="12" customWidth="1"/>
    <col min="11530" max="11530" width="13.7109375" style="12" customWidth="1"/>
    <col min="11531" max="11531" width="11.28515625" style="12" customWidth="1"/>
    <col min="11532" max="11532" width="13.140625" style="12" customWidth="1"/>
    <col min="11533" max="11533" width="13.5703125" style="12" customWidth="1"/>
    <col min="11534" max="11534" width="11.28515625" style="12" customWidth="1"/>
    <col min="11535" max="11536" width="27.140625" style="12" bestFit="1" customWidth="1"/>
    <col min="11537" max="11537" width="17.7109375" style="12" bestFit="1" customWidth="1"/>
    <col min="11538" max="11538" width="14" style="12" bestFit="1" customWidth="1"/>
    <col min="11539" max="11539" width="17.42578125" style="12" bestFit="1" customWidth="1"/>
    <col min="11540" max="11540" width="14.28515625" style="12" bestFit="1" customWidth="1"/>
    <col min="11541" max="11541" width="17.42578125" style="12" bestFit="1" customWidth="1"/>
    <col min="11542" max="11542" width="14.28515625" style="12" bestFit="1" customWidth="1"/>
    <col min="11543" max="11543" width="17.42578125" style="12" bestFit="1" customWidth="1"/>
    <col min="11544" max="11544" width="14.28515625" style="12" bestFit="1" customWidth="1"/>
    <col min="11545" max="11545" width="17.7109375" style="12" bestFit="1" customWidth="1"/>
    <col min="11546" max="11546" width="14.5703125" style="12" bestFit="1" customWidth="1"/>
    <col min="11547" max="11547" width="17.42578125" style="12" bestFit="1" customWidth="1"/>
    <col min="11548" max="11548" width="14.28515625" style="12" bestFit="1" customWidth="1"/>
    <col min="11549" max="11549" width="17.42578125" style="12" bestFit="1" customWidth="1"/>
    <col min="11550" max="11550" width="14.28515625" style="12" bestFit="1" customWidth="1"/>
    <col min="11551" max="11551" width="15.42578125" style="12" bestFit="1" customWidth="1"/>
    <col min="11552" max="11552" width="12.42578125" style="12" bestFit="1" customWidth="1"/>
    <col min="11553" max="11553" width="15.140625" style="12" bestFit="1" customWidth="1"/>
    <col min="11554" max="11554" width="12.140625" style="12" bestFit="1" customWidth="1"/>
    <col min="11555" max="11555" width="14.42578125" style="12" bestFit="1" customWidth="1"/>
    <col min="11556" max="11776" width="11.42578125" style="12"/>
    <col min="11777" max="11777" width="2.28515625" style="12" customWidth="1"/>
    <col min="11778" max="11778" width="9.7109375" style="12" customWidth="1"/>
    <col min="11779" max="11779" width="17.140625" style="12" customWidth="1"/>
    <col min="11780" max="11780" width="27.140625" style="12" customWidth="1"/>
    <col min="11781" max="11781" width="14.7109375" style="12" customWidth="1"/>
    <col min="11782" max="11782" width="12" style="12" customWidth="1"/>
    <col min="11783" max="11783" width="13.85546875" style="12" customWidth="1"/>
    <col min="11784" max="11784" width="10" style="12" customWidth="1"/>
    <col min="11785" max="11785" width="9.28515625" style="12" customWidth="1"/>
    <col min="11786" max="11786" width="13.7109375" style="12" customWidth="1"/>
    <col min="11787" max="11787" width="11.28515625" style="12" customWidth="1"/>
    <col min="11788" max="11788" width="13.140625" style="12" customWidth="1"/>
    <col min="11789" max="11789" width="13.5703125" style="12" customWidth="1"/>
    <col min="11790" max="11790" width="11.28515625" style="12" customWidth="1"/>
    <col min="11791" max="11792" width="27.140625" style="12" bestFit="1" customWidth="1"/>
    <col min="11793" max="11793" width="17.7109375" style="12" bestFit="1" customWidth="1"/>
    <col min="11794" max="11794" width="14" style="12" bestFit="1" customWidth="1"/>
    <col min="11795" max="11795" width="17.42578125" style="12" bestFit="1" customWidth="1"/>
    <col min="11796" max="11796" width="14.28515625" style="12" bestFit="1" customWidth="1"/>
    <col min="11797" max="11797" width="17.42578125" style="12" bestFit="1" customWidth="1"/>
    <col min="11798" max="11798" width="14.28515625" style="12" bestFit="1" customWidth="1"/>
    <col min="11799" max="11799" width="17.42578125" style="12" bestFit="1" customWidth="1"/>
    <col min="11800" max="11800" width="14.28515625" style="12" bestFit="1" customWidth="1"/>
    <col min="11801" max="11801" width="17.7109375" style="12" bestFit="1" customWidth="1"/>
    <col min="11802" max="11802" width="14.5703125" style="12" bestFit="1" customWidth="1"/>
    <col min="11803" max="11803" width="17.42578125" style="12" bestFit="1" customWidth="1"/>
    <col min="11804" max="11804" width="14.28515625" style="12" bestFit="1" customWidth="1"/>
    <col min="11805" max="11805" width="17.42578125" style="12" bestFit="1" customWidth="1"/>
    <col min="11806" max="11806" width="14.28515625" style="12" bestFit="1" customWidth="1"/>
    <col min="11807" max="11807" width="15.42578125" style="12" bestFit="1" customWidth="1"/>
    <col min="11808" max="11808" width="12.42578125" style="12" bestFit="1" customWidth="1"/>
    <col min="11809" max="11809" width="15.140625" style="12" bestFit="1" customWidth="1"/>
    <col min="11810" max="11810" width="12.140625" style="12" bestFit="1" customWidth="1"/>
    <col min="11811" max="11811" width="14.42578125" style="12" bestFit="1" customWidth="1"/>
    <col min="11812" max="12032" width="11.42578125" style="12"/>
    <col min="12033" max="12033" width="2.28515625" style="12" customWidth="1"/>
    <col min="12034" max="12034" width="9.7109375" style="12" customWidth="1"/>
    <col min="12035" max="12035" width="17.140625" style="12" customWidth="1"/>
    <col min="12036" max="12036" width="27.140625" style="12" customWidth="1"/>
    <col min="12037" max="12037" width="14.7109375" style="12" customWidth="1"/>
    <col min="12038" max="12038" width="12" style="12" customWidth="1"/>
    <col min="12039" max="12039" width="13.85546875" style="12" customWidth="1"/>
    <col min="12040" max="12040" width="10" style="12" customWidth="1"/>
    <col min="12041" max="12041" width="9.28515625" style="12" customWidth="1"/>
    <col min="12042" max="12042" width="13.7109375" style="12" customWidth="1"/>
    <col min="12043" max="12043" width="11.28515625" style="12" customWidth="1"/>
    <col min="12044" max="12044" width="13.140625" style="12" customWidth="1"/>
    <col min="12045" max="12045" width="13.5703125" style="12" customWidth="1"/>
    <col min="12046" max="12046" width="11.28515625" style="12" customWidth="1"/>
    <col min="12047" max="12048" width="27.140625" style="12" bestFit="1" customWidth="1"/>
    <col min="12049" max="12049" width="17.7109375" style="12" bestFit="1" customWidth="1"/>
    <col min="12050" max="12050" width="14" style="12" bestFit="1" customWidth="1"/>
    <col min="12051" max="12051" width="17.42578125" style="12" bestFit="1" customWidth="1"/>
    <col min="12052" max="12052" width="14.28515625" style="12" bestFit="1" customWidth="1"/>
    <col min="12053" max="12053" width="17.42578125" style="12" bestFit="1" customWidth="1"/>
    <col min="12054" max="12054" width="14.28515625" style="12" bestFit="1" customWidth="1"/>
    <col min="12055" max="12055" width="17.42578125" style="12" bestFit="1" customWidth="1"/>
    <col min="12056" max="12056" width="14.28515625" style="12" bestFit="1" customWidth="1"/>
    <col min="12057" max="12057" width="17.7109375" style="12" bestFit="1" customWidth="1"/>
    <col min="12058" max="12058" width="14.5703125" style="12" bestFit="1" customWidth="1"/>
    <col min="12059" max="12059" width="17.42578125" style="12" bestFit="1" customWidth="1"/>
    <col min="12060" max="12060" width="14.28515625" style="12" bestFit="1" customWidth="1"/>
    <col min="12061" max="12061" width="17.42578125" style="12" bestFit="1" customWidth="1"/>
    <col min="12062" max="12062" width="14.28515625" style="12" bestFit="1" customWidth="1"/>
    <col min="12063" max="12063" width="15.42578125" style="12" bestFit="1" customWidth="1"/>
    <col min="12064" max="12064" width="12.42578125" style="12" bestFit="1" customWidth="1"/>
    <col min="12065" max="12065" width="15.140625" style="12" bestFit="1" customWidth="1"/>
    <col min="12066" max="12066" width="12.140625" style="12" bestFit="1" customWidth="1"/>
    <col min="12067" max="12067" width="14.42578125" style="12" bestFit="1" customWidth="1"/>
    <col min="12068" max="12288" width="11.42578125" style="12"/>
    <col min="12289" max="12289" width="2.28515625" style="12" customWidth="1"/>
    <col min="12290" max="12290" width="9.7109375" style="12" customWidth="1"/>
    <col min="12291" max="12291" width="17.140625" style="12" customWidth="1"/>
    <col min="12292" max="12292" width="27.140625" style="12" customWidth="1"/>
    <col min="12293" max="12293" width="14.7109375" style="12" customWidth="1"/>
    <col min="12294" max="12294" width="12" style="12" customWidth="1"/>
    <col min="12295" max="12295" width="13.85546875" style="12" customWidth="1"/>
    <col min="12296" max="12296" width="10" style="12" customWidth="1"/>
    <col min="12297" max="12297" width="9.28515625" style="12" customWidth="1"/>
    <col min="12298" max="12298" width="13.7109375" style="12" customWidth="1"/>
    <col min="12299" max="12299" width="11.28515625" style="12" customWidth="1"/>
    <col min="12300" max="12300" width="13.140625" style="12" customWidth="1"/>
    <col min="12301" max="12301" width="13.5703125" style="12" customWidth="1"/>
    <col min="12302" max="12302" width="11.28515625" style="12" customWidth="1"/>
    <col min="12303" max="12304" width="27.140625" style="12" bestFit="1" customWidth="1"/>
    <col min="12305" max="12305" width="17.7109375" style="12" bestFit="1" customWidth="1"/>
    <col min="12306" max="12306" width="14" style="12" bestFit="1" customWidth="1"/>
    <col min="12307" max="12307" width="17.42578125" style="12" bestFit="1" customWidth="1"/>
    <col min="12308" max="12308" width="14.28515625" style="12" bestFit="1" customWidth="1"/>
    <col min="12309" max="12309" width="17.42578125" style="12" bestFit="1" customWidth="1"/>
    <col min="12310" max="12310" width="14.28515625" style="12" bestFit="1" customWidth="1"/>
    <col min="12311" max="12311" width="17.42578125" style="12" bestFit="1" customWidth="1"/>
    <col min="12312" max="12312" width="14.28515625" style="12" bestFit="1" customWidth="1"/>
    <col min="12313" max="12313" width="17.7109375" style="12" bestFit="1" customWidth="1"/>
    <col min="12314" max="12314" width="14.5703125" style="12" bestFit="1" customWidth="1"/>
    <col min="12315" max="12315" width="17.42578125" style="12" bestFit="1" customWidth="1"/>
    <col min="12316" max="12316" width="14.28515625" style="12" bestFit="1" customWidth="1"/>
    <col min="12317" max="12317" width="17.42578125" style="12" bestFit="1" customWidth="1"/>
    <col min="12318" max="12318" width="14.28515625" style="12" bestFit="1" customWidth="1"/>
    <col min="12319" max="12319" width="15.42578125" style="12" bestFit="1" customWidth="1"/>
    <col min="12320" max="12320" width="12.42578125" style="12" bestFit="1" customWidth="1"/>
    <col min="12321" max="12321" width="15.140625" style="12" bestFit="1" customWidth="1"/>
    <col min="12322" max="12322" width="12.140625" style="12" bestFit="1" customWidth="1"/>
    <col min="12323" max="12323" width="14.42578125" style="12" bestFit="1" customWidth="1"/>
    <col min="12324" max="12544" width="11.42578125" style="12"/>
    <col min="12545" max="12545" width="2.28515625" style="12" customWidth="1"/>
    <col min="12546" max="12546" width="9.7109375" style="12" customWidth="1"/>
    <col min="12547" max="12547" width="17.140625" style="12" customWidth="1"/>
    <col min="12548" max="12548" width="27.140625" style="12" customWidth="1"/>
    <col min="12549" max="12549" width="14.7109375" style="12" customWidth="1"/>
    <col min="12550" max="12550" width="12" style="12" customWidth="1"/>
    <col min="12551" max="12551" width="13.85546875" style="12" customWidth="1"/>
    <col min="12552" max="12552" width="10" style="12" customWidth="1"/>
    <col min="12553" max="12553" width="9.28515625" style="12" customWidth="1"/>
    <col min="12554" max="12554" width="13.7109375" style="12" customWidth="1"/>
    <col min="12555" max="12555" width="11.28515625" style="12" customWidth="1"/>
    <col min="12556" max="12556" width="13.140625" style="12" customWidth="1"/>
    <col min="12557" max="12557" width="13.5703125" style="12" customWidth="1"/>
    <col min="12558" max="12558" width="11.28515625" style="12" customWidth="1"/>
    <col min="12559" max="12560" width="27.140625" style="12" bestFit="1" customWidth="1"/>
    <col min="12561" max="12561" width="17.7109375" style="12" bestFit="1" customWidth="1"/>
    <col min="12562" max="12562" width="14" style="12" bestFit="1" customWidth="1"/>
    <col min="12563" max="12563" width="17.42578125" style="12" bestFit="1" customWidth="1"/>
    <col min="12564" max="12564" width="14.28515625" style="12" bestFit="1" customWidth="1"/>
    <col min="12565" max="12565" width="17.42578125" style="12" bestFit="1" customWidth="1"/>
    <col min="12566" max="12566" width="14.28515625" style="12" bestFit="1" customWidth="1"/>
    <col min="12567" max="12567" width="17.42578125" style="12" bestFit="1" customWidth="1"/>
    <col min="12568" max="12568" width="14.28515625" style="12" bestFit="1" customWidth="1"/>
    <col min="12569" max="12569" width="17.7109375" style="12" bestFit="1" customWidth="1"/>
    <col min="12570" max="12570" width="14.5703125" style="12" bestFit="1" customWidth="1"/>
    <col min="12571" max="12571" width="17.42578125" style="12" bestFit="1" customWidth="1"/>
    <col min="12572" max="12572" width="14.28515625" style="12" bestFit="1" customWidth="1"/>
    <col min="12573" max="12573" width="17.42578125" style="12" bestFit="1" customWidth="1"/>
    <col min="12574" max="12574" width="14.28515625" style="12" bestFit="1" customWidth="1"/>
    <col min="12575" max="12575" width="15.42578125" style="12" bestFit="1" customWidth="1"/>
    <col min="12576" max="12576" width="12.42578125" style="12" bestFit="1" customWidth="1"/>
    <col min="12577" max="12577" width="15.140625" style="12" bestFit="1" customWidth="1"/>
    <col min="12578" max="12578" width="12.140625" style="12" bestFit="1" customWidth="1"/>
    <col min="12579" max="12579" width="14.42578125" style="12" bestFit="1" customWidth="1"/>
    <col min="12580" max="12800" width="11.42578125" style="12"/>
    <col min="12801" max="12801" width="2.28515625" style="12" customWidth="1"/>
    <col min="12802" max="12802" width="9.7109375" style="12" customWidth="1"/>
    <col min="12803" max="12803" width="17.140625" style="12" customWidth="1"/>
    <col min="12804" max="12804" width="27.140625" style="12" customWidth="1"/>
    <col min="12805" max="12805" width="14.7109375" style="12" customWidth="1"/>
    <col min="12806" max="12806" width="12" style="12" customWidth="1"/>
    <col min="12807" max="12807" width="13.85546875" style="12" customWidth="1"/>
    <col min="12808" max="12808" width="10" style="12" customWidth="1"/>
    <col min="12809" max="12809" width="9.28515625" style="12" customWidth="1"/>
    <col min="12810" max="12810" width="13.7109375" style="12" customWidth="1"/>
    <col min="12811" max="12811" width="11.28515625" style="12" customWidth="1"/>
    <col min="12812" max="12812" width="13.140625" style="12" customWidth="1"/>
    <col min="12813" max="12813" width="13.5703125" style="12" customWidth="1"/>
    <col min="12814" max="12814" width="11.28515625" style="12" customWidth="1"/>
    <col min="12815" max="12816" width="27.140625" style="12" bestFit="1" customWidth="1"/>
    <col min="12817" max="12817" width="17.7109375" style="12" bestFit="1" customWidth="1"/>
    <col min="12818" max="12818" width="14" style="12" bestFit="1" customWidth="1"/>
    <col min="12819" max="12819" width="17.42578125" style="12" bestFit="1" customWidth="1"/>
    <col min="12820" max="12820" width="14.28515625" style="12" bestFit="1" customWidth="1"/>
    <col min="12821" max="12821" width="17.42578125" style="12" bestFit="1" customWidth="1"/>
    <col min="12822" max="12822" width="14.28515625" style="12" bestFit="1" customWidth="1"/>
    <col min="12823" max="12823" width="17.42578125" style="12" bestFit="1" customWidth="1"/>
    <col min="12824" max="12824" width="14.28515625" style="12" bestFit="1" customWidth="1"/>
    <col min="12825" max="12825" width="17.7109375" style="12" bestFit="1" customWidth="1"/>
    <col min="12826" max="12826" width="14.5703125" style="12" bestFit="1" customWidth="1"/>
    <col min="12827" max="12827" width="17.42578125" style="12" bestFit="1" customWidth="1"/>
    <col min="12828" max="12828" width="14.28515625" style="12" bestFit="1" customWidth="1"/>
    <col min="12829" max="12829" width="17.42578125" style="12" bestFit="1" customWidth="1"/>
    <col min="12830" max="12830" width="14.28515625" style="12" bestFit="1" customWidth="1"/>
    <col min="12831" max="12831" width="15.42578125" style="12" bestFit="1" customWidth="1"/>
    <col min="12832" max="12832" width="12.42578125" style="12" bestFit="1" customWidth="1"/>
    <col min="12833" max="12833" width="15.140625" style="12" bestFit="1" customWidth="1"/>
    <col min="12834" max="12834" width="12.140625" style="12" bestFit="1" customWidth="1"/>
    <col min="12835" max="12835" width="14.42578125" style="12" bestFit="1" customWidth="1"/>
    <col min="12836" max="13056" width="11.42578125" style="12"/>
    <col min="13057" max="13057" width="2.28515625" style="12" customWidth="1"/>
    <col min="13058" max="13058" width="9.7109375" style="12" customWidth="1"/>
    <col min="13059" max="13059" width="17.140625" style="12" customWidth="1"/>
    <col min="13060" max="13060" width="27.140625" style="12" customWidth="1"/>
    <col min="13061" max="13061" width="14.7109375" style="12" customWidth="1"/>
    <col min="13062" max="13062" width="12" style="12" customWidth="1"/>
    <col min="13063" max="13063" width="13.85546875" style="12" customWidth="1"/>
    <col min="13064" max="13064" width="10" style="12" customWidth="1"/>
    <col min="13065" max="13065" width="9.28515625" style="12" customWidth="1"/>
    <col min="13066" max="13066" width="13.7109375" style="12" customWidth="1"/>
    <col min="13067" max="13067" width="11.28515625" style="12" customWidth="1"/>
    <col min="13068" max="13068" width="13.140625" style="12" customWidth="1"/>
    <col min="13069" max="13069" width="13.5703125" style="12" customWidth="1"/>
    <col min="13070" max="13070" width="11.28515625" style="12" customWidth="1"/>
    <col min="13071" max="13072" width="27.140625" style="12" bestFit="1" customWidth="1"/>
    <col min="13073" max="13073" width="17.7109375" style="12" bestFit="1" customWidth="1"/>
    <col min="13074" max="13074" width="14" style="12" bestFit="1" customWidth="1"/>
    <col min="13075" max="13075" width="17.42578125" style="12" bestFit="1" customWidth="1"/>
    <col min="13076" max="13076" width="14.28515625" style="12" bestFit="1" customWidth="1"/>
    <col min="13077" max="13077" width="17.42578125" style="12" bestFit="1" customWidth="1"/>
    <col min="13078" max="13078" width="14.28515625" style="12" bestFit="1" customWidth="1"/>
    <col min="13079" max="13079" width="17.42578125" style="12" bestFit="1" customWidth="1"/>
    <col min="13080" max="13080" width="14.28515625" style="12" bestFit="1" customWidth="1"/>
    <col min="13081" max="13081" width="17.7109375" style="12" bestFit="1" customWidth="1"/>
    <col min="13082" max="13082" width="14.5703125" style="12" bestFit="1" customWidth="1"/>
    <col min="13083" max="13083" width="17.42578125" style="12" bestFit="1" customWidth="1"/>
    <col min="13084" max="13084" width="14.28515625" style="12" bestFit="1" customWidth="1"/>
    <col min="13085" max="13085" width="17.42578125" style="12" bestFit="1" customWidth="1"/>
    <col min="13086" max="13086" width="14.28515625" style="12" bestFit="1" customWidth="1"/>
    <col min="13087" max="13087" width="15.42578125" style="12" bestFit="1" customWidth="1"/>
    <col min="13088" max="13088" width="12.42578125" style="12" bestFit="1" customWidth="1"/>
    <col min="13089" max="13089" width="15.140625" style="12" bestFit="1" customWidth="1"/>
    <col min="13090" max="13090" width="12.140625" style="12" bestFit="1" customWidth="1"/>
    <col min="13091" max="13091" width="14.42578125" style="12" bestFit="1" customWidth="1"/>
    <col min="13092" max="13312" width="11.42578125" style="12"/>
    <col min="13313" max="13313" width="2.28515625" style="12" customWidth="1"/>
    <col min="13314" max="13314" width="9.7109375" style="12" customWidth="1"/>
    <col min="13315" max="13315" width="17.140625" style="12" customWidth="1"/>
    <col min="13316" max="13316" width="27.140625" style="12" customWidth="1"/>
    <col min="13317" max="13317" width="14.7109375" style="12" customWidth="1"/>
    <col min="13318" max="13318" width="12" style="12" customWidth="1"/>
    <col min="13319" max="13319" width="13.85546875" style="12" customWidth="1"/>
    <col min="13320" max="13320" width="10" style="12" customWidth="1"/>
    <col min="13321" max="13321" width="9.28515625" style="12" customWidth="1"/>
    <col min="13322" max="13322" width="13.7109375" style="12" customWidth="1"/>
    <col min="13323" max="13323" width="11.28515625" style="12" customWidth="1"/>
    <col min="13324" max="13324" width="13.140625" style="12" customWidth="1"/>
    <col min="13325" max="13325" width="13.5703125" style="12" customWidth="1"/>
    <col min="13326" max="13326" width="11.28515625" style="12" customWidth="1"/>
    <col min="13327" max="13328" width="27.140625" style="12" bestFit="1" customWidth="1"/>
    <col min="13329" max="13329" width="17.7109375" style="12" bestFit="1" customWidth="1"/>
    <col min="13330" max="13330" width="14" style="12" bestFit="1" customWidth="1"/>
    <col min="13331" max="13331" width="17.42578125" style="12" bestFit="1" customWidth="1"/>
    <col min="13332" max="13332" width="14.28515625" style="12" bestFit="1" customWidth="1"/>
    <col min="13333" max="13333" width="17.42578125" style="12" bestFit="1" customWidth="1"/>
    <col min="13334" max="13334" width="14.28515625" style="12" bestFit="1" customWidth="1"/>
    <col min="13335" max="13335" width="17.42578125" style="12" bestFit="1" customWidth="1"/>
    <col min="13336" max="13336" width="14.28515625" style="12" bestFit="1" customWidth="1"/>
    <col min="13337" max="13337" width="17.7109375" style="12" bestFit="1" customWidth="1"/>
    <col min="13338" max="13338" width="14.5703125" style="12" bestFit="1" customWidth="1"/>
    <col min="13339" max="13339" width="17.42578125" style="12" bestFit="1" customWidth="1"/>
    <col min="13340" max="13340" width="14.28515625" style="12" bestFit="1" customWidth="1"/>
    <col min="13341" max="13341" width="17.42578125" style="12" bestFit="1" customWidth="1"/>
    <col min="13342" max="13342" width="14.28515625" style="12" bestFit="1" customWidth="1"/>
    <col min="13343" max="13343" width="15.42578125" style="12" bestFit="1" customWidth="1"/>
    <col min="13344" max="13344" width="12.42578125" style="12" bestFit="1" customWidth="1"/>
    <col min="13345" max="13345" width="15.140625" style="12" bestFit="1" customWidth="1"/>
    <col min="13346" max="13346" width="12.140625" style="12" bestFit="1" customWidth="1"/>
    <col min="13347" max="13347" width="14.42578125" style="12" bestFit="1" customWidth="1"/>
    <col min="13348" max="13568" width="11.42578125" style="12"/>
    <col min="13569" max="13569" width="2.28515625" style="12" customWidth="1"/>
    <col min="13570" max="13570" width="9.7109375" style="12" customWidth="1"/>
    <col min="13571" max="13571" width="17.140625" style="12" customWidth="1"/>
    <col min="13572" max="13572" width="27.140625" style="12" customWidth="1"/>
    <col min="13573" max="13573" width="14.7109375" style="12" customWidth="1"/>
    <col min="13574" max="13574" width="12" style="12" customWidth="1"/>
    <col min="13575" max="13575" width="13.85546875" style="12" customWidth="1"/>
    <col min="13576" max="13576" width="10" style="12" customWidth="1"/>
    <col min="13577" max="13577" width="9.28515625" style="12" customWidth="1"/>
    <col min="13578" max="13578" width="13.7109375" style="12" customWidth="1"/>
    <col min="13579" max="13579" width="11.28515625" style="12" customWidth="1"/>
    <col min="13580" max="13580" width="13.140625" style="12" customWidth="1"/>
    <col min="13581" max="13581" width="13.5703125" style="12" customWidth="1"/>
    <col min="13582" max="13582" width="11.28515625" style="12" customWidth="1"/>
    <col min="13583" max="13584" width="27.140625" style="12" bestFit="1" customWidth="1"/>
    <col min="13585" max="13585" width="17.7109375" style="12" bestFit="1" customWidth="1"/>
    <col min="13586" max="13586" width="14" style="12" bestFit="1" customWidth="1"/>
    <col min="13587" max="13587" width="17.42578125" style="12" bestFit="1" customWidth="1"/>
    <col min="13588" max="13588" width="14.28515625" style="12" bestFit="1" customWidth="1"/>
    <col min="13589" max="13589" width="17.42578125" style="12" bestFit="1" customWidth="1"/>
    <col min="13590" max="13590" width="14.28515625" style="12" bestFit="1" customWidth="1"/>
    <col min="13591" max="13591" width="17.42578125" style="12" bestFit="1" customWidth="1"/>
    <col min="13592" max="13592" width="14.28515625" style="12" bestFit="1" customWidth="1"/>
    <col min="13593" max="13593" width="17.7109375" style="12" bestFit="1" customWidth="1"/>
    <col min="13594" max="13594" width="14.5703125" style="12" bestFit="1" customWidth="1"/>
    <col min="13595" max="13595" width="17.42578125" style="12" bestFit="1" customWidth="1"/>
    <col min="13596" max="13596" width="14.28515625" style="12" bestFit="1" customWidth="1"/>
    <col min="13597" max="13597" width="17.42578125" style="12" bestFit="1" customWidth="1"/>
    <col min="13598" max="13598" width="14.28515625" style="12" bestFit="1" customWidth="1"/>
    <col min="13599" max="13599" width="15.42578125" style="12" bestFit="1" customWidth="1"/>
    <col min="13600" max="13600" width="12.42578125" style="12" bestFit="1" customWidth="1"/>
    <col min="13601" max="13601" width="15.140625" style="12" bestFit="1" customWidth="1"/>
    <col min="13602" max="13602" width="12.140625" style="12" bestFit="1" customWidth="1"/>
    <col min="13603" max="13603" width="14.42578125" style="12" bestFit="1" customWidth="1"/>
    <col min="13604" max="13824" width="11.42578125" style="12"/>
    <col min="13825" max="13825" width="2.28515625" style="12" customWidth="1"/>
    <col min="13826" max="13826" width="9.7109375" style="12" customWidth="1"/>
    <col min="13827" max="13827" width="17.140625" style="12" customWidth="1"/>
    <col min="13828" max="13828" width="27.140625" style="12" customWidth="1"/>
    <col min="13829" max="13829" width="14.7109375" style="12" customWidth="1"/>
    <col min="13830" max="13830" width="12" style="12" customWidth="1"/>
    <col min="13831" max="13831" width="13.85546875" style="12" customWidth="1"/>
    <col min="13832" max="13832" width="10" style="12" customWidth="1"/>
    <col min="13833" max="13833" width="9.28515625" style="12" customWidth="1"/>
    <col min="13834" max="13834" width="13.7109375" style="12" customWidth="1"/>
    <col min="13835" max="13835" width="11.28515625" style="12" customWidth="1"/>
    <col min="13836" max="13836" width="13.140625" style="12" customWidth="1"/>
    <col min="13837" max="13837" width="13.5703125" style="12" customWidth="1"/>
    <col min="13838" max="13838" width="11.28515625" style="12" customWidth="1"/>
    <col min="13839" max="13840" width="27.140625" style="12" bestFit="1" customWidth="1"/>
    <col min="13841" max="13841" width="17.7109375" style="12" bestFit="1" customWidth="1"/>
    <col min="13842" max="13842" width="14" style="12" bestFit="1" customWidth="1"/>
    <col min="13843" max="13843" width="17.42578125" style="12" bestFit="1" customWidth="1"/>
    <col min="13844" max="13844" width="14.28515625" style="12" bestFit="1" customWidth="1"/>
    <col min="13845" max="13845" width="17.42578125" style="12" bestFit="1" customWidth="1"/>
    <col min="13846" max="13846" width="14.28515625" style="12" bestFit="1" customWidth="1"/>
    <col min="13847" max="13847" width="17.42578125" style="12" bestFit="1" customWidth="1"/>
    <col min="13848" max="13848" width="14.28515625" style="12" bestFit="1" customWidth="1"/>
    <col min="13849" max="13849" width="17.7109375" style="12" bestFit="1" customWidth="1"/>
    <col min="13850" max="13850" width="14.5703125" style="12" bestFit="1" customWidth="1"/>
    <col min="13851" max="13851" width="17.42578125" style="12" bestFit="1" customWidth="1"/>
    <col min="13852" max="13852" width="14.28515625" style="12" bestFit="1" customWidth="1"/>
    <col min="13853" max="13853" width="17.42578125" style="12" bestFit="1" customWidth="1"/>
    <col min="13854" max="13854" width="14.28515625" style="12" bestFit="1" customWidth="1"/>
    <col min="13855" max="13855" width="15.42578125" style="12" bestFit="1" customWidth="1"/>
    <col min="13856" max="13856" width="12.42578125" style="12" bestFit="1" customWidth="1"/>
    <col min="13857" max="13857" width="15.140625" style="12" bestFit="1" customWidth="1"/>
    <col min="13858" max="13858" width="12.140625" style="12" bestFit="1" customWidth="1"/>
    <col min="13859" max="13859" width="14.42578125" style="12" bestFit="1" customWidth="1"/>
    <col min="13860" max="14080" width="11.42578125" style="12"/>
    <col min="14081" max="14081" width="2.28515625" style="12" customWidth="1"/>
    <col min="14082" max="14082" width="9.7109375" style="12" customWidth="1"/>
    <col min="14083" max="14083" width="17.140625" style="12" customWidth="1"/>
    <col min="14084" max="14084" width="27.140625" style="12" customWidth="1"/>
    <col min="14085" max="14085" width="14.7109375" style="12" customWidth="1"/>
    <col min="14086" max="14086" width="12" style="12" customWidth="1"/>
    <col min="14087" max="14087" width="13.85546875" style="12" customWidth="1"/>
    <col min="14088" max="14088" width="10" style="12" customWidth="1"/>
    <col min="14089" max="14089" width="9.28515625" style="12" customWidth="1"/>
    <col min="14090" max="14090" width="13.7109375" style="12" customWidth="1"/>
    <col min="14091" max="14091" width="11.28515625" style="12" customWidth="1"/>
    <col min="14092" max="14092" width="13.140625" style="12" customWidth="1"/>
    <col min="14093" max="14093" width="13.5703125" style="12" customWidth="1"/>
    <col min="14094" max="14094" width="11.28515625" style="12" customWidth="1"/>
    <col min="14095" max="14096" width="27.140625" style="12" bestFit="1" customWidth="1"/>
    <col min="14097" max="14097" width="17.7109375" style="12" bestFit="1" customWidth="1"/>
    <col min="14098" max="14098" width="14" style="12" bestFit="1" customWidth="1"/>
    <col min="14099" max="14099" width="17.42578125" style="12" bestFit="1" customWidth="1"/>
    <col min="14100" max="14100" width="14.28515625" style="12" bestFit="1" customWidth="1"/>
    <col min="14101" max="14101" width="17.42578125" style="12" bestFit="1" customWidth="1"/>
    <col min="14102" max="14102" width="14.28515625" style="12" bestFit="1" customWidth="1"/>
    <col min="14103" max="14103" width="17.42578125" style="12" bestFit="1" customWidth="1"/>
    <col min="14104" max="14104" width="14.28515625" style="12" bestFit="1" customWidth="1"/>
    <col min="14105" max="14105" width="17.7109375" style="12" bestFit="1" customWidth="1"/>
    <col min="14106" max="14106" width="14.5703125" style="12" bestFit="1" customWidth="1"/>
    <col min="14107" max="14107" width="17.42578125" style="12" bestFit="1" customWidth="1"/>
    <col min="14108" max="14108" width="14.28515625" style="12" bestFit="1" customWidth="1"/>
    <col min="14109" max="14109" width="17.42578125" style="12" bestFit="1" customWidth="1"/>
    <col min="14110" max="14110" width="14.28515625" style="12" bestFit="1" customWidth="1"/>
    <col min="14111" max="14111" width="15.42578125" style="12" bestFit="1" customWidth="1"/>
    <col min="14112" max="14112" width="12.42578125" style="12" bestFit="1" customWidth="1"/>
    <col min="14113" max="14113" width="15.140625" style="12" bestFit="1" customWidth="1"/>
    <col min="14114" max="14114" width="12.140625" style="12" bestFit="1" customWidth="1"/>
    <col min="14115" max="14115" width="14.42578125" style="12" bestFit="1" customWidth="1"/>
    <col min="14116" max="14336" width="11.42578125" style="12"/>
    <col min="14337" max="14337" width="2.28515625" style="12" customWidth="1"/>
    <col min="14338" max="14338" width="9.7109375" style="12" customWidth="1"/>
    <col min="14339" max="14339" width="17.140625" style="12" customWidth="1"/>
    <col min="14340" max="14340" width="27.140625" style="12" customWidth="1"/>
    <col min="14341" max="14341" width="14.7109375" style="12" customWidth="1"/>
    <col min="14342" max="14342" width="12" style="12" customWidth="1"/>
    <col min="14343" max="14343" width="13.85546875" style="12" customWidth="1"/>
    <col min="14344" max="14344" width="10" style="12" customWidth="1"/>
    <col min="14345" max="14345" width="9.28515625" style="12" customWidth="1"/>
    <col min="14346" max="14346" width="13.7109375" style="12" customWidth="1"/>
    <col min="14347" max="14347" width="11.28515625" style="12" customWidth="1"/>
    <col min="14348" max="14348" width="13.140625" style="12" customWidth="1"/>
    <col min="14349" max="14349" width="13.5703125" style="12" customWidth="1"/>
    <col min="14350" max="14350" width="11.28515625" style="12" customWidth="1"/>
    <col min="14351" max="14352" width="27.140625" style="12" bestFit="1" customWidth="1"/>
    <col min="14353" max="14353" width="17.7109375" style="12" bestFit="1" customWidth="1"/>
    <col min="14354" max="14354" width="14" style="12" bestFit="1" customWidth="1"/>
    <col min="14355" max="14355" width="17.42578125" style="12" bestFit="1" customWidth="1"/>
    <col min="14356" max="14356" width="14.28515625" style="12" bestFit="1" customWidth="1"/>
    <col min="14357" max="14357" width="17.42578125" style="12" bestFit="1" customWidth="1"/>
    <col min="14358" max="14358" width="14.28515625" style="12" bestFit="1" customWidth="1"/>
    <col min="14359" max="14359" width="17.42578125" style="12" bestFit="1" customWidth="1"/>
    <col min="14360" max="14360" width="14.28515625" style="12" bestFit="1" customWidth="1"/>
    <col min="14361" max="14361" width="17.7109375" style="12" bestFit="1" customWidth="1"/>
    <col min="14362" max="14362" width="14.5703125" style="12" bestFit="1" customWidth="1"/>
    <col min="14363" max="14363" width="17.42578125" style="12" bestFit="1" customWidth="1"/>
    <col min="14364" max="14364" width="14.28515625" style="12" bestFit="1" customWidth="1"/>
    <col min="14365" max="14365" width="17.42578125" style="12" bestFit="1" customWidth="1"/>
    <col min="14366" max="14366" width="14.28515625" style="12" bestFit="1" customWidth="1"/>
    <col min="14367" max="14367" width="15.42578125" style="12" bestFit="1" customWidth="1"/>
    <col min="14368" max="14368" width="12.42578125" style="12" bestFit="1" customWidth="1"/>
    <col min="14369" max="14369" width="15.140625" style="12" bestFit="1" customWidth="1"/>
    <col min="14370" max="14370" width="12.140625" style="12" bestFit="1" customWidth="1"/>
    <col min="14371" max="14371" width="14.42578125" style="12" bestFit="1" customWidth="1"/>
    <col min="14372" max="14592" width="11.42578125" style="12"/>
    <col min="14593" max="14593" width="2.28515625" style="12" customWidth="1"/>
    <col min="14594" max="14594" width="9.7109375" style="12" customWidth="1"/>
    <col min="14595" max="14595" width="17.140625" style="12" customWidth="1"/>
    <col min="14596" max="14596" width="27.140625" style="12" customWidth="1"/>
    <col min="14597" max="14597" width="14.7109375" style="12" customWidth="1"/>
    <col min="14598" max="14598" width="12" style="12" customWidth="1"/>
    <col min="14599" max="14599" width="13.85546875" style="12" customWidth="1"/>
    <col min="14600" max="14600" width="10" style="12" customWidth="1"/>
    <col min="14601" max="14601" width="9.28515625" style="12" customWidth="1"/>
    <col min="14602" max="14602" width="13.7109375" style="12" customWidth="1"/>
    <col min="14603" max="14603" width="11.28515625" style="12" customWidth="1"/>
    <col min="14604" max="14604" width="13.140625" style="12" customWidth="1"/>
    <col min="14605" max="14605" width="13.5703125" style="12" customWidth="1"/>
    <col min="14606" max="14606" width="11.28515625" style="12" customWidth="1"/>
    <col min="14607" max="14608" width="27.140625" style="12" bestFit="1" customWidth="1"/>
    <col min="14609" max="14609" width="17.7109375" style="12" bestFit="1" customWidth="1"/>
    <col min="14610" max="14610" width="14" style="12" bestFit="1" customWidth="1"/>
    <col min="14611" max="14611" width="17.42578125" style="12" bestFit="1" customWidth="1"/>
    <col min="14612" max="14612" width="14.28515625" style="12" bestFit="1" customWidth="1"/>
    <col min="14613" max="14613" width="17.42578125" style="12" bestFit="1" customWidth="1"/>
    <col min="14614" max="14614" width="14.28515625" style="12" bestFit="1" customWidth="1"/>
    <col min="14615" max="14615" width="17.42578125" style="12" bestFit="1" customWidth="1"/>
    <col min="14616" max="14616" width="14.28515625" style="12" bestFit="1" customWidth="1"/>
    <col min="14617" max="14617" width="17.7109375" style="12" bestFit="1" customWidth="1"/>
    <col min="14618" max="14618" width="14.5703125" style="12" bestFit="1" customWidth="1"/>
    <col min="14619" max="14619" width="17.42578125" style="12" bestFit="1" customWidth="1"/>
    <col min="14620" max="14620" width="14.28515625" style="12" bestFit="1" customWidth="1"/>
    <col min="14621" max="14621" width="17.42578125" style="12" bestFit="1" customWidth="1"/>
    <col min="14622" max="14622" width="14.28515625" style="12" bestFit="1" customWidth="1"/>
    <col min="14623" max="14623" width="15.42578125" style="12" bestFit="1" customWidth="1"/>
    <col min="14624" max="14624" width="12.42578125" style="12" bestFit="1" customWidth="1"/>
    <col min="14625" max="14625" width="15.140625" style="12" bestFit="1" customWidth="1"/>
    <col min="14626" max="14626" width="12.140625" style="12" bestFit="1" customWidth="1"/>
    <col min="14627" max="14627" width="14.42578125" style="12" bestFit="1" customWidth="1"/>
    <col min="14628" max="14848" width="11.42578125" style="12"/>
    <col min="14849" max="14849" width="2.28515625" style="12" customWidth="1"/>
    <col min="14850" max="14850" width="9.7109375" style="12" customWidth="1"/>
    <col min="14851" max="14851" width="17.140625" style="12" customWidth="1"/>
    <col min="14852" max="14852" width="27.140625" style="12" customWidth="1"/>
    <col min="14853" max="14853" width="14.7109375" style="12" customWidth="1"/>
    <col min="14854" max="14854" width="12" style="12" customWidth="1"/>
    <col min="14855" max="14855" width="13.85546875" style="12" customWidth="1"/>
    <col min="14856" max="14856" width="10" style="12" customWidth="1"/>
    <col min="14857" max="14857" width="9.28515625" style="12" customWidth="1"/>
    <col min="14858" max="14858" width="13.7109375" style="12" customWidth="1"/>
    <col min="14859" max="14859" width="11.28515625" style="12" customWidth="1"/>
    <col min="14860" max="14860" width="13.140625" style="12" customWidth="1"/>
    <col min="14861" max="14861" width="13.5703125" style="12" customWidth="1"/>
    <col min="14862" max="14862" width="11.28515625" style="12" customWidth="1"/>
    <col min="14863" max="14864" width="27.140625" style="12" bestFit="1" customWidth="1"/>
    <col min="14865" max="14865" width="17.7109375" style="12" bestFit="1" customWidth="1"/>
    <col min="14866" max="14866" width="14" style="12" bestFit="1" customWidth="1"/>
    <col min="14867" max="14867" width="17.42578125" style="12" bestFit="1" customWidth="1"/>
    <col min="14868" max="14868" width="14.28515625" style="12" bestFit="1" customWidth="1"/>
    <col min="14869" max="14869" width="17.42578125" style="12" bestFit="1" customWidth="1"/>
    <col min="14870" max="14870" width="14.28515625" style="12" bestFit="1" customWidth="1"/>
    <col min="14871" max="14871" width="17.42578125" style="12" bestFit="1" customWidth="1"/>
    <col min="14872" max="14872" width="14.28515625" style="12" bestFit="1" customWidth="1"/>
    <col min="14873" max="14873" width="17.7109375" style="12" bestFit="1" customWidth="1"/>
    <col min="14874" max="14874" width="14.5703125" style="12" bestFit="1" customWidth="1"/>
    <col min="14875" max="14875" width="17.42578125" style="12" bestFit="1" customWidth="1"/>
    <col min="14876" max="14876" width="14.28515625" style="12" bestFit="1" customWidth="1"/>
    <col min="14877" max="14877" width="17.42578125" style="12" bestFit="1" customWidth="1"/>
    <col min="14878" max="14878" width="14.28515625" style="12" bestFit="1" customWidth="1"/>
    <col min="14879" max="14879" width="15.42578125" style="12" bestFit="1" customWidth="1"/>
    <col min="14880" max="14880" width="12.42578125" style="12" bestFit="1" customWidth="1"/>
    <col min="14881" max="14881" width="15.140625" style="12" bestFit="1" customWidth="1"/>
    <col min="14882" max="14882" width="12.140625" style="12" bestFit="1" customWidth="1"/>
    <col min="14883" max="14883" width="14.42578125" style="12" bestFit="1" customWidth="1"/>
    <col min="14884" max="15104" width="11.42578125" style="12"/>
    <col min="15105" max="15105" width="2.28515625" style="12" customWidth="1"/>
    <col min="15106" max="15106" width="9.7109375" style="12" customWidth="1"/>
    <col min="15107" max="15107" width="17.140625" style="12" customWidth="1"/>
    <col min="15108" max="15108" width="27.140625" style="12" customWidth="1"/>
    <col min="15109" max="15109" width="14.7109375" style="12" customWidth="1"/>
    <col min="15110" max="15110" width="12" style="12" customWidth="1"/>
    <col min="15111" max="15111" width="13.85546875" style="12" customWidth="1"/>
    <col min="15112" max="15112" width="10" style="12" customWidth="1"/>
    <col min="15113" max="15113" width="9.28515625" style="12" customWidth="1"/>
    <col min="15114" max="15114" width="13.7109375" style="12" customWidth="1"/>
    <col min="15115" max="15115" width="11.28515625" style="12" customWidth="1"/>
    <col min="15116" max="15116" width="13.140625" style="12" customWidth="1"/>
    <col min="15117" max="15117" width="13.5703125" style="12" customWidth="1"/>
    <col min="15118" max="15118" width="11.28515625" style="12" customWidth="1"/>
    <col min="15119" max="15120" width="27.140625" style="12" bestFit="1" customWidth="1"/>
    <col min="15121" max="15121" width="17.7109375" style="12" bestFit="1" customWidth="1"/>
    <col min="15122" max="15122" width="14" style="12" bestFit="1" customWidth="1"/>
    <col min="15123" max="15123" width="17.42578125" style="12" bestFit="1" customWidth="1"/>
    <col min="15124" max="15124" width="14.28515625" style="12" bestFit="1" customWidth="1"/>
    <col min="15125" max="15125" width="17.42578125" style="12" bestFit="1" customWidth="1"/>
    <col min="15126" max="15126" width="14.28515625" style="12" bestFit="1" customWidth="1"/>
    <col min="15127" max="15127" width="17.42578125" style="12" bestFit="1" customWidth="1"/>
    <col min="15128" max="15128" width="14.28515625" style="12" bestFit="1" customWidth="1"/>
    <col min="15129" max="15129" width="17.7109375" style="12" bestFit="1" customWidth="1"/>
    <col min="15130" max="15130" width="14.5703125" style="12" bestFit="1" customWidth="1"/>
    <col min="15131" max="15131" width="17.42578125" style="12" bestFit="1" customWidth="1"/>
    <col min="15132" max="15132" width="14.28515625" style="12" bestFit="1" customWidth="1"/>
    <col min="15133" max="15133" width="17.42578125" style="12" bestFit="1" customWidth="1"/>
    <col min="15134" max="15134" width="14.28515625" style="12" bestFit="1" customWidth="1"/>
    <col min="15135" max="15135" width="15.42578125" style="12" bestFit="1" customWidth="1"/>
    <col min="15136" max="15136" width="12.42578125" style="12" bestFit="1" customWidth="1"/>
    <col min="15137" max="15137" width="15.140625" style="12" bestFit="1" customWidth="1"/>
    <col min="15138" max="15138" width="12.140625" style="12" bestFit="1" customWidth="1"/>
    <col min="15139" max="15139" width="14.42578125" style="12" bestFit="1" customWidth="1"/>
    <col min="15140" max="15360" width="11.42578125" style="12"/>
    <col min="15361" max="15361" width="2.28515625" style="12" customWidth="1"/>
    <col min="15362" max="15362" width="9.7109375" style="12" customWidth="1"/>
    <col min="15363" max="15363" width="17.140625" style="12" customWidth="1"/>
    <col min="15364" max="15364" width="27.140625" style="12" customWidth="1"/>
    <col min="15365" max="15365" width="14.7109375" style="12" customWidth="1"/>
    <col min="15366" max="15366" width="12" style="12" customWidth="1"/>
    <col min="15367" max="15367" width="13.85546875" style="12" customWidth="1"/>
    <col min="15368" max="15368" width="10" style="12" customWidth="1"/>
    <col min="15369" max="15369" width="9.28515625" style="12" customWidth="1"/>
    <col min="15370" max="15370" width="13.7109375" style="12" customWidth="1"/>
    <col min="15371" max="15371" width="11.28515625" style="12" customWidth="1"/>
    <col min="15372" max="15372" width="13.140625" style="12" customWidth="1"/>
    <col min="15373" max="15373" width="13.5703125" style="12" customWidth="1"/>
    <col min="15374" max="15374" width="11.28515625" style="12" customWidth="1"/>
    <col min="15375" max="15376" width="27.140625" style="12" bestFit="1" customWidth="1"/>
    <col min="15377" max="15377" width="17.7109375" style="12" bestFit="1" customWidth="1"/>
    <col min="15378" max="15378" width="14" style="12" bestFit="1" customWidth="1"/>
    <col min="15379" max="15379" width="17.42578125" style="12" bestFit="1" customWidth="1"/>
    <col min="15380" max="15380" width="14.28515625" style="12" bestFit="1" customWidth="1"/>
    <col min="15381" max="15381" width="17.42578125" style="12" bestFit="1" customWidth="1"/>
    <col min="15382" max="15382" width="14.28515625" style="12" bestFit="1" customWidth="1"/>
    <col min="15383" max="15383" width="17.42578125" style="12" bestFit="1" customWidth="1"/>
    <col min="15384" max="15384" width="14.28515625" style="12" bestFit="1" customWidth="1"/>
    <col min="15385" max="15385" width="17.7109375" style="12" bestFit="1" customWidth="1"/>
    <col min="15386" max="15386" width="14.5703125" style="12" bestFit="1" customWidth="1"/>
    <col min="15387" max="15387" width="17.42578125" style="12" bestFit="1" customWidth="1"/>
    <col min="15388" max="15388" width="14.28515625" style="12" bestFit="1" customWidth="1"/>
    <col min="15389" max="15389" width="17.42578125" style="12" bestFit="1" customWidth="1"/>
    <col min="15390" max="15390" width="14.28515625" style="12" bestFit="1" customWidth="1"/>
    <col min="15391" max="15391" width="15.42578125" style="12" bestFit="1" customWidth="1"/>
    <col min="15392" max="15392" width="12.42578125" style="12" bestFit="1" customWidth="1"/>
    <col min="15393" max="15393" width="15.140625" style="12" bestFit="1" customWidth="1"/>
    <col min="15394" max="15394" width="12.140625" style="12" bestFit="1" customWidth="1"/>
    <col min="15395" max="15395" width="14.42578125" style="12" bestFit="1" customWidth="1"/>
    <col min="15396" max="15616" width="11.42578125" style="12"/>
    <col min="15617" max="15617" width="2.28515625" style="12" customWidth="1"/>
    <col min="15618" max="15618" width="9.7109375" style="12" customWidth="1"/>
    <col min="15619" max="15619" width="17.140625" style="12" customWidth="1"/>
    <col min="15620" max="15620" width="27.140625" style="12" customWidth="1"/>
    <col min="15621" max="15621" width="14.7109375" style="12" customWidth="1"/>
    <col min="15622" max="15622" width="12" style="12" customWidth="1"/>
    <col min="15623" max="15623" width="13.85546875" style="12" customWidth="1"/>
    <col min="15624" max="15624" width="10" style="12" customWidth="1"/>
    <col min="15625" max="15625" width="9.28515625" style="12" customWidth="1"/>
    <col min="15626" max="15626" width="13.7109375" style="12" customWidth="1"/>
    <col min="15627" max="15627" width="11.28515625" style="12" customWidth="1"/>
    <col min="15628" max="15628" width="13.140625" style="12" customWidth="1"/>
    <col min="15629" max="15629" width="13.5703125" style="12" customWidth="1"/>
    <col min="15630" max="15630" width="11.28515625" style="12" customWidth="1"/>
    <col min="15631" max="15632" width="27.140625" style="12" bestFit="1" customWidth="1"/>
    <col min="15633" max="15633" width="17.7109375" style="12" bestFit="1" customWidth="1"/>
    <col min="15634" max="15634" width="14" style="12" bestFit="1" customWidth="1"/>
    <col min="15635" max="15635" width="17.42578125" style="12" bestFit="1" customWidth="1"/>
    <col min="15636" max="15636" width="14.28515625" style="12" bestFit="1" customWidth="1"/>
    <col min="15637" max="15637" width="17.42578125" style="12" bestFit="1" customWidth="1"/>
    <col min="15638" max="15638" width="14.28515625" style="12" bestFit="1" customWidth="1"/>
    <col min="15639" max="15639" width="17.42578125" style="12" bestFit="1" customWidth="1"/>
    <col min="15640" max="15640" width="14.28515625" style="12" bestFit="1" customWidth="1"/>
    <col min="15641" max="15641" width="17.7109375" style="12" bestFit="1" customWidth="1"/>
    <col min="15642" max="15642" width="14.5703125" style="12" bestFit="1" customWidth="1"/>
    <col min="15643" max="15643" width="17.42578125" style="12" bestFit="1" customWidth="1"/>
    <col min="15644" max="15644" width="14.28515625" style="12" bestFit="1" customWidth="1"/>
    <col min="15645" max="15645" width="17.42578125" style="12" bestFit="1" customWidth="1"/>
    <col min="15646" max="15646" width="14.28515625" style="12" bestFit="1" customWidth="1"/>
    <col min="15647" max="15647" width="15.42578125" style="12" bestFit="1" customWidth="1"/>
    <col min="15648" max="15648" width="12.42578125" style="12" bestFit="1" customWidth="1"/>
    <col min="15649" max="15649" width="15.140625" style="12" bestFit="1" customWidth="1"/>
    <col min="15650" max="15650" width="12.140625" style="12" bestFit="1" customWidth="1"/>
    <col min="15651" max="15651" width="14.42578125" style="12" bestFit="1" customWidth="1"/>
    <col min="15652" max="15872" width="11.42578125" style="12"/>
    <col min="15873" max="15873" width="2.28515625" style="12" customWidth="1"/>
    <col min="15874" max="15874" width="9.7109375" style="12" customWidth="1"/>
    <col min="15875" max="15875" width="17.140625" style="12" customWidth="1"/>
    <col min="15876" max="15876" width="27.140625" style="12" customWidth="1"/>
    <col min="15877" max="15877" width="14.7109375" style="12" customWidth="1"/>
    <col min="15878" max="15878" width="12" style="12" customWidth="1"/>
    <col min="15879" max="15879" width="13.85546875" style="12" customWidth="1"/>
    <col min="15880" max="15880" width="10" style="12" customWidth="1"/>
    <col min="15881" max="15881" width="9.28515625" style="12" customWidth="1"/>
    <col min="15882" max="15882" width="13.7109375" style="12" customWidth="1"/>
    <col min="15883" max="15883" width="11.28515625" style="12" customWidth="1"/>
    <col min="15884" max="15884" width="13.140625" style="12" customWidth="1"/>
    <col min="15885" max="15885" width="13.5703125" style="12" customWidth="1"/>
    <col min="15886" max="15886" width="11.28515625" style="12" customWidth="1"/>
    <col min="15887" max="15888" width="27.140625" style="12" bestFit="1" customWidth="1"/>
    <col min="15889" max="15889" width="17.7109375" style="12" bestFit="1" customWidth="1"/>
    <col min="15890" max="15890" width="14" style="12" bestFit="1" customWidth="1"/>
    <col min="15891" max="15891" width="17.42578125" style="12" bestFit="1" customWidth="1"/>
    <col min="15892" max="15892" width="14.28515625" style="12" bestFit="1" customWidth="1"/>
    <col min="15893" max="15893" width="17.42578125" style="12" bestFit="1" customWidth="1"/>
    <col min="15894" max="15894" width="14.28515625" style="12" bestFit="1" customWidth="1"/>
    <col min="15895" max="15895" width="17.42578125" style="12" bestFit="1" customWidth="1"/>
    <col min="15896" max="15896" width="14.28515625" style="12" bestFit="1" customWidth="1"/>
    <col min="15897" max="15897" width="17.7109375" style="12" bestFit="1" customWidth="1"/>
    <col min="15898" max="15898" width="14.5703125" style="12" bestFit="1" customWidth="1"/>
    <col min="15899" max="15899" width="17.42578125" style="12" bestFit="1" customWidth="1"/>
    <col min="15900" max="15900" width="14.28515625" style="12" bestFit="1" customWidth="1"/>
    <col min="15901" max="15901" width="17.42578125" style="12" bestFit="1" customWidth="1"/>
    <col min="15902" max="15902" width="14.28515625" style="12" bestFit="1" customWidth="1"/>
    <col min="15903" max="15903" width="15.42578125" style="12" bestFit="1" customWidth="1"/>
    <col min="15904" max="15904" width="12.42578125" style="12" bestFit="1" customWidth="1"/>
    <col min="15905" max="15905" width="15.140625" style="12" bestFit="1" customWidth="1"/>
    <col min="15906" max="15906" width="12.140625" style="12" bestFit="1" customWidth="1"/>
    <col min="15907" max="15907" width="14.42578125" style="12" bestFit="1" customWidth="1"/>
    <col min="15908" max="16128" width="11.42578125" style="12"/>
    <col min="16129" max="16129" width="2.28515625" style="12" customWidth="1"/>
    <col min="16130" max="16130" width="9.7109375" style="12" customWidth="1"/>
    <col min="16131" max="16131" width="17.140625" style="12" customWidth="1"/>
    <col min="16132" max="16132" width="27.140625" style="12" customWidth="1"/>
    <col min="16133" max="16133" width="14.7109375" style="12" customWidth="1"/>
    <col min="16134" max="16134" width="12" style="12" customWidth="1"/>
    <col min="16135" max="16135" width="13.85546875" style="12" customWidth="1"/>
    <col min="16136" max="16136" width="10" style="12" customWidth="1"/>
    <col min="16137" max="16137" width="9.28515625" style="12" customWidth="1"/>
    <col min="16138" max="16138" width="13.7109375" style="12" customWidth="1"/>
    <col min="16139" max="16139" width="11.28515625" style="12" customWidth="1"/>
    <col min="16140" max="16140" width="13.140625" style="12" customWidth="1"/>
    <col min="16141" max="16141" width="13.5703125" style="12" customWidth="1"/>
    <col min="16142" max="16142" width="11.28515625" style="12" customWidth="1"/>
    <col min="16143" max="16144" width="27.140625" style="12" bestFit="1" customWidth="1"/>
    <col min="16145" max="16145" width="17.7109375" style="12" bestFit="1" customWidth="1"/>
    <col min="16146" max="16146" width="14" style="12" bestFit="1" customWidth="1"/>
    <col min="16147" max="16147" width="17.42578125" style="12" bestFit="1" customWidth="1"/>
    <col min="16148" max="16148" width="14.28515625" style="12" bestFit="1" customWidth="1"/>
    <col min="16149" max="16149" width="17.42578125" style="12" bestFit="1" customWidth="1"/>
    <col min="16150" max="16150" width="14.28515625" style="12" bestFit="1" customWidth="1"/>
    <col min="16151" max="16151" width="17.42578125" style="12" bestFit="1" customWidth="1"/>
    <col min="16152" max="16152" width="14.28515625" style="12" bestFit="1" customWidth="1"/>
    <col min="16153" max="16153" width="17.7109375" style="12" bestFit="1" customWidth="1"/>
    <col min="16154" max="16154" width="14.5703125" style="12" bestFit="1" customWidth="1"/>
    <col min="16155" max="16155" width="17.42578125" style="12" bestFit="1" customWidth="1"/>
    <col min="16156" max="16156" width="14.28515625" style="12" bestFit="1" customWidth="1"/>
    <col min="16157" max="16157" width="17.42578125" style="12" bestFit="1" customWidth="1"/>
    <col min="16158" max="16158" width="14.28515625" style="12" bestFit="1" customWidth="1"/>
    <col min="16159" max="16159" width="15.42578125" style="12" bestFit="1" customWidth="1"/>
    <col min="16160" max="16160" width="12.42578125" style="12" bestFit="1" customWidth="1"/>
    <col min="16161" max="16161" width="15.140625" style="12" bestFit="1" customWidth="1"/>
    <col min="16162" max="16162" width="12.140625" style="12" bestFit="1" customWidth="1"/>
    <col min="16163" max="16163" width="14.42578125" style="12" bestFit="1" customWidth="1"/>
    <col min="16164" max="16384" width="11.42578125" style="12"/>
  </cols>
  <sheetData>
    <row r="1" spans="1:35" s="9" customFormat="1" ht="23.25" customHeight="1" x14ac:dyDescent="0.2">
      <c r="A1" s="8"/>
      <c r="B1" s="1132" t="s">
        <v>31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8" customFormat="1" ht="13.5" customHeight="1" thickBot="1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5" ht="16.5" customHeight="1" thickTop="1" x14ac:dyDescent="0.2">
      <c r="B3" s="1249" t="s">
        <v>32</v>
      </c>
      <c r="C3" s="1251" t="s">
        <v>33</v>
      </c>
      <c r="D3" s="1253" t="s">
        <v>34</v>
      </c>
      <c r="E3" s="1139" t="s">
        <v>35</v>
      </c>
      <c r="F3" s="1140"/>
      <c r="G3" s="1255"/>
      <c r="H3" s="1259" t="s">
        <v>36</v>
      </c>
      <c r="I3" s="1259"/>
      <c r="J3" s="1260"/>
      <c r="K3" s="1260"/>
      <c r="L3" s="1260"/>
      <c r="M3" s="1260"/>
      <c r="N3" s="1261"/>
    </row>
    <row r="4" spans="1:35" ht="116.25" customHeight="1" thickBot="1" x14ac:dyDescent="0.25">
      <c r="B4" s="1250"/>
      <c r="C4" s="1252"/>
      <c r="D4" s="1254"/>
      <c r="E4" s="213" t="s">
        <v>37</v>
      </c>
      <c r="F4" s="14" t="s">
        <v>38</v>
      </c>
      <c r="G4" s="16" t="s">
        <v>39</v>
      </c>
      <c r="H4" s="20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6" t="s">
        <v>46</v>
      </c>
    </row>
    <row r="5" spans="1:35" ht="15" customHeight="1" thickTop="1" x14ac:dyDescent="0.2">
      <c r="B5" s="1262" t="s">
        <v>47</v>
      </c>
      <c r="C5" s="1265" t="s">
        <v>48</v>
      </c>
      <c r="D5" s="17" t="s">
        <v>49</v>
      </c>
      <c r="E5" s="214">
        <v>1249.74</v>
      </c>
      <c r="F5" s="215"/>
      <c r="G5" s="216">
        <v>1249.74</v>
      </c>
      <c r="H5" s="205"/>
      <c r="I5" s="21"/>
      <c r="J5" s="21"/>
      <c r="K5" s="21"/>
      <c r="L5" s="21">
        <v>219.14</v>
      </c>
      <c r="M5" s="21"/>
      <c r="N5" s="22"/>
    </row>
    <row r="6" spans="1:35" ht="15" customHeight="1" x14ac:dyDescent="0.2">
      <c r="B6" s="1263"/>
      <c r="C6" s="1265"/>
      <c r="D6" s="23" t="s">
        <v>50</v>
      </c>
      <c r="E6" s="217">
        <v>34336.949999999997</v>
      </c>
      <c r="F6" s="19"/>
      <c r="G6" s="25">
        <v>34336.949999999997</v>
      </c>
      <c r="H6" s="205"/>
      <c r="I6" s="21"/>
      <c r="J6" s="21"/>
      <c r="K6" s="21"/>
      <c r="L6" s="21">
        <v>7785.5</v>
      </c>
      <c r="M6" s="21"/>
      <c r="N6" s="22"/>
    </row>
    <row r="7" spans="1:35" ht="15" customHeight="1" x14ac:dyDescent="0.2">
      <c r="B7" s="1263"/>
      <c r="C7" s="1265"/>
      <c r="D7" s="24" t="s">
        <v>51</v>
      </c>
      <c r="E7" s="217">
        <v>3915</v>
      </c>
      <c r="F7" s="19"/>
      <c r="G7" s="25">
        <v>3915</v>
      </c>
      <c r="H7" s="205"/>
      <c r="I7" s="21"/>
      <c r="J7" s="21"/>
      <c r="K7" s="21"/>
      <c r="L7" s="21">
        <v>1295</v>
      </c>
      <c r="M7" s="21"/>
      <c r="N7" s="22"/>
    </row>
    <row r="8" spans="1:35" ht="15" customHeight="1" x14ac:dyDescent="0.2">
      <c r="B8" s="1263"/>
      <c r="C8" s="1265"/>
      <c r="D8" s="25" t="s">
        <v>52</v>
      </c>
      <c r="E8" s="217">
        <v>59261.8</v>
      </c>
      <c r="F8" s="19"/>
      <c r="G8" s="25">
        <v>59261.8</v>
      </c>
      <c r="H8" s="205"/>
      <c r="I8" s="21"/>
      <c r="J8" s="21"/>
      <c r="K8" s="21"/>
      <c r="L8" s="21">
        <v>33609.130000000005</v>
      </c>
      <c r="M8" s="21"/>
      <c r="N8" s="22"/>
    </row>
    <row r="9" spans="1:35" ht="15" customHeight="1" x14ac:dyDescent="0.2">
      <c r="B9" s="1263"/>
      <c r="C9" s="1265"/>
      <c r="D9" s="24" t="s">
        <v>53</v>
      </c>
      <c r="E9" s="217">
        <v>566.20000000000005</v>
      </c>
      <c r="F9" s="19"/>
      <c r="G9" s="25">
        <v>566.20000000000005</v>
      </c>
      <c r="H9" s="205"/>
      <c r="I9" s="21"/>
      <c r="J9" s="21"/>
      <c r="K9" s="21"/>
      <c r="L9" s="21">
        <v>316.5</v>
      </c>
      <c r="M9" s="21"/>
      <c r="N9" s="22"/>
    </row>
    <row r="10" spans="1:35" ht="15" customHeight="1" x14ac:dyDescent="0.2">
      <c r="B10" s="1263"/>
      <c r="C10" s="1265"/>
      <c r="D10" s="24" t="s">
        <v>54</v>
      </c>
      <c r="E10" s="217">
        <v>121438107.97</v>
      </c>
      <c r="F10" s="19">
        <v>14067657.809999999</v>
      </c>
      <c r="G10" s="25">
        <v>107370450.16</v>
      </c>
      <c r="H10" s="205"/>
      <c r="I10" s="21"/>
      <c r="J10" s="21"/>
      <c r="K10" s="21">
        <v>52259.068000000007</v>
      </c>
      <c r="L10" s="21">
        <v>17967985.550000001</v>
      </c>
      <c r="M10" s="21"/>
      <c r="N10" s="22"/>
    </row>
    <row r="11" spans="1:35" ht="15" customHeight="1" x14ac:dyDescent="0.2">
      <c r="B11" s="1263"/>
      <c r="C11" s="1265"/>
      <c r="D11" s="24" t="s">
        <v>55</v>
      </c>
      <c r="E11" s="217">
        <v>150000</v>
      </c>
      <c r="F11" s="19">
        <v>150000</v>
      </c>
      <c r="G11" s="25"/>
      <c r="H11" s="205"/>
      <c r="I11" s="21"/>
      <c r="J11" s="21"/>
      <c r="K11" s="21">
        <v>60</v>
      </c>
      <c r="L11" s="21"/>
      <c r="M11" s="21"/>
      <c r="N11" s="22"/>
    </row>
    <row r="12" spans="1:35" ht="15" customHeight="1" x14ac:dyDescent="0.2">
      <c r="B12" s="1263"/>
      <c r="C12" s="1265"/>
      <c r="D12" s="24" t="s">
        <v>56</v>
      </c>
      <c r="E12" s="217">
        <v>6538926.0099999998</v>
      </c>
      <c r="F12" s="19">
        <v>621377.48</v>
      </c>
      <c r="G12" s="25">
        <v>5917548.5300000003</v>
      </c>
      <c r="H12" s="205"/>
      <c r="I12" s="21"/>
      <c r="J12" s="21"/>
      <c r="K12" s="21">
        <v>1737.1</v>
      </c>
      <c r="L12" s="21">
        <v>1281495.5</v>
      </c>
      <c r="M12" s="21"/>
      <c r="N12" s="22"/>
    </row>
    <row r="13" spans="1:35" ht="15" customHeight="1" x14ac:dyDescent="0.2">
      <c r="B13" s="1263"/>
      <c r="C13" s="1265"/>
      <c r="D13" s="24" t="s">
        <v>57</v>
      </c>
      <c r="E13" s="217">
        <v>1688578.23</v>
      </c>
      <c r="F13" s="19">
        <v>644130</v>
      </c>
      <c r="G13" s="25">
        <v>1044448.23</v>
      </c>
      <c r="H13" s="205"/>
      <c r="I13" s="21"/>
      <c r="J13" s="21"/>
      <c r="K13" s="21">
        <v>429.42</v>
      </c>
      <c r="L13" s="21">
        <v>171000</v>
      </c>
      <c r="M13" s="21"/>
      <c r="N13" s="22"/>
    </row>
    <row r="14" spans="1:35" ht="15" customHeight="1" x14ac:dyDescent="0.2">
      <c r="B14" s="1263"/>
      <c r="C14" s="1265"/>
      <c r="D14" s="24" t="s">
        <v>58</v>
      </c>
      <c r="E14" s="217">
        <v>400</v>
      </c>
      <c r="F14" s="19"/>
      <c r="G14" s="25">
        <v>400</v>
      </c>
      <c r="H14" s="205"/>
      <c r="I14" s="21"/>
      <c r="J14" s="21"/>
      <c r="K14" s="21"/>
      <c r="L14" s="21">
        <v>100</v>
      </c>
      <c r="M14" s="21"/>
      <c r="N14" s="22"/>
    </row>
    <row r="15" spans="1:35" ht="15" customHeight="1" x14ac:dyDescent="0.2">
      <c r="B15" s="1263"/>
      <c r="C15" s="1265"/>
      <c r="D15" s="24" t="s">
        <v>59</v>
      </c>
      <c r="E15" s="217">
        <v>94531961.439999983</v>
      </c>
      <c r="F15" s="19">
        <v>12904179.609999999</v>
      </c>
      <c r="G15" s="25">
        <v>81627781.829999983</v>
      </c>
      <c r="H15" s="205"/>
      <c r="I15" s="21"/>
      <c r="J15" s="21"/>
      <c r="K15" s="21">
        <v>59931.347999999998</v>
      </c>
      <c r="L15" s="21">
        <v>15427573.4</v>
      </c>
      <c r="M15" s="21"/>
      <c r="N15" s="22"/>
    </row>
    <row r="16" spans="1:35" ht="15" customHeight="1" x14ac:dyDescent="0.2">
      <c r="B16" s="1263"/>
      <c r="C16" s="1265"/>
      <c r="D16" s="24" t="s">
        <v>60</v>
      </c>
      <c r="E16" s="217">
        <v>71210042</v>
      </c>
      <c r="F16" s="19"/>
      <c r="G16" s="25">
        <v>71210042</v>
      </c>
      <c r="H16" s="205"/>
      <c r="I16" s="21"/>
      <c r="J16" s="21"/>
      <c r="K16" s="21"/>
      <c r="L16" s="21">
        <v>4690737</v>
      </c>
      <c r="M16" s="21"/>
      <c r="N16" s="22"/>
    </row>
    <row r="17" spans="2:14" ht="15" customHeight="1" x14ac:dyDescent="0.2">
      <c r="B17" s="1263"/>
      <c r="C17" s="1265"/>
      <c r="D17" s="24" t="s">
        <v>61</v>
      </c>
      <c r="E17" s="217">
        <v>89324</v>
      </c>
      <c r="F17" s="19"/>
      <c r="G17" s="25">
        <v>89324</v>
      </c>
      <c r="H17" s="205"/>
      <c r="I17" s="21"/>
      <c r="J17" s="21"/>
      <c r="K17" s="21"/>
      <c r="L17" s="21">
        <v>9486</v>
      </c>
      <c r="M17" s="21"/>
      <c r="N17" s="22"/>
    </row>
    <row r="18" spans="2:14" ht="15" customHeight="1" x14ac:dyDescent="0.2">
      <c r="B18" s="1263"/>
      <c r="C18" s="1265"/>
      <c r="D18" s="24" t="s">
        <v>62</v>
      </c>
      <c r="E18" s="217">
        <v>11178696.060000001</v>
      </c>
      <c r="F18" s="19">
        <v>5525160.25</v>
      </c>
      <c r="G18" s="25">
        <v>5653535.8100000005</v>
      </c>
      <c r="H18" s="205"/>
      <c r="I18" s="21"/>
      <c r="J18" s="21">
        <v>10816</v>
      </c>
      <c r="K18" s="26">
        <v>1645.538</v>
      </c>
      <c r="L18" s="21">
        <v>580369.30000000005</v>
      </c>
      <c r="M18" s="21"/>
      <c r="N18" s="22"/>
    </row>
    <row r="19" spans="2:14" ht="15" customHeight="1" x14ac:dyDescent="0.2">
      <c r="B19" s="1263"/>
      <c r="C19" s="1265"/>
      <c r="D19" s="27" t="s">
        <v>63</v>
      </c>
      <c r="E19" s="218">
        <v>61111301.299999997</v>
      </c>
      <c r="F19" s="19">
        <v>12448126</v>
      </c>
      <c r="G19" s="25">
        <v>48663175.299999997</v>
      </c>
      <c r="H19" s="205"/>
      <c r="I19" s="21"/>
      <c r="J19" s="21">
        <v>20831.04</v>
      </c>
      <c r="K19" s="21">
        <v>5609.0540000000001</v>
      </c>
      <c r="L19" s="21">
        <v>7463983</v>
      </c>
      <c r="M19" s="21"/>
      <c r="N19" s="22"/>
    </row>
    <row r="20" spans="2:14" ht="15" customHeight="1" x14ac:dyDescent="0.2">
      <c r="B20" s="1263"/>
      <c r="C20" s="1265"/>
      <c r="D20" s="29" t="s">
        <v>64</v>
      </c>
      <c r="E20" s="30">
        <v>1332</v>
      </c>
      <c r="F20" s="19"/>
      <c r="G20" s="25">
        <v>1332</v>
      </c>
      <c r="H20" s="205"/>
      <c r="I20" s="21"/>
      <c r="J20" s="21"/>
      <c r="K20" s="21"/>
      <c r="L20" s="21">
        <v>1904</v>
      </c>
      <c r="M20" s="21"/>
      <c r="N20" s="22"/>
    </row>
    <row r="21" spans="2:14" ht="15" customHeight="1" x14ac:dyDescent="0.2">
      <c r="B21" s="1263"/>
      <c r="C21" s="1266" t="s">
        <v>65</v>
      </c>
      <c r="D21" s="31" t="s">
        <v>66</v>
      </c>
      <c r="E21" s="170">
        <v>8674.98</v>
      </c>
      <c r="F21" s="33"/>
      <c r="G21" s="219">
        <v>8674.98</v>
      </c>
      <c r="H21" s="206"/>
      <c r="I21" s="33"/>
      <c r="J21" s="33"/>
      <c r="K21" s="33"/>
      <c r="L21" s="33">
        <v>434</v>
      </c>
      <c r="M21" s="33"/>
      <c r="N21" s="35"/>
    </row>
    <row r="22" spans="2:14" ht="15" customHeight="1" x14ac:dyDescent="0.2">
      <c r="B22" s="1263"/>
      <c r="C22" s="1265"/>
      <c r="D22" s="24" t="s">
        <v>67</v>
      </c>
      <c r="E22" s="170">
        <v>16681.25</v>
      </c>
      <c r="F22" s="21"/>
      <c r="G22" s="24">
        <v>16681.25</v>
      </c>
      <c r="H22" s="205"/>
      <c r="I22" s="21"/>
      <c r="J22" s="21"/>
      <c r="K22" s="21"/>
      <c r="L22" s="21">
        <v>966.3</v>
      </c>
      <c r="M22" s="21"/>
      <c r="N22" s="37"/>
    </row>
    <row r="23" spans="2:14" ht="15" customHeight="1" x14ac:dyDescent="0.2">
      <c r="B23" s="1263"/>
      <c r="C23" s="1265"/>
      <c r="D23" s="24" t="s">
        <v>68</v>
      </c>
      <c r="E23" s="170">
        <v>118459.51000000001</v>
      </c>
      <c r="F23" s="21"/>
      <c r="G23" s="24">
        <v>118459.51000000001</v>
      </c>
      <c r="H23" s="205"/>
      <c r="I23" s="21"/>
      <c r="J23" s="21"/>
      <c r="K23" s="21"/>
      <c r="L23" s="21">
        <v>9934.5</v>
      </c>
      <c r="M23" s="21"/>
      <c r="N23" s="37"/>
    </row>
    <row r="24" spans="2:14" ht="15" customHeight="1" x14ac:dyDescent="0.2">
      <c r="B24" s="1263"/>
      <c r="C24" s="1265"/>
      <c r="D24" s="24" t="s">
        <v>69</v>
      </c>
      <c r="E24" s="170">
        <v>1005</v>
      </c>
      <c r="F24" s="21"/>
      <c r="G24" s="24">
        <v>1005</v>
      </c>
      <c r="H24" s="205"/>
      <c r="I24" s="21"/>
      <c r="J24" s="21"/>
      <c r="K24" s="21"/>
      <c r="L24" s="21">
        <v>100.5</v>
      </c>
      <c r="M24" s="21"/>
      <c r="N24" s="37"/>
    </row>
    <row r="25" spans="2:14" ht="15" customHeight="1" x14ac:dyDescent="0.2">
      <c r="B25" s="1263"/>
      <c r="C25" s="1265"/>
      <c r="D25" s="38" t="s">
        <v>70</v>
      </c>
      <c r="E25" s="170">
        <v>10231</v>
      </c>
      <c r="F25" s="39"/>
      <c r="G25" s="29">
        <v>10231</v>
      </c>
      <c r="H25" s="207"/>
      <c r="I25" s="39"/>
      <c r="J25" s="39"/>
      <c r="K25" s="39"/>
      <c r="L25" s="39">
        <v>450</v>
      </c>
      <c r="M25" s="39"/>
      <c r="N25" s="41"/>
    </row>
    <row r="26" spans="2:14" ht="15" customHeight="1" x14ac:dyDescent="0.2">
      <c r="B26" s="1263"/>
      <c r="C26" s="1267"/>
      <c r="D26" s="42" t="s">
        <v>71</v>
      </c>
      <c r="E26" s="43">
        <v>23920</v>
      </c>
      <c r="F26" s="44"/>
      <c r="G26" s="220">
        <v>23920</v>
      </c>
      <c r="H26" s="208"/>
      <c r="I26" s="44"/>
      <c r="J26" s="44"/>
      <c r="K26" s="44"/>
      <c r="L26" s="44">
        <v>3220</v>
      </c>
      <c r="M26" s="44"/>
      <c r="N26" s="46"/>
    </row>
    <row r="27" spans="2:14" ht="15" customHeight="1" x14ac:dyDescent="0.2">
      <c r="B27" s="1263"/>
      <c r="C27" s="1265" t="s">
        <v>72</v>
      </c>
      <c r="D27" s="47" t="s">
        <v>73</v>
      </c>
      <c r="E27" s="170">
        <v>2163525.4700000002</v>
      </c>
      <c r="F27" s="48">
        <v>32180.35</v>
      </c>
      <c r="G27" s="24">
        <v>2131345.12</v>
      </c>
      <c r="H27" s="209"/>
      <c r="I27" s="48"/>
      <c r="J27" s="48"/>
      <c r="K27" s="48">
        <v>1660.7179999999998</v>
      </c>
      <c r="L27" s="48">
        <v>438187.08</v>
      </c>
      <c r="M27" s="48"/>
      <c r="N27" s="49"/>
    </row>
    <row r="28" spans="2:14" ht="15" customHeight="1" x14ac:dyDescent="0.2">
      <c r="B28" s="1263"/>
      <c r="C28" s="1265"/>
      <c r="D28" s="24" t="s">
        <v>74</v>
      </c>
      <c r="E28" s="170">
        <v>1832334.13</v>
      </c>
      <c r="F28" s="21">
        <v>2353</v>
      </c>
      <c r="G28" s="24">
        <v>1829981.13</v>
      </c>
      <c r="H28" s="205"/>
      <c r="I28" s="21"/>
      <c r="J28" s="21"/>
      <c r="K28" s="21">
        <v>2895</v>
      </c>
      <c r="L28" s="26">
        <v>586282.54999999993</v>
      </c>
      <c r="M28" s="21"/>
      <c r="N28" s="37"/>
    </row>
    <row r="29" spans="2:14" ht="15" customHeight="1" x14ac:dyDescent="0.2">
      <c r="B29" s="1263"/>
      <c r="C29" s="1265"/>
      <c r="D29" s="24" t="s">
        <v>75</v>
      </c>
      <c r="E29" s="170">
        <v>19012.18</v>
      </c>
      <c r="F29" s="21"/>
      <c r="G29" s="24">
        <v>19012.18</v>
      </c>
      <c r="H29" s="205"/>
      <c r="I29" s="21"/>
      <c r="J29" s="21"/>
      <c r="K29" s="21"/>
      <c r="L29" s="21">
        <v>3218.2</v>
      </c>
      <c r="M29" s="21"/>
      <c r="N29" s="37"/>
    </row>
    <row r="30" spans="2:14" ht="15" customHeight="1" x14ac:dyDescent="0.2">
      <c r="B30" s="1263"/>
      <c r="C30" s="1265"/>
      <c r="D30" s="24" t="s">
        <v>76</v>
      </c>
      <c r="E30" s="170">
        <v>6300</v>
      </c>
      <c r="F30" s="21"/>
      <c r="G30" s="24">
        <v>6300</v>
      </c>
      <c r="H30" s="205"/>
      <c r="I30" s="21"/>
      <c r="J30" s="21"/>
      <c r="K30" s="21"/>
      <c r="L30" s="21">
        <v>420</v>
      </c>
      <c r="M30" s="21"/>
      <c r="N30" s="37"/>
    </row>
    <row r="31" spans="2:14" ht="15" customHeight="1" x14ac:dyDescent="0.2">
      <c r="B31" s="1263"/>
      <c r="C31" s="1265"/>
      <c r="D31" s="24" t="s">
        <v>77</v>
      </c>
      <c r="E31" s="170">
        <v>115179811.37</v>
      </c>
      <c r="F31" s="21">
        <v>5000</v>
      </c>
      <c r="G31" s="24">
        <v>115174811.37</v>
      </c>
      <c r="H31" s="205"/>
      <c r="I31" s="21"/>
      <c r="J31" s="21"/>
      <c r="K31" s="21">
        <v>2800</v>
      </c>
      <c r="L31" s="21">
        <v>225307382.37</v>
      </c>
      <c r="M31" s="21"/>
      <c r="N31" s="37"/>
    </row>
    <row r="32" spans="2:14" ht="15" customHeight="1" x14ac:dyDescent="0.2">
      <c r="B32" s="1263"/>
      <c r="C32" s="1265"/>
      <c r="D32" s="24" t="s">
        <v>78</v>
      </c>
      <c r="E32" s="50">
        <v>1114525.57</v>
      </c>
      <c r="F32" s="21">
        <v>699391</v>
      </c>
      <c r="G32" s="24">
        <v>415134.57</v>
      </c>
      <c r="H32" s="205"/>
      <c r="I32" s="21"/>
      <c r="J32" s="21"/>
      <c r="K32" s="21">
        <v>75364.005000000005</v>
      </c>
      <c r="L32" s="21">
        <v>33873.4</v>
      </c>
      <c r="M32" s="21"/>
      <c r="N32" s="37"/>
    </row>
    <row r="33" spans="2:14" ht="15" customHeight="1" x14ac:dyDescent="0.2">
      <c r="B33" s="1263"/>
      <c r="C33" s="1265"/>
      <c r="D33" s="24" t="s">
        <v>79</v>
      </c>
      <c r="E33" s="50">
        <v>351832.56</v>
      </c>
      <c r="F33" s="21"/>
      <c r="G33" s="24">
        <v>351832.56</v>
      </c>
      <c r="H33" s="205"/>
      <c r="I33" s="21"/>
      <c r="J33" s="21"/>
      <c r="K33" s="21"/>
      <c r="L33" s="21">
        <v>19242.009999999998</v>
      </c>
      <c r="M33" s="21"/>
      <c r="N33" s="37"/>
    </row>
    <row r="34" spans="2:14" ht="15" customHeight="1" x14ac:dyDescent="0.2">
      <c r="B34" s="1263"/>
      <c r="C34" s="1265"/>
      <c r="D34" s="24" t="s">
        <v>80</v>
      </c>
      <c r="E34" s="50">
        <v>2707670.07</v>
      </c>
      <c r="F34" s="21">
        <v>1113013.8</v>
      </c>
      <c r="G34" s="24">
        <v>1594656.2699999998</v>
      </c>
      <c r="H34" s="205"/>
      <c r="I34" s="21"/>
      <c r="J34" s="21"/>
      <c r="K34" s="21">
        <v>136687.10699999999</v>
      </c>
      <c r="L34" s="21">
        <v>237345.87</v>
      </c>
      <c r="M34" s="21"/>
      <c r="N34" s="37"/>
    </row>
    <row r="35" spans="2:14" ht="15" customHeight="1" x14ac:dyDescent="0.2">
      <c r="B35" s="1263"/>
      <c r="C35" s="1265"/>
      <c r="D35" s="24" t="s">
        <v>81</v>
      </c>
      <c r="E35" s="50">
        <v>3460</v>
      </c>
      <c r="F35" s="21"/>
      <c r="G35" s="24">
        <v>3460</v>
      </c>
      <c r="H35" s="205"/>
      <c r="I35" s="21"/>
      <c r="J35" s="21"/>
      <c r="K35" s="21"/>
      <c r="L35" s="21">
        <v>346</v>
      </c>
      <c r="M35" s="21"/>
      <c r="N35" s="37"/>
    </row>
    <row r="36" spans="2:14" ht="15" customHeight="1" x14ac:dyDescent="0.2">
      <c r="B36" s="1263"/>
      <c r="C36" s="1265"/>
      <c r="D36" s="24" t="s">
        <v>82</v>
      </c>
      <c r="E36" s="50">
        <v>288</v>
      </c>
      <c r="F36" s="21"/>
      <c r="G36" s="24">
        <v>288</v>
      </c>
      <c r="H36" s="205"/>
      <c r="I36" s="21"/>
      <c r="J36" s="21"/>
      <c r="K36" s="21"/>
      <c r="L36" s="21">
        <v>96</v>
      </c>
      <c r="M36" s="21"/>
      <c r="N36" s="37"/>
    </row>
    <row r="37" spans="2:14" ht="15" customHeight="1" x14ac:dyDescent="0.2">
      <c r="B37" s="1263"/>
      <c r="C37" s="1265"/>
      <c r="D37" s="24" t="s">
        <v>83</v>
      </c>
      <c r="E37" s="50">
        <v>335274</v>
      </c>
      <c r="F37" s="21"/>
      <c r="G37" s="24">
        <v>335274</v>
      </c>
      <c r="H37" s="205"/>
      <c r="I37" s="21"/>
      <c r="J37" s="21"/>
      <c r="K37" s="21"/>
      <c r="L37" s="21">
        <v>12886</v>
      </c>
      <c r="M37" s="21"/>
      <c r="N37" s="37"/>
    </row>
    <row r="38" spans="2:14" ht="15" customHeight="1" x14ac:dyDescent="0.2">
      <c r="B38" s="1263"/>
      <c r="C38" s="1265"/>
      <c r="D38" s="24" t="s">
        <v>84</v>
      </c>
      <c r="E38" s="50">
        <v>165500.74</v>
      </c>
      <c r="F38" s="21"/>
      <c r="G38" s="24">
        <v>165500.74</v>
      </c>
      <c r="H38" s="205"/>
      <c r="I38" s="21"/>
      <c r="J38" s="21"/>
      <c r="K38" s="21"/>
      <c r="L38" s="21">
        <v>53980.630000000005</v>
      </c>
      <c r="M38" s="21"/>
      <c r="N38" s="37"/>
    </row>
    <row r="39" spans="2:14" ht="15" customHeight="1" x14ac:dyDescent="0.2">
      <c r="B39" s="1263"/>
      <c r="C39" s="1265"/>
      <c r="D39" s="24" t="s">
        <v>85</v>
      </c>
      <c r="E39" s="50">
        <v>1600</v>
      </c>
      <c r="F39" s="21"/>
      <c r="G39" s="24">
        <v>1600</v>
      </c>
      <c r="H39" s="205"/>
      <c r="I39" s="21"/>
      <c r="J39" s="21"/>
      <c r="K39" s="21"/>
      <c r="L39" s="21">
        <v>280</v>
      </c>
      <c r="M39" s="21"/>
      <c r="N39" s="37"/>
    </row>
    <row r="40" spans="2:14" ht="15" customHeight="1" x14ac:dyDescent="0.2">
      <c r="B40" s="1263"/>
      <c r="C40" s="1265"/>
      <c r="D40" s="24" t="s">
        <v>86</v>
      </c>
      <c r="E40" s="43">
        <v>1576.3</v>
      </c>
      <c r="F40" s="21"/>
      <c r="G40" s="24">
        <v>1576.3</v>
      </c>
      <c r="H40" s="205"/>
      <c r="I40" s="21"/>
      <c r="J40" s="21"/>
      <c r="K40" s="21"/>
      <c r="L40" s="21">
        <v>378.9</v>
      </c>
      <c r="M40" s="21"/>
      <c r="N40" s="37"/>
    </row>
    <row r="41" spans="2:14" ht="15" customHeight="1" x14ac:dyDescent="0.2">
      <c r="B41" s="1263"/>
      <c r="C41" s="1268" t="s">
        <v>87</v>
      </c>
      <c r="D41" s="51" t="s">
        <v>88</v>
      </c>
      <c r="E41" s="170">
        <v>5477.33</v>
      </c>
      <c r="F41" s="33"/>
      <c r="G41" s="219">
        <v>5477.33</v>
      </c>
      <c r="H41" s="206"/>
      <c r="I41" s="33"/>
      <c r="J41" s="33"/>
      <c r="K41" s="33"/>
      <c r="L41" s="33">
        <v>355</v>
      </c>
      <c r="M41" s="33"/>
      <c r="N41" s="52"/>
    </row>
    <row r="42" spans="2:14" ht="15" customHeight="1" x14ac:dyDescent="0.2">
      <c r="B42" s="1263"/>
      <c r="C42" s="1269"/>
      <c r="D42" s="53" t="s">
        <v>89</v>
      </c>
      <c r="E42" s="43">
        <v>4515</v>
      </c>
      <c r="F42" s="44"/>
      <c r="G42" s="220">
        <v>4515</v>
      </c>
      <c r="H42" s="207"/>
      <c r="I42" s="39"/>
      <c r="J42" s="39"/>
      <c r="K42" s="39"/>
      <c r="L42" s="39">
        <v>210</v>
      </c>
      <c r="M42" s="54"/>
      <c r="N42" s="41"/>
    </row>
    <row r="43" spans="2:14" ht="15" customHeight="1" x14ac:dyDescent="0.2">
      <c r="B43" s="1263"/>
      <c r="C43" s="1270" t="s">
        <v>90</v>
      </c>
      <c r="D43" s="55" t="s">
        <v>91</v>
      </c>
      <c r="E43" s="56">
        <v>130</v>
      </c>
      <c r="F43" s="39"/>
      <c r="G43" s="52">
        <v>130</v>
      </c>
      <c r="H43" s="57"/>
      <c r="I43" s="58"/>
      <c r="J43" s="58"/>
      <c r="K43" s="58"/>
      <c r="L43" s="58">
        <v>13</v>
      </c>
      <c r="M43" s="58"/>
      <c r="N43" s="52"/>
    </row>
    <row r="44" spans="2:14" ht="15" customHeight="1" x14ac:dyDescent="0.2">
      <c r="B44" s="1263"/>
      <c r="C44" s="1265"/>
      <c r="D44" s="59" t="s">
        <v>92</v>
      </c>
      <c r="E44" s="60">
        <v>141</v>
      </c>
      <c r="F44" s="61"/>
      <c r="G44" s="63">
        <v>141</v>
      </c>
      <c r="H44" s="62"/>
      <c r="I44" s="61"/>
      <c r="J44" s="61"/>
      <c r="K44" s="61"/>
      <c r="L44" s="61">
        <v>15</v>
      </c>
      <c r="M44" s="61"/>
      <c r="N44" s="63"/>
    </row>
    <row r="45" spans="2:14" ht="15" customHeight="1" x14ac:dyDescent="0.2">
      <c r="B45" s="1263"/>
      <c r="C45" s="1265"/>
      <c r="D45" s="59" t="s">
        <v>93</v>
      </c>
      <c r="E45" s="60">
        <v>423</v>
      </c>
      <c r="F45" s="61"/>
      <c r="G45" s="63">
        <v>423</v>
      </c>
      <c r="H45" s="62"/>
      <c r="I45" s="61"/>
      <c r="J45" s="61"/>
      <c r="K45" s="61"/>
      <c r="L45" s="61">
        <v>45</v>
      </c>
      <c r="M45" s="61"/>
      <c r="N45" s="63"/>
    </row>
    <row r="46" spans="2:14" ht="15" customHeight="1" x14ac:dyDescent="0.2">
      <c r="B46" s="1264"/>
      <c r="C46" s="1265"/>
      <c r="D46" s="53" t="s">
        <v>94</v>
      </c>
      <c r="E46" s="64">
        <v>711361.5</v>
      </c>
      <c r="F46" s="65"/>
      <c r="G46" s="67">
        <v>711361.5</v>
      </c>
      <c r="H46" s="66"/>
      <c r="I46" s="65"/>
      <c r="J46" s="65"/>
      <c r="K46" s="65"/>
      <c r="L46" s="65">
        <v>1269</v>
      </c>
      <c r="M46" s="65"/>
      <c r="N46" s="67"/>
    </row>
    <row r="47" spans="2:14" ht="15" customHeight="1" x14ac:dyDescent="0.2">
      <c r="B47" s="1274" t="s">
        <v>95</v>
      </c>
      <c r="C47" s="1275" t="s">
        <v>48</v>
      </c>
      <c r="D47" s="68" t="s">
        <v>96</v>
      </c>
      <c r="E47" s="170">
        <v>98880</v>
      </c>
      <c r="F47" s="48"/>
      <c r="G47" s="24">
        <v>98880</v>
      </c>
      <c r="H47" s="209"/>
      <c r="I47" s="48"/>
      <c r="J47" s="48"/>
      <c r="K47" s="48"/>
      <c r="L47" s="48">
        <v>16480</v>
      </c>
      <c r="M47" s="48"/>
      <c r="N47" s="49"/>
    </row>
    <row r="48" spans="2:14" ht="15" customHeight="1" x14ac:dyDescent="0.2">
      <c r="B48" s="1263"/>
      <c r="C48" s="1276"/>
      <c r="D48" s="68" t="s">
        <v>97</v>
      </c>
      <c r="E48" s="170">
        <v>9888</v>
      </c>
      <c r="F48" s="21"/>
      <c r="G48" s="24">
        <v>9888</v>
      </c>
      <c r="H48" s="205"/>
      <c r="I48" s="21"/>
      <c r="J48" s="21"/>
      <c r="K48" s="21"/>
      <c r="L48" s="21">
        <v>1648</v>
      </c>
      <c r="M48" s="21"/>
      <c r="N48" s="37"/>
    </row>
    <row r="49" spans="2:15" ht="15" customHeight="1" x14ac:dyDescent="0.2">
      <c r="B49" s="1263"/>
      <c r="C49" s="1276"/>
      <c r="D49" s="68" t="s">
        <v>98</v>
      </c>
      <c r="E49" s="170">
        <v>5934</v>
      </c>
      <c r="F49" s="21"/>
      <c r="G49" s="24">
        <v>5934</v>
      </c>
      <c r="H49" s="205"/>
      <c r="I49" s="21"/>
      <c r="J49" s="21"/>
      <c r="K49" s="21"/>
      <c r="L49" s="21">
        <v>989</v>
      </c>
      <c r="M49" s="21"/>
      <c r="N49" s="37"/>
    </row>
    <row r="50" spans="2:15" ht="15" customHeight="1" x14ac:dyDescent="0.2">
      <c r="B50" s="1263"/>
      <c r="C50" s="1276"/>
      <c r="D50" s="68" t="s">
        <v>51</v>
      </c>
      <c r="E50" s="170">
        <v>242.57</v>
      </c>
      <c r="F50" s="21"/>
      <c r="G50" s="24">
        <v>242.57</v>
      </c>
      <c r="H50" s="205"/>
      <c r="I50" s="21"/>
      <c r="J50" s="21"/>
      <c r="K50" s="21"/>
      <c r="L50" s="21">
        <v>50</v>
      </c>
      <c r="M50" s="21"/>
      <c r="N50" s="37"/>
    </row>
    <row r="51" spans="2:15" ht="15" customHeight="1" x14ac:dyDescent="0.2">
      <c r="B51" s="1263"/>
      <c r="C51" s="1276"/>
      <c r="D51" s="68" t="s">
        <v>52</v>
      </c>
      <c r="E51" s="170">
        <v>299370.09000000003</v>
      </c>
      <c r="F51" s="21"/>
      <c r="G51" s="24">
        <v>299370.09000000003</v>
      </c>
      <c r="H51" s="205"/>
      <c r="I51" s="21"/>
      <c r="J51" s="21"/>
      <c r="K51" s="21"/>
      <c r="L51" s="21">
        <v>56045</v>
      </c>
      <c r="M51" s="21"/>
      <c r="N51" s="37"/>
    </row>
    <row r="52" spans="2:15" ht="15" customHeight="1" x14ac:dyDescent="0.2">
      <c r="B52" s="1263"/>
      <c r="C52" s="1276"/>
      <c r="D52" s="68" t="s">
        <v>53</v>
      </c>
      <c r="E52" s="170">
        <v>30</v>
      </c>
      <c r="F52" s="21"/>
      <c r="G52" s="24">
        <v>30</v>
      </c>
      <c r="H52" s="205"/>
      <c r="I52" s="21"/>
      <c r="J52" s="21"/>
      <c r="K52" s="21"/>
      <c r="L52" s="21">
        <v>30</v>
      </c>
      <c r="M52" s="21"/>
      <c r="N52" s="37"/>
    </row>
    <row r="53" spans="2:15" ht="15" customHeight="1" x14ac:dyDescent="0.2">
      <c r="B53" s="1263"/>
      <c r="C53" s="1276"/>
      <c r="D53" s="68" t="s">
        <v>54</v>
      </c>
      <c r="E53" s="170">
        <v>5933090.0199999996</v>
      </c>
      <c r="F53" s="21">
        <v>69000</v>
      </c>
      <c r="G53" s="24">
        <v>5864090.0199999996</v>
      </c>
      <c r="H53" s="205"/>
      <c r="I53" s="21"/>
      <c r="J53" s="21"/>
      <c r="K53" s="21">
        <v>300</v>
      </c>
      <c r="L53" s="21">
        <v>632367</v>
      </c>
      <c r="M53" s="21"/>
      <c r="N53" s="37"/>
    </row>
    <row r="54" spans="2:15" ht="15" customHeight="1" x14ac:dyDescent="0.2">
      <c r="B54" s="1263"/>
      <c r="C54" s="1276"/>
      <c r="D54" s="68" t="s">
        <v>56</v>
      </c>
      <c r="E54" s="170">
        <v>166645.79999999999</v>
      </c>
      <c r="F54" s="21">
        <v>8400</v>
      </c>
      <c r="G54" s="24">
        <v>158245.79999999999</v>
      </c>
      <c r="H54" s="205"/>
      <c r="I54" s="21"/>
      <c r="J54" s="21"/>
      <c r="K54" s="21">
        <v>30</v>
      </c>
      <c r="L54" s="21">
        <v>19469</v>
      </c>
      <c r="M54" s="21"/>
      <c r="N54" s="22"/>
    </row>
    <row r="55" spans="2:15" ht="15" customHeight="1" x14ac:dyDescent="0.2">
      <c r="B55" s="1263"/>
      <c r="C55" s="1276"/>
      <c r="D55" s="69" t="s">
        <v>58</v>
      </c>
      <c r="E55" s="50">
        <v>15</v>
      </c>
      <c r="F55" s="39"/>
      <c r="G55" s="69">
        <v>15</v>
      </c>
      <c r="H55" s="207"/>
      <c r="I55" s="39"/>
      <c r="J55" s="39"/>
      <c r="K55" s="39"/>
      <c r="L55" s="39">
        <v>5</v>
      </c>
      <c r="M55" s="39"/>
      <c r="N55" s="41"/>
    </row>
    <row r="56" spans="2:15" ht="15" customHeight="1" x14ac:dyDescent="0.2">
      <c r="B56" s="1263"/>
      <c r="C56" s="1276"/>
      <c r="D56" s="24" t="s">
        <v>59</v>
      </c>
      <c r="E56" s="170">
        <v>4402342.24</v>
      </c>
      <c r="F56" s="21">
        <v>692705.18</v>
      </c>
      <c r="G56" s="24">
        <v>3709637.06</v>
      </c>
      <c r="H56" s="207"/>
      <c r="I56" s="39"/>
      <c r="J56" s="39"/>
      <c r="K56" s="39">
        <v>2145</v>
      </c>
      <c r="L56" s="39">
        <v>577656</v>
      </c>
      <c r="M56" s="39"/>
      <c r="N56" s="41">
        <v>0.2</v>
      </c>
    </row>
    <row r="57" spans="2:15" ht="15" customHeight="1" x14ac:dyDescent="0.2">
      <c r="B57" s="1263"/>
      <c r="C57" s="1277"/>
      <c r="D57" s="38" t="s">
        <v>62</v>
      </c>
      <c r="E57" s="221">
        <v>15655.67</v>
      </c>
      <c r="F57" s="54"/>
      <c r="G57" s="29">
        <v>15655.67</v>
      </c>
      <c r="H57" s="207"/>
      <c r="I57" s="39"/>
      <c r="J57" s="39"/>
      <c r="K57" s="39"/>
      <c r="L57" s="39">
        <v>1604</v>
      </c>
      <c r="M57" s="39"/>
      <c r="N57" s="41"/>
      <c r="O57" s="73"/>
    </row>
    <row r="58" spans="2:15" ht="15" customHeight="1" x14ac:dyDescent="0.2">
      <c r="B58" s="1263"/>
      <c r="C58" s="1275" t="s">
        <v>65</v>
      </c>
      <c r="D58" s="74" t="s">
        <v>99</v>
      </c>
      <c r="E58" s="75">
        <v>823176</v>
      </c>
      <c r="F58" s="33"/>
      <c r="G58" s="219">
        <v>823176</v>
      </c>
      <c r="H58" s="206"/>
      <c r="I58" s="33"/>
      <c r="J58" s="33"/>
      <c r="K58" s="33"/>
      <c r="L58" s="33">
        <v>182928</v>
      </c>
      <c r="M58" s="33"/>
      <c r="N58" s="35"/>
      <c r="O58" s="73"/>
    </row>
    <row r="59" spans="2:15" ht="15" customHeight="1" x14ac:dyDescent="0.2">
      <c r="B59" s="1263"/>
      <c r="C59" s="1276"/>
      <c r="D59" s="76" t="s">
        <v>67</v>
      </c>
      <c r="E59" s="50">
        <v>800</v>
      </c>
      <c r="F59" s="21"/>
      <c r="G59" s="69">
        <v>800</v>
      </c>
      <c r="H59" s="205"/>
      <c r="I59" s="21"/>
      <c r="J59" s="21"/>
      <c r="K59" s="21"/>
      <c r="L59" s="21">
        <v>50</v>
      </c>
      <c r="M59" s="21"/>
      <c r="N59" s="37"/>
      <c r="O59" s="73"/>
    </row>
    <row r="60" spans="2:15" ht="15" customHeight="1" x14ac:dyDescent="0.2">
      <c r="B60" s="1263"/>
      <c r="C60" s="1277"/>
      <c r="D60" s="77" t="s">
        <v>69</v>
      </c>
      <c r="E60" s="43">
        <v>500</v>
      </c>
      <c r="F60" s="44"/>
      <c r="G60" s="220">
        <v>500</v>
      </c>
      <c r="H60" s="208"/>
      <c r="I60" s="44"/>
      <c r="J60" s="44"/>
      <c r="K60" s="44"/>
      <c r="L60" s="44">
        <v>50</v>
      </c>
      <c r="M60" s="44"/>
      <c r="N60" s="46"/>
      <c r="O60" s="73"/>
    </row>
    <row r="61" spans="2:15" ht="15" customHeight="1" x14ac:dyDescent="0.2">
      <c r="B61" s="1263"/>
      <c r="C61" s="78"/>
      <c r="D61" s="79" t="s">
        <v>74</v>
      </c>
      <c r="E61" s="170">
        <v>350525.37</v>
      </c>
      <c r="F61" s="48"/>
      <c r="G61" s="24">
        <v>350525.37</v>
      </c>
      <c r="H61" s="209"/>
      <c r="I61" s="48"/>
      <c r="J61" s="48"/>
      <c r="K61" s="48"/>
      <c r="L61" s="48">
        <v>82684</v>
      </c>
      <c r="M61" s="48"/>
      <c r="N61" s="49"/>
    </row>
    <row r="62" spans="2:15" ht="15" customHeight="1" x14ac:dyDescent="0.2">
      <c r="B62" s="1263"/>
      <c r="C62" s="80"/>
      <c r="D62" s="68" t="s">
        <v>78</v>
      </c>
      <c r="E62" s="170">
        <v>1942490.82</v>
      </c>
      <c r="F62" s="21"/>
      <c r="G62" s="24">
        <v>1942490.82</v>
      </c>
      <c r="H62" s="205"/>
      <c r="I62" s="21"/>
      <c r="J62" s="21"/>
      <c r="K62" s="21"/>
      <c r="L62" s="21">
        <v>161300.07</v>
      </c>
      <c r="M62" s="21"/>
      <c r="N62" s="37"/>
    </row>
    <row r="63" spans="2:15" ht="15" customHeight="1" x14ac:dyDescent="0.2">
      <c r="B63" s="1263"/>
      <c r="C63" s="80" t="s">
        <v>72</v>
      </c>
      <c r="D63" s="81" t="s">
        <v>79</v>
      </c>
      <c r="E63" s="170">
        <v>1415477.64</v>
      </c>
      <c r="F63" s="21"/>
      <c r="G63" s="24">
        <v>1415477.64</v>
      </c>
      <c r="H63" s="205"/>
      <c r="I63" s="21"/>
      <c r="J63" s="21"/>
      <c r="K63" s="21">
        <v>600</v>
      </c>
      <c r="L63" s="21">
        <v>66031.53</v>
      </c>
      <c r="M63" s="21"/>
      <c r="N63" s="37"/>
    </row>
    <row r="64" spans="2:15" ht="15" customHeight="1" x14ac:dyDescent="0.2">
      <c r="B64" s="1263"/>
      <c r="C64" s="80"/>
      <c r="D64" s="68" t="s">
        <v>80</v>
      </c>
      <c r="E64" s="170">
        <v>3100538.65</v>
      </c>
      <c r="F64" s="21"/>
      <c r="G64" s="24">
        <v>3100538.65</v>
      </c>
      <c r="H64" s="205"/>
      <c r="I64" s="21"/>
      <c r="J64" s="21"/>
      <c r="K64" s="21"/>
      <c r="L64" s="21">
        <v>429385.01</v>
      </c>
      <c r="M64" s="21"/>
      <c r="N64" s="37"/>
    </row>
    <row r="65" spans="1:35" ht="15" customHeight="1" x14ac:dyDescent="0.2">
      <c r="B65" s="1263"/>
      <c r="C65" s="82"/>
      <c r="D65" s="38" t="s">
        <v>84</v>
      </c>
      <c r="E65" s="221">
        <v>1803874.97</v>
      </c>
      <c r="F65" s="39"/>
      <c r="G65" s="29">
        <v>1803874.97</v>
      </c>
      <c r="H65" s="207"/>
      <c r="I65" s="39"/>
      <c r="J65" s="39"/>
      <c r="K65" s="39"/>
      <c r="L65" s="39">
        <v>371731.92</v>
      </c>
      <c r="M65" s="39"/>
      <c r="N65" s="41"/>
    </row>
    <row r="66" spans="1:35" s="88" customFormat="1" ht="22.5" customHeight="1" x14ac:dyDescent="0.25">
      <c r="A66" s="83"/>
      <c r="B66" s="1264"/>
      <c r="C66" s="84" t="s">
        <v>87</v>
      </c>
      <c r="D66" s="85" t="s">
        <v>100</v>
      </c>
      <c r="E66" s="222">
        <v>0</v>
      </c>
      <c r="F66" s="86"/>
      <c r="G66" s="85"/>
      <c r="H66" s="210"/>
      <c r="I66" s="86"/>
      <c r="J66" s="86"/>
      <c r="K66" s="86">
        <v>8.66</v>
      </c>
      <c r="L66" s="86"/>
      <c r="M66" s="86"/>
      <c r="N66" s="87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  <row r="67" spans="1:35" ht="15" customHeight="1" x14ac:dyDescent="0.2">
      <c r="B67" s="1278" t="s">
        <v>101</v>
      </c>
      <c r="C67" s="1279"/>
      <c r="D67" s="1280"/>
      <c r="E67" s="223">
        <v>513191205.5</v>
      </c>
      <c r="F67" s="90">
        <v>48982674.479999997</v>
      </c>
      <c r="G67" s="91">
        <v>464208531.01999998</v>
      </c>
      <c r="H67" s="89">
        <v>0</v>
      </c>
      <c r="I67" s="90">
        <v>0</v>
      </c>
      <c r="J67" s="90">
        <v>31647.040000000001</v>
      </c>
      <c r="K67" s="90">
        <v>344162.01799999998</v>
      </c>
      <c r="L67" s="90">
        <v>276949293.8599999</v>
      </c>
      <c r="M67" s="90">
        <v>0</v>
      </c>
      <c r="N67" s="91">
        <v>0.2</v>
      </c>
    </row>
    <row r="68" spans="1:35" ht="15" customHeight="1" x14ac:dyDescent="0.2">
      <c r="B68" s="1281" t="s">
        <v>102</v>
      </c>
      <c r="C68" s="1242" t="s">
        <v>48</v>
      </c>
      <c r="D68" s="31" t="s">
        <v>103</v>
      </c>
      <c r="E68" s="170">
        <v>1142405.73</v>
      </c>
      <c r="F68" s="33">
        <v>815808.47</v>
      </c>
      <c r="G68" s="219">
        <v>326597.26</v>
      </c>
      <c r="H68" s="211"/>
      <c r="I68" s="33">
        <v>965</v>
      </c>
      <c r="J68" s="33"/>
      <c r="K68" s="33"/>
      <c r="L68" s="33">
        <v>15354.49</v>
      </c>
      <c r="M68" s="33"/>
      <c r="N68" s="35"/>
    </row>
    <row r="69" spans="1:35" ht="15" customHeight="1" x14ac:dyDescent="0.2">
      <c r="B69" s="1245"/>
      <c r="C69" s="1243"/>
      <c r="D69" s="23" t="s">
        <v>49</v>
      </c>
      <c r="E69" s="170">
        <v>422347.24</v>
      </c>
      <c r="F69" s="21">
        <v>382347.24</v>
      </c>
      <c r="G69" s="24">
        <v>40000</v>
      </c>
      <c r="H69" s="205"/>
      <c r="I69" s="21">
        <v>1607</v>
      </c>
      <c r="J69" s="21"/>
      <c r="K69" s="21"/>
      <c r="L69" s="21">
        <v>10000</v>
      </c>
      <c r="M69" s="21"/>
      <c r="N69" s="37"/>
    </row>
    <row r="70" spans="1:35" ht="15" customHeight="1" x14ac:dyDescent="0.2">
      <c r="B70" s="1245"/>
      <c r="C70" s="1243"/>
      <c r="D70" s="23" t="s">
        <v>50</v>
      </c>
      <c r="E70" s="170">
        <v>0</v>
      </c>
      <c r="F70" s="21"/>
      <c r="G70" s="24"/>
      <c r="H70" s="205">
        <v>55.26</v>
      </c>
      <c r="I70" s="21"/>
      <c r="J70" s="21">
        <v>374039.78</v>
      </c>
      <c r="K70" s="21">
        <v>920.19</v>
      </c>
      <c r="L70" s="21"/>
      <c r="M70" s="21"/>
      <c r="N70" s="22"/>
    </row>
    <row r="71" spans="1:35" ht="15" customHeight="1" x14ac:dyDescent="0.2">
      <c r="B71" s="1245"/>
      <c r="C71" s="1243"/>
      <c r="D71" s="23" t="s">
        <v>104</v>
      </c>
      <c r="E71" s="170">
        <v>788750</v>
      </c>
      <c r="F71" s="21">
        <v>580000</v>
      </c>
      <c r="G71" s="24">
        <v>208750</v>
      </c>
      <c r="H71" s="205"/>
      <c r="I71" s="21"/>
      <c r="J71" s="21">
        <v>250000</v>
      </c>
      <c r="K71" s="21">
        <v>4188.8999999999996</v>
      </c>
      <c r="L71" s="21">
        <v>3800</v>
      </c>
      <c r="M71" s="21">
        <v>366.1</v>
      </c>
      <c r="N71" s="37">
        <v>17.079999999999998</v>
      </c>
    </row>
    <row r="72" spans="1:35" ht="15" customHeight="1" x14ac:dyDescent="0.2">
      <c r="B72" s="1245"/>
      <c r="C72" s="1243"/>
      <c r="D72" s="23" t="s">
        <v>105</v>
      </c>
      <c r="E72" s="170">
        <v>61076655.409999996</v>
      </c>
      <c r="F72" s="21">
        <v>14042465.09</v>
      </c>
      <c r="G72" s="24">
        <v>47034190.32</v>
      </c>
      <c r="H72" s="205">
        <v>199200</v>
      </c>
      <c r="I72" s="21">
        <v>28596</v>
      </c>
      <c r="J72" s="21">
        <v>16312</v>
      </c>
      <c r="K72" s="21">
        <v>21424.26</v>
      </c>
      <c r="L72" s="21">
        <v>16179134.9</v>
      </c>
      <c r="M72" s="21">
        <v>905.47</v>
      </c>
      <c r="N72" s="37">
        <v>70.83</v>
      </c>
    </row>
    <row r="73" spans="1:35" ht="15" customHeight="1" x14ac:dyDescent="0.2">
      <c r="B73" s="1245"/>
      <c r="C73" s="1243"/>
      <c r="D73" s="23" t="s">
        <v>106</v>
      </c>
      <c r="E73" s="170">
        <v>0</v>
      </c>
      <c r="F73" s="21"/>
      <c r="G73" s="24"/>
      <c r="H73" s="205"/>
      <c r="I73" s="21"/>
      <c r="J73" s="21"/>
      <c r="K73" s="21"/>
      <c r="L73" s="21"/>
      <c r="M73" s="21"/>
      <c r="N73" s="37">
        <v>2.12</v>
      </c>
    </row>
    <row r="74" spans="1:35" ht="15" customHeight="1" x14ac:dyDescent="0.2">
      <c r="B74" s="1245"/>
      <c r="C74" s="1243"/>
      <c r="D74" s="23" t="s">
        <v>107</v>
      </c>
      <c r="E74" s="170">
        <v>187087.19</v>
      </c>
      <c r="F74" s="21">
        <v>158395.04</v>
      </c>
      <c r="G74" s="24">
        <v>28692.15</v>
      </c>
      <c r="H74" s="205"/>
      <c r="I74" s="21"/>
      <c r="J74" s="21"/>
      <c r="K74" s="21">
        <v>131.11000000000001</v>
      </c>
      <c r="L74" s="21">
        <v>6796</v>
      </c>
      <c r="M74" s="21"/>
      <c r="N74" s="37"/>
    </row>
    <row r="75" spans="1:35" ht="15" customHeight="1" x14ac:dyDescent="0.2">
      <c r="B75" s="1245"/>
      <c r="C75" s="1243"/>
      <c r="D75" s="23" t="s">
        <v>108</v>
      </c>
      <c r="E75" s="170">
        <v>436004.72</v>
      </c>
      <c r="F75" s="21">
        <v>163005.60999999999</v>
      </c>
      <c r="G75" s="24">
        <v>272999.11</v>
      </c>
      <c r="H75" s="205"/>
      <c r="I75" s="21"/>
      <c r="J75" s="21"/>
      <c r="K75" s="21">
        <v>2568.8000000000002</v>
      </c>
      <c r="L75" s="21">
        <v>22660.04</v>
      </c>
      <c r="M75" s="21">
        <v>50.12</v>
      </c>
      <c r="N75" s="37">
        <v>0.5</v>
      </c>
    </row>
    <row r="76" spans="1:35" ht="15" customHeight="1" x14ac:dyDescent="0.2">
      <c r="B76" s="1245"/>
      <c r="C76" s="1243"/>
      <c r="D76" s="23" t="s">
        <v>109</v>
      </c>
      <c r="E76" s="170">
        <v>7500</v>
      </c>
      <c r="F76" s="21"/>
      <c r="G76" s="24">
        <v>7500</v>
      </c>
      <c r="H76" s="205"/>
      <c r="I76" s="21"/>
      <c r="J76" s="21"/>
      <c r="K76" s="21"/>
      <c r="L76" s="21">
        <v>2250</v>
      </c>
      <c r="M76" s="21"/>
      <c r="N76" s="37"/>
    </row>
    <row r="77" spans="1:35" ht="15" customHeight="1" x14ac:dyDescent="0.2">
      <c r="B77" s="1245"/>
      <c r="C77" s="1243"/>
      <c r="D77" s="23" t="s">
        <v>110</v>
      </c>
      <c r="E77" s="170">
        <v>0</v>
      </c>
      <c r="F77" s="21"/>
      <c r="G77" s="24"/>
      <c r="H77" s="205"/>
      <c r="I77" s="21"/>
      <c r="J77" s="21"/>
      <c r="K77" s="21">
        <v>0.6</v>
      </c>
      <c r="L77" s="21"/>
      <c r="M77" s="21"/>
      <c r="N77" s="37"/>
    </row>
    <row r="78" spans="1:35" ht="15" customHeight="1" x14ac:dyDescent="0.2">
      <c r="B78" s="1245"/>
      <c r="C78" s="1243"/>
      <c r="D78" s="23" t="s">
        <v>111</v>
      </c>
      <c r="E78" s="170">
        <v>0</v>
      </c>
      <c r="F78" s="21"/>
      <c r="G78" s="24"/>
      <c r="H78" s="205"/>
      <c r="I78" s="21"/>
      <c r="J78" s="21"/>
      <c r="K78" s="21">
        <v>245.35</v>
      </c>
      <c r="L78" s="21"/>
      <c r="M78" s="21">
        <v>0.8</v>
      </c>
      <c r="N78" s="37"/>
    </row>
    <row r="79" spans="1:35" ht="15" customHeight="1" x14ac:dyDescent="0.2">
      <c r="B79" s="1245"/>
      <c r="C79" s="1243"/>
      <c r="D79" s="23" t="s">
        <v>112</v>
      </c>
      <c r="E79" s="170">
        <v>3425489</v>
      </c>
      <c r="F79" s="21">
        <v>12300</v>
      </c>
      <c r="G79" s="24">
        <v>3413189</v>
      </c>
      <c r="H79" s="205"/>
      <c r="I79" s="21"/>
      <c r="J79" s="21"/>
      <c r="K79" s="21">
        <v>44</v>
      </c>
      <c r="L79" s="21">
        <v>372000</v>
      </c>
      <c r="M79" s="21">
        <v>46.23</v>
      </c>
      <c r="N79" s="37"/>
    </row>
    <row r="80" spans="1:35" ht="15" customHeight="1" x14ac:dyDescent="0.2">
      <c r="B80" s="1245"/>
      <c r="C80" s="1243"/>
      <c r="D80" s="68" t="s">
        <v>113</v>
      </c>
      <c r="E80" s="170">
        <v>0</v>
      </c>
      <c r="F80" s="21"/>
      <c r="G80" s="24"/>
      <c r="H80" s="205"/>
      <c r="I80" s="21"/>
      <c r="J80" s="21"/>
      <c r="K80" s="21"/>
      <c r="L80" s="21"/>
      <c r="M80" s="21"/>
      <c r="N80" s="37">
        <v>3</v>
      </c>
    </row>
    <row r="81" spans="2:14" ht="15" customHeight="1" x14ac:dyDescent="0.2">
      <c r="B81" s="1245"/>
      <c r="C81" s="1243"/>
      <c r="D81" s="68" t="s">
        <v>114</v>
      </c>
      <c r="E81" s="170">
        <v>0</v>
      </c>
      <c r="F81" s="21"/>
      <c r="G81" s="24"/>
      <c r="H81" s="205"/>
      <c r="I81" s="21"/>
      <c r="J81" s="21"/>
      <c r="K81" s="21"/>
      <c r="L81" s="21"/>
      <c r="M81" s="21"/>
      <c r="N81" s="37">
        <v>5</v>
      </c>
    </row>
    <row r="82" spans="2:14" ht="15" customHeight="1" x14ac:dyDescent="0.2">
      <c r="B82" s="1245"/>
      <c r="C82" s="1243"/>
      <c r="D82" s="24" t="s">
        <v>115</v>
      </c>
      <c r="E82" s="170">
        <v>0</v>
      </c>
      <c r="F82" s="21"/>
      <c r="G82" s="24"/>
      <c r="H82" s="205"/>
      <c r="I82" s="21"/>
      <c r="J82" s="21"/>
      <c r="K82" s="21">
        <v>9</v>
      </c>
      <c r="L82" s="21"/>
      <c r="M82" s="21"/>
      <c r="N82" s="37"/>
    </row>
    <row r="83" spans="2:14" ht="15" customHeight="1" x14ac:dyDescent="0.2">
      <c r="B83" s="1245"/>
      <c r="C83" s="1243"/>
      <c r="D83" s="24" t="s">
        <v>116</v>
      </c>
      <c r="E83" s="170">
        <v>404024.92</v>
      </c>
      <c r="F83" s="21">
        <v>404024.92</v>
      </c>
      <c r="G83" s="24"/>
      <c r="H83" s="205"/>
      <c r="I83" s="21"/>
      <c r="J83" s="21"/>
      <c r="K83" s="21">
        <v>682.4</v>
      </c>
      <c r="L83" s="21"/>
      <c r="M83" s="21"/>
      <c r="N83" s="37"/>
    </row>
    <row r="84" spans="2:14" ht="15" customHeight="1" x14ac:dyDescent="0.2">
      <c r="B84" s="1245"/>
      <c r="C84" s="1243"/>
      <c r="D84" s="24" t="s">
        <v>117</v>
      </c>
      <c r="E84" s="170">
        <v>0</v>
      </c>
      <c r="F84" s="21"/>
      <c r="G84" s="24"/>
      <c r="H84" s="205"/>
      <c r="I84" s="21"/>
      <c r="J84" s="21"/>
      <c r="K84" s="21"/>
      <c r="L84" s="21"/>
      <c r="M84" s="21"/>
      <c r="N84" s="37">
        <v>6</v>
      </c>
    </row>
    <row r="85" spans="2:14" ht="15" customHeight="1" x14ac:dyDescent="0.2">
      <c r="B85" s="1245"/>
      <c r="C85" s="1243"/>
      <c r="D85" s="38" t="s">
        <v>118</v>
      </c>
      <c r="E85" s="170">
        <v>1000</v>
      </c>
      <c r="F85" s="21"/>
      <c r="G85" s="24">
        <v>1000</v>
      </c>
      <c r="H85" s="205"/>
      <c r="I85" s="21"/>
      <c r="J85" s="21"/>
      <c r="K85" s="21"/>
      <c r="L85" s="21">
        <v>100</v>
      </c>
      <c r="M85" s="21"/>
      <c r="N85" s="37"/>
    </row>
    <row r="86" spans="2:14" ht="15" customHeight="1" x14ac:dyDescent="0.2">
      <c r="B86" s="1245"/>
      <c r="C86" s="1243"/>
      <c r="D86" s="42" t="s">
        <v>119</v>
      </c>
      <c r="E86" s="43">
        <v>51191</v>
      </c>
      <c r="F86" s="21"/>
      <c r="G86" s="24">
        <v>51191</v>
      </c>
      <c r="H86" s="205"/>
      <c r="I86" s="21"/>
      <c r="J86" s="21"/>
      <c r="K86" s="21"/>
      <c r="L86" s="21">
        <v>12184</v>
      </c>
      <c r="M86" s="21"/>
      <c r="N86" s="37"/>
    </row>
    <row r="87" spans="2:14" ht="15" customHeight="1" x14ac:dyDescent="0.2">
      <c r="B87" s="1245"/>
      <c r="C87" s="1244" t="s">
        <v>65</v>
      </c>
      <c r="D87" s="47" t="s">
        <v>70</v>
      </c>
      <c r="E87" s="170">
        <v>110000</v>
      </c>
      <c r="F87" s="33"/>
      <c r="G87" s="219">
        <v>110000</v>
      </c>
      <c r="H87" s="206"/>
      <c r="I87" s="33"/>
      <c r="J87" s="33"/>
      <c r="K87" s="33"/>
      <c r="L87" s="33">
        <v>5500</v>
      </c>
      <c r="M87" s="33"/>
      <c r="N87" s="35"/>
    </row>
    <row r="88" spans="2:14" ht="15" customHeight="1" x14ac:dyDescent="0.2">
      <c r="B88" s="1245"/>
      <c r="C88" s="1243"/>
      <c r="D88" s="24" t="s">
        <v>120</v>
      </c>
      <c r="E88" s="170">
        <v>0</v>
      </c>
      <c r="F88" s="21"/>
      <c r="G88" s="24"/>
      <c r="H88" s="205"/>
      <c r="I88" s="21"/>
      <c r="J88" s="21">
        <v>9.6</v>
      </c>
      <c r="K88" s="92">
        <v>6.17</v>
      </c>
      <c r="L88" s="44"/>
      <c r="M88" s="21">
        <v>2.5</v>
      </c>
      <c r="N88" s="37">
        <v>10.27</v>
      </c>
    </row>
    <row r="89" spans="2:14" ht="15" customHeight="1" thickBot="1" x14ac:dyDescent="0.25">
      <c r="B89" s="1271" t="s">
        <v>121</v>
      </c>
      <c r="C89" s="1272"/>
      <c r="D89" s="1273"/>
      <c r="E89" s="224">
        <v>68052455.209999993</v>
      </c>
      <c r="F89" s="94">
        <v>16558346.369999999</v>
      </c>
      <c r="G89" s="95">
        <v>51494108.839999996</v>
      </c>
      <c r="H89" s="93">
        <v>199255.26</v>
      </c>
      <c r="I89" s="94">
        <v>31168</v>
      </c>
      <c r="J89" s="94">
        <v>640361.38</v>
      </c>
      <c r="K89" s="94">
        <v>30220.779999999995</v>
      </c>
      <c r="L89" s="94">
        <v>16629779.43</v>
      </c>
      <c r="M89" s="94">
        <v>1371.22</v>
      </c>
      <c r="N89" s="95">
        <v>114.8</v>
      </c>
    </row>
    <row r="90" spans="2:14" ht="15" customHeight="1" thickTop="1" thickBot="1" x14ac:dyDescent="0.25">
      <c r="B90" s="1228" t="s">
        <v>122</v>
      </c>
      <c r="C90" s="1229"/>
      <c r="D90" s="1230"/>
      <c r="E90" s="96">
        <v>581243660.71000004</v>
      </c>
      <c r="F90" s="97">
        <v>65541020.849999994</v>
      </c>
      <c r="G90" s="225">
        <v>515702639.85999995</v>
      </c>
      <c r="H90" s="212">
        <v>199255.26</v>
      </c>
      <c r="I90" s="97">
        <v>31168</v>
      </c>
      <c r="J90" s="97">
        <v>672008.42</v>
      </c>
      <c r="K90" s="97">
        <v>374382.79799999995</v>
      </c>
      <c r="L90" s="97">
        <v>293579073.2899999</v>
      </c>
      <c r="M90" s="97">
        <v>1371.22</v>
      </c>
      <c r="N90" s="98">
        <v>115</v>
      </c>
    </row>
    <row r="91" spans="2:14" ht="12" thickTop="1" x14ac:dyDescent="0.2">
      <c r="B91" s="11"/>
      <c r="C91" s="11"/>
      <c r="D91" s="11"/>
      <c r="E91" s="11"/>
      <c r="F91" s="11"/>
      <c r="G91" s="11"/>
      <c r="H91" s="11"/>
      <c r="I91" s="99"/>
      <c r="J91" s="11"/>
      <c r="K91" s="11"/>
      <c r="L91" s="99"/>
      <c r="M91" s="11"/>
      <c r="N91" s="11"/>
    </row>
    <row r="92" spans="2:14" s="8" customFormat="1" ht="12.75" x14ac:dyDescent="0.2">
      <c r="B92" s="8" t="s">
        <v>123</v>
      </c>
      <c r="C92" s="100"/>
      <c r="D92" s="100"/>
      <c r="E92" s="100"/>
      <c r="F92" s="101"/>
      <c r="G92" s="99"/>
      <c r="H92" s="99"/>
      <c r="I92" s="99"/>
      <c r="J92" s="99"/>
      <c r="K92" s="99"/>
      <c r="L92" s="99"/>
      <c r="M92" s="99"/>
      <c r="N92" s="99"/>
    </row>
    <row r="93" spans="2:14" x14ac:dyDescent="0.2">
      <c r="B93" s="11"/>
      <c r="C93" s="11"/>
      <c r="D93" s="11"/>
      <c r="E93" s="11"/>
      <c r="F93" s="11"/>
      <c r="G93" s="11"/>
      <c r="H93" s="11"/>
      <c r="I93" s="99"/>
      <c r="J93" s="11"/>
      <c r="K93" s="11"/>
      <c r="L93" s="99"/>
      <c r="M93" s="11"/>
      <c r="N93" s="11"/>
    </row>
    <row r="94" spans="2:14" x14ac:dyDescent="0.2">
      <c r="B94" s="11"/>
      <c r="C94" s="11"/>
      <c r="D94" s="11"/>
      <c r="E94" s="11"/>
      <c r="F94" s="11"/>
      <c r="G94" s="11"/>
      <c r="H94" s="11"/>
      <c r="I94" s="99"/>
      <c r="J94" s="11"/>
      <c r="K94" s="11"/>
      <c r="L94" s="99"/>
      <c r="M94" s="11"/>
      <c r="N94" s="11"/>
    </row>
    <row r="95" spans="2:14" x14ac:dyDescent="0.2">
      <c r="B95" s="11"/>
      <c r="C95" s="11"/>
      <c r="D95" s="11"/>
      <c r="E95" s="11"/>
      <c r="F95" s="11"/>
      <c r="G95" s="11"/>
      <c r="H95" s="11"/>
      <c r="I95" s="99"/>
      <c r="J95" s="11"/>
      <c r="K95" s="11"/>
      <c r="L95" s="99"/>
      <c r="M95" s="11"/>
      <c r="N95" s="11"/>
    </row>
    <row r="96" spans="2:14" x14ac:dyDescent="0.2">
      <c r="B96" s="11"/>
      <c r="C96" s="11"/>
      <c r="D96" s="11"/>
      <c r="E96" s="11"/>
      <c r="F96" s="11"/>
      <c r="G96" s="11"/>
      <c r="H96" s="11"/>
      <c r="I96" s="99"/>
      <c r="J96" s="11"/>
      <c r="K96" s="11"/>
      <c r="L96" s="99"/>
      <c r="M96" s="11"/>
      <c r="N96" s="11"/>
    </row>
    <row r="97" spans="2:14" x14ac:dyDescent="0.2">
      <c r="B97" s="11"/>
      <c r="C97" s="11"/>
      <c r="D97" s="11"/>
      <c r="E97" s="11"/>
      <c r="F97" s="11"/>
      <c r="G97" s="11"/>
      <c r="H97" s="11"/>
      <c r="I97" s="99"/>
      <c r="J97" s="11"/>
      <c r="K97" s="11"/>
      <c r="L97" s="99"/>
      <c r="M97" s="11"/>
      <c r="N97" s="11"/>
    </row>
    <row r="98" spans="2:14" x14ac:dyDescent="0.2">
      <c r="B98" s="11"/>
      <c r="C98" s="11"/>
      <c r="D98" s="11"/>
      <c r="E98" s="11"/>
      <c r="F98" s="11"/>
      <c r="G98" s="11"/>
      <c r="H98" s="11"/>
      <c r="I98" s="99"/>
      <c r="J98" s="11"/>
      <c r="K98" s="11"/>
      <c r="L98" s="99"/>
      <c r="M98" s="11"/>
      <c r="N98" s="11"/>
    </row>
    <row r="99" spans="2:14" x14ac:dyDescent="0.2">
      <c r="B99" s="11"/>
      <c r="C99" s="11"/>
      <c r="D99" s="11"/>
      <c r="E99" s="11"/>
      <c r="F99" s="11"/>
      <c r="G99" s="11"/>
      <c r="H99" s="11"/>
      <c r="I99" s="99"/>
      <c r="J99" s="11"/>
      <c r="K99" s="11"/>
      <c r="L99" s="99"/>
      <c r="M99" s="11"/>
      <c r="N99" s="11"/>
    </row>
    <row r="100" spans="2:14" x14ac:dyDescent="0.2">
      <c r="B100" s="11"/>
      <c r="C100" s="11"/>
      <c r="D100" s="11"/>
      <c r="E100" s="11"/>
      <c r="F100" s="11"/>
      <c r="G100" s="11"/>
      <c r="H100" s="11"/>
      <c r="I100" s="99"/>
      <c r="J100" s="11"/>
      <c r="K100" s="11"/>
      <c r="L100" s="99"/>
      <c r="M100" s="11"/>
      <c r="N100" s="11"/>
    </row>
    <row r="101" spans="2:14" x14ac:dyDescent="0.2">
      <c r="B101" s="11"/>
      <c r="C101" s="11"/>
      <c r="D101" s="11"/>
      <c r="E101" s="11"/>
      <c r="F101" s="11"/>
      <c r="G101" s="11"/>
      <c r="H101" s="11"/>
      <c r="I101" s="99"/>
      <c r="J101" s="11"/>
      <c r="K101" s="11"/>
      <c r="L101" s="99"/>
      <c r="M101" s="11"/>
      <c r="N101" s="11"/>
    </row>
    <row r="102" spans="2:14" x14ac:dyDescent="0.2">
      <c r="B102" s="11"/>
      <c r="C102" s="11"/>
      <c r="D102" s="11"/>
      <c r="E102" s="11"/>
      <c r="F102" s="11"/>
      <c r="G102" s="11"/>
      <c r="H102" s="11"/>
      <c r="I102" s="99"/>
      <c r="J102" s="11"/>
      <c r="K102" s="11"/>
      <c r="L102" s="99"/>
      <c r="M102" s="11"/>
      <c r="N102" s="11"/>
    </row>
    <row r="103" spans="2:14" x14ac:dyDescent="0.2">
      <c r="B103" s="11"/>
      <c r="C103" s="11"/>
      <c r="D103" s="11"/>
      <c r="E103" s="11"/>
      <c r="F103" s="11"/>
      <c r="G103" s="11"/>
      <c r="H103" s="11"/>
      <c r="I103" s="99"/>
      <c r="J103" s="11"/>
      <c r="K103" s="11"/>
      <c r="L103" s="99"/>
      <c r="M103" s="11"/>
      <c r="N103" s="11"/>
    </row>
    <row r="104" spans="2:14" x14ac:dyDescent="0.2">
      <c r="B104" s="11"/>
      <c r="C104" s="11"/>
      <c r="D104" s="11"/>
      <c r="E104" s="11"/>
      <c r="F104" s="11"/>
      <c r="G104" s="11"/>
      <c r="H104" s="11"/>
      <c r="I104" s="99"/>
      <c r="J104" s="11"/>
      <c r="K104" s="11"/>
      <c r="L104" s="99"/>
      <c r="M104" s="11"/>
      <c r="N104" s="11"/>
    </row>
    <row r="105" spans="2:14" x14ac:dyDescent="0.2">
      <c r="B105" s="11"/>
      <c r="C105" s="11"/>
      <c r="D105" s="11"/>
      <c r="E105" s="11"/>
      <c r="F105" s="11"/>
      <c r="G105" s="11"/>
      <c r="H105" s="11"/>
      <c r="I105" s="99"/>
      <c r="J105" s="11"/>
      <c r="K105" s="11"/>
      <c r="L105" s="99"/>
      <c r="M105" s="11"/>
      <c r="N105" s="11"/>
    </row>
    <row r="106" spans="2:14" x14ac:dyDescent="0.2">
      <c r="B106" s="11"/>
      <c r="C106" s="11"/>
      <c r="D106" s="11"/>
      <c r="E106" s="11"/>
      <c r="F106" s="11"/>
      <c r="G106" s="11"/>
      <c r="H106" s="11"/>
      <c r="I106" s="99"/>
      <c r="J106" s="11"/>
      <c r="K106" s="11"/>
      <c r="L106" s="99"/>
      <c r="M106" s="11"/>
      <c r="N106" s="11"/>
    </row>
    <row r="107" spans="2:14" x14ac:dyDescent="0.2">
      <c r="B107" s="11"/>
      <c r="C107" s="11"/>
      <c r="D107" s="11"/>
      <c r="E107" s="11"/>
      <c r="F107" s="11"/>
      <c r="G107" s="11"/>
      <c r="H107" s="11"/>
      <c r="I107" s="99"/>
      <c r="J107" s="11"/>
      <c r="K107" s="11"/>
      <c r="L107" s="99"/>
      <c r="M107" s="11"/>
      <c r="N107" s="11"/>
    </row>
    <row r="108" spans="2:14" x14ac:dyDescent="0.2">
      <c r="B108" s="11"/>
      <c r="C108" s="11"/>
      <c r="D108" s="11"/>
      <c r="E108" s="11"/>
      <c r="F108" s="11"/>
      <c r="G108" s="11"/>
      <c r="H108" s="11"/>
      <c r="I108" s="99"/>
      <c r="J108" s="11"/>
      <c r="K108" s="11"/>
      <c r="L108" s="99"/>
      <c r="M108" s="11"/>
      <c r="N108" s="11"/>
    </row>
    <row r="109" spans="2:14" x14ac:dyDescent="0.2">
      <c r="B109" s="11"/>
      <c r="C109" s="11"/>
      <c r="D109" s="11"/>
      <c r="E109" s="11"/>
      <c r="F109" s="11"/>
      <c r="G109" s="11"/>
      <c r="H109" s="11"/>
      <c r="I109" s="99"/>
      <c r="J109" s="11"/>
      <c r="K109" s="11"/>
      <c r="L109" s="99"/>
      <c r="M109" s="11"/>
      <c r="N109" s="11"/>
    </row>
    <row r="110" spans="2:14" x14ac:dyDescent="0.2">
      <c r="B110" s="11"/>
      <c r="C110" s="11"/>
      <c r="D110" s="11"/>
      <c r="E110" s="11"/>
      <c r="F110" s="11"/>
      <c r="G110" s="11"/>
      <c r="H110" s="11"/>
      <c r="I110" s="99"/>
      <c r="J110" s="11"/>
      <c r="K110" s="11"/>
      <c r="L110" s="99"/>
      <c r="M110" s="11"/>
      <c r="N110" s="11"/>
    </row>
    <row r="111" spans="2:14" x14ac:dyDescent="0.2">
      <c r="B111" s="11"/>
      <c r="C111" s="11"/>
      <c r="D111" s="11"/>
      <c r="E111" s="11"/>
      <c r="F111" s="11"/>
      <c r="G111" s="11"/>
      <c r="H111" s="11"/>
      <c r="I111" s="99"/>
      <c r="J111" s="11"/>
      <c r="K111" s="11"/>
      <c r="L111" s="99"/>
      <c r="M111" s="11"/>
      <c r="N111" s="11"/>
    </row>
    <row r="112" spans="2:14" x14ac:dyDescent="0.2">
      <c r="B112" s="11"/>
      <c r="C112" s="11"/>
      <c r="D112" s="11"/>
      <c r="E112" s="11"/>
      <c r="F112" s="11"/>
      <c r="G112" s="11"/>
      <c r="H112" s="11"/>
      <c r="I112" s="99"/>
      <c r="J112" s="11"/>
      <c r="K112" s="11"/>
      <c r="L112" s="99"/>
      <c r="M112" s="11"/>
      <c r="N112" s="11"/>
    </row>
    <row r="113" spans="2:14" x14ac:dyDescent="0.2">
      <c r="B113" s="11"/>
      <c r="C113" s="11"/>
      <c r="D113" s="11"/>
      <c r="E113" s="11"/>
      <c r="F113" s="11"/>
      <c r="G113" s="11"/>
      <c r="H113" s="11"/>
      <c r="I113" s="99"/>
      <c r="J113" s="11"/>
      <c r="K113" s="11"/>
      <c r="L113" s="99"/>
      <c r="M113" s="11"/>
      <c r="N113" s="11"/>
    </row>
    <row r="114" spans="2:14" x14ac:dyDescent="0.2">
      <c r="B114" s="11"/>
      <c r="C114" s="11"/>
      <c r="D114" s="11"/>
      <c r="E114" s="11"/>
      <c r="F114" s="11"/>
      <c r="G114" s="11"/>
      <c r="H114" s="11"/>
      <c r="I114" s="99"/>
      <c r="J114" s="11"/>
      <c r="K114" s="11"/>
      <c r="L114" s="99"/>
      <c r="M114" s="11"/>
      <c r="N114" s="11"/>
    </row>
    <row r="115" spans="2:14" x14ac:dyDescent="0.2">
      <c r="B115" s="11"/>
      <c r="C115" s="11"/>
      <c r="D115" s="11"/>
      <c r="E115" s="11"/>
      <c r="F115" s="11"/>
      <c r="G115" s="11"/>
      <c r="H115" s="11"/>
      <c r="I115" s="99"/>
      <c r="J115" s="11"/>
      <c r="K115" s="11"/>
      <c r="L115" s="99"/>
      <c r="M115" s="11"/>
      <c r="N115" s="11"/>
    </row>
    <row r="116" spans="2:14" x14ac:dyDescent="0.2">
      <c r="B116" s="11"/>
      <c r="C116" s="11"/>
      <c r="D116" s="11"/>
      <c r="E116" s="11"/>
      <c r="F116" s="11"/>
      <c r="G116" s="11"/>
      <c r="H116" s="11"/>
      <c r="I116" s="99"/>
      <c r="J116" s="11"/>
      <c r="K116" s="11"/>
      <c r="L116" s="99"/>
      <c r="M116" s="11"/>
      <c r="N116" s="11"/>
    </row>
    <row r="117" spans="2:14" x14ac:dyDescent="0.2">
      <c r="B117" s="11"/>
      <c r="C117" s="11"/>
      <c r="D117" s="11"/>
      <c r="E117" s="11"/>
      <c r="F117" s="11"/>
      <c r="G117" s="11"/>
      <c r="H117" s="11"/>
      <c r="I117" s="99"/>
      <c r="J117" s="11"/>
      <c r="K117" s="11"/>
      <c r="L117" s="99"/>
      <c r="M117" s="11"/>
      <c r="N117" s="11"/>
    </row>
    <row r="118" spans="2:14" x14ac:dyDescent="0.2">
      <c r="B118" s="11"/>
      <c r="C118" s="11"/>
      <c r="D118" s="11"/>
      <c r="E118" s="11"/>
      <c r="F118" s="11"/>
      <c r="G118" s="11"/>
      <c r="H118" s="11"/>
      <c r="I118" s="99"/>
      <c r="J118" s="11"/>
      <c r="K118" s="11"/>
      <c r="L118" s="99"/>
      <c r="M118" s="11"/>
      <c r="N118" s="11"/>
    </row>
    <row r="119" spans="2:14" s="11" customFormat="1" x14ac:dyDescent="0.2">
      <c r="I119" s="99"/>
      <c r="L119" s="99"/>
    </row>
    <row r="120" spans="2:14" s="11" customFormat="1" x14ac:dyDescent="0.2">
      <c r="I120" s="99"/>
      <c r="L120" s="99"/>
    </row>
    <row r="121" spans="2:14" s="11" customFormat="1" x14ac:dyDescent="0.2">
      <c r="I121" s="99"/>
      <c r="L121" s="99"/>
    </row>
    <row r="122" spans="2:14" s="11" customFormat="1" x14ac:dyDescent="0.2">
      <c r="I122" s="99"/>
      <c r="L122" s="99"/>
    </row>
    <row r="123" spans="2:14" s="11" customFormat="1" x14ac:dyDescent="0.2">
      <c r="I123" s="99"/>
      <c r="L123" s="99"/>
    </row>
    <row r="124" spans="2:14" s="11" customFormat="1" x14ac:dyDescent="0.2">
      <c r="I124" s="99"/>
      <c r="L124" s="99"/>
    </row>
    <row r="125" spans="2:14" s="11" customFormat="1" x14ac:dyDescent="0.2">
      <c r="I125" s="99"/>
      <c r="L125" s="99"/>
    </row>
    <row r="126" spans="2:14" s="11" customFormat="1" x14ac:dyDescent="0.2">
      <c r="I126" s="99"/>
      <c r="L126" s="99"/>
    </row>
    <row r="127" spans="2:14" s="11" customFormat="1" x14ac:dyDescent="0.2">
      <c r="I127" s="99"/>
      <c r="L127" s="99"/>
    </row>
    <row r="128" spans="2:14" s="11" customFormat="1" x14ac:dyDescent="0.2">
      <c r="I128" s="99"/>
      <c r="L128" s="99"/>
    </row>
    <row r="129" spans="9:12" s="11" customFormat="1" x14ac:dyDescent="0.2">
      <c r="I129" s="99"/>
      <c r="L129" s="99"/>
    </row>
    <row r="130" spans="9:12" s="11" customFormat="1" x14ac:dyDescent="0.2">
      <c r="I130" s="99"/>
      <c r="L130" s="99"/>
    </row>
    <row r="131" spans="9:12" s="11" customFormat="1" x14ac:dyDescent="0.2">
      <c r="I131" s="99"/>
      <c r="L131" s="99"/>
    </row>
    <row r="132" spans="9:12" s="11" customFormat="1" x14ac:dyDescent="0.2">
      <c r="I132" s="99"/>
      <c r="L132" s="99"/>
    </row>
    <row r="133" spans="9:12" s="11" customFormat="1" x14ac:dyDescent="0.2">
      <c r="I133" s="99"/>
      <c r="L133" s="99"/>
    </row>
    <row r="134" spans="9:12" s="11" customFormat="1" x14ac:dyDescent="0.2">
      <c r="I134" s="99"/>
      <c r="L134" s="99"/>
    </row>
    <row r="135" spans="9:12" s="11" customFormat="1" x14ac:dyDescent="0.2">
      <c r="I135" s="99"/>
      <c r="L135" s="99"/>
    </row>
    <row r="136" spans="9:12" s="11" customFormat="1" x14ac:dyDescent="0.2">
      <c r="I136" s="99"/>
      <c r="L136" s="99"/>
    </row>
    <row r="137" spans="9:12" s="11" customFormat="1" x14ac:dyDescent="0.2">
      <c r="I137" s="99"/>
      <c r="L137" s="99"/>
    </row>
    <row r="138" spans="9:12" s="11" customFormat="1" x14ac:dyDescent="0.2">
      <c r="I138" s="99"/>
      <c r="L138" s="99"/>
    </row>
    <row r="139" spans="9:12" s="11" customFormat="1" x14ac:dyDescent="0.2">
      <c r="I139" s="99"/>
      <c r="L139" s="99"/>
    </row>
    <row r="140" spans="9:12" s="11" customFormat="1" x14ac:dyDescent="0.2">
      <c r="I140" s="99"/>
      <c r="L140" s="99"/>
    </row>
    <row r="141" spans="9:12" s="11" customFormat="1" x14ac:dyDescent="0.2">
      <c r="I141" s="99"/>
      <c r="L141" s="99"/>
    </row>
    <row r="142" spans="9:12" s="11" customFormat="1" x14ac:dyDescent="0.2">
      <c r="I142" s="99"/>
      <c r="L142" s="99"/>
    </row>
    <row r="143" spans="9:12" s="11" customFormat="1" x14ac:dyDescent="0.2">
      <c r="I143" s="99"/>
      <c r="L143" s="99"/>
    </row>
    <row r="144" spans="9:12" s="11" customFormat="1" x14ac:dyDescent="0.2">
      <c r="I144" s="99"/>
      <c r="L144" s="99"/>
    </row>
    <row r="145" spans="9:12" s="11" customFormat="1" x14ac:dyDescent="0.2">
      <c r="I145" s="99"/>
      <c r="L145" s="99"/>
    </row>
    <row r="146" spans="9:12" s="11" customFormat="1" x14ac:dyDescent="0.2">
      <c r="I146" s="99"/>
      <c r="L146" s="99"/>
    </row>
  </sheetData>
  <mergeCells count="21">
    <mergeCell ref="B89:D89"/>
    <mergeCell ref="B90:D90"/>
    <mergeCell ref="B47:B66"/>
    <mergeCell ref="C47:C57"/>
    <mergeCell ref="C58:C60"/>
    <mergeCell ref="B67:D67"/>
    <mergeCell ref="B68:B88"/>
    <mergeCell ref="C68:C86"/>
    <mergeCell ref="C87:C88"/>
    <mergeCell ref="B5:B46"/>
    <mergeCell ref="C5:C20"/>
    <mergeCell ref="C21:C26"/>
    <mergeCell ref="C27:C40"/>
    <mergeCell ref="C41:C42"/>
    <mergeCell ref="C43:C46"/>
    <mergeCell ref="B1:N1"/>
    <mergeCell ref="B3:B4"/>
    <mergeCell ref="C3:C4"/>
    <mergeCell ref="D3:D4"/>
    <mergeCell ref="E3:G3"/>
    <mergeCell ref="H3:N3"/>
  </mergeCells>
  <printOptions horizontalCentered="1"/>
  <pageMargins left="7.874015748031496E-2" right="7.874015748031496E-2" top="7.874015748031496E-2" bottom="7.874015748031496E-2" header="0.47244094488188981" footer="0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13</vt:i4>
      </vt:variant>
    </vt:vector>
  </HeadingPairs>
  <TitlesOfParts>
    <vt:vector size="35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2023-12-12T10:44:03Z</dcterms:modified>
</cp:coreProperties>
</file>