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6.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'26.27'!$A$1:$I$29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<sst xmlns="http://schemas.openxmlformats.org/spreadsheetml/2006/main" count="37" uniqueCount="32">
  <si>
    <t>ESTRUCTURA FORESTAL</t>
  </si>
  <si>
    <t xml:space="preserve"> 26.27.  INCENDIOS FORESTALES: Clasificación según causas del número de incendios y superficie afectada, 2000</t>
  </si>
  <si>
    <t>Número de incendios</t>
  </si>
  <si>
    <t>Superficie arbolada afectada</t>
  </si>
  <si>
    <t>Superficie desarbolada afectada</t>
  </si>
  <si>
    <t>Superficie total</t>
  </si>
  <si>
    <t>Causas</t>
  </si>
  <si>
    <t>(número)</t>
  </si>
  <si>
    <t>(%)</t>
  </si>
  <si>
    <t>(hectáreas)</t>
  </si>
  <si>
    <t xml:space="preserve">  Quema agrícola</t>
  </si>
  <si>
    <t xml:space="preserve">  Quema de pastos</t>
  </si>
  <si>
    <t xml:space="preserve">  Trabajos forestales</t>
  </si>
  <si>
    <t xml:space="preserve">  Hogueras</t>
  </si>
  <si>
    <t xml:space="preserve">  Fumadores</t>
  </si>
  <si>
    <t xml:space="preserve">  Quema de basura</t>
  </si>
  <si>
    <t xml:space="preserve">  Escape de vertedero</t>
  </si>
  <si>
    <t xml:space="preserve">  Otras negligencias</t>
  </si>
  <si>
    <t xml:space="preserve"> NEGLIGENCIAS</t>
  </si>
  <si>
    <t xml:space="preserve"> RAYO</t>
  </si>
  <si>
    <t xml:space="preserve">  Ferrocarril</t>
  </si>
  <si>
    <t xml:space="preserve">  Líneas eléctricas</t>
  </si>
  <si>
    <t xml:space="preserve">  Motores y máquinas</t>
  </si>
  <si>
    <t xml:space="preserve">  Maniobras militares</t>
  </si>
  <si>
    <t xml:space="preserve">  Otras</t>
  </si>
  <si>
    <t xml:space="preserve"> OTRAS CAUSAS</t>
  </si>
  <si>
    <t xml:space="preserve"> INTENCIONADOS</t>
  </si>
  <si>
    <t xml:space="preserve"> DESCONOCIDAS</t>
  </si>
  <si>
    <t xml:space="preserve"> INCENDIO REPRODUCIDO</t>
  </si>
  <si>
    <t xml:space="preserve"> TOTAL</t>
  </si>
  <si>
    <t>No se incluyen los datos de Navarra</t>
  </si>
  <si>
    <t>Fuente: Ministerio de Medio Ambiente.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</si>
</sst>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0__"/>
    <numFmt numFmtId="170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 indent="1"/>
    </xf>
    <xf numFmtId="168" fontId="0" fillId="2" borderId="9" xfId="0" applyNumberFormat="1" applyFont="1" applyFill="1" applyBorder="1" applyAlignment="1">
      <alignment/>
    </xf>
    <xf numFmtId="169" fontId="0" fillId="2" borderId="9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168" fontId="0" fillId="2" borderId="6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 indent="1"/>
    </xf>
    <xf numFmtId="168" fontId="0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8" fontId="1" fillId="2" borderId="11" xfId="0" applyNumberFormat="1" applyFont="1" applyFill="1" applyBorder="1" applyAlignment="1">
      <alignment/>
    </xf>
    <xf numFmtId="169" fontId="1" fillId="2" borderId="1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68" fontId="0" fillId="2" borderId="6" xfId="0" applyNumberFormat="1" applyFont="1" applyFill="1" applyBorder="1" applyAlignment="1" quotePrefix="1">
      <alignment/>
    </xf>
    <xf numFmtId="0" fontId="1" fillId="2" borderId="10" xfId="0" applyFont="1" applyFill="1" applyBorder="1" applyAlignment="1">
      <alignment/>
    </xf>
    <xf numFmtId="168" fontId="1" fillId="2" borderId="12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68" fontId="1" fillId="2" borderId="14" xfId="0" applyNumberFormat="1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7" customWidth="1"/>
    <col min="2" max="9" width="13.7109375" style="7" customWidth="1"/>
    <col min="10" max="16384" width="11.421875" style="7" customWidth="1"/>
  </cols>
  <sheetData>
    <row r="1" spans="1:12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3" spans="1:9" ht="15">
      <c r="A3" s="4" t="s">
        <v>1</v>
      </c>
      <c r="B3" s="5"/>
      <c r="C3" s="5"/>
      <c r="D3" s="5"/>
      <c r="E3" s="5"/>
      <c r="F3" s="5"/>
      <c r="G3" s="6"/>
      <c r="H3" s="6"/>
      <c r="I3" s="6"/>
    </row>
    <row r="4" spans="1:9" ht="15" thickBot="1">
      <c r="A4" s="8"/>
      <c r="B4" s="8"/>
      <c r="C4" s="8"/>
      <c r="D4" s="8"/>
      <c r="E4" s="8"/>
      <c r="F4" s="8"/>
      <c r="G4" s="9"/>
      <c r="H4" s="9"/>
      <c r="I4" s="9"/>
    </row>
    <row r="5" spans="1:9" ht="12.75">
      <c r="A5" s="10"/>
      <c r="B5" s="11" t="s">
        <v>2</v>
      </c>
      <c r="C5" s="12"/>
      <c r="D5" s="11" t="s">
        <v>3</v>
      </c>
      <c r="E5" s="12"/>
      <c r="F5" s="11" t="s">
        <v>4</v>
      </c>
      <c r="G5" s="12"/>
      <c r="H5" s="11" t="s">
        <v>5</v>
      </c>
      <c r="I5" s="13"/>
    </row>
    <row r="6" spans="1:9" ht="13.5" thickBot="1">
      <c r="A6" s="14" t="s">
        <v>6</v>
      </c>
      <c r="B6" s="15" t="s">
        <v>7</v>
      </c>
      <c r="C6" s="16" t="s">
        <v>8</v>
      </c>
      <c r="D6" s="15" t="s">
        <v>9</v>
      </c>
      <c r="E6" s="16" t="s">
        <v>8</v>
      </c>
      <c r="F6" s="15" t="s">
        <v>9</v>
      </c>
      <c r="G6" s="16" t="s">
        <v>8</v>
      </c>
      <c r="H6" s="15" t="s">
        <v>9</v>
      </c>
      <c r="I6" s="16" t="s">
        <v>8</v>
      </c>
    </row>
    <row r="7" spans="1:9" ht="12.75">
      <c r="A7" s="17" t="s">
        <v>10</v>
      </c>
      <c r="B7" s="18">
        <v>1197</v>
      </c>
      <c r="C7" s="19">
        <f aca="true" t="shared" si="0" ref="C7:C25">B7*100/$B$27</f>
        <v>5.077843295295465</v>
      </c>
      <c r="D7" s="18">
        <v>1155.6</v>
      </c>
      <c r="E7" s="19">
        <f aca="true" t="shared" si="1" ref="E7:E25">D7*100/$D$27</f>
        <v>2.561146372307704</v>
      </c>
      <c r="F7" s="18">
        <v>4327.95</v>
      </c>
      <c r="G7" s="19">
        <f aca="true" t="shared" si="2" ref="G7:G25">F7*100/$F$27</f>
        <v>3.071937617936121</v>
      </c>
      <c r="H7" s="18">
        <f aca="true" t="shared" si="3" ref="H7:H25">F7+D7</f>
        <v>5483.549999999999</v>
      </c>
      <c r="I7" s="19">
        <f aca="true" t="shared" si="4" ref="I7:I25">H7*100/$H$27</f>
        <v>2.948033104333077</v>
      </c>
    </row>
    <row r="8" spans="1:9" ht="12.75">
      <c r="A8" s="20" t="s">
        <v>11</v>
      </c>
      <c r="B8" s="21">
        <v>672</v>
      </c>
      <c r="C8" s="22">
        <f t="shared" si="0"/>
        <v>2.8507190429728926</v>
      </c>
      <c r="D8" s="21">
        <v>567.46</v>
      </c>
      <c r="E8" s="22">
        <f t="shared" si="1"/>
        <v>1.2576567328052355</v>
      </c>
      <c r="F8" s="21">
        <v>6108.1</v>
      </c>
      <c r="G8" s="22">
        <f t="shared" si="2"/>
        <v>4.335471103898063</v>
      </c>
      <c r="H8" s="21">
        <f t="shared" si="3"/>
        <v>6675.56</v>
      </c>
      <c r="I8" s="22">
        <f t="shared" si="4"/>
        <v>3.5888743368733245</v>
      </c>
    </row>
    <row r="9" spans="1:9" ht="12.75">
      <c r="A9" s="20" t="s">
        <v>12</v>
      </c>
      <c r="B9" s="21">
        <v>254</v>
      </c>
      <c r="C9" s="22">
        <f t="shared" si="0"/>
        <v>1.0775039239808255</v>
      </c>
      <c r="D9" s="21">
        <v>301.64</v>
      </c>
      <c r="E9" s="22">
        <f t="shared" si="1"/>
        <v>0.6685221458488197</v>
      </c>
      <c r="F9" s="21">
        <v>1019.14</v>
      </c>
      <c r="G9" s="22">
        <f t="shared" si="2"/>
        <v>0.723375848598856</v>
      </c>
      <c r="H9" s="21">
        <f t="shared" si="3"/>
        <v>1320.78</v>
      </c>
      <c r="I9" s="22">
        <f t="shared" si="4"/>
        <v>0.710069783906601</v>
      </c>
    </row>
    <row r="10" spans="1:9" ht="12.75">
      <c r="A10" s="20" t="s">
        <v>13</v>
      </c>
      <c r="B10" s="21">
        <v>140</v>
      </c>
      <c r="C10" s="22">
        <f t="shared" si="0"/>
        <v>0.5938998006193527</v>
      </c>
      <c r="D10" s="21">
        <v>3765.41</v>
      </c>
      <c r="E10" s="22">
        <f t="shared" si="1"/>
        <v>8.345245899750047</v>
      </c>
      <c r="F10" s="21">
        <v>1420.94</v>
      </c>
      <c r="G10" s="22">
        <f t="shared" si="2"/>
        <v>1.0085696551092669</v>
      </c>
      <c r="H10" s="21">
        <f t="shared" si="3"/>
        <v>5186.35</v>
      </c>
      <c r="I10" s="22">
        <f t="shared" si="4"/>
        <v>2.788254231411742</v>
      </c>
    </row>
    <row r="11" spans="1:9" ht="12.75">
      <c r="A11" s="20" t="s">
        <v>14</v>
      </c>
      <c r="B11" s="21">
        <v>287</v>
      </c>
      <c r="C11" s="22">
        <f t="shared" si="0"/>
        <v>1.2174945912696729</v>
      </c>
      <c r="D11" s="21">
        <v>737.66</v>
      </c>
      <c r="E11" s="22">
        <f t="shared" si="1"/>
        <v>1.6348695335726042</v>
      </c>
      <c r="F11" s="21">
        <v>878.15</v>
      </c>
      <c r="G11" s="22">
        <f t="shared" si="2"/>
        <v>0.6233024917548966</v>
      </c>
      <c r="H11" s="21">
        <f t="shared" si="3"/>
        <v>1615.81</v>
      </c>
      <c r="I11" s="22">
        <f t="shared" si="4"/>
        <v>0.8686820345054627</v>
      </c>
    </row>
    <row r="12" spans="1:9" ht="12.75">
      <c r="A12" s="20" t="s">
        <v>15</v>
      </c>
      <c r="B12" s="21">
        <v>196</v>
      </c>
      <c r="C12" s="22">
        <f t="shared" si="0"/>
        <v>0.8314597208670937</v>
      </c>
      <c r="D12" s="21">
        <v>106.03</v>
      </c>
      <c r="E12" s="22">
        <f t="shared" si="1"/>
        <v>0.23499337993750946</v>
      </c>
      <c r="F12" s="21">
        <v>333.47</v>
      </c>
      <c r="G12" s="22">
        <f t="shared" si="2"/>
        <v>0.23669382443262013</v>
      </c>
      <c r="H12" s="21">
        <f t="shared" si="3"/>
        <v>439.5</v>
      </c>
      <c r="I12" s="22">
        <f t="shared" si="4"/>
        <v>0.23628134134901435</v>
      </c>
    </row>
    <row r="13" spans="1:9" ht="12.75">
      <c r="A13" s="23" t="s">
        <v>16</v>
      </c>
      <c r="B13" s="24">
        <v>179</v>
      </c>
      <c r="C13" s="22">
        <f t="shared" si="0"/>
        <v>0.7593433165061723</v>
      </c>
      <c r="D13" s="24">
        <v>2704.15</v>
      </c>
      <c r="E13" s="22">
        <f t="shared" si="1"/>
        <v>5.993184460605642</v>
      </c>
      <c r="F13" s="24">
        <v>1712.49</v>
      </c>
      <c r="G13" s="22">
        <f t="shared" si="2"/>
        <v>1.2155090634918213</v>
      </c>
      <c r="H13" s="21">
        <f t="shared" si="3"/>
        <v>4416.64</v>
      </c>
      <c r="I13" s="22">
        <f t="shared" si="4"/>
        <v>2.374447379876475</v>
      </c>
    </row>
    <row r="14" spans="1:9" ht="12.75">
      <c r="A14" s="20" t="s">
        <v>17</v>
      </c>
      <c r="B14" s="21">
        <v>529</v>
      </c>
      <c r="C14" s="22">
        <f t="shared" si="0"/>
        <v>2.244092818054554</v>
      </c>
      <c r="D14" s="21">
        <v>825.47</v>
      </c>
      <c r="E14" s="22">
        <f t="shared" si="1"/>
        <v>1.8294820837217385</v>
      </c>
      <c r="F14" s="21">
        <v>2384.22</v>
      </c>
      <c r="G14" s="22">
        <f t="shared" si="2"/>
        <v>1.6922966086566753</v>
      </c>
      <c r="H14" s="21">
        <f t="shared" si="3"/>
        <v>3209.6899999999996</v>
      </c>
      <c r="I14" s="22">
        <f t="shared" si="4"/>
        <v>1.7255741945722816</v>
      </c>
    </row>
    <row r="15" spans="1:9" s="28" customFormat="1" ht="12.75">
      <c r="A15" s="25" t="s">
        <v>18</v>
      </c>
      <c r="B15" s="26">
        <v>3454</v>
      </c>
      <c r="C15" s="27">
        <f t="shared" si="0"/>
        <v>14.65235650956603</v>
      </c>
      <c r="D15" s="26">
        <v>10163.42</v>
      </c>
      <c r="E15" s="27">
        <f t="shared" si="1"/>
        <v>22.5251006085493</v>
      </c>
      <c r="F15" s="26">
        <v>18184.46</v>
      </c>
      <c r="G15" s="27">
        <f t="shared" si="2"/>
        <v>12.90715621387832</v>
      </c>
      <c r="H15" s="26">
        <f t="shared" si="3"/>
        <v>28347.879999999997</v>
      </c>
      <c r="I15" s="27">
        <f t="shared" si="4"/>
        <v>15.240216406827976</v>
      </c>
    </row>
    <row r="16" spans="1:9" s="28" customFormat="1" ht="12.75">
      <c r="A16" s="25" t="s">
        <v>19</v>
      </c>
      <c r="B16" s="26">
        <v>524</v>
      </c>
      <c r="C16" s="27">
        <f t="shared" si="0"/>
        <v>2.222882110889577</v>
      </c>
      <c r="D16" s="26">
        <v>2075.2</v>
      </c>
      <c r="E16" s="27">
        <f t="shared" si="1"/>
        <v>4.599247967993206</v>
      </c>
      <c r="F16" s="26">
        <v>1967.64</v>
      </c>
      <c r="G16" s="27">
        <f t="shared" si="2"/>
        <v>1.3966120991591469</v>
      </c>
      <c r="H16" s="26">
        <f t="shared" si="3"/>
        <v>4042.84</v>
      </c>
      <c r="I16" s="27">
        <f t="shared" si="4"/>
        <v>2.1734872765857776</v>
      </c>
    </row>
    <row r="17" spans="1:9" ht="12.75">
      <c r="A17" s="20" t="s">
        <v>20</v>
      </c>
      <c r="B17" s="21">
        <v>140</v>
      </c>
      <c r="C17" s="22">
        <f t="shared" si="0"/>
        <v>0.5938998006193527</v>
      </c>
      <c r="D17" s="21">
        <v>290.04</v>
      </c>
      <c r="E17" s="22">
        <f t="shared" si="1"/>
        <v>0.6428131653029826</v>
      </c>
      <c r="F17" s="21">
        <v>1814.52</v>
      </c>
      <c r="G17" s="22">
        <f t="shared" si="2"/>
        <v>1.2879289840449752</v>
      </c>
      <c r="H17" s="21">
        <f t="shared" si="3"/>
        <v>2104.56</v>
      </c>
      <c r="I17" s="22">
        <f t="shared" si="4"/>
        <v>1.1314408640488773</v>
      </c>
    </row>
    <row r="18" spans="1:9" ht="12.75">
      <c r="A18" s="20" t="s">
        <v>21</v>
      </c>
      <c r="B18" s="21">
        <v>157</v>
      </c>
      <c r="C18" s="22">
        <f t="shared" si="0"/>
        <v>0.666016204980274</v>
      </c>
      <c r="D18" s="21">
        <v>777.09</v>
      </c>
      <c r="E18" s="22">
        <f t="shared" si="1"/>
        <v>1.7222579045141868</v>
      </c>
      <c r="F18" s="21">
        <v>893.2</v>
      </c>
      <c r="G18" s="22">
        <f t="shared" si="2"/>
        <v>0.6339848381660008</v>
      </c>
      <c r="H18" s="21">
        <f t="shared" si="3"/>
        <v>1670.29</v>
      </c>
      <c r="I18" s="22">
        <f t="shared" si="4"/>
        <v>0.8979712437812176</v>
      </c>
    </row>
    <row r="19" spans="1:9" ht="12.75">
      <c r="A19" s="20" t="s">
        <v>22</v>
      </c>
      <c r="B19" s="21">
        <v>186</v>
      </c>
      <c r="C19" s="22">
        <f t="shared" si="0"/>
        <v>0.7890383065371399</v>
      </c>
      <c r="D19" s="21">
        <v>1743.36</v>
      </c>
      <c r="E19" s="22">
        <f t="shared" si="1"/>
        <v>3.863793821068155</v>
      </c>
      <c r="F19" s="21">
        <v>1564.82</v>
      </c>
      <c r="G19" s="22">
        <f t="shared" si="2"/>
        <v>1.110694306380342</v>
      </c>
      <c r="H19" s="21">
        <f t="shared" si="3"/>
        <v>3308.18</v>
      </c>
      <c r="I19" s="22">
        <f t="shared" si="4"/>
        <v>1.7785237948213477</v>
      </c>
    </row>
    <row r="20" spans="1:9" ht="12.75">
      <c r="A20" s="20" t="s">
        <v>23</v>
      </c>
      <c r="B20" s="21">
        <v>8</v>
      </c>
      <c r="C20" s="22">
        <f t="shared" si="0"/>
        <v>0.03393713146396301</v>
      </c>
      <c r="D20" s="29">
        <v>69.89</v>
      </c>
      <c r="E20" s="22">
        <f t="shared" si="1"/>
        <v>0.15489660778866865</v>
      </c>
      <c r="F20" s="21">
        <v>620.5</v>
      </c>
      <c r="G20" s="22">
        <f t="shared" si="2"/>
        <v>0.44042497993954716</v>
      </c>
      <c r="H20" s="21">
        <f t="shared" si="3"/>
        <v>690.39</v>
      </c>
      <c r="I20" s="22">
        <f t="shared" si="4"/>
        <v>0.3711633111580114</v>
      </c>
    </row>
    <row r="21" spans="1:9" ht="12.75">
      <c r="A21" s="23" t="s">
        <v>24</v>
      </c>
      <c r="B21" s="24">
        <v>221</v>
      </c>
      <c r="C21" s="22">
        <f t="shared" si="0"/>
        <v>0.9375132566919782</v>
      </c>
      <c r="D21" s="24">
        <v>281.93</v>
      </c>
      <c r="E21" s="22">
        <f t="shared" si="1"/>
        <v>0.6248390418351603</v>
      </c>
      <c r="F21" s="24">
        <v>3025.62</v>
      </c>
      <c r="G21" s="22">
        <f t="shared" si="2"/>
        <v>2.147556209193703</v>
      </c>
      <c r="H21" s="21">
        <f t="shared" si="3"/>
        <v>3307.5499999999997</v>
      </c>
      <c r="I21" s="22">
        <f t="shared" si="4"/>
        <v>1.7781850980180487</v>
      </c>
    </row>
    <row r="22" spans="1:9" s="28" customFormat="1" ht="12.75">
      <c r="A22" s="25" t="s">
        <v>25</v>
      </c>
      <c r="B22" s="26">
        <v>712</v>
      </c>
      <c r="C22" s="27">
        <f t="shared" si="0"/>
        <v>3.020404700292708</v>
      </c>
      <c r="D22" s="26">
        <v>3162.32</v>
      </c>
      <c r="E22" s="27">
        <f t="shared" si="1"/>
        <v>7.008622703423417</v>
      </c>
      <c r="F22" s="26">
        <v>7918.66</v>
      </c>
      <c r="G22" s="27">
        <f t="shared" si="2"/>
        <v>5.620589317724568</v>
      </c>
      <c r="H22" s="26">
        <f t="shared" si="3"/>
        <v>11080.98</v>
      </c>
      <c r="I22" s="27">
        <f t="shared" si="4"/>
        <v>5.957289687967237</v>
      </c>
    </row>
    <row r="23" spans="1:9" s="28" customFormat="1" ht="12.75">
      <c r="A23" s="25" t="s">
        <v>26</v>
      </c>
      <c r="B23" s="26">
        <v>14965</v>
      </c>
      <c r="C23" s="27">
        <f t="shared" si="0"/>
        <v>63.4836465447758</v>
      </c>
      <c r="D23" s="26">
        <v>23310.36</v>
      </c>
      <c r="E23" s="27">
        <f t="shared" si="1"/>
        <v>51.66255101348791</v>
      </c>
      <c r="F23" s="26">
        <v>98268.23</v>
      </c>
      <c r="G23" s="27">
        <f t="shared" si="2"/>
        <v>69.74985209741307</v>
      </c>
      <c r="H23" s="26">
        <f t="shared" si="3"/>
        <v>121578.59</v>
      </c>
      <c r="I23" s="27">
        <f t="shared" si="4"/>
        <v>65.36234886125565</v>
      </c>
    </row>
    <row r="24" spans="1:9" s="28" customFormat="1" ht="12.75">
      <c r="A24" s="25" t="s">
        <v>27</v>
      </c>
      <c r="B24" s="26">
        <v>3489</v>
      </c>
      <c r="C24" s="27">
        <f t="shared" si="0"/>
        <v>14.800831459720866</v>
      </c>
      <c r="D24" s="26">
        <v>6117.95</v>
      </c>
      <c r="E24" s="27">
        <f t="shared" si="1"/>
        <v>13.559160131931396</v>
      </c>
      <c r="F24" s="26">
        <v>11964.37</v>
      </c>
      <c r="G24" s="27">
        <f t="shared" si="2"/>
        <v>8.492195676453376</v>
      </c>
      <c r="H24" s="26">
        <f t="shared" si="3"/>
        <v>18082.32</v>
      </c>
      <c r="I24" s="27">
        <f t="shared" si="4"/>
        <v>9.721307905124252</v>
      </c>
    </row>
    <row r="25" spans="1:9" s="28" customFormat="1" ht="12.75">
      <c r="A25" s="30" t="s">
        <v>28</v>
      </c>
      <c r="B25" s="31">
        <v>429</v>
      </c>
      <c r="C25" s="27">
        <f t="shared" si="0"/>
        <v>1.8198786747550164</v>
      </c>
      <c r="D25" s="31">
        <v>291.17</v>
      </c>
      <c r="E25" s="27">
        <f t="shared" si="1"/>
        <v>0.6453175746147753</v>
      </c>
      <c r="F25" s="31">
        <v>2583.29</v>
      </c>
      <c r="G25" s="27">
        <f t="shared" si="2"/>
        <v>1.8335945953715276</v>
      </c>
      <c r="H25" s="26">
        <f t="shared" si="3"/>
        <v>2874.46</v>
      </c>
      <c r="I25" s="27">
        <f t="shared" si="4"/>
        <v>1.5453498622391075</v>
      </c>
    </row>
    <row r="26" spans="1:9" ht="12.75">
      <c r="A26" s="32"/>
      <c r="B26" s="33"/>
      <c r="C26" s="33"/>
      <c r="D26" s="33"/>
      <c r="E26" s="33"/>
      <c r="F26" s="33"/>
      <c r="G26" s="33"/>
      <c r="H26" s="33"/>
      <c r="I26" s="34"/>
    </row>
    <row r="27" spans="1:9" ht="13.5" thickBot="1">
      <c r="A27" s="35" t="s">
        <v>29</v>
      </c>
      <c r="B27" s="36">
        <f aca="true" t="shared" si="5" ref="B27:I27">SUM(B15,B16,B22:B25)</f>
        <v>23573</v>
      </c>
      <c r="C27" s="37">
        <f t="shared" si="5"/>
        <v>100</v>
      </c>
      <c r="D27" s="36">
        <f t="shared" si="5"/>
        <v>45120.42</v>
      </c>
      <c r="E27" s="37">
        <f t="shared" si="5"/>
        <v>100.00000000000001</v>
      </c>
      <c r="F27" s="36">
        <f t="shared" si="5"/>
        <v>140886.65</v>
      </c>
      <c r="G27" s="37">
        <f t="shared" si="5"/>
        <v>100</v>
      </c>
      <c r="H27" s="36">
        <f t="shared" si="5"/>
        <v>186007.06999999998</v>
      </c>
      <c r="I27" s="37">
        <f t="shared" si="5"/>
        <v>100</v>
      </c>
    </row>
    <row r="28" spans="1:9" ht="12.75">
      <c r="A28" s="9" t="s">
        <v>30</v>
      </c>
      <c r="B28" s="38"/>
      <c r="C28" s="39"/>
      <c r="D28" s="38"/>
      <c r="E28" s="39"/>
      <c r="F28" s="38"/>
      <c r="G28" s="39"/>
      <c r="H28" s="38"/>
      <c r="I28" s="39"/>
    </row>
    <row r="29" spans="1:9" ht="12.75">
      <c r="A29" s="40" t="s">
        <v>31</v>
      </c>
      <c r="B29" s="41"/>
      <c r="C29" s="9"/>
      <c r="D29" s="9"/>
      <c r="E29" s="9"/>
      <c r="F29" s="9"/>
      <c r="G29" s="9"/>
      <c r="H29" s="9"/>
      <c r="I29" s="9"/>
    </row>
    <row r="30" spans="2:3" ht="12.75">
      <c r="B30" s="42"/>
      <c r="C30" s="42"/>
    </row>
    <row r="31" spans="3:5" ht="12.75">
      <c r="C31" s="42"/>
      <c r="E31" s="42"/>
    </row>
    <row r="32" spans="2:3" ht="12.75">
      <c r="B32" s="42"/>
      <c r="C32" s="42"/>
    </row>
  </sheetData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2003-07-04T11:53:02Z</dcterms:created>
  <dcterms:modified xsi:type="dcterms:W3CDTF">2003-07-04T11:53:13Z</dcterms:modified>
  <cp:category/>
  <cp:version/>
  <cp:contentType/>
  <cp:contentStatus/>
</cp:coreProperties>
</file>