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33.2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'33.23'!$B$1:$N$30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<sst xmlns="http://schemas.openxmlformats.org/spreadsheetml/2006/main" count="29" uniqueCount="29">
  <si>
    <t>MACROMAGNITUDES AGRARIAS</t>
  </si>
  <si>
    <t>33.23.  CUENTA DE CAPITAL DE LA AGRICULTURA</t>
  </si>
  <si>
    <t>Valores corrientes a precios básicos (Millones de euros)</t>
  </si>
  <si>
    <t>1999(P)</t>
  </si>
  <si>
    <t>2000(P)</t>
  </si>
  <si>
    <t>A.-F.B.C.F. EN PRODUCTOS AGRARIOS</t>
  </si>
  <si>
    <t>Formación Bruta de Capital Fijo en Plantaciones</t>
  </si>
  <si>
    <t>Formación Bruta de Capital Fijo en Animales</t>
  </si>
  <si>
    <t>B.-F.B.C.F. EN PRODUCTOS NO AGRARIOS</t>
  </si>
  <si>
    <t>F.B.C.F. en Material</t>
  </si>
  <si>
    <t xml:space="preserve"> F.B.C.F. en Maquinaria y otros bienes de Equipo</t>
  </si>
  <si>
    <t xml:space="preserve"> F.B.C.F.  en Material de Transporte</t>
  </si>
  <si>
    <t>F.B.C.F. en Edificios</t>
  </si>
  <si>
    <t xml:space="preserve"> F.B.C.F.  en edificios de explotación(no residenciales)</t>
  </si>
  <si>
    <t xml:space="preserve"> F.B.C.F.  en Otras obras excepto mejoras de tierras</t>
  </si>
  <si>
    <t>Otra F.B.C.F.</t>
  </si>
  <si>
    <t xml:space="preserve"> F.B.C.F.  en Activos Fijos Inmateriales</t>
  </si>
  <si>
    <t xml:space="preserve"> Aumento del Valor de Activos Fijos no financieros no productivos</t>
  </si>
  <si>
    <t>F.B.C.F.  en mejora de tierras</t>
  </si>
  <si>
    <t>Gastos ligados a transferencias de tierras y derechos</t>
  </si>
  <si>
    <t>C.-FORMACION BRUTA DE CAPITAL FIJO=(A+B)</t>
  </si>
  <si>
    <t>D.-FORMACION NETA DE CAPITAL FIJO=(C-E)</t>
  </si>
  <si>
    <t>Variación de Existencias</t>
  </si>
  <si>
    <t>Transferencias de Capital</t>
  </si>
  <si>
    <t>Ayudas a la inversión</t>
  </si>
  <si>
    <t>Otras transferencias de capital</t>
  </si>
  <si>
    <t>E.-CONSUMO DE CAPITAL FIJO</t>
  </si>
  <si>
    <t>(P) Provisional</t>
  </si>
  <si>
    <t>F.B.C.F.: Formación Bruta de Capital Fijo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</si>
</sst>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"/>
    <numFmt numFmtId="169" formatCode="#,##0;\(0.0\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2" borderId="0" xfId="0" applyFont="1" applyFill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0" fontId="6" fillId="2" borderId="0" xfId="0" applyFont="1" applyFill="1" applyAlignment="1">
      <alignment horizontal="centerContinuous"/>
    </xf>
    <xf numFmtId="0" fontId="6" fillId="2" borderId="0" xfId="0" applyFont="1" applyFill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" fillId="2" borderId="6" xfId="0" applyFont="1" applyFill="1" applyBorder="1" applyAlignment="1">
      <alignment/>
    </xf>
    <xf numFmtId="4" fontId="1" fillId="2" borderId="7" xfId="17" applyNumberFormat="1" applyFont="1" applyFill="1" applyBorder="1" applyAlignment="1">
      <alignment horizontal="right"/>
    </xf>
    <xf numFmtId="4" fontId="1" fillId="2" borderId="8" xfId="17" applyNumberFormat="1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 indent="1"/>
    </xf>
    <xf numFmtId="0" fontId="1" fillId="2" borderId="0" xfId="0" applyFont="1" applyFill="1" applyAlignment="1">
      <alignment horizontal="left" indent="2"/>
    </xf>
    <xf numFmtId="4" fontId="0" fillId="2" borderId="9" xfId="17" applyNumberFormat="1" applyFont="1" applyFill="1" applyBorder="1" applyAlignment="1">
      <alignment horizontal="right"/>
    </xf>
    <xf numFmtId="4" fontId="0" fillId="2" borderId="1" xfId="17" applyNumberFormat="1" applyFont="1" applyFill="1" applyBorder="1" applyAlignment="1">
      <alignment horizontal="right"/>
    </xf>
    <xf numFmtId="4" fontId="0" fillId="2" borderId="10" xfId="0" applyNumberFormat="1" applyFont="1" applyFill="1" applyBorder="1" applyAlignment="1">
      <alignment/>
    </xf>
    <xf numFmtId="4" fontId="0" fillId="2" borderId="9" xfId="0" applyNumberFormat="1" applyFont="1" applyFill="1" applyBorder="1" applyAlignment="1">
      <alignment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3"/>
    </xf>
    <xf numFmtId="168" fontId="0" fillId="2" borderId="9" xfId="17" applyNumberFormat="1" applyFont="1" applyFill="1" applyBorder="1" applyAlignment="1">
      <alignment horizontal="right"/>
    </xf>
    <xf numFmtId="0" fontId="0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 indent="1"/>
    </xf>
    <xf numFmtId="0" fontId="0" fillId="2" borderId="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1" xfId="0" applyFont="1" applyFill="1" applyBorder="1" applyAlignment="1">
      <alignment horizontal="left" indent="1"/>
    </xf>
    <xf numFmtId="4" fontId="0" fillId="2" borderId="12" xfId="17" applyNumberFormat="1" applyFont="1" applyFill="1" applyBorder="1" applyAlignment="1">
      <alignment horizontal="right"/>
    </xf>
    <xf numFmtId="4" fontId="0" fillId="2" borderId="13" xfId="0" applyNumberFormat="1" applyFont="1" applyFill="1" applyBorder="1" applyAlignment="1">
      <alignment/>
    </xf>
    <xf numFmtId="0" fontId="1" fillId="2" borderId="14" xfId="0" applyFont="1" applyFill="1" applyBorder="1" applyAlignment="1">
      <alignment/>
    </xf>
    <xf numFmtId="4" fontId="1" fillId="2" borderId="15" xfId="17" applyNumberFormat="1" applyFont="1" applyFill="1" applyBorder="1" applyAlignment="1">
      <alignment horizontal="right"/>
    </xf>
    <xf numFmtId="4" fontId="1" fillId="2" borderId="16" xfId="17" applyNumberFormat="1" applyFont="1" applyFill="1" applyBorder="1" applyAlignment="1">
      <alignment horizontal="right"/>
    </xf>
    <xf numFmtId="4" fontId="1" fillId="2" borderId="15" xfId="0" applyNumberFormat="1" applyFont="1" applyFill="1" applyBorder="1" applyAlignment="1">
      <alignment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122"/>
  <dimension ref="A1:N30"/>
  <sheetViews>
    <sheetView showGridLines="0" tabSelected="1" zoomScale="75" zoomScaleNormal="75" workbookViewId="0" topLeftCell="A1">
      <selection activeCell="C1" sqref="C1"/>
    </sheetView>
  </sheetViews>
  <sheetFormatPr defaultColWidth="16.421875" defaultRowHeight="12.75"/>
  <cols>
    <col min="1" max="1" width="0.2890625" style="4" customWidth="1"/>
    <col min="2" max="2" width="6.28125" style="4" customWidth="1"/>
    <col min="3" max="3" width="48.7109375" style="4" customWidth="1"/>
    <col min="4" max="13" width="9.7109375" style="4" customWidth="1"/>
    <col min="14" max="14" width="9.7109375" style="27" customWidth="1"/>
    <col min="15" max="18" width="17.7109375" style="4" customWidth="1"/>
    <col min="19" max="20" width="16.421875" style="4" customWidth="1"/>
    <col min="21" max="21" width="17.7109375" style="4" customWidth="1"/>
    <col min="22" max="16384" width="16.421875" style="4" customWidth="1"/>
  </cols>
  <sheetData>
    <row r="1" spans="1:14" ht="18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4" s="6" customFormat="1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2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</row>
    <row r="6" spans="1:14" s="11" customFormat="1" ht="12.75">
      <c r="A6" s="7"/>
      <c r="B6" s="7"/>
      <c r="C6" s="8"/>
      <c r="D6" s="9">
        <v>1990</v>
      </c>
      <c r="E6" s="9">
        <v>1991</v>
      </c>
      <c r="F6" s="9">
        <v>1992</v>
      </c>
      <c r="G6" s="9">
        <v>1993</v>
      </c>
      <c r="H6" s="9">
        <v>1994</v>
      </c>
      <c r="I6" s="9">
        <v>1995</v>
      </c>
      <c r="J6" s="9">
        <v>1996</v>
      </c>
      <c r="K6" s="9">
        <v>1997</v>
      </c>
      <c r="L6" s="9">
        <v>1998</v>
      </c>
      <c r="M6" s="9" t="s">
        <v>3</v>
      </c>
      <c r="N6" s="10" t="s">
        <v>4</v>
      </c>
    </row>
    <row r="7" spans="1:14" s="15" customFormat="1" ht="12.75">
      <c r="A7" s="12" t="s">
        <v>5</v>
      </c>
      <c r="B7" s="12"/>
      <c r="C7" s="12"/>
      <c r="D7" s="13">
        <f aca="true" t="shared" si="0" ref="D7:N7">D8+D9</f>
        <v>147.3850684552787</v>
      </c>
      <c r="E7" s="14">
        <f t="shared" si="0"/>
        <v>206.20024521293857</v>
      </c>
      <c r="F7" s="14">
        <f t="shared" si="0"/>
        <v>-29.782223263976537</v>
      </c>
      <c r="G7" s="14">
        <f t="shared" si="0"/>
        <v>-9.567421537869773</v>
      </c>
      <c r="H7" s="14">
        <f t="shared" si="0"/>
        <v>165.38611421634033</v>
      </c>
      <c r="I7" s="14">
        <f t="shared" si="0"/>
        <v>153.9565828855793</v>
      </c>
      <c r="J7" s="14">
        <f t="shared" si="0"/>
        <v>471.83140408447827</v>
      </c>
      <c r="K7" s="14">
        <f t="shared" si="0"/>
        <v>214.3569470989146</v>
      </c>
      <c r="L7" s="14">
        <f t="shared" si="0"/>
        <v>406.0423833736012</v>
      </c>
      <c r="M7" s="14">
        <f t="shared" si="0"/>
        <v>435.2185584123664</v>
      </c>
      <c r="N7" s="13">
        <f t="shared" si="0"/>
        <v>531.3100000000001</v>
      </c>
    </row>
    <row r="8" spans="1:14" s="11" customFormat="1" ht="12.75">
      <c r="A8" s="16" t="s">
        <v>6</v>
      </c>
      <c r="B8" s="17"/>
      <c r="C8" s="17"/>
      <c r="D8" s="18">
        <v>270.261440265407</v>
      </c>
      <c r="E8" s="18">
        <v>153.0828915894366</v>
      </c>
      <c r="F8" s="18">
        <v>-3.985130960537546</v>
      </c>
      <c r="G8" s="18">
        <v>-11.926604401812654</v>
      </c>
      <c r="H8" s="18">
        <v>186.03097616385995</v>
      </c>
      <c r="I8" s="18">
        <v>292.76020819059295</v>
      </c>
      <c r="J8" s="18">
        <v>224.38544709290446</v>
      </c>
      <c r="K8" s="18">
        <v>307.06892406813074</v>
      </c>
      <c r="L8" s="19">
        <v>390.057847415047</v>
      </c>
      <c r="M8" s="19">
        <v>416.0085584123664</v>
      </c>
      <c r="N8" s="20">
        <v>474.97</v>
      </c>
    </row>
    <row r="9" spans="1:14" s="11" customFormat="1" ht="12.75">
      <c r="A9" s="16" t="s">
        <v>7</v>
      </c>
      <c r="B9" s="17"/>
      <c r="C9" s="17"/>
      <c r="D9" s="18">
        <v>-122.87637181012826</v>
      </c>
      <c r="E9" s="18">
        <v>53.117353623501984</v>
      </c>
      <c r="F9" s="18">
        <v>-25.79709230343899</v>
      </c>
      <c r="G9" s="18">
        <v>2.35918286394288</v>
      </c>
      <c r="H9" s="18">
        <v>-20.644861947519622</v>
      </c>
      <c r="I9" s="18">
        <v>-138.80362530501364</v>
      </c>
      <c r="J9" s="18">
        <v>247.4459569915738</v>
      </c>
      <c r="K9" s="18">
        <v>-92.71197696921617</v>
      </c>
      <c r="L9" s="19">
        <v>15.984535958554206</v>
      </c>
      <c r="M9" s="19">
        <v>19.21</v>
      </c>
      <c r="N9" s="21">
        <v>56.34</v>
      </c>
    </row>
    <row r="10" spans="1:14" s="15" customFormat="1" ht="12" customHeight="1">
      <c r="A10" s="12" t="s">
        <v>8</v>
      </c>
      <c r="B10" s="12"/>
      <c r="C10" s="12"/>
      <c r="D10" s="13">
        <f aca="true" t="shared" si="1" ref="D10:N10">D11+D14+D17</f>
        <v>1603.164929741685</v>
      </c>
      <c r="E10" s="14">
        <f t="shared" si="1"/>
        <v>1939.9390573726155</v>
      </c>
      <c r="F10" s="14">
        <f t="shared" si="1"/>
        <v>1373.584315988124</v>
      </c>
      <c r="G10" s="14">
        <f t="shared" si="1"/>
        <v>1478.2758164749437</v>
      </c>
      <c r="H10" s="14">
        <f t="shared" si="1"/>
        <v>1636.5673794670226</v>
      </c>
      <c r="I10" s="14">
        <f t="shared" si="1"/>
        <v>1822.22252533266</v>
      </c>
      <c r="J10" s="14">
        <f t="shared" si="1"/>
        <v>2023.8265238661907</v>
      </c>
      <c r="K10" s="14">
        <f t="shared" si="1"/>
        <v>2135.26318320051</v>
      </c>
      <c r="L10" s="14">
        <f t="shared" si="1"/>
        <v>2282.826099191038</v>
      </c>
      <c r="M10" s="14">
        <f t="shared" si="1"/>
        <v>2186.6271903886145</v>
      </c>
      <c r="N10" s="13">
        <f t="shared" si="1"/>
        <v>2540.46</v>
      </c>
    </row>
    <row r="11" spans="1:14" s="11" customFormat="1" ht="12.75">
      <c r="A11" s="16" t="s">
        <v>9</v>
      </c>
      <c r="B11" s="16"/>
      <c r="C11" s="16"/>
      <c r="D11" s="18">
        <f aca="true" t="shared" si="2" ref="D11:N11">D12+D13</f>
        <v>717.0777589460652</v>
      </c>
      <c r="E11" s="19">
        <f t="shared" si="2"/>
        <v>964.9934489680622</v>
      </c>
      <c r="F11" s="19">
        <f t="shared" si="2"/>
        <v>501.5728486771724</v>
      </c>
      <c r="G11" s="19">
        <f t="shared" si="2"/>
        <v>498.4325604317671</v>
      </c>
      <c r="H11" s="19">
        <f t="shared" si="2"/>
        <v>672.167129445987</v>
      </c>
      <c r="I11" s="19">
        <f t="shared" si="2"/>
        <v>837.7839307393651</v>
      </c>
      <c r="J11" s="19">
        <f t="shared" si="2"/>
        <v>1135.5372447201087</v>
      </c>
      <c r="K11" s="19">
        <f t="shared" si="2"/>
        <v>1180.031372831849</v>
      </c>
      <c r="L11" s="19">
        <f t="shared" si="2"/>
        <v>1282.3488755063527</v>
      </c>
      <c r="M11" s="19">
        <f t="shared" si="2"/>
        <v>1205.7719108578847</v>
      </c>
      <c r="N11" s="18">
        <f t="shared" si="2"/>
        <v>1356.79</v>
      </c>
    </row>
    <row r="12" spans="1:14" s="11" customFormat="1" ht="12.75">
      <c r="A12" s="4"/>
      <c r="B12" s="22" t="s">
        <v>10</v>
      </c>
      <c r="C12" s="22"/>
      <c r="D12" s="18">
        <v>352.4058514538483</v>
      </c>
      <c r="E12" s="18">
        <v>605.0040267810994</v>
      </c>
      <c r="F12" s="18">
        <v>269.68194439436013</v>
      </c>
      <c r="G12" s="18">
        <v>285.4699313644177</v>
      </c>
      <c r="H12" s="18">
        <v>370.419386246439</v>
      </c>
      <c r="I12" s="18">
        <v>487.35</v>
      </c>
      <c r="J12" s="18">
        <v>679.6136694193021</v>
      </c>
      <c r="K12" s="18">
        <v>607.9513901409975</v>
      </c>
      <c r="L12" s="19">
        <v>613.43021648456</v>
      </c>
      <c r="M12" s="19">
        <v>637.06</v>
      </c>
      <c r="N12" s="21">
        <v>817.58</v>
      </c>
    </row>
    <row r="13" spans="1:14" s="11" customFormat="1" ht="12.75">
      <c r="A13" s="4"/>
      <c r="B13" s="22" t="s">
        <v>11</v>
      </c>
      <c r="C13" s="22"/>
      <c r="D13" s="18">
        <v>364.6719074922169</v>
      </c>
      <c r="E13" s="18">
        <v>359.9894221869628</v>
      </c>
      <c r="F13" s="18">
        <v>231.89090428281227</v>
      </c>
      <c r="G13" s="18">
        <v>212.9626290673494</v>
      </c>
      <c r="H13" s="18">
        <v>301.74774319954804</v>
      </c>
      <c r="I13" s="18">
        <v>350.4339307393651</v>
      </c>
      <c r="J13" s="18">
        <v>455.9235753008066</v>
      </c>
      <c r="K13" s="18">
        <v>572.0799826908515</v>
      </c>
      <c r="L13" s="19">
        <v>668.9186590217927</v>
      </c>
      <c r="M13" s="19">
        <v>568.7119108578847</v>
      </c>
      <c r="N13" s="21">
        <v>539.21</v>
      </c>
    </row>
    <row r="14" spans="1:14" s="11" customFormat="1" ht="12.75">
      <c r="A14" s="16" t="s">
        <v>12</v>
      </c>
      <c r="B14" s="16"/>
      <c r="C14" s="16"/>
      <c r="D14" s="18">
        <f aca="true" t="shared" si="3" ref="D14:N14">D15+D16</f>
        <v>575.5382063394757</v>
      </c>
      <c r="E14" s="19">
        <f t="shared" si="3"/>
        <v>605.2991237243518</v>
      </c>
      <c r="F14" s="19">
        <f t="shared" si="3"/>
        <v>645.3157116584329</v>
      </c>
      <c r="G14" s="19">
        <f t="shared" si="3"/>
        <v>670.4542449484933</v>
      </c>
      <c r="H14" s="19">
        <f t="shared" si="3"/>
        <v>689.4071616602358</v>
      </c>
      <c r="I14" s="19">
        <f t="shared" si="3"/>
        <v>718.4624908345654</v>
      </c>
      <c r="J14" s="19">
        <f t="shared" si="3"/>
        <v>743.4279326385633</v>
      </c>
      <c r="K14" s="19">
        <f t="shared" si="3"/>
        <v>765.1256716310266</v>
      </c>
      <c r="L14" s="19">
        <f t="shared" si="3"/>
        <v>785.287223684685</v>
      </c>
      <c r="M14" s="19">
        <f t="shared" si="3"/>
        <v>794.4652795307297</v>
      </c>
      <c r="N14" s="18">
        <f t="shared" si="3"/>
        <v>856.98</v>
      </c>
    </row>
    <row r="15" spans="1:14" s="11" customFormat="1" ht="12.75">
      <c r="A15" s="4"/>
      <c r="B15" s="22" t="s">
        <v>13</v>
      </c>
      <c r="C15" s="23"/>
      <c r="D15" s="18">
        <v>575.5382063394757</v>
      </c>
      <c r="E15" s="18">
        <v>605.2991237243518</v>
      </c>
      <c r="F15" s="18">
        <v>645.3157116584329</v>
      </c>
      <c r="G15" s="18">
        <v>670.4542449484933</v>
      </c>
      <c r="H15" s="18">
        <v>689.4071616602358</v>
      </c>
      <c r="I15" s="18">
        <v>718.4624908345654</v>
      </c>
      <c r="J15" s="18">
        <v>743.4279326385633</v>
      </c>
      <c r="K15" s="18">
        <v>765.1256716310266</v>
      </c>
      <c r="L15" s="19">
        <v>785.287223684685</v>
      </c>
      <c r="M15" s="19">
        <v>794.4652795307297</v>
      </c>
      <c r="N15" s="21">
        <v>856.98</v>
      </c>
    </row>
    <row r="16" spans="1:14" s="11" customFormat="1" ht="12.75">
      <c r="A16" s="4"/>
      <c r="B16" s="22" t="s">
        <v>14</v>
      </c>
      <c r="C16" s="23"/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</row>
    <row r="17" spans="1:14" s="11" customFormat="1" ht="12.75">
      <c r="A17" s="16" t="s">
        <v>15</v>
      </c>
      <c r="B17" s="16"/>
      <c r="C17" s="16"/>
      <c r="D17" s="18">
        <f aca="true" t="shared" si="4" ref="D17:N17">D18+D19</f>
        <v>310.5489644561442</v>
      </c>
      <c r="E17" s="19">
        <f t="shared" si="4"/>
        <v>369.64648468020147</v>
      </c>
      <c r="F17" s="19">
        <f t="shared" si="4"/>
        <v>226.69575565251884</v>
      </c>
      <c r="G17" s="19">
        <f t="shared" si="4"/>
        <v>309.38901109468344</v>
      </c>
      <c r="H17" s="19">
        <f t="shared" si="4"/>
        <v>274.9930883607996</v>
      </c>
      <c r="I17" s="19">
        <f t="shared" si="4"/>
        <v>265.97610375872966</v>
      </c>
      <c r="J17" s="19">
        <f t="shared" si="4"/>
        <v>144.86134650751868</v>
      </c>
      <c r="K17" s="19">
        <f t="shared" si="4"/>
        <v>190.10613873763418</v>
      </c>
      <c r="L17" s="19">
        <f t="shared" si="4"/>
        <v>215.19</v>
      </c>
      <c r="M17" s="19">
        <f t="shared" si="4"/>
        <v>186.39</v>
      </c>
      <c r="N17" s="18">
        <f t="shared" si="4"/>
        <v>326.69</v>
      </c>
    </row>
    <row r="18" spans="1:14" s="11" customFormat="1" ht="12.75">
      <c r="A18" s="4"/>
      <c r="B18" s="22" t="s">
        <v>16</v>
      </c>
      <c r="C18" s="22"/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s="11" customFormat="1" ht="12.75">
      <c r="A19" s="4"/>
      <c r="B19" s="22" t="s">
        <v>17</v>
      </c>
      <c r="C19" s="22"/>
      <c r="D19" s="18">
        <f aca="true" t="shared" si="5" ref="D19:N19">D20+D21</f>
        <v>310.5489644561442</v>
      </c>
      <c r="E19" s="19">
        <f t="shared" si="5"/>
        <v>369.64648468020147</v>
      </c>
      <c r="F19" s="19">
        <f t="shared" si="5"/>
        <v>226.69575565251884</v>
      </c>
      <c r="G19" s="19">
        <f t="shared" si="5"/>
        <v>309.38901109468344</v>
      </c>
      <c r="H19" s="19">
        <f t="shared" si="5"/>
        <v>274.9930883607996</v>
      </c>
      <c r="I19" s="19">
        <f t="shared" si="5"/>
        <v>265.97610375872966</v>
      </c>
      <c r="J19" s="19">
        <f t="shared" si="5"/>
        <v>144.86134650751868</v>
      </c>
      <c r="K19" s="19">
        <f t="shared" si="5"/>
        <v>190.10613873763418</v>
      </c>
      <c r="L19" s="19">
        <f t="shared" si="5"/>
        <v>215.19</v>
      </c>
      <c r="M19" s="19">
        <f t="shared" si="5"/>
        <v>186.39</v>
      </c>
      <c r="N19" s="18">
        <f t="shared" si="5"/>
        <v>326.69</v>
      </c>
    </row>
    <row r="20" spans="1:14" s="11" customFormat="1" ht="12.75">
      <c r="A20" s="4"/>
      <c r="B20" s="4"/>
      <c r="C20" s="25" t="s">
        <v>18</v>
      </c>
      <c r="D20" s="18">
        <v>310.5489644561442</v>
      </c>
      <c r="E20" s="18">
        <v>369.64648468020147</v>
      </c>
      <c r="F20" s="18">
        <v>226.69575565251884</v>
      </c>
      <c r="G20" s="18">
        <v>309.38901109468344</v>
      </c>
      <c r="H20" s="18">
        <v>274.9930883607996</v>
      </c>
      <c r="I20" s="18">
        <v>265.97610375872966</v>
      </c>
      <c r="J20" s="18">
        <v>144.86134650751868</v>
      </c>
      <c r="K20" s="18">
        <v>190.10613873763418</v>
      </c>
      <c r="L20" s="19">
        <v>215.19</v>
      </c>
      <c r="M20" s="19">
        <v>186.39</v>
      </c>
      <c r="N20" s="21">
        <v>326.69</v>
      </c>
    </row>
    <row r="21" spans="1:14" s="11" customFormat="1" ht="12.75">
      <c r="A21" s="4"/>
      <c r="B21" s="4"/>
      <c r="C21" s="25" t="s">
        <v>19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</row>
    <row r="22" spans="1:14" s="15" customFormat="1" ht="12.75">
      <c r="A22" s="12" t="s">
        <v>20</v>
      </c>
      <c r="B22" s="12"/>
      <c r="C22" s="12"/>
      <c r="D22" s="13">
        <f aca="true" t="shared" si="6" ref="D22:N22">D7+D10</f>
        <v>1750.5499981969638</v>
      </c>
      <c r="E22" s="14">
        <f t="shared" si="6"/>
        <v>2146.139302585554</v>
      </c>
      <c r="F22" s="14">
        <f t="shared" si="6"/>
        <v>1343.8020927241475</v>
      </c>
      <c r="G22" s="14">
        <f t="shared" si="6"/>
        <v>1468.708394937074</v>
      </c>
      <c r="H22" s="14">
        <f t="shared" si="6"/>
        <v>1801.953493683363</v>
      </c>
      <c r="I22" s="14">
        <f t="shared" si="6"/>
        <v>1976.1791082182394</v>
      </c>
      <c r="J22" s="14">
        <f t="shared" si="6"/>
        <v>2495.657927950669</v>
      </c>
      <c r="K22" s="14">
        <f t="shared" si="6"/>
        <v>2349.6201302994245</v>
      </c>
      <c r="L22" s="14">
        <f t="shared" si="6"/>
        <v>2688.868482564639</v>
      </c>
      <c r="M22" s="14">
        <f t="shared" si="6"/>
        <v>2621.845748800981</v>
      </c>
      <c r="N22" s="13">
        <f t="shared" si="6"/>
        <v>3071.77</v>
      </c>
    </row>
    <row r="23" spans="1:14" s="15" customFormat="1" ht="12.75">
      <c r="A23" s="12" t="s">
        <v>21</v>
      </c>
      <c r="B23" s="12"/>
      <c r="C23" s="12"/>
      <c r="D23" s="13">
        <f aca="true" t="shared" si="7" ref="D23:N23">D22-D28</f>
        <v>-212.16395610207587</v>
      </c>
      <c r="E23" s="14">
        <f t="shared" si="7"/>
        <v>139.35965766350523</v>
      </c>
      <c r="F23" s="14">
        <f t="shared" si="7"/>
        <v>-616.1750688158859</v>
      </c>
      <c r="G23" s="14">
        <f t="shared" si="7"/>
        <v>-523.7083829168319</v>
      </c>
      <c r="H23" s="14">
        <f t="shared" si="7"/>
        <v>-308.3864988640871</v>
      </c>
      <c r="I23" s="14">
        <f t="shared" si="7"/>
        <v>-300.8270942266781</v>
      </c>
      <c r="J23" s="14">
        <f t="shared" si="7"/>
        <v>100.40552690731192</v>
      </c>
      <c r="K23" s="14">
        <f t="shared" si="7"/>
        <v>-168.37366124553728</v>
      </c>
      <c r="L23" s="14">
        <f t="shared" si="7"/>
        <v>104.12671342540898</v>
      </c>
      <c r="M23" s="14">
        <f t="shared" si="7"/>
        <v>-39.94425119901916</v>
      </c>
      <c r="N23" s="13">
        <f t="shared" si="7"/>
        <v>295.84000000000015</v>
      </c>
    </row>
    <row r="24" spans="1:14" s="11" customFormat="1" ht="12.75">
      <c r="A24" s="26" t="s">
        <v>22</v>
      </c>
      <c r="B24" s="16"/>
      <c r="C24" s="16"/>
      <c r="D24" s="18">
        <v>67.58932842907456</v>
      </c>
      <c r="E24" s="18">
        <v>-59.67453992523409</v>
      </c>
      <c r="F24" s="18">
        <v>-125.54249155577993</v>
      </c>
      <c r="G24" s="18">
        <v>-30.62</v>
      </c>
      <c r="H24" s="18">
        <v>26.8</v>
      </c>
      <c r="I24" s="18">
        <v>105.78</v>
      </c>
      <c r="J24" s="18">
        <v>172.49400189919825</v>
      </c>
      <c r="K24" s="18">
        <v>115.67544745351172</v>
      </c>
      <c r="L24" s="19">
        <v>62.0409649850348</v>
      </c>
      <c r="M24" s="19">
        <v>236.01</v>
      </c>
      <c r="N24" s="21">
        <v>-60.89</v>
      </c>
    </row>
    <row r="25" spans="1:14" s="11" customFormat="1" ht="12.75">
      <c r="A25" s="26" t="s">
        <v>23</v>
      </c>
      <c r="B25" s="16"/>
      <c r="C25" s="16"/>
      <c r="D25" s="18">
        <f aca="true" t="shared" si="8" ref="D25:N25">D26+D27</f>
        <v>79.79998317166108</v>
      </c>
      <c r="E25" s="18">
        <f t="shared" si="8"/>
        <v>110.0909932326037</v>
      </c>
      <c r="F25" s="18">
        <f t="shared" si="8"/>
        <v>198.69760676980033</v>
      </c>
      <c r="G25" s="18">
        <f t="shared" si="8"/>
        <v>279.1382688447345</v>
      </c>
      <c r="H25" s="18">
        <f t="shared" si="8"/>
        <v>269.9451876960802</v>
      </c>
      <c r="I25" s="18">
        <f t="shared" si="8"/>
        <v>251.63355089971515</v>
      </c>
      <c r="J25" s="18">
        <f t="shared" si="8"/>
        <v>288.5459113146539</v>
      </c>
      <c r="K25" s="18">
        <f t="shared" si="8"/>
        <v>173.6317959443703</v>
      </c>
      <c r="L25" s="19">
        <f t="shared" si="8"/>
        <v>169.1638719603813</v>
      </c>
      <c r="M25" s="19">
        <f t="shared" si="8"/>
        <v>146.3163968122318</v>
      </c>
      <c r="N25" s="18">
        <f t="shared" si="8"/>
        <v>141.36</v>
      </c>
    </row>
    <row r="26" spans="1:14" s="11" customFormat="1" ht="12.75">
      <c r="A26" s="27"/>
      <c r="B26" s="22" t="s">
        <v>24</v>
      </c>
      <c r="C26" s="22"/>
      <c r="D26" s="18">
        <v>37.38295289267126</v>
      </c>
      <c r="E26" s="18">
        <v>23.179834841873717</v>
      </c>
      <c r="F26" s="18">
        <v>33.35557078119553</v>
      </c>
      <c r="G26" s="18">
        <v>70.6014929140673</v>
      </c>
      <c r="H26" s="18">
        <v>70.05757695959997</v>
      </c>
      <c r="I26" s="18">
        <v>88.99186229610665</v>
      </c>
      <c r="J26" s="18">
        <v>111.65723077662786</v>
      </c>
      <c r="K26" s="18">
        <v>119.930763405575</v>
      </c>
      <c r="L26" s="19">
        <v>121.06787830706911</v>
      </c>
      <c r="M26" s="19">
        <v>121.4164653276117</v>
      </c>
      <c r="N26" s="21">
        <v>124.53</v>
      </c>
    </row>
    <row r="27" spans="1:14" s="11" customFormat="1" ht="12.75">
      <c r="A27" s="28"/>
      <c r="B27" s="29" t="s">
        <v>25</v>
      </c>
      <c r="C27" s="29"/>
      <c r="D27" s="30">
        <v>42.41703027898982</v>
      </c>
      <c r="E27" s="30">
        <v>86.91115839072998</v>
      </c>
      <c r="F27" s="30">
        <v>165.3420359886048</v>
      </c>
      <c r="G27" s="30">
        <v>208.53677593066723</v>
      </c>
      <c r="H27" s="30">
        <v>199.88761073648024</v>
      </c>
      <c r="I27" s="30">
        <v>162.6416886036085</v>
      </c>
      <c r="J27" s="30">
        <v>176.88868053802602</v>
      </c>
      <c r="K27" s="30">
        <v>53.70103253879533</v>
      </c>
      <c r="L27" s="30">
        <v>48.09599365331218</v>
      </c>
      <c r="M27" s="30">
        <v>24.8999314846201</v>
      </c>
      <c r="N27" s="31">
        <v>16.83</v>
      </c>
    </row>
    <row r="28" spans="1:14" s="15" customFormat="1" ht="13.5" thickBot="1">
      <c r="A28" s="32" t="s">
        <v>26</v>
      </c>
      <c r="B28" s="32"/>
      <c r="C28" s="32"/>
      <c r="D28" s="33">
        <v>1962.7139542990396</v>
      </c>
      <c r="E28" s="33">
        <v>2006.7796449220489</v>
      </c>
      <c r="F28" s="33">
        <v>1959.9771615400334</v>
      </c>
      <c r="G28" s="33">
        <v>1992.4167778539058</v>
      </c>
      <c r="H28" s="33">
        <v>2110.33999254745</v>
      </c>
      <c r="I28" s="33">
        <v>2277.0062024449176</v>
      </c>
      <c r="J28" s="33">
        <v>2395.252401043357</v>
      </c>
      <c r="K28" s="33">
        <v>2517.993791544962</v>
      </c>
      <c r="L28" s="34">
        <v>2584.74176913923</v>
      </c>
      <c r="M28" s="34">
        <v>2661.79</v>
      </c>
      <c r="N28" s="35">
        <v>2775.93</v>
      </c>
    </row>
    <row r="29" ht="12.75">
      <c r="A29" s="4" t="s">
        <v>27</v>
      </c>
    </row>
    <row r="30" ht="12.75">
      <c r="A30" s="4" t="s">
        <v>28</v>
      </c>
    </row>
  </sheetData>
  <printOptions horizontalCentered="1"/>
  <pageMargins left="0.75" right="0.75" top="0.5905511811023623" bottom="1" header="0" footer="0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pcoello</dc:creator>
  <cp:keywords/>
  <dc:description/>
  <cp:lastModifiedBy>pcoello</cp:lastModifiedBy>
  <dcterms:created xsi:type="dcterms:W3CDTF">2003-07-07T08:54:11Z</dcterms:created>
  <dcterms:modified xsi:type="dcterms:W3CDTF">2003-07-07T08:54:19Z</dcterms:modified>
  <cp:category/>
  <cp:version/>
  <cp:contentType/>
  <cp:contentStatus/>
</cp:coreProperties>
</file>