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17" sheetId="1" r:id="rId1"/>
  </sheets>
  <definedNames>
    <definedName name="_xlnm.Print_Area" localSheetId="0">'26.17'!$A$1:$I$39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<sst xmlns="http://schemas.openxmlformats.org/spreadsheetml/2006/main" count="139" uniqueCount="37">
  <si>
    <t>ESTRUCTURA FORESTAL</t>
  </si>
  <si>
    <t>Total</t>
  </si>
  <si>
    <t>Montes de particulares</t>
  </si>
  <si>
    <t>Otros</t>
  </si>
  <si>
    <t>Alcornoque</t>
  </si>
  <si>
    <t>Consorciados</t>
  </si>
  <si>
    <t>Otros montes públicos</t>
  </si>
  <si>
    <t>y CC. AA.</t>
  </si>
  <si>
    <t>Municipales</t>
  </si>
  <si>
    <t>No consorciados</t>
  </si>
  <si>
    <t>montes</t>
  </si>
  <si>
    <t>No se incluyen los datos de Navarra, Cataluña, Castilla y León, Madrid, provincia de Valencia y Andalucía.</t>
  </si>
  <si>
    <t>-</t>
  </si>
  <si>
    <t>Superficie repoblada (hectáreas)</t>
  </si>
  <si>
    <t>Costes</t>
  </si>
  <si>
    <t>Especies</t>
  </si>
  <si>
    <t>Montes Estado</t>
  </si>
  <si>
    <t>Totales</t>
  </si>
  <si>
    <t>Unitarios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</si>
  <si>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</si>
  <si>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</si>
  <si>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</si>
  <si>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</si>
  <si>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</si>
  <si>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</si>
  <si>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</si>
  <si>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</si>
  <si>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Chopo</t>
  </si>
  <si>
    <t>Otras frondosas</t>
  </si>
  <si>
    <t>(euros)</t>
  </si>
  <si>
    <t>PRIMERA REPOBLACIÓN</t>
  </si>
  <si>
    <t>Otras coníferas</t>
  </si>
  <si>
    <t>Eucalipto</t>
  </si>
  <si>
    <t>Otras quercíneas</t>
  </si>
  <si>
    <t>SEGUNDA REPOBLACIÓN</t>
  </si>
  <si>
    <t>REPOSICIÓN DE MARRAS</t>
  </si>
  <si>
    <t xml:space="preserve"> 26.17.  REPOBLACION FORESTAL: Superficie de repoblaciones protectoras por especies y pertenencia de los montes,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</si>
</sst>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.0000"/>
  </numFmts>
  <fonts count="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174" fontId="0" fillId="2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74" fontId="0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9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3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0" xfId="0" applyNumberFormat="1" applyFill="1" applyBorder="1" applyAlignment="1">
      <alignment horizontal="right"/>
    </xf>
    <xf numFmtId="0" fontId="0" fillId="2" borderId="12" xfId="0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K3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4" customWidth="1"/>
    <col min="2" max="5" width="12.7109375" style="4" customWidth="1"/>
    <col min="6" max="6" width="14.7109375" style="4" customWidth="1"/>
    <col min="7" max="9" width="12.7109375" style="4" customWidth="1"/>
    <col min="10" max="10" width="11.421875" style="7" customWidth="1"/>
    <col min="11" max="11" width="12.7109375" style="7" bestFit="1" customWidth="1"/>
    <col min="12" max="16384" width="11.421875" style="7" customWidth="1"/>
  </cols>
  <sheetData>
    <row r="1" spans="1:10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/>
    </row>
    <row r="3" spans="1:9" s="6" customFormat="1" ht="18">
      <c r="A3" s="36" t="s">
        <v>36</v>
      </c>
      <c r="B3" s="30"/>
      <c r="C3" s="30"/>
      <c r="D3" s="30"/>
      <c r="E3" s="30"/>
      <c r="F3" s="30"/>
      <c r="G3" s="30"/>
      <c r="H3" s="30"/>
      <c r="I3" s="30"/>
    </row>
    <row r="5" spans="1:9" ht="12.75">
      <c r="A5" s="12"/>
      <c r="B5" s="31" t="s">
        <v>13</v>
      </c>
      <c r="C5" s="32"/>
      <c r="D5" s="32"/>
      <c r="E5" s="32"/>
      <c r="F5" s="32"/>
      <c r="G5" s="33"/>
      <c r="H5" s="35" t="s">
        <v>14</v>
      </c>
      <c r="I5" s="38"/>
    </row>
    <row r="6" spans="1:9" ht="12.75">
      <c r="A6" s="2" t="s">
        <v>15</v>
      </c>
      <c r="B6" s="1" t="s">
        <v>16</v>
      </c>
      <c r="C6" s="31" t="s">
        <v>6</v>
      </c>
      <c r="D6" s="33"/>
      <c r="E6" s="31" t="s">
        <v>2</v>
      </c>
      <c r="F6" s="33"/>
      <c r="G6" s="1" t="s">
        <v>1</v>
      </c>
      <c r="H6" s="37" t="s">
        <v>29</v>
      </c>
      <c r="I6" s="34"/>
    </row>
    <row r="7" spans="1:9" ht="13.5" thickBot="1">
      <c r="A7" s="9"/>
      <c r="B7" s="3" t="s">
        <v>7</v>
      </c>
      <c r="C7" s="3" t="s">
        <v>8</v>
      </c>
      <c r="D7" s="8" t="s">
        <v>3</v>
      </c>
      <c r="E7" s="3" t="s">
        <v>5</v>
      </c>
      <c r="F7" s="1" t="s">
        <v>9</v>
      </c>
      <c r="G7" s="3" t="s">
        <v>10</v>
      </c>
      <c r="H7" s="3" t="s">
        <v>17</v>
      </c>
      <c r="I7" s="3" t="s">
        <v>18</v>
      </c>
    </row>
    <row r="8" spans="1:10" ht="12.75">
      <c r="A8" s="14" t="s">
        <v>30</v>
      </c>
      <c r="B8" s="15">
        <f>SUM(B9:B22)</f>
        <v>2893.7</v>
      </c>
      <c r="C8" s="15">
        <f aca="true" t="shared" si="0" ref="C8:H8">SUM(C9:C22)</f>
        <v>4676.3</v>
      </c>
      <c r="D8" s="15">
        <f t="shared" si="0"/>
        <v>495</v>
      </c>
      <c r="E8" s="15">
        <f t="shared" si="0"/>
        <v>562</v>
      </c>
      <c r="F8" s="15">
        <f t="shared" si="0"/>
        <v>23023</v>
      </c>
      <c r="G8" s="15">
        <f t="shared" si="0"/>
        <v>31650.000000000004</v>
      </c>
      <c r="H8" s="15">
        <f t="shared" si="0"/>
        <v>35068562.91995721</v>
      </c>
      <c r="I8" s="16">
        <f>H8/G8</f>
        <v>1108.0114666653146</v>
      </c>
      <c r="J8" s="13"/>
    </row>
    <row r="9" spans="1:11" ht="12.75">
      <c r="A9" s="17" t="s">
        <v>19</v>
      </c>
      <c r="B9" s="18" t="s">
        <v>12</v>
      </c>
      <c r="C9" s="19">
        <v>67.4</v>
      </c>
      <c r="D9" s="18" t="s">
        <v>12</v>
      </c>
      <c r="E9" s="18" t="s">
        <v>12</v>
      </c>
      <c r="F9" s="18" t="s">
        <v>12</v>
      </c>
      <c r="G9" s="19">
        <v>67.4</v>
      </c>
      <c r="H9" s="19">
        <v>49252.94195425096</v>
      </c>
      <c r="I9" s="20">
        <f aca="true" t="shared" si="1" ref="I9:I38">H9/G9</f>
        <v>730.7558153449696</v>
      </c>
      <c r="J9" s="13"/>
      <c r="K9" s="28"/>
    </row>
    <row r="10" spans="1:11" ht="12.75">
      <c r="A10" s="17" t="s">
        <v>20</v>
      </c>
      <c r="B10" s="19">
        <v>46.3</v>
      </c>
      <c r="C10" s="19">
        <v>350.3</v>
      </c>
      <c r="D10" s="19">
        <v>23</v>
      </c>
      <c r="E10" s="19">
        <v>23</v>
      </c>
      <c r="F10" s="19">
        <v>99</v>
      </c>
      <c r="G10" s="19">
        <v>541.6</v>
      </c>
      <c r="H10" s="19">
        <v>636908.153330208</v>
      </c>
      <c r="I10" s="20">
        <f t="shared" si="1"/>
        <v>1175.9751723231316</v>
      </c>
      <c r="K10" s="28"/>
    </row>
    <row r="11" spans="1:9" ht="12.75">
      <c r="A11" s="17" t="s">
        <v>21</v>
      </c>
      <c r="B11" s="19">
        <v>18</v>
      </c>
      <c r="C11" s="19">
        <v>9.4</v>
      </c>
      <c r="D11" s="18" t="s">
        <v>12</v>
      </c>
      <c r="E11" s="18" t="s">
        <v>12</v>
      </c>
      <c r="F11" s="19">
        <v>16</v>
      </c>
      <c r="G11" s="19">
        <v>43.4</v>
      </c>
      <c r="H11" s="19">
        <v>71646.65296359069</v>
      </c>
      <c r="I11" s="20">
        <f t="shared" si="1"/>
        <v>1650.8445383315827</v>
      </c>
    </row>
    <row r="12" spans="1:9" ht="12.75">
      <c r="A12" s="17" t="s">
        <v>22</v>
      </c>
      <c r="B12" s="19">
        <v>482</v>
      </c>
      <c r="C12" s="19">
        <v>799</v>
      </c>
      <c r="D12" s="18" t="s">
        <v>12</v>
      </c>
      <c r="E12" s="19">
        <v>381</v>
      </c>
      <c r="F12" s="19">
        <v>744</v>
      </c>
      <c r="G12" s="19">
        <v>2406</v>
      </c>
      <c r="H12" s="19">
        <v>2336284.3027658574</v>
      </c>
      <c r="I12" s="20">
        <f t="shared" si="1"/>
        <v>971.024232238511</v>
      </c>
    </row>
    <row r="13" spans="1:9" ht="12.75">
      <c r="A13" s="17" t="s">
        <v>23</v>
      </c>
      <c r="B13" s="19">
        <v>780.5</v>
      </c>
      <c r="C13" s="19">
        <v>226.8</v>
      </c>
      <c r="D13" s="18" t="s">
        <v>12</v>
      </c>
      <c r="E13" s="19">
        <v>15</v>
      </c>
      <c r="F13" s="19">
        <v>1053</v>
      </c>
      <c r="G13" s="19">
        <v>2075.3</v>
      </c>
      <c r="H13" s="19">
        <v>2034077.3863185607</v>
      </c>
      <c r="I13" s="20">
        <f t="shared" si="1"/>
        <v>980.1365519773336</v>
      </c>
    </row>
    <row r="14" spans="1:9" ht="12.75">
      <c r="A14" s="17" t="s">
        <v>24</v>
      </c>
      <c r="B14" s="19">
        <v>263</v>
      </c>
      <c r="C14" s="19">
        <v>489.1</v>
      </c>
      <c r="D14" s="19">
        <v>31</v>
      </c>
      <c r="E14" s="19">
        <v>11</v>
      </c>
      <c r="F14" s="19">
        <v>968</v>
      </c>
      <c r="G14" s="19">
        <v>1762.1</v>
      </c>
      <c r="H14" s="19">
        <v>2169536.499465099</v>
      </c>
      <c r="I14" s="20">
        <f t="shared" si="1"/>
        <v>1231.2221210289422</v>
      </c>
    </row>
    <row r="15" spans="1:9" ht="12.75">
      <c r="A15" s="17" t="s">
        <v>25</v>
      </c>
      <c r="B15" s="18" t="s">
        <v>12</v>
      </c>
      <c r="C15" s="18" t="s">
        <v>12</v>
      </c>
      <c r="D15" s="19">
        <v>146</v>
      </c>
      <c r="E15" s="18" t="s">
        <v>12</v>
      </c>
      <c r="F15" s="18" t="s">
        <v>12</v>
      </c>
      <c r="G15" s="19">
        <v>146</v>
      </c>
      <c r="H15" s="19">
        <v>9393.819191518518</v>
      </c>
      <c r="I15" s="20">
        <f t="shared" si="1"/>
        <v>64.34122733916793</v>
      </c>
    </row>
    <row r="16" spans="1:9" ht="12.75">
      <c r="A16" s="17" t="s">
        <v>26</v>
      </c>
      <c r="B16" s="18" t="s">
        <v>12</v>
      </c>
      <c r="C16" s="18" t="s">
        <v>12</v>
      </c>
      <c r="D16" s="18" t="s">
        <v>12</v>
      </c>
      <c r="E16" s="19">
        <v>22</v>
      </c>
      <c r="F16" s="19">
        <v>5</v>
      </c>
      <c r="G16" s="19">
        <v>27</v>
      </c>
      <c r="H16" s="19">
        <v>46109.64864832378</v>
      </c>
      <c r="I16" s="20">
        <f t="shared" si="1"/>
        <v>1707.7647647527326</v>
      </c>
    </row>
    <row r="17" spans="1:10" ht="12.75">
      <c r="A17" s="17" t="s">
        <v>31</v>
      </c>
      <c r="B17" s="19">
        <v>15.8</v>
      </c>
      <c r="C17" s="19">
        <v>5.6</v>
      </c>
      <c r="D17" s="18" t="s">
        <v>12</v>
      </c>
      <c r="E17" s="19">
        <v>20</v>
      </c>
      <c r="F17" s="19">
        <v>27</v>
      </c>
      <c r="G17" s="19">
        <v>68.4</v>
      </c>
      <c r="H17" s="19">
        <v>128099.71992835935</v>
      </c>
      <c r="I17" s="20">
        <f t="shared" si="1"/>
        <v>1872.8029229292301</v>
      </c>
      <c r="J17" s="13"/>
    </row>
    <row r="18" spans="1:9" ht="12.75">
      <c r="A18" s="17" t="s">
        <v>27</v>
      </c>
      <c r="B18" s="18" t="s">
        <v>12</v>
      </c>
      <c r="C18" s="19">
        <v>30</v>
      </c>
      <c r="D18" s="18" t="s">
        <v>12</v>
      </c>
      <c r="E18" s="18" t="s">
        <v>12</v>
      </c>
      <c r="F18" s="18" t="s">
        <v>12</v>
      </c>
      <c r="G18" s="19">
        <v>30</v>
      </c>
      <c r="H18" s="19">
        <v>14995.252004375368</v>
      </c>
      <c r="I18" s="20">
        <f t="shared" si="1"/>
        <v>499.84173347917897</v>
      </c>
    </row>
    <row r="19" spans="1:9" ht="12.75">
      <c r="A19" s="17" t="s">
        <v>32</v>
      </c>
      <c r="B19" s="18" t="s">
        <v>12</v>
      </c>
      <c r="C19" s="18" t="s">
        <v>12</v>
      </c>
      <c r="D19" s="18" t="s">
        <v>12</v>
      </c>
      <c r="E19" s="18" t="s">
        <v>12</v>
      </c>
      <c r="F19" s="18" t="s">
        <v>12</v>
      </c>
      <c r="G19" s="18" t="s">
        <v>12</v>
      </c>
      <c r="H19" s="18" t="s">
        <v>12</v>
      </c>
      <c r="I19" s="21" t="s">
        <v>12</v>
      </c>
    </row>
    <row r="20" spans="1:10" ht="12.75">
      <c r="A20" s="17" t="s">
        <v>4</v>
      </c>
      <c r="B20" s="19">
        <v>661</v>
      </c>
      <c r="C20" s="19">
        <v>1056</v>
      </c>
      <c r="D20" s="18" t="s">
        <v>12</v>
      </c>
      <c r="E20" s="18" t="s">
        <v>12</v>
      </c>
      <c r="F20" s="19">
        <v>5476</v>
      </c>
      <c r="G20" s="19">
        <v>7193</v>
      </c>
      <c r="H20" s="19">
        <v>6909229.141874918</v>
      </c>
      <c r="I20" s="20">
        <f t="shared" si="1"/>
        <v>960.54902570206</v>
      </c>
      <c r="J20" s="13"/>
    </row>
    <row r="21" spans="1:10" ht="12.75">
      <c r="A21" s="17" t="s">
        <v>33</v>
      </c>
      <c r="B21" s="19">
        <v>387.1</v>
      </c>
      <c r="C21" s="19">
        <v>1530.5</v>
      </c>
      <c r="D21" s="19">
        <v>101</v>
      </c>
      <c r="E21" s="19">
        <v>57</v>
      </c>
      <c r="F21" s="19">
        <v>13816</v>
      </c>
      <c r="G21" s="19">
        <v>15891.6</v>
      </c>
      <c r="H21" s="19">
        <v>18592760.208190594</v>
      </c>
      <c r="I21" s="20">
        <f t="shared" si="1"/>
        <v>1169.9740874544157</v>
      </c>
      <c r="J21" s="13"/>
    </row>
    <row r="22" spans="1:10" ht="12.75">
      <c r="A22" s="17" t="s">
        <v>28</v>
      </c>
      <c r="B22" s="22">
        <v>240</v>
      </c>
      <c r="C22" s="22">
        <v>112.2</v>
      </c>
      <c r="D22" s="22">
        <v>194</v>
      </c>
      <c r="E22" s="22">
        <v>33</v>
      </c>
      <c r="F22" s="22">
        <v>819</v>
      </c>
      <c r="G22" s="22">
        <v>1398.2</v>
      </c>
      <c r="H22" s="22">
        <v>2070269.1933215538</v>
      </c>
      <c r="I22" s="23">
        <f t="shared" si="1"/>
        <v>1480.6674247758215</v>
      </c>
      <c r="J22" s="13"/>
    </row>
    <row r="23" spans="1:10" ht="12.75">
      <c r="A23" s="17" t="s">
        <v>34</v>
      </c>
      <c r="B23" s="19">
        <f>SUM(B24:B37)</f>
        <v>210.45</v>
      </c>
      <c r="C23" s="19">
        <f aca="true" t="shared" si="2" ref="C23:H23">SUM(C24:C37)</f>
        <v>693</v>
      </c>
      <c r="D23" s="18" t="s">
        <v>12</v>
      </c>
      <c r="E23" s="19">
        <f t="shared" si="2"/>
        <v>128</v>
      </c>
      <c r="F23" s="19">
        <f t="shared" si="2"/>
        <v>264</v>
      </c>
      <c r="G23" s="19">
        <f t="shared" si="2"/>
        <v>1295.45</v>
      </c>
      <c r="H23" s="19">
        <f t="shared" si="2"/>
        <v>2224850.6484920606</v>
      </c>
      <c r="I23" s="20">
        <f t="shared" si="1"/>
        <v>1717.4345968521059</v>
      </c>
      <c r="J23" s="13"/>
    </row>
    <row r="24" spans="1:9" ht="12.75">
      <c r="A24" s="17" t="s">
        <v>19</v>
      </c>
      <c r="B24" s="18" t="s">
        <v>12</v>
      </c>
      <c r="C24" s="18" t="s">
        <v>12</v>
      </c>
      <c r="D24" s="18" t="s">
        <v>12</v>
      </c>
      <c r="E24" s="18" t="s">
        <v>12</v>
      </c>
      <c r="F24" s="18" t="s">
        <v>12</v>
      </c>
      <c r="G24" s="18" t="s">
        <v>12</v>
      </c>
      <c r="H24" s="18" t="s">
        <v>12</v>
      </c>
      <c r="I24" s="21" t="s">
        <v>12</v>
      </c>
    </row>
    <row r="25" spans="1:9" ht="12.75">
      <c r="A25" s="17" t="s">
        <v>20</v>
      </c>
      <c r="B25" s="18" t="s">
        <v>12</v>
      </c>
      <c r="C25" s="19">
        <v>101</v>
      </c>
      <c r="D25" s="18" t="s">
        <v>12</v>
      </c>
      <c r="E25" s="19">
        <v>57</v>
      </c>
      <c r="F25" s="18" t="s">
        <v>12</v>
      </c>
      <c r="G25" s="19">
        <v>158</v>
      </c>
      <c r="H25" s="19">
        <v>467755.7005998101</v>
      </c>
      <c r="I25" s="20">
        <f t="shared" si="1"/>
        <v>2960.479117720317</v>
      </c>
    </row>
    <row r="26" spans="1:9" ht="12.75">
      <c r="A26" s="17" t="s">
        <v>21</v>
      </c>
      <c r="B26" s="19">
        <v>30</v>
      </c>
      <c r="C26" s="18" t="s">
        <v>12</v>
      </c>
      <c r="D26" s="18" t="s">
        <v>12</v>
      </c>
      <c r="E26" s="19">
        <v>3</v>
      </c>
      <c r="F26" s="18" t="s">
        <v>12</v>
      </c>
      <c r="G26" s="19">
        <v>33</v>
      </c>
      <c r="H26" s="19">
        <v>51837.29400310122</v>
      </c>
      <c r="I26" s="20">
        <f t="shared" si="1"/>
        <v>1570.8270910030672</v>
      </c>
    </row>
    <row r="27" spans="1:9" ht="12.75">
      <c r="A27" s="17" t="s">
        <v>22</v>
      </c>
      <c r="B27" s="19">
        <v>17</v>
      </c>
      <c r="C27" s="19">
        <v>161.5</v>
      </c>
      <c r="D27" s="18" t="s">
        <v>12</v>
      </c>
      <c r="E27" s="19">
        <v>58</v>
      </c>
      <c r="F27" s="18" t="s">
        <v>12</v>
      </c>
      <c r="G27" s="19">
        <v>236.5</v>
      </c>
      <c r="H27" s="19">
        <v>385687.4977462046</v>
      </c>
      <c r="I27" s="20">
        <f t="shared" si="1"/>
        <v>1630.8139439585818</v>
      </c>
    </row>
    <row r="28" spans="1:11" ht="12.75">
      <c r="A28" s="17" t="s">
        <v>23</v>
      </c>
      <c r="B28" s="18" t="s">
        <v>12</v>
      </c>
      <c r="C28" s="18" t="s">
        <v>12</v>
      </c>
      <c r="D28" s="18" t="s">
        <v>12</v>
      </c>
      <c r="E28" s="19">
        <v>4</v>
      </c>
      <c r="F28" s="18" t="s">
        <v>12</v>
      </c>
      <c r="G28" s="19">
        <v>4</v>
      </c>
      <c r="H28" s="19">
        <v>4808.096835070259</v>
      </c>
      <c r="I28" s="20">
        <f t="shared" si="1"/>
        <v>1202.0242087675647</v>
      </c>
      <c r="J28" s="13"/>
      <c r="K28" s="28"/>
    </row>
    <row r="29" spans="1:11" ht="12.75">
      <c r="A29" s="17" t="s">
        <v>24</v>
      </c>
      <c r="B29" s="19">
        <v>49.5</v>
      </c>
      <c r="C29" s="19">
        <v>131.5</v>
      </c>
      <c r="D29" s="18" t="s">
        <v>12</v>
      </c>
      <c r="E29" s="18" t="s">
        <v>12</v>
      </c>
      <c r="F29" s="18" t="s">
        <v>12</v>
      </c>
      <c r="G29" s="19">
        <v>181</v>
      </c>
      <c r="H29" s="19">
        <v>239124.68597117544</v>
      </c>
      <c r="I29" s="20">
        <f t="shared" si="1"/>
        <v>1321.1308617192012</v>
      </c>
      <c r="K29" s="28"/>
    </row>
    <row r="30" spans="1:9" ht="12.75">
      <c r="A30" s="17" t="s">
        <v>25</v>
      </c>
      <c r="B30" s="18" t="s">
        <v>12</v>
      </c>
      <c r="C30" s="18" t="s">
        <v>12</v>
      </c>
      <c r="D30" s="18" t="s">
        <v>12</v>
      </c>
      <c r="E30" s="18" t="s">
        <v>12</v>
      </c>
      <c r="F30" s="18" t="s">
        <v>12</v>
      </c>
      <c r="G30" s="18" t="s">
        <v>12</v>
      </c>
      <c r="H30" s="18" t="s">
        <v>12</v>
      </c>
      <c r="I30" s="21" t="s">
        <v>12</v>
      </c>
    </row>
    <row r="31" spans="1:10" ht="12.75">
      <c r="A31" s="17" t="s">
        <v>26</v>
      </c>
      <c r="B31" s="18" t="s">
        <v>12</v>
      </c>
      <c r="C31" s="19">
        <v>96</v>
      </c>
      <c r="D31" s="18" t="s">
        <v>12</v>
      </c>
      <c r="E31" s="18" t="s">
        <v>12</v>
      </c>
      <c r="F31" s="18" t="s">
        <v>12</v>
      </c>
      <c r="G31" s="19">
        <v>96</v>
      </c>
      <c r="H31" s="19">
        <v>365800.00721214525</v>
      </c>
      <c r="I31" s="20">
        <f t="shared" si="1"/>
        <v>3810.41674179318</v>
      </c>
      <c r="J31" s="13"/>
    </row>
    <row r="32" spans="1:9" ht="12.75">
      <c r="A32" s="17" t="s">
        <v>31</v>
      </c>
      <c r="B32" s="19">
        <v>20</v>
      </c>
      <c r="C32" s="18" t="s">
        <v>12</v>
      </c>
      <c r="D32" s="18" t="s">
        <v>12</v>
      </c>
      <c r="E32" s="19">
        <v>6</v>
      </c>
      <c r="F32" s="18" t="s">
        <v>12</v>
      </c>
      <c r="G32" s="19">
        <v>26</v>
      </c>
      <c r="H32" s="19">
        <v>36878.10272498889</v>
      </c>
      <c r="I32" s="20">
        <f t="shared" si="1"/>
        <v>1418.3885663457263</v>
      </c>
    </row>
    <row r="33" spans="1:9" ht="12.75">
      <c r="A33" s="17" t="s">
        <v>27</v>
      </c>
      <c r="B33" s="19">
        <v>3.95</v>
      </c>
      <c r="C33" s="18" t="s">
        <v>12</v>
      </c>
      <c r="D33" s="18" t="s">
        <v>12</v>
      </c>
      <c r="E33" s="18" t="s">
        <v>12</v>
      </c>
      <c r="F33" s="18" t="s">
        <v>12</v>
      </c>
      <c r="G33" s="19">
        <v>3.95</v>
      </c>
      <c r="H33" s="19">
        <v>5931.989470267931</v>
      </c>
      <c r="I33" s="20">
        <f t="shared" si="1"/>
        <v>1501.76948614378</v>
      </c>
    </row>
    <row r="34" spans="1:10" ht="12.75">
      <c r="A34" s="17" t="s">
        <v>32</v>
      </c>
      <c r="B34" s="18" t="s">
        <v>12</v>
      </c>
      <c r="C34" s="18" t="s">
        <v>12</v>
      </c>
      <c r="D34" s="18" t="s">
        <v>12</v>
      </c>
      <c r="E34" s="18" t="s">
        <v>12</v>
      </c>
      <c r="F34" s="18" t="s">
        <v>12</v>
      </c>
      <c r="G34" s="18" t="s">
        <v>12</v>
      </c>
      <c r="H34" s="18" t="s">
        <v>12</v>
      </c>
      <c r="I34" s="21" t="s">
        <v>12</v>
      </c>
      <c r="J34" s="13"/>
    </row>
    <row r="35" spans="1:9" ht="12.75">
      <c r="A35" s="17" t="s">
        <v>4</v>
      </c>
      <c r="B35" s="18" t="s">
        <v>12</v>
      </c>
      <c r="C35" s="19">
        <v>61</v>
      </c>
      <c r="D35" s="18" t="s">
        <v>12</v>
      </c>
      <c r="E35" s="18" t="s">
        <v>12</v>
      </c>
      <c r="F35" s="19">
        <v>123</v>
      </c>
      <c r="G35" s="19">
        <v>184</v>
      </c>
      <c r="H35" s="19">
        <v>180141.35804695106</v>
      </c>
      <c r="I35" s="20">
        <f t="shared" si="1"/>
        <v>979.0291198203862</v>
      </c>
    </row>
    <row r="36" spans="1:9" ht="12.75">
      <c r="A36" s="17" t="s">
        <v>33</v>
      </c>
      <c r="B36" s="19">
        <v>90</v>
      </c>
      <c r="C36" s="19">
        <v>120</v>
      </c>
      <c r="D36" s="18" t="s">
        <v>12</v>
      </c>
      <c r="E36" s="18" t="s">
        <v>12</v>
      </c>
      <c r="F36" s="19">
        <v>104</v>
      </c>
      <c r="G36" s="19">
        <v>314</v>
      </c>
      <c r="H36" s="19">
        <v>332005.09658264514</v>
      </c>
      <c r="I36" s="20">
        <f t="shared" si="1"/>
        <v>1057.341071919252</v>
      </c>
    </row>
    <row r="37" spans="1:9" ht="12.75">
      <c r="A37" s="17" t="s">
        <v>28</v>
      </c>
      <c r="B37" s="24" t="s">
        <v>12</v>
      </c>
      <c r="C37" s="22">
        <v>22</v>
      </c>
      <c r="D37" s="24" t="s">
        <v>12</v>
      </c>
      <c r="E37" s="24" t="s">
        <v>12</v>
      </c>
      <c r="F37" s="22">
        <v>37</v>
      </c>
      <c r="G37" s="22">
        <v>59</v>
      </c>
      <c r="H37" s="22">
        <v>154880.8192997007</v>
      </c>
      <c r="I37" s="20">
        <f t="shared" si="1"/>
        <v>2625.098632198317</v>
      </c>
    </row>
    <row r="38" spans="1:11" ht="13.5" thickBot="1">
      <c r="A38" s="25" t="s">
        <v>35</v>
      </c>
      <c r="B38" s="26">
        <v>152</v>
      </c>
      <c r="C38" s="26">
        <v>68</v>
      </c>
      <c r="D38" s="26">
        <v>50700</v>
      </c>
      <c r="E38" s="26">
        <v>339</v>
      </c>
      <c r="F38" s="26">
        <v>250140</v>
      </c>
      <c r="G38" s="26">
        <v>301399</v>
      </c>
      <c r="H38" s="26">
        <v>113139000</v>
      </c>
      <c r="I38" s="27">
        <f t="shared" si="1"/>
        <v>375.3794803566037</v>
      </c>
      <c r="K38" s="11"/>
    </row>
    <row r="39" ht="12.75">
      <c r="A39" s="10" t="s">
        <v>11</v>
      </c>
    </row>
  </sheetData>
  <mergeCells count="7">
    <mergeCell ref="C6:D6"/>
    <mergeCell ref="E6:F6"/>
    <mergeCell ref="H6:I6"/>
    <mergeCell ref="A1:I1"/>
    <mergeCell ref="A3:I3"/>
    <mergeCell ref="B5:G5"/>
    <mergeCell ref="H5:I5"/>
  </mergeCells>
  <printOptions/>
  <pageMargins left="0.75" right="0.75" top="1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2003-01-31T10:19:46Z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