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7" sheetId="1" r:id="rId1"/>
  </sheets>
  <definedNames>
    <definedName name="_xlnm.Print_Area" localSheetId="0">'26.27'!$A$1:$I$31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<sst xmlns="http://schemas.openxmlformats.org/spreadsheetml/2006/main" count="37" uniqueCount="32">
  <si>
    <t>ESTRUCTURA FORESTAL</t>
  </si>
  <si>
    <t>(hectáreas)</t>
  </si>
  <si>
    <t>Fuente: Los Incendios Forestales en España durante 1999. Ministerio de Medio Ambiente, Dirección General de Conservación de la Naturaleza.</t>
  </si>
  <si>
    <t>Número de incendios</t>
  </si>
  <si>
    <t>Superficie desarbolada afectada</t>
  </si>
  <si>
    <t>Superficie total</t>
  </si>
  <si>
    <t>(número)</t>
  </si>
  <si>
    <t>(%)</t>
  </si>
  <si>
    <t>Superficie arbolada afectada</t>
  </si>
  <si>
    <t>Causas</t>
  </si>
  <si>
    <t xml:space="preserve">  Quema agrícola</t>
  </si>
  <si>
    <t xml:space="preserve">  Quema de pastos</t>
  </si>
  <si>
    <t xml:space="preserve">  Trabajos forestales</t>
  </si>
  <si>
    <t xml:space="preserve">  Hogueras</t>
  </si>
  <si>
    <t xml:space="preserve">  Fumadores</t>
  </si>
  <si>
    <t xml:space="preserve">  Quema de basura</t>
  </si>
  <si>
    <t xml:space="preserve">  Escape de vertedero</t>
  </si>
  <si>
    <t xml:space="preserve">  Otras negligencias</t>
  </si>
  <si>
    <t xml:space="preserve"> NEGLIGENCIAS</t>
  </si>
  <si>
    <t xml:space="preserve"> RAYO</t>
  </si>
  <si>
    <t xml:space="preserve">  Ferrocarril</t>
  </si>
  <si>
    <t xml:space="preserve">  Líneas eléctricas</t>
  </si>
  <si>
    <t xml:space="preserve">  Motores y máquinas</t>
  </si>
  <si>
    <t xml:space="preserve">  Maniobras militares</t>
  </si>
  <si>
    <t xml:space="preserve">  Otras</t>
  </si>
  <si>
    <t xml:space="preserve"> OTRAS CAUSAS</t>
  </si>
  <si>
    <t xml:space="preserve"> INTENCIONADOS</t>
  </si>
  <si>
    <t xml:space="preserve"> DESCONOCIDAS</t>
  </si>
  <si>
    <t xml:space="preserve"> INCENDIO REPRODUCIDO</t>
  </si>
  <si>
    <t xml:space="preserve">   TOTAL</t>
  </si>
  <si>
    <t xml:space="preserve"> 26.27.  INCENDIOS FORESTALES: Clasificación por causas del número de incendios y la superficie afectada en el total de montes, 1999</t>
  </si>
  <si>
    <t>No incluye los datos de Navarra.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</si>
</sst>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.0000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8" xfId="0" applyFont="1" applyFill="1" applyBorder="1" applyAlignment="1">
      <alignment/>
    </xf>
    <xf numFmtId="174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74" fontId="0" fillId="2" borderId="7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/>
    </xf>
    <xf numFmtId="174" fontId="0" fillId="2" borderId="9" xfId="0" applyNumberFormat="1" applyFont="1" applyFill="1" applyBorder="1" applyAlignment="1">
      <alignment/>
    </xf>
    <xf numFmtId="180" fontId="0" fillId="2" borderId="9" xfId="0" applyNumberFormat="1" applyFont="1" applyFill="1" applyBorder="1" applyAlignment="1">
      <alignment/>
    </xf>
    <xf numFmtId="180" fontId="0" fillId="2" borderId="2" xfId="0" applyNumberFormat="1" applyFont="1" applyFill="1" applyBorder="1" applyAlignment="1">
      <alignment/>
    </xf>
    <xf numFmtId="174" fontId="0" fillId="2" borderId="10" xfId="0" applyNumberFormat="1" applyFont="1" applyFill="1" applyBorder="1" applyAlignment="1">
      <alignment/>
    </xf>
    <xf numFmtId="180" fontId="0" fillId="2" borderId="10" xfId="0" applyNumberFormat="1" applyFont="1" applyFill="1" applyBorder="1" applyAlignment="1">
      <alignment/>
    </xf>
    <xf numFmtId="174" fontId="0" fillId="2" borderId="2" xfId="0" applyNumberFormat="1" applyFont="1" applyFill="1" applyBorder="1" applyAlignment="1" quotePrefix="1">
      <alignment/>
    </xf>
    <xf numFmtId="174" fontId="0" fillId="2" borderId="11" xfId="0" applyNumberFormat="1" applyFont="1" applyFill="1" applyBorder="1" applyAlignment="1">
      <alignment/>
    </xf>
    <xf numFmtId="174" fontId="5" fillId="2" borderId="12" xfId="0" applyNumberFormat="1" applyFont="1" applyFill="1" applyBorder="1" applyAlignment="1">
      <alignment/>
    </xf>
    <xf numFmtId="2" fontId="5" fillId="2" borderId="12" xfId="0" applyNumberFormat="1" applyFont="1" applyFill="1" applyBorder="1" applyAlignment="1">
      <alignment/>
    </xf>
    <xf numFmtId="174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L3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9" customWidth="1"/>
    <col min="2" max="9" width="13.7109375" style="9" customWidth="1"/>
    <col min="10" max="16384" width="11.421875" style="9" customWidth="1"/>
  </cols>
  <sheetData>
    <row r="1" spans="1:12" s="8" customFormat="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7"/>
      <c r="K1" s="7"/>
      <c r="L1" s="7"/>
    </row>
    <row r="3" spans="1:9" ht="15">
      <c r="A3" s="37" t="s">
        <v>30</v>
      </c>
      <c r="B3" s="32"/>
      <c r="C3" s="32"/>
      <c r="D3" s="32"/>
      <c r="E3" s="32"/>
      <c r="F3" s="32"/>
      <c r="G3" s="36"/>
      <c r="H3" s="36"/>
      <c r="I3" s="36"/>
    </row>
    <row r="4" spans="1:9" ht="14.25">
      <c r="A4" s="12"/>
      <c r="B4" s="12"/>
      <c r="C4" s="12"/>
      <c r="D4" s="12"/>
      <c r="E4" s="12"/>
      <c r="F4" s="12"/>
      <c r="G4" s="10"/>
      <c r="H4" s="10"/>
      <c r="I4" s="10"/>
    </row>
    <row r="5" spans="1:9" ht="12.75">
      <c r="A5" s="15"/>
      <c r="B5" s="33" t="s">
        <v>3</v>
      </c>
      <c r="C5" s="35"/>
      <c r="D5" s="33" t="s">
        <v>8</v>
      </c>
      <c r="E5" s="35"/>
      <c r="F5" s="33" t="s">
        <v>4</v>
      </c>
      <c r="G5" s="35"/>
      <c r="H5" s="33" t="s">
        <v>5</v>
      </c>
      <c r="I5" s="34"/>
    </row>
    <row r="6" spans="1:9" ht="13.5" thickBot="1">
      <c r="A6" s="5" t="s">
        <v>9</v>
      </c>
      <c r="B6" s="2" t="s">
        <v>6</v>
      </c>
      <c r="C6" s="1" t="s">
        <v>7</v>
      </c>
      <c r="D6" s="2" t="s">
        <v>1</v>
      </c>
      <c r="E6" s="1" t="s">
        <v>7</v>
      </c>
      <c r="F6" s="2" t="s">
        <v>1</v>
      </c>
      <c r="G6" s="1" t="s">
        <v>7</v>
      </c>
      <c r="H6" s="2" t="s">
        <v>1</v>
      </c>
      <c r="I6" s="1" t="s">
        <v>7</v>
      </c>
    </row>
    <row r="7" spans="1:9" ht="12.75">
      <c r="A7" s="4" t="s">
        <v>10</v>
      </c>
      <c r="B7" s="20">
        <v>607</v>
      </c>
      <c r="C7" s="21">
        <f aca="true" t="shared" si="0" ref="C7:C16">(B7/$B$28)*100</f>
        <v>7.74234693877551</v>
      </c>
      <c r="D7" s="20">
        <v>4015.69</v>
      </c>
      <c r="E7" s="21">
        <f aca="true" t="shared" si="1" ref="E7:E16">(D7/$D$28)*100</f>
        <v>16.77877755330995</v>
      </c>
      <c r="F7" s="20">
        <v>2509.1</v>
      </c>
      <c r="G7" s="21">
        <f aca="true" t="shared" si="2" ref="G7:G16">(F7/$F$28)*100</f>
        <v>4.345025239624912</v>
      </c>
      <c r="H7" s="20">
        <v>6524.79</v>
      </c>
      <c r="I7" s="21">
        <f aca="true" t="shared" si="3" ref="I7:I16">(H7/$H$28)*100</f>
        <v>7.988268803796295</v>
      </c>
    </row>
    <row r="8" spans="1:9" ht="12.75">
      <c r="A8" s="5" t="s">
        <v>11</v>
      </c>
      <c r="B8" s="19">
        <v>275</v>
      </c>
      <c r="C8" s="22">
        <f t="shared" si="0"/>
        <v>3.5076530612244894</v>
      </c>
      <c r="D8" s="19">
        <v>1097.18</v>
      </c>
      <c r="E8" s="22">
        <f t="shared" si="1"/>
        <v>4.584352665654125</v>
      </c>
      <c r="F8" s="19">
        <v>4861.26</v>
      </c>
      <c r="G8" s="22">
        <f t="shared" si="2"/>
        <v>8.418276432337892</v>
      </c>
      <c r="H8" s="19">
        <v>5958.44</v>
      </c>
      <c r="I8" s="22">
        <f t="shared" si="3"/>
        <v>7.2948892410777955</v>
      </c>
    </row>
    <row r="9" spans="1:9" ht="12.75">
      <c r="A9" s="5" t="s">
        <v>12</v>
      </c>
      <c r="B9" s="19">
        <v>180</v>
      </c>
      <c r="C9" s="22">
        <f t="shared" si="0"/>
        <v>2.295918367346939</v>
      </c>
      <c r="D9" s="19">
        <v>1006.27</v>
      </c>
      <c r="E9" s="22">
        <f t="shared" si="1"/>
        <v>4.204502959284508</v>
      </c>
      <c r="F9" s="19">
        <v>424.75</v>
      </c>
      <c r="G9" s="22">
        <f t="shared" si="2"/>
        <v>0.7355424138259461</v>
      </c>
      <c r="H9" s="19">
        <v>1431.02</v>
      </c>
      <c r="I9" s="22">
        <f t="shared" si="3"/>
        <v>1.7519908569637606</v>
      </c>
    </row>
    <row r="10" spans="1:9" ht="12.75">
      <c r="A10" s="5" t="s">
        <v>13</v>
      </c>
      <c r="B10" s="19">
        <v>79</v>
      </c>
      <c r="C10" s="22">
        <f t="shared" si="0"/>
        <v>1.0076530612244898</v>
      </c>
      <c r="D10" s="19">
        <v>232.72</v>
      </c>
      <c r="E10" s="22">
        <f t="shared" si="1"/>
        <v>0.9723751365783443</v>
      </c>
      <c r="F10" s="19">
        <v>232.65</v>
      </c>
      <c r="G10" s="22">
        <f t="shared" si="2"/>
        <v>0.4028815599213805</v>
      </c>
      <c r="H10" s="19">
        <v>465.37</v>
      </c>
      <c r="I10" s="22">
        <f t="shared" si="3"/>
        <v>0.5697502376662976</v>
      </c>
    </row>
    <row r="11" spans="1:9" ht="12.75">
      <c r="A11" s="5" t="s">
        <v>14</v>
      </c>
      <c r="B11" s="19">
        <v>95</v>
      </c>
      <c r="C11" s="22">
        <f t="shared" si="0"/>
        <v>1.211734693877551</v>
      </c>
      <c r="D11" s="19">
        <v>1407.91</v>
      </c>
      <c r="E11" s="22">
        <f t="shared" si="1"/>
        <v>5.882677374269581</v>
      </c>
      <c r="F11" s="19">
        <v>1649.02</v>
      </c>
      <c r="G11" s="22">
        <f t="shared" si="2"/>
        <v>2.855618955261358</v>
      </c>
      <c r="H11" s="19">
        <v>3056.93</v>
      </c>
      <c r="I11" s="22">
        <f t="shared" si="3"/>
        <v>3.742584597265047</v>
      </c>
    </row>
    <row r="12" spans="1:9" ht="12.75">
      <c r="A12" s="5" t="s">
        <v>15</v>
      </c>
      <c r="B12" s="19">
        <v>119</v>
      </c>
      <c r="C12" s="22">
        <f t="shared" si="0"/>
        <v>1.5178571428571428</v>
      </c>
      <c r="D12" s="19">
        <v>173.83</v>
      </c>
      <c r="E12" s="22">
        <f t="shared" si="1"/>
        <v>0.726314755892977</v>
      </c>
      <c r="F12" s="19">
        <v>341.91</v>
      </c>
      <c r="G12" s="22">
        <f t="shared" si="2"/>
        <v>0.5920878321629882</v>
      </c>
      <c r="H12" s="19">
        <v>515.74</v>
      </c>
      <c r="I12" s="22">
        <f t="shared" si="3"/>
        <v>0.6314179847734411</v>
      </c>
    </row>
    <row r="13" spans="1:9" ht="12.75">
      <c r="A13" s="11" t="s">
        <v>16</v>
      </c>
      <c r="B13" s="18">
        <v>77</v>
      </c>
      <c r="C13" s="22">
        <f t="shared" si="0"/>
        <v>0.9821428571428571</v>
      </c>
      <c r="D13" s="18">
        <v>723.37</v>
      </c>
      <c r="E13" s="22">
        <f t="shared" si="1"/>
        <v>3.0224604784577043</v>
      </c>
      <c r="F13" s="18">
        <v>852.78</v>
      </c>
      <c r="G13" s="22">
        <f t="shared" si="2"/>
        <v>1.4767648255738441</v>
      </c>
      <c r="H13" s="19">
        <v>1576.15</v>
      </c>
      <c r="I13" s="22">
        <f t="shared" si="3"/>
        <v>1.9296728132405077</v>
      </c>
    </row>
    <row r="14" spans="1:9" ht="12.75">
      <c r="A14" s="5" t="s">
        <v>17</v>
      </c>
      <c r="B14" s="19">
        <v>150</v>
      </c>
      <c r="C14" s="22">
        <f t="shared" si="0"/>
        <v>1.913265306122449</v>
      </c>
      <c r="D14" s="19">
        <v>1329.56</v>
      </c>
      <c r="E14" s="22">
        <f t="shared" si="1"/>
        <v>5.555307178536884</v>
      </c>
      <c r="F14" s="19">
        <v>1676.21</v>
      </c>
      <c r="G14" s="22">
        <f t="shared" si="2"/>
        <v>2.9027040599863194</v>
      </c>
      <c r="H14" s="19">
        <v>3005.77</v>
      </c>
      <c r="I14" s="22">
        <f t="shared" si="3"/>
        <v>3.6799496569831045</v>
      </c>
    </row>
    <row r="15" spans="1:9" ht="12.75">
      <c r="A15" s="5" t="s">
        <v>18</v>
      </c>
      <c r="B15" s="19">
        <v>1582</v>
      </c>
      <c r="C15" s="22">
        <f t="shared" si="0"/>
        <v>20.17857142857143</v>
      </c>
      <c r="D15" s="19">
        <v>9986.53</v>
      </c>
      <c r="E15" s="22">
        <f t="shared" si="1"/>
        <v>41.72676810198407</v>
      </c>
      <c r="F15" s="19">
        <v>12547.68</v>
      </c>
      <c r="G15" s="22">
        <f t="shared" si="2"/>
        <v>21.72890131869464</v>
      </c>
      <c r="H15" s="19">
        <v>22534.21</v>
      </c>
      <c r="I15" s="22">
        <f t="shared" si="3"/>
        <v>27.58852419176625</v>
      </c>
    </row>
    <row r="16" spans="1:9" ht="12.75">
      <c r="A16" s="5" t="s">
        <v>19</v>
      </c>
      <c r="B16" s="23">
        <v>675</v>
      </c>
      <c r="C16" s="24">
        <f t="shared" si="0"/>
        <v>8.60969387755102</v>
      </c>
      <c r="D16" s="23">
        <v>1004</v>
      </c>
      <c r="E16" s="24">
        <f t="shared" si="1"/>
        <v>4.195018206963981</v>
      </c>
      <c r="F16" s="23">
        <v>544.25</v>
      </c>
      <c r="G16" s="24">
        <f t="shared" si="2"/>
        <v>0.9424813625068186</v>
      </c>
      <c r="H16" s="23">
        <v>1548.25</v>
      </c>
      <c r="I16" s="24">
        <f t="shared" si="3"/>
        <v>1.8955149783330367</v>
      </c>
    </row>
    <row r="17" spans="1:9" ht="12.75">
      <c r="A17" s="5"/>
      <c r="B17" s="19"/>
      <c r="C17" s="22"/>
      <c r="D17" s="19"/>
      <c r="E17" s="22"/>
      <c r="F17" s="19"/>
      <c r="G17" s="22"/>
      <c r="H17" s="19"/>
      <c r="I17" s="22"/>
    </row>
    <row r="18" spans="1:9" ht="12.75">
      <c r="A18" s="5" t="s">
        <v>20</v>
      </c>
      <c r="B18" s="19">
        <v>52</v>
      </c>
      <c r="C18" s="22">
        <f aca="true" t="shared" si="4" ref="C18:C26">(B18/$B$28)*100</f>
        <v>0.6632653061224489</v>
      </c>
      <c r="D18" s="19">
        <v>54.53</v>
      </c>
      <c r="E18" s="22">
        <f aca="true" t="shared" si="5" ref="E18:E26">(D18/$D$28)*100</f>
        <v>0.227842970941978</v>
      </c>
      <c r="F18" s="19">
        <v>388.42</v>
      </c>
      <c r="G18" s="22">
        <f aca="true" t="shared" si="6" ref="G18:G26">(F18/$F$28)*100</f>
        <v>0.672629510013594</v>
      </c>
      <c r="H18" s="19">
        <v>442.95</v>
      </c>
      <c r="I18" s="22">
        <f aca="true" t="shared" si="7" ref="I18:I26">(H18/$H$28)*100</f>
        <v>0.5423015402245235</v>
      </c>
    </row>
    <row r="19" spans="1:9" ht="12.75">
      <c r="A19" s="5" t="s">
        <v>21</v>
      </c>
      <c r="B19" s="19">
        <v>82</v>
      </c>
      <c r="C19" s="22">
        <f t="shared" si="4"/>
        <v>1.0459183673469388</v>
      </c>
      <c r="D19" s="19">
        <v>79.08</v>
      </c>
      <c r="E19" s="22">
        <f t="shared" si="5"/>
        <v>0.33042035837321876</v>
      </c>
      <c r="F19" s="19">
        <v>104.18</v>
      </c>
      <c r="G19" s="22">
        <f t="shared" si="6"/>
        <v>0.18040920228931623</v>
      </c>
      <c r="H19" s="19">
        <v>183.26</v>
      </c>
      <c r="I19" s="22">
        <f t="shared" si="7"/>
        <v>0.22436433065029052</v>
      </c>
    </row>
    <row r="20" spans="1:9" ht="12.75">
      <c r="A20" s="5" t="s">
        <v>22</v>
      </c>
      <c r="B20" s="19">
        <v>83</v>
      </c>
      <c r="C20" s="22">
        <f t="shared" si="4"/>
        <v>1.058673469387755</v>
      </c>
      <c r="D20" s="19">
        <v>202.62</v>
      </c>
      <c r="E20" s="22">
        <f t="shared" si="5"/>
        <v>0.8466081564691653</v>
      </c>
      <c r="F20" s="19">
        <v>386.48</v>
      </c>
      <c r="G20" s="22">
        <f t="shared" si="6"/>
        <v>0.6692699990475613</v>
      </c>
      <c r="H20" s="19">
        <v>589.1</v>
      </c>
      <c r="I20" s="22">
        <f t="shared" si="7"/>
        <v>0.7212322775624039</v>
      </c>
    </row>
    <row r="21" spans="1:9" ht="12.75">
      <c r="A21" s="5" t="s">
        <v>23</v>
      </c>
      <c r="B21" s="19">
        <v>8</v>
      </c>
      <c r="C21" s="22">
        <f t="shared" si="4"/>
        <v>0.10204081632653061</v>
      </c>
      <c r="D21" s="25">
        <v>1.5</v>
      </c>
      <c r="E21" s="22">
        <f t="shared" si="5"/>
        <v>0.006267457480523877</v>
      </c>
      <c r="F21" s="19">
        <v>83.25</v>
      </c>
      <c r="G21" s="22">
        <f t="shared" si="6"/>
        <v>0.14416458140320193</v>
      </c>
      <c r="H21" s="19">
        <v>84.75</v>
      </c>
      <c r="I21" s="22">
        <f t="shared" si="7"/>
        <v>0.10375901463828506</v>
      </c>
    </row>
    <row r="22" spans="1:9" ht="12.75">
      <c r="A22" s="11" t="s">
        <v>24</v>
      </c>
      <c r="B22" s="18">
        <v>67</v>
      </c>
      <c r="C22" s="22">
        <f t="shared" si="4"/>
        <v>0.8545918367346939</v>
      </c>
      <c r="D22" s="18">
        <v>577.03</v>
      </c>
      <c r="E22" s="22">
        <f t="shared" si="5"/>
        <v>2.411007326657795</v>
      </c>
      <c r="F22" s="18">
        <v>1108.12</v>
      </c>
      <c r="G22" s="22">
        <f t="shared" si="6"/>
        <v>1.9189388101443376</v>
      </c>
      <c r="H22" s="19">
        <v>1685.15</v>
      </c>
      <c r="I22" s="22">
        <f t="shared" si="7"/>
        <v>2.063120985459659</v>
      </c>
    </row>
    <row r="23" spans="1:9" ht="12.75">
      <c r="A23" s="5" t="s">
        <v>25</v>
      </c>
      <c r="B23" s="19">
        <v>292</v>
      </c>
      <c r="C23" s="22">
        <f t="shared" si="4"/>
        <v>3.724489795918368</v>
      </c>
      <c r="D23" s="19">
        <v>914.76</v>
      </c>
      <c r="E23" s="22">
        <f t="shared" si="5"/>
        <v>3.8221462699226807</v>
      </c>
      <c r="F23" s="19">
        <v>2070.45</v>
      </c>
      <c r="G23" s="22">
        <f t="shared" si="6"/>
        <v>3.5854121028980104</v>
      </c>
      <c r="H23" s="19">
        <v>2985.21</v>
      </c>
      <c r="I23" s="22">
        <f t="shared" si="7"/>
        <v>3.6547781485351614</v>
      </c>
    </row>
    <row r="24" spans="1:9" ht="12.75">
      <c r="A24" s="5" t="s">
        <v>26</v>
      </c>
      <c r="B24" s="23">
        <v>1816</v>
      </c>
      <c r="C24" s="24">
        <f t="shared" si="4"/>
        <v>23.163265306122447</v>
      </c>
      <c r="D24" s="23">
        <v>8458.06</v>
      </c>
      <c r="E24" s="24">
        <f t="shared" si="5"/>
        <v>35.34035427847985</v>
      </c>
      <c r="F24" s="23">
        <v>31177.76</v>
      </c>
      <c r="G24" s="24">
        <f t="shared" si="6"/>
        <v>53.99073536924316</v>
      </c>
      <c r="H24" s="23">
        <v>39635.82</v>
      </c>
      <c r="I24" s="24">
        <f t="shared" si="7"/>
        <v>48.52594250832368</v>
      </c>
    </row>
    <row r="25" spans="1:9" ht="12.75">
      <c r="A25" s="5" t="s">
        <v>27</v>
      </c>
      <c r="B25" s="23">
        <v>3383</v>
      </c>
      <c r="C25" s="24">
        <f t="shared" si="4"/>
        <v>43.150510204081634</v>
      </c>
      <c r="D25" s="23">
        <v>3429.1</v>
      </c>
      <c r="E25" s="24">
        <f t="shared" si="5"/>
        <v>14.327825630976282</v>
      </c>
      <c r="F25" s="23">
        <v>10999.94</v>
      </c>
      <c r="G25" s="24">
        <f t="shared" si="6"/>
        <v>19.048669616340387</v>
      </c>
      <c r="H25" s="23">
        <v>14429.04</v>
      </c>
      <c r="I25" s="24">
        <f t="shared" si="7"/>
        <v>17.66540380621122</v>
      </c>
    </row>
    <row r="26" spans="1:9" ht="12.75">
      <c r="A26" s="11" t="s">
        <v>28</v>
      </c>
      <c r="B26" s="26">
        <v>92</v>
      </c>
      <c r="C26" s="24">
        <f t="shared" si="4"/>
        <v>1.1734693877551021</v>
      </c>
      <c r="D26" s="26">
        <v>140.7</v>
      </c>
      <c r="E26" s="24">
        <f t="shared" si="5"/>
        <v>0.5878875116731396</v>
      </c>
      <c r="F26" s="26">
        <v>406.42</v>
      </c>
      <c r="G26" s="24">
        <f t="shared" si="6"/>
        <v>0.7038002303169889</v>
      </c>
      <c r="H26" s="23">
        <v>547.12</v>
      </c>
      <c r="I26" s="24">
        <f t="shared" si="7"/>
        <v>0.6698363668306611</v>
      </c>
    </row>
    <row r="27" spans="1:9" ht="12.75">
      <c r="A27" s="11"/>
      <c r="B27" s="13"/>
      <c r="C27" s="13"/>
      <c r="D27" s="13"/>
      <c r="E27" s="13"/>
      <c r="F27" s="13"/>
      <c r="G27" s="13"/>
      <c r="H27" s="13"/>
      <c r="I27" s="3"/>
    </row>
    <row r="28" spans="1:9" ht="13.5" thickBot="1">
      <c r="A28" s="6" t="s">
        <v>29</v>
      </c>
      <c r="B28" s="27">
        <f aca="true" t="shared" si="8" ref="B28:I28">SUM(B15,B16,B23:B26)</f>
        <v>7840</v>
      </c>
      <c r="C28" s="28">
        <f t="shared" si="8"/>
        <v>100.00000000000001</v>
      </c>
      <c r="D28" s="27">
        <f t="shared" si="8"/>
        <v>23933.149999999998</v>
      </c>
      <c r="E28" s="28">
        <f t="shared" si="8"/>
        <v>100</v>
      </c>
      <c r="F28" s="27">
        <f t="shared" si="8"/>
        <v>57746.5</v>
      </c>
      <c r="G28" s="28">
        <f t="shared" si="8"/>
        <v>100.00000000000001</v>
      </c>
      <c r="H28" s="27">
        <f t="shared" si="8"/>
        <v>81679.65</v>
      </c>
      <c r="I28" s="28">
        <f t="shared" si="8"/>
        <v>100.00000000000001</v>
      </c>
    </row>
    <row r="29" spans="1:9" ht="12.75">
      <c r="A29" s="17" t="s">
        <v>31</v>
      </c>
      <c r="B29" s="29"/>
      <c r="C29" s="30"/>
      <c r="D29" s="29"/>
      <c r="E29" s="30"/>
      <c r="F29" s="29"/>
      <c r="G29" s="30"/>
      <c r="H29" s="29"/>
      <c r="I29" s="30"/>
    </row>
    <row r="30" spans="1:9" ht="12.75">
      <c r="A30" s="14" t="s">
        <v>2</v>
      </c>
      <c r="B30" s="5"/>
      <c r="C30" s="5"/>
      <c r="D30" s="5"/>
      <c r="E30" s="5"/>
      <c r="F30" s="5"/>
      <c r="G30" s="5"/>
      <c r="H30" s="5"/>
      <c r="I30" s="5"/>
    </row>
    <row r="31" ht="12.75">
      <c r="B31" s="16"/>
    </row>
  </sheetData>
  <mergeCells count="6">
    <mergeCell ref="A1:I1"/>
    <mergeCell ref="A3:I3"/>
    <mergeCell ref="B5:C5"/>
    <mergeCell ref="D5:E5"/>
    <mergeCell ref="F5:G5"/>
    <mergeCell ref="H5:I5"/>
  </mergeCells>
  <printOptions/>
  <pageMargins left="0.75" right="0.75" top="1" bottom="1" header="0" footer="0"/>
  <pageSetup fitToHeight="1" fitToWidth="1" horizontalDpi="600" verticalDpi="600" orientation="portrait" paperSize="9" scale="7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2003-01-31T10:19:46Z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