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0" windowWidth="6555" windowHeight="6630" activeTab="0"/>
  </bookViews>
  <sheets>
    <sheet name="33.42" sheetId="1" r:id="rId1"/>
  </sheets>
  <definedNames>
    <definedName name="_xlnm.Print_Area" localSheetId="0">'33.42'!$A$1:$J$27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<sst xmlns="http://schemas.openxmlformats.org/spreadsheetml/2006/main" count="47" uniqueCount="45">
  <si>
    <t>Producción</t>
  </si>
  <si>
    <t>Valor</t>
  </si>
  <si>
    <t>Impuestos</t>
  </si>
  <si>
    <t>Consumos</t>
  </si>
  <si>
    <t>de</t>
  </si>
  <si>
    <t>a p.m.</t>
  </si>
  <si>
    <t>explotación</t>
  </si>
  <si>
    <t>producción</t>
  </si>
  <si>
    <t>Comunidades</t>
  </si>
  <si>
    <t>Autónomas</t>
  </si>
  <si>
    <t xml:space="preserve"> Aragón</t>
  </si>
  <si>
    <t xml:space="preserve"> Asturias (Principado de)</t>
  </si>
  <si>
    <t xml:space="preserve"> Baleares (Islas)</t>
  </si>
  <si>
    <t xml:space="preserve"> Canarias</t>
  </si>
  <si>
    <t xml:space="preserve"> Cantabria</t>
  </si>
  <si>
    <t xml:space="preserve"> Castilla y León</t>
  </si>
  <si>
    <t xml:space="preserve"> Castilla La Mancha</t>
  </si>
  <si>
    <t xml:space="preserve"> Cataluña</t>
  </si>
  <si>
    <t xml:space="preserve"> Comunidad Valenciana</t>
  </si>
  <si>
    <t xml:space="preserve"> Extremadura</t>
  </si>
  <si>
    <t xml:space="preserve"> Galicia</t>
  </si>
  <si>
    <t xml:space="preserve"> Madrid</t>
  </si>
  <si>
    <t xml:space="preserve"> Murcia (Región de)</t>
  </si>
  <si>
    <t>MACROMAGNITUDES AGRARIAS</t>
  </si>
  <si>
    <t>Subvenciones</t>
  </si>
  <si>
    <t xml:space="preserve">Compensación </t>
  </si>
  <si>
    <t>Valor añadido</t>
  </si>
  <si>
    <t>final de la</t>
  </si>
  <si>
    <t>añadido bruto</t>
  </si>
  <si>
    <t>ligados a la</t>
  </si>
  <si>
    <t>del</t>
  </si>
  <si>
    <t>Amorti-</t>
  </si>
  <si>
    <t>neto a c.f. o</t>
  </si>
  <si>
    <t>agricultura</t>
  </si>
  <si>
    <t>intermedios</t>
  </si>
  <si>
    <t>I.V.A.</t>
  </si>
  <si>
    <t>a c.f.</t>
  </si>
  <si>
    <t>zaciones</t>
  </si>
  <si>
    <t xml:space="preserve"> País Vasco</t>
  </si>
  <si>
    <t>ESPAÑA</t>
  </si>
  <si>
    <t xml:space="preserve"> Rioja (La)</t>
  </si>
  <si>
    <t xml:space="preserve"> Navarra (Comunidad Foral de)</t>
  </si>
  <si>
    <t>RENTA AGRARIA</t>
  </si>
  <si>
    <t xml:space="preserve"> Andalucía</t>
  </si>
  <si>
    <t xml:space="preserve"> 33.42.  RESUMEN GENERAL DE MACROMAGNITUDES AGRARIAS, 1996 (Millones de pesetas)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</si>
</sst>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_)"/>
    <numFmt numFmtId="182" formatCode="0.0"/>
    <numFmt numFmtId="183" formatCode="0.00_)"/>
    <numFmt numFmtId="184" formatCode="0.00000_)"/>
    <numFmt numFmtId="185" formatCode="#,##0_);\(#,##0\)"/>
    <numFmt numFmtId="186" formatCode="#,##0.000_);\(#,##0.000\)"/>
    <numFmt numFmtId="187" formatCode="0.000_)"/>
    <numFmt numFmtId="188" formatCode="#,##0.00_);\(#,##0.00\)"/>
    <numFmt numFmtId="189" formatCode="#,##0.0"/>
    <numFmt numFmtId="190" formatCode="#,##0.0;[Red]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Border="1" applyAlignment="1" applyProtection="1">
      <alignment/>
      <protection/>
    </xf>
    <xf numFmtId="180" fontId="0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fill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fill"/>
      <protection/>
    </xf>
    <xf numFmtId="186" fontId="0" fillId="0" borderId="0" xfId="0" applyNumberFormat="1" applyFont="1" applyAlignment="1" applyProtection="1">
      <alignment/>
      <protection/>
    </xf>
    <xf numFmtId="186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180" fontId="1" fillId="0" borderId="0" xfId="0" applyNumberFormat="1" applyFont="1" applyAlignment="1" applyProtection="1">
      <alignment/>
      <protection/>
    </xf>
    <xf numFmtId="0" fontId="1" fillId="0" borderId="8" xfId="0" applyFont="1" applyBorder="1" applyAlignment="1">
      <alignment/>
    </xf>
    <xf numFmtId="180" fontId="1" fillId="0" borderId="7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86" fontId="4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11"/>
  <dimension ref="A1:P28"/>
  <sheetViews>
    <sheetView showGridLines="0" tabSelected="1" zoomScale="75" zoomScaleNormal="75" workbookViewId="0" topLeftCell="A1">
      <selection activeCell="A1" sqref="A1:J1"/>
    </sheetView>
  </sheetViews>
  <sheetFormatPr defaultColWidth="20.28125" defaultRowHeight="12.75"/>
  <cols>
    <col min="1" max="1" width="25.7109375" style="2" customWidth="1"/>
    <col min="2" max="4" width="12.7109375" style="2" customWidth="1"/>
    <col min="5" max="5" width="11.7109375" style="2" customWidth="1"/>
    <col min="6" max="8" width="12.7109375" style="2" customWidth="1"/>
    <col min="9" max="9" width="11.7109375" style="2" customWidth="1"/>
    <col min="10" max="10" width="14.7109375" style="2" customWidth="1"/>
    <col min="11" max="12" width="16.421875" style="2" customWidth="1"/>
    <col min="13" max="13" width="17.7109375" style="2" customWidth="1"/>
    <col min="14" max="14" width="16.421875" style="2" customWidth="1"/>
    <col min="15" max="16" width="17.7109375" style="2" customWidth="1"/>
    <col min="17" max="16384" width="20.28125" style="2" customWidth="1"/>
  </cols>
  <sheetData>
    <row r="1" spans="1:10" ht="18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3" spans="1:16" s="22" customFormat="1" ht="15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28"/>
      <c r="L3" s="28"/>
      <c r="M3" s="28"/>
      <c r="N3" s="28"/>
      <c r="O3" s="28"/>
      <c r="P3" s="28"/>
    </row>
    <row r="4" spans="1:16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4"/>
      <c r="L4" s="14"/>
      <c r="M4" s="14"/>
      <c r="N4" s="14"/>
      <c r="O4" s="14"/>
      <c r="P4" s="14"/>
    </row>
    <row r="5" spans="1:16" ht="12.75">
      <c r="A5" s="16"/>
      <c r="B5" s="6" t="s">
        <v>0</v>
      </c>
      <c r="C5" s="17"/>
      <c r="D5" s="6" t="s">
        <v>1</v>
      </c>
      <c r="E5" s="6" t="s">
        <v>24</v>
      </c>
      <c r="F5" s="6" t="s">
        <v>2</v>
      </c>
      <c r="G5" s="6" t="s">
        <v>25</v>
      </c>
      <c r="H5" s="6" t="s">
        <v>1</v>
      </c>
      <c r="I5" s="17"/>
      <c r="J5" s="18" t="s">
        <v>26</v>
      </c>
      <c r="K5" s="13"/>
      <c r="L5" s="13"/>
      <c r="M5" s="13"/>
      <c r="N5" s="13"/>
      <c r="O5" s="13"/>
      <c r="P5" s="13"/>
    </row>
    <row r="6" spans="1:16" ht="12.75">
      <c r="A6" s="7" t="s">
        <v>8</v>
      </c>
      <c r="B6" s="5" t="s">
        <v>27</v>
      </c>
      <c r="C6" s="5" t="s">
        <v>3</v>
      </c>
      <c r="D6" s="5" t="s">
        <v>28</v>
      </c>
      <c r="E6" s="5" t="s">
        <v>4</v>
      </c>
      <c r="F6" s="5" t="s">
        <v>29</v>
      </c>
      <c r="G6" s="5" t="s">
        <v>30</v>
      </c>
      <c r="H6" s="5" t="s">
        <v>28</v>
      </c>
      <c r="I6" s="5" t="s">
        <v>31</v>
      </c>
      <c r="J6" s="3" t="s">
        <v>32</v>
      </c>
      <c r="K6" s="14"/>
      <c r="L6" s="14"/>
      <c r="M6" s="14"/>
      <c r="O6" s="14"/>
      <c r="P6" s="14"/>
    </row>
    <row r="7" spans="1:16" ht="13.5" thickBot="1">
      <c r="A7" s="20" t="s">
        <v>9</v>
      </c>
      <c r="B7" s="19" t="s">
        <v>33</v>
      </c>
      <c r="C7" s="19" t="s">
        <v>34</v>
      </c>
      <c r="D7" s="19" t="s">
        <v>5</v>
      </c>
      <c r="E7" s="19" t="s">
        <v>6</v>
      </c>
      <c r="F7" s="19" t="s">
        <v>7</v>
      </c>
      <c r="G7" s="19" t="s">
        <v>35</v>
      </c>
      <c r="H7" s="19" t="s">
        <v>36</v>
      </c>
      <c r="I7" s="19" t="s">
        <v>37</v>
      </c>
      <c r="J7" s="21" t="s">
        <v>42</v>
      </c>
      <c r="K7" s="13"/>
      <c r="L7" s="13"/>
      <c r="M7" s="13"/>
      <c r="N7" s="13"/>
      <c r="O7" s="13"/>
      <c r="P7" s="13"/>
    </row>
    <row r="8" spans="1:16" ht="12.75">
      <c r="A8" s="4" t="s">
        <v>43</v>
      </c>
      <c r="B8" s="8">
        <v>967280</v>
      </c>
      <c r="C8" s="8">
        <v>267118.2</v>
      </c>
      <c r="D8" s="8">
        <f>B8-C8</f>
        <v>700161.8</v>
      </c>
      <c r="E8" s="8">
        <v>186119.2</v>
      </c>
      <c r="F8" s="8">
        <v>5526.7</v>
      </c>
      <c r="G8" s="8">
        <v>0</v>
      </c>
      <c r="H8" s="8">
        <f>D8+E8-F8</f>
        <v>880754.3</v>
      </c>
      <c r="I8" s="8">
        <v>46537.7</v>
      </c>
      <c r="J8" s="9">
        <f>H8-I8</f>
        <v>834216.6000000001</v>
      </c>
      <c r="M8" s="13"/>
      <c r="N8" s="13"/>
      <c r="O8" s="13"/>
      <c r="P8" s="13"/>
    </row>
    <row r="9" spans="1:16" ht="12.75">
      <c r="A9" s="4" t="s">
        <v>10</v>
      </c>
      <c r="B9" s="8">
        <v>348318.3</v>
      </c>
      <c r="C9" s="8">
        <v>193851.6</v>
      </c>
      <c r="D9" s="8">
        <f aca="true" t="shared" si="0" ref="D9:D24">B9-C9</f>
        <v>154466.69999999998</v>
      </c>
      <c r="E9" s="8">
        <v>44543.1</v>
      </c>
      <c r="F9" s="8">
        <v>1371.3</v>
      </c>
      <c r="G9" s="8">
        <v>0</v>
      </c>
      <c r="H9" s="8">
        <f aca="true" t="shared" si="1" ref="H9:H24">D9+E9-F9</f>
        <v>197638.5</v>
      </c>
      <c r="I9" s="8">
        <v>33550</v>
      </c>
      <c r="J9" s="9">
        <f aca="true" t="shared" si="2" ref="J9:J24">H9-I9</f>
        <v>164088.5</v>
      </c>
      <c r="K9" s="11"/>
      <c r="L9" s="11"/>
      <c r="M9" s="14"/>
      <c r="P9" s="14"/>
    </row>
    <row r="10" spans="1:16" ht="12.75">
      <c r="A10" s="4" t="s">
        <v>11</v>
      </c>
      <c r="B10" s="8">
        <v>58652.5</v>
      </c>
      <c r="C10" s="8">
        <v>27371.2</v>
      </c>
      <c r="D10" s="8">
        <f t="shared" si="0"/>
        <v>31281.3</v>
      </c>
      <c r="E10" s="8">
        <v>6291.3</v>
      </c>
      <c r="F10" s="8">
        <v>201.5</v>
      </c>
      <c r="G10" s="8">
        <v>0</v>
      </c>
      <c r="H10" s="8">
        <f t="shared" si="1"/>
        <v>37371.1</v>
      </c>
      <c r="I10" s="8">
        <v>6747.4</v>
      </c>
      <c r="J10" s="9">
        <f t="shared" si="2"/>
        <v>30623.699999999997</v>
      </c>
      <c r="K10" s="11"/>
      <c r="L10" s="11"/>
      <c r="M10" s="13"/>
      <c r="N10" s="13"/>
      <c r="O10" s="13"/>
      <c r="P10" s="13"/>
    </row>
    <row r="11" spans="1:16" ht="12.75">
      <c r="A11" s="4" t="s">
        <v>12</v>
      </c>
      <c r="B11" s="8">
        <v>53161.8</v>
      </c>
      <c r="C11" s="8">
        <v>17378.3</v>
      </c>
      <c r="D11" s="8">
        <f t="shared" si="0"/>
        <v>35783.5</v>
      </c>
      <c r="E11" s="8">
        <v>2737.4</v>
      </c>
      <c r="F11" s="8">
        <v>54.5</v>
      </c>
      <c r="G11" s="8">
        <v>0</v>
      </c>
      <c r="H11" s="8">
        <f t="shared" si="1"/>
        <v>38466.4</v>
      </c>
      <c r="I11" s="8">
        <v>4365.9</v>
      </c>
      <c r="J11" s="9">
        <f t="shared" si="2"/>
        <v>34100.5</v>
      </c>
      <c r="K11" s="11"/>
      <c r="L11" s="11"/>
      <c r="M11" s="14"/>
      <c r="P11" s="14"/>
    </row>
    <row r="12" spans="1:16" ht="12.75">
      <c r="A12" s="4" t="s">
        <v>13</v>
      </c>
      <c r="B12" s="8">
        <v>101269.7</v>
      </c>
      <c r="C12" s="8">
        <v>45049.8</v>
      </c>
      <c r="D12" s="8">
        <f t="shared" si="0"/>
        <v>56219.899999999994</v>
      </c>
      <c r="E12" s="8">
        <v>20257.1</v>
      </c>
      <c r="F12" s="8">
        <v>213.5</v>
      </c>
      <c r="G12" s="8">
        <v>0</v>
      </c>
      <c r="H12" s="8">
        <f t="shared" si="1"/>
        <v>76263.5</v>
      </c>
      <c r="I12" s="8">
        <v>2587.3</v>
      </c>
      <c r="J12" s="9">
        <f t="shared" si="2"/>
        <v>73676.2</v>
      </c>
      <c r="K12" s="11"/>
      <c r="L12" s="11"/>
      <c r="M12" s="13"/>
      <c r="N12" s="13"/>
      <c r="O12" s="13"/>
      <c r="P12" s="13"/>
    </row>
    <row r="13" spans="1:16" ht="12.75">
      <c r="A13" s="4" t="s">
        <v>14</v>
      </c>
      <c r="B13" s="8">
        <v>42094.3</v>
      </c>
      <c r="C13" s="8">
        <v>16978.1</v>
      </c>
      <c r="D13" s="8">
        <f t="shared" si="0"/>
        <v>25116.200000000004</v>
      </c>
      <c r="E13" s="8">
        <v>4181.6</v>
      </c>
      <c r="F13" s="8">
        <v>139.9</v>
      </c>
      <c r="G13" s="8">
        <v>0</v>
      </c>
      <c r="H13" s="8">
        <f t="shared" si="1"/>
        <v>29157.9</v>
      </c>
      <c r="I13" s="8">
        <v>2713.6</v>
      </c>
      <c r="J13" s="9">
        <f t="shared" si="2"/>
        <v>26444.300000000003</v>
      </c>
      <c r="K13" s="11"/>
      <c r="L13" s="11"/>
      <c r="M13" s="14"/>
      <c r="P13" s="14"/>
    </row>
    <row r="14" spans="1:16" ht="12.75">
      <c r="A14" s="4" t="s">
        <v>15</v>
      </c>
      <c r="B14" s="8">
        <v>547556.5</v>
      </c>
      <c r="C14" s="8">
        <v>234144.4</v>
      </c>
      <c r="D14" s="8">
        <f t="shared" si="0"/>
        <v>313412.1</v>
      </c>
      <c r="E14" s="8">
        <v>118960.2</v>
      </c>
      <c r="F14" s="8">
        <v>2384.9</v>
      </c>
      <c r="G14" s="8">
        <v>0</v>
      </c>
      <c r="H14" s="8">
        <f t="shared" si="1"/>
        <v>429987.39999999997</v>
      </c>
      <c r="I14" s="8">
        <v>68219.9</v>
      </c>
      <c r="J14" s="9">
        <f t="shared" si="2"/>
        <v>361767.5</v>
      </c>
      <c r="K14" s="11"/>
      <c r="L14" s="11"/>
      <c r="M14" s="13"/>
      <c r="N14" s="13"/>
      <c r="O14" s="13"/>
      <c r="P14" s="13"/>
    </row>
    <row r="15" spans="1:16" ht="12.75">
      <c r="A15" s="4" t="s">
        <v>16</v>
      </c>
      <c r="B15" s="8">
        <v>400735.4</v>
      </c>
      <c r="C15" s="8">
        <v>149797.1</v>
      </c>
      <c r="D15" s="8">
        <f t="shared" si="0"/>
        <v>250938.30000000002</v>
      </c>
      <c r="E15" s="8">
        <v>117064.2</v>
      </c>
      <c r="F15" s="8">
        <v>2259.7</v>
      </c>
      <c r="G15" s="8">
        <v>0</v>
      </c>
      <c r="H15" s="8">
        <f t="shared" si="1"/>
        <v>365742.8</v>
      </c>
      <c r="I15" s="8">
        <v>47457.2</v>
      </c>
      <c r="J15" s="9">
        <f t="shared" si="2"/>
        <v>318285.6</v>
      </c>
      <c r="K15" s="11"/>
      <c r="L15" s="11"/>
      <c r="M15" s="14"/>
      <c r="P15" s="14"/>
    </row>
    <row r="16" spans="1:16" ht="12.75">
      <c r="A16" s="4" t="s">
        <v>17</v>
      </c>
      <c r="B16" s="8">
        <v>561356.6</v>
      </c>
      <c r="C16" s="8">
        <v>337376.2</v>
      </c>
      <c r="D16" s="8">
        <f t="shared" si="0"/>
        <v>223980.39999999997</v>
      </c>
      <c r="E16" s="8">
        <v>34089.5</v>
      </c>
      <c r="F16" s="8">
        <v>1327.7</v>
      </c>
      <c r="G16" s="8">
        <v>0</v>
      </c>
      <c r="H16" s="8">
        <f t="shared" si="1"/>
        <v>256742.19999999995</v>
      </c>
      <c r="I16" s="8">
        <v>36412.3</v>
      </c>
      <c r="J16" s="9">
        <f t="shared" si="2"/>
        <v>220329.89999999997</v>
      </c>
      <c r="K16" s="11"/>
      <c r="L16" s="11"/>
      <c r="M16" s="13"/>
      <c r="N16" s="13"/>
      <c r="O16" s="13"/>
      <c r="P16" s="13"/>
    </row>
    <row r="17" spans="1:16" ht="12.75">
      <c r="A17" s="4" t="s">
        <v>18</v>
      </c>
      <c r="B17" s="8">
        <v>393956.9</v>
      </c>
      <c r="C17" s="8">
        <v>146536.7</v>
      </c>
      <c r="D17" s="8">
        <f t="shared" si="0"/>
        <v>247420.2</v>
      </c>
      <c r="E17" s="8">
        <v>14211.9</v>
      </c>
      <c r="F17" s="8">
        <v>2316</v>
      </c>
      <c r="G17" s="8">
        <v>0</v>
      </c>
      <c r="H17" s="8">
        <f t="shared" si="1"/>
        <v>259316.1</v>
      </c>
      <c r="I17" s="8">
        <v>14496</v>
      </c>
      <c r="J17" s="9">
        <f t="shared" si="2"/>
        <v>244820.1</v>
      </c>
      <c r="K17" s="11"/>
      <c r="L17" s="11"/>
      <c r="M17" s="14"/>
      <c r="P17" s="14"/>
    </row>
    <row r="18" spans="1:16" ht="12.75">
      <c r="A18" s="4" t="s">
        <v>19</v>
      </c>
      <c r="B18" s="8">
        <v>212868.8</v>
      </c>
      <c r="C18" s="8">
        <v>79095.2</v>
      </c>
      <c r="D18" s="8">
        <f t="shared" si="0"/>
        <v>133773.59999999998</v>
      </c>
      <c r="E18" s="8">
        <v>64907.5</v>
      </c>
      <c r="F18" s="8">
        <v>964.6</v>
      </c>
      <c r="G18" s="8">
        <v>0</v>
      </c>
      <c r="H18" s="8">
        <f t="shared" si="1"/>
        <v>197716.49999999997</v>
      </c>
      <c r="I18" s="8">
        <v>16571.4</v>
      </c>
      <c r="J18" s="9">
        <f t="shared" si="2"/>
        <v>181145.09999999998</v>
      </c>
      <c r="K18" s="11"/>
      <c r="L18" s="11"/>
      <c r="M18" s="13"/>
      <c r="N18" s="13"/>
      <c r="O18" s="13"/>
      <c r="P18" s="13"/>
    </row>
    <row r="19" spans="1:16" ht="12.75">
      <c r="A19" s="4" t="s">
        <v>20</v>
      </c>
      <c r="B19" s="8">
        <v>278900.9</v>
      </c>
      <c r="C19" s="8">
        <v>102403.4</v>
      </c>
      <c r="D19" s="8">
        <f t="shared" si="0"/>
        <v>176497.50000000003</v>
      </c>
      <c r="E19" s="8">
        <v>10862.6</v>
      </c>
      <c r="F19" s="8">
        <v>325.7</v>
      </c>
      <c r="G19" s="8">
        <v>0</v>
      </c>
      <c r="H19" s="8">
        <f t="shared" si="1"/>
        <v>187034.40000000002</v>
      </c>
      <c r="I19" s="8">
        <v>41332.4</v>
      </c>
      <c r="J19" s="9">
        <f t="shared" si="2"/>
        <v>145702.00000000003</v>
      </c>
      <c r="K19" s="11"/>
      <c r="L19" s="11"/>
      <c r="M19" s="14"/>
      <c r="P19" s="14"/>
    </row>
    <row r="20" spans="1:16" ht="12.75">
      <c r="A20" s="4" t="s">
        <v>21</v>
      </c>
      <c r="B20" s="8">
        <v>35969.6</v>
      </c>
      <c r="C20" s="8">
        <v>16525.7</v>
      </c>
      <c r="D20" s="8">
        <f t="shared" si="0"/>
        <v>19443.899999999998</v>
      </c>
      <c r="E20" s="8">
        <v>5555</v>
      </c>
      <c r="F20" s="8">
        <v>184.2</v>
      </c>
      <c r="G20" s="8">
        <v>0</v>
      </c>
      <c r="H20" s="8">
        <f t="shared" si="1"/>
        <v>24814.699999999997</v>
      </c>
      <c r="I20" s="8">
        <v>5054.8</v>
      </c>
      <c r="J20" s="9">
        <f t="shared" si="2"/>
        <v>19759.899999999998</v>
      </c>
      <c r="K20" s="11"/>
      <c r="L20" s="11"/>
      <c r="M20" s="13"/>
      <c r="N20" s="13"/>
      <c r="O20" s="13"/>
      <c r="P20" s="13"/>
    </row>
    <row r="21" spans="1:16" ht="12.75">
      <c r="A21" s="4" t="s">
        <v>22</v>
      </c>
      <c r="B21" s="8">
        <v>239922.5</v>
      </c>
      <c r="C21" s="8">
        <v>106253.5</v>
      </c>
      <c r="D21" s="8">
        <f t="shared" si="0"/>
        <v>133669</v>
      </c>
      <c r="E21" s="8">
        <v>12861.8</v>
      </c>
      <c r="F21" s="8">
        <v>128.3</v>
      </c>
      <c r="G21" s="8">
        <v>0</v>
      </c>
      <c r="H21" s="8">
        <f t="shared" si="1"/>
        <v>146402.5</v>
      </c>
      <c r="I21" s="8">
        <v>6030.3</v>
      </c>
      <c r="J21" s="9">
        <f t="shared" si="2"/>
        <v>140372.2</v>
      </c>
      <c r="K21" s="11"/>
      <c r="L21" s="11"/>
      <c r="M21" s="14"/>
      <c r="P21" s="14"/>
    </row>
    <row r="22" spans="1:16" ht="12.75">
      <c r="A22" s="4" t="s">
        <v>41</v>
      </c>
      <c r="B22" s="8">
        <v>95881.1</v>
      </c>
      <c r="C22" s="8">
        <v>42120.2</v>
      </c>
      <c r="D22" s="8">
        <f t="shared" si="0"/>
        <v>53760.90000000001</v>
      </c>
      <c r="E22" s="8">
        <v>13764.4</v>
      </c>
      <c r="F22" s="8">
        <v>513.9</v>
      </c>
      <c r="G22" s="8">
        <v>0</v>
      </c>
      <c r="H22" s="8">
        <f t="shared" si="1"/>
        <v>67011.40000000001</v>
      </c>
      <c r="I22" s="8">
        <v>9861.6</v>
      </c>
      <c r="J22" s="9">
        <f t="shared" si="2"/>
        <v>57149.80000000001</v>
      </c>
      <c r="K22" s="11"/>
      <c r="L22" s="11"/>
      <c r="M22" s="13"/>
      <c r="N22" s="13"/>
      <c r="O22" s="13"/>
      <c r="P22" s="13"/>
    </row>
    <row r="23" spans="1:16" ht="12.75">
      <c r="A23" s="4" t="s">
        <v>38</v>
      </c>
      <c r="B23" s="8">
        <v>53117.5</v>
      </c>
      <c r="C23" s="8">
        <v>27471.7</v>
      </c>
      <c r="D23" s="8">
        <f t="shared" si="0"/>
        <v>25645.8</v>
      </c>
      <c r="E23" s="8">
        <v>5537.8</v>
      </c>
      <c r="F23" s="8">
        <v>606.2</v>
      </c>
      <c r="G23" s="8">
        <v>0</v>
      </c>
      <c r="H23" s="8">
        <f t="shared" si="1"/>
        <v>30577.399999999998</v>
      </c>
      <c r="I23" s="8">
        <v>6522.3</v>
      </c>
      <c r="J23" s="9">
        <f t="shared" si="2"/>
        <v>24055.1</v>
      </c>
      <c r="K23" s="11"/>
      <c r="L23" s="11"/>
      <c r="M23" s="14"/>
      <c r="P23" s="14"/>
    </row>
    <row r="24" spans="1:16" ht="12.75">
      <c r="A24" s="4" t="s">
        <v>40</v>
      </c>
      <c r="B24" s="8">
        <v>75328.7</v>
      </c>
      <c r="C24" s="8">
        <v>19530.6</v>
      </c>
      <c r="D24" s="8">
        <f t="shared" si="0"/>
        <v>55798.1</v>
      </c>
      <c r="E24" s="8">
        <v>4459.1</v>
      </c>
      <c r="F24" s="8">
        <v>224.7</v>
      </c>
      <c r="G24" s="8">
        <v>0</v>
      </c>
      <c r="H24" s="8">
        <f t="shared" si="1"/>
        <v>60032.5</v>
      </c>
      <c r="I24" s="8">
        <v>4199.2</v>
      </c>
      <c r="J24" s="9">
        <f t="shared" si="2"/>
        <v>55833.3</v>
      </c>
      <c r="K24" s="11"/>
      <c r="L24" s="11"/>
      <c r="M24" s="13"/>
      <c r="N24" s="13"/>
      <c r="O24" s="13"/>
      <c r="P24" s="13"/>
    </row>
    <row r="25" spans="1:16" ht="12.75">
      <c r="A25" s="4"/>
      <c r="B25" s="8"/>
      <c r="C25" s="8"/>
      <c r="D25" s="8"/>
      <c r="E25" s="8"/>
      <c r="F25" s="8"/>
      <c r="G25" s="8"/>
      <c r="H25" s="8"/>
      <c r="I25" s="8"/>
      <c r="J25" s="9"/>
      <c r="K25" s="11"/>
      <c r="L25" s="11"/>
      <c r="M25" s="13"/>
      <c r="N25" s="13"/>
      <c r="O25" s="13"/>
      <c r="P25" s="13"/>
    </row>
    <row r="26" spans="1:16" s="1" customFormat="1" ht="13.5" thickBot="1">
      <c r="A26" s="24" t="s">
        <v>39</v>
      </c>
      <c r="B26" s="25">
        <f>SUM(B8:B25)</f>
        <v>4466371.1</v>
      </c>
      <c r="C26" s="25">
        <f aca="true" t="shared" si="3" ref="C26:J26">SUM(C8:C25)</f>
        <v>1829001.9</v>
      </c>
      <c r="D26" s="25">
        <f t="shared" si="3"/>
        <v>2637369.1999999997</v>
      </c>
      <c r="E26" s="25">
        <f t="shared" si="3"/>
        <v>666403.7000000002</v>
      </c>
      <c r="F26" s="25">
        <f t="shared" si="3"/>
        <v>18743.300000000003</v>
      </c>
      <c r="G26" s="25">
        <f t="shared" si="3"/>
        <v>0</v>
      </c>
      <c r="H26" s="25">
        <f t="shared" si="3"/>
        <v>3285029.5999999996</v>
      </c>
      <c r="I26" s="25">
        <f t="shared" si="3"/>
        <v>352659.3</v>
      </c>
      <c r="J26" s="26">
        <f t="shared" si="3"/>
        <v>2932370.3</v>
      </c>
      <c r="K26" s="23"/>
      <c r="L26" s="23"/>
      <c r="M26" s="27"/>
      <c r="N26" s="27"/>
      <c r="O26" s="27"/>
      <c r="P26" s="27"/>
    </row>
    <row r="27" spans="1:16" ht="12.75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5"/>
      <c r="L27" s="15"/>
      <c r="M27" s="14"/>
      <c r="P27" s="14"/>
    </row>
    <row r="28" spans="2:16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/>
      <c r="N28" s="13"/>
      <c r="O28" s="13"/>
      <c r="P28" s="13"/>
    </row>
  </sheetData>
  <mergeCells count="2">
    <mergeCell ref="A1:J1"/>
    <mergeCell ref="A3:J3"/>
  </mergeCells>
  <printOptions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2002-11-13T09:39:09Z</cp:lastPrinted>
  <dcterms:created xsi:type="dcterms:W3CDTF">2001-06-22T08:27:10Z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