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firstSheet="22" activeTab="35"/>
  </bookViews>
  <sheets>
    <sheet name="6.1" sheetId="1" r:id="rId1"/>
    <sheet name="6.2" sheetId="2" r:id="rId2"/>
    <sheet name="6.3" sheetId="3" r:id="rId3"/>
    <sheet name="6.4" sheetId="4" r:id="rId4"/>
    <sheet name="6.5" sheetId="5" r:id="rId5"/>
    <sheet name="6.6" sheetId="6" r:id="rId6"/>
    <sheet name="6.7" sheetId="7" r:id="rId7"/>
    <sheet name="6.8" sheetId="8" r:id="rId8"/>
    <sheet name="6.9" sheetId="9" r:id="rId9"/>
    <sheet name="6.10" sheetId="10" r:id="rId10"/>
    <sheet name="6.11" sheetId="11" r:id="rId11"/>
    <sheet name="6.12" sheetId="12" r:id="rId12"/>
    <sheet name="6.13" sheetId="13" r:id="rId13"/>
    <sheet name="6.14" sheetId="14" r:id="rId14"/>
    <sheet name="6.15" sheetId="15" r:id="rId15"/>
    <sheet name="6.16" sheetId="16" r:id="rId16"/>
    <sheet name="6.17" sheetId="17" r:id="rId17"/>
    <sheet name="6.18" sheetId="18" r:id="rId18"/>
    <sheet name="6.19" sheetId="19" r:id="rId19"/>
    <sheet name="6.20" sheetId="20" r:id="rId20"/>
    <sheet name="6.21" sheetId="21" r:id="rId21"/>
    <sheet name="6.22" sheetId="22" r:id="rId22"/>
    <sheet name="6.23" sheetId="23" r:id="rId23"/>
    <sheet name="6.24" sheetId="24" r:id="rId24"/>
    <sheet name="6.25" sheetId="25" r:id="rId25"/>
    <sheet name="6.26" sheetId="26" r:id="rId26"/>
    <sheet name="6.27" sheetId="27" r:id="rId27"/>
    <sheet name="6.28" sheetId="28" r:id="rId28"/>
    <sheet name="6.29" sheetId="29" r:id="rId29"/>
    <sheet name="6.30" sheetId="30" r:id="rId30"/>
    <sheet name="6.31" sheetId="31" r:id="rId31"/>
    <sheet name="6.32" sheetId="32" r:id="rId32"/>
    <sheet name="6.33" sheetId="33" r:id="rId33"/>
    <sheet name="6.34" sheetId="34" r:id="rId34"/>
    <sheet name="6.35" sheetId="35" r:id="rId35"/>
    <sheet name="6.36" sheetId="36" r:id="rId36"/>
    <sheet name="6.37" sheetId="37" r:id="rId37"/>
    <sheet name="6.38" sheetId="38" r:id="rId38"/>
    <sheet name="6.39" sheetId="39" r:id="rId39"/>
    <sheet name="6.40" sheetId="40" r:id="rId40"/>
    <sheet name="6.41" sheetId="41" r:id="rId41"/>
  </sheets>
  <externalReferences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A" localSheetId="12">'6.13'!#REF!</definedName>
    <definedName name="\A" localSheetId="18">'6.19'!#REF!</definedName>
    <definedName name="\A" localSheetId="21">'6.22'!#REF!</definedName>
    <definedName name="\A" localSheetId="38">'6.39'!#REF!</definedName>
    <definedName name="\A" localSheetId="3">#REF!</definedName>
    <definedName name="\A" localSheetId="4">#REF!</definedName>
    <definedName name="\A">#REF!</definedName>
    <definedName name="\B" localSheetId="3">#REF!</definedName>
    <definedName name="\B">#REF!</definedName>
    <definedName name="\C" localSheetId="12">'6.13'!#REF!</definedName>
    <definedName name="\C" localSheetId="18">'6.19'!#REF!</definedName>
    <definedName name="\C" localSheetId="21">'6.22'!#REF!</definedName>
    <definedName name="\C" localSheetId="38">'6.39'!#REF!</definedName>
    <definedName name="\C" localSheetId="3">#REF!</definedName>
    <definedName name="\C" localSheetId="4">#REF!</definedName>
    <definedName name="\C">#REF!</definedName>
    <definedName name="\D">'[4]19.11-12'!$B$51</definedName>
    <definedName name="\G" localSheetId="12">'6.13'!#REF!</definedName>
    <definedName name="\G" localSheetId="18">'6.19'!#REF!</definedName>
    <definedName name="\G" localSheetId="21">'6.22'!#REF!</definedName>
    <definedName name="\G" localSheetId="38">'6.39'!#REF!</definedName>
    <definedName name="\G" localSheetId="3">#REF!</definedName>
    <definedName name="\G" localSheetId="4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9">'6.10'!$A$1:$H$49</definedName>
    <definedName name="_xlnm.Print_Area" localSheetId="10">'6.11'!$A$1:$G$76</definedName>
    <definedName name="_xlnm.Print_Area" localSheetId="11">'6.12'!$A$1:$H$80</definedName>
    <definedName name="_xlnm.Print_Area" localSheetId="12">'6.13'!$A$1:$G$78</definedName>
    <definedName name="_xlnm.Print_Area" localSheetId="17">'6.18'!$A$1:$H$83</definedName>
    <definedName name="_xlnm.Print_Area" localSheetId="18">'6.19'!$A$1:$G$78</definedName>
    <definedName name="_xlnm.Print_Area" localSheetId="21">'6.22'!$A$1:$G$77</definedName>
    <definedName name="_xlnm.Print_Area" localSheetId="30">'6.31'!$A$1:$H$80</definedName>
    <definedName name="_xlnm.Print_Area" localSheetId="31">'6.32'!$A$1:$J$82</definedName>
    <definedName name="_xlnm.Print_Area" localSheetId="37">'6.38'!$A$1:$H$80</definedName>
    <definedName name="_xlnm.Print_Area" localSheetId="38">'6.39'!$A$1:$G$77</definedName>
    <definedName name="_xlnm.Print_Area" localSheetId="3">'6.4'!$A$1:$K$34</definedName>
    <definedName name="_xlnm.Print_Area" localSheetId="4">'6.5'!$A$1:$C$17</definedName>
    <definedName name="_xlnm.Print_Area" localSheetId="5">'6.6'!$A$1:$I$31</definedName>
    <definedName name="_xlnm.Print_Area" localSheetId="8">'6.9'!$A$1:$E$87</definedName>
    <definedName name="GUION">#REF!</definedName>
    <definedName name="Imprimir_área_IM" localSheetId="12">'6.13'!$A$1:$G$78</definedName>
    <definedName name="Imprimir_área_IM" localSheetId="18">'6.19'!$A$1:$G$78</definedName>
    <definedName name="Imprimir_área_IM" localSheetId="21">'6.22'!$A$1:$G$77</definedName>
    <definedName name="Imprimir_área_IM" localSheetId="38">'6.39'!$A$1:$G$77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<sst xmlns="http://schemas.openxmlformats.org/spreadsheetml/2006/main" count="3411" uniqueCount="392">
  <si>
    <t>CEREALES GRANO</t>
  </si>
  <si>
    <t>6.1.  CEREALES GRANO: Serie histórica de la superficie, la producción y el valor</t>
  </si>
  <si>
    <t xml:space="preserve"> </t>
  </si>
  <si>
    <t>Superficie</t>
  </si>
  <si>
    <t>Producción</t>
  </si>
  <si>
    <t>Valor</t>
  </si>
  <si>
    <t>Años</t>
  </si>
  <si>
    <t>(miles de hectáreas)</t>
  </si>
  <si>
    <t>(miles de toneladas)</t>
  </si>
  <si>
    <t>(miles de euros)</t>
  </si>
  <si>
    <t xml:space="preserve">1998 </t>
  </si>
  <si>
    <t>1999</t>
  </si>
  <si>
    <t>6.6.  TRIGO: Serie histórica de superficie, rendimiento, producción, valor y comercio exterior</t>
  </si>
  <si>
    <t>Precio medio</t>
  </si>
  <si>
    <t>Comercio exterior (2)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</si>
  <si>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</si>
  <si>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</si>
  <si>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</si>
  <si>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</si>
  <si>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</si>
  <si>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</si>
  <si>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</si>
  <si>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</si>
  <si>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</si>
  <si>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</si>
  <si>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(euros/100kg)</t>
  </si>
  <si>
    <t>2002 (P)</t>
  </si>
  <si>
    <t xml:space="preserve"> (1) No se incluye el valor de la semilla selecta.</t>
  </si>
  <si>
    <t xml:space="preserve"> (2) Incluida la harina en equivalente grano, coeficiente de conversión de trigo a harina 0,75, y la sémola, coeficiente de transformación 0,72.</t>
  </si>
  <si>
    <t xml:space="preserve">(P) Provisional.   </t>
  </si>
  <si>
    <t>Trigo duro</t>
  </si>
  <si>
    <t>Trigo semiduro y blando (1)</t>
  </si>
  <si>
    <t xml:space="preserve"> (1) En la denominación semiduro se incluyen variedades utilizables en la fabricación de pastas alimenticias.</t>
  </si>
  <si>
    <t>6.14.  CEBADA: Serie histórica de superficie, rendimiento, producción, valor y comercio exterior</t>
  </si>
  <si>
    <t>Comercio exterior</t>
  </si>
  <si>
    <t>6.7.  TRIGO: Serie histórica de superficie y producción según dureza de grano</t>
  </si>
  <si>
    <t>6.15.  CEBADA: Serie histórica de superficie y producción por tipos</t>
  </si>
  <si>
    <t>De 6 carreras</t>
  </si>
  <si>
    <t>De 2 carreras</t>
  </si>
  <si>
    <t>6.20.  AVENA: Serie histórica de superficie, rendimiento, producción, valor y comercio exterior</t>
  </si>
  <si>
    <t>6.23.  CENTENO: Serie histórica de superficie, rendimiento, producción, valor y comercio exterior</t>
  </si>
  <si>
    <t>(euros/100 kg)</t>
  </si>
  <si>
    <t>6.25.  TRITICALE: Serie histórica de superficie, rendimiento, producción, valor y comercio exterior</t>
  </si>
  <si>
    <t>–</t>
  </si>
  <si>
    <t>(P) Provisional.</t>
  </si>
  <si>
    <t>6.27.  ARROZ: Serie histórica de superficie, rendimiento, producción, valor y comercio exterior</t>
  </si>
  <si>
    <t>(1) No se incluye el valor de la semilla selecta.</t>
  </si>
  <si>
    <t>(2) En equivalente elaborado. Coeficiente de conversión de arroz cáscara a elaborado 2/3 y de arroz cargo a elaborado 5/6.</t>
  </si>
  <si>
    <t>6.34.  MAIZ: Serie histórica de superficie, rendimiento, producción, valor y comercio exterior</t>
  </si>
  <si>
    <t>6.35.  MAIZ: Serie histórica de superficie y producción por clases</t>
  </si>
  <si>
    <t>Maíz híbrido</t>
  </si>
  <si>
    <t>Otros maíces</t>
  </si>
  <si>
    <t>6.40.  SORGO: Serie histórica de superficie, rendimiento, producción, valor y comercio exterior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</si>
  <si>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</si>
  <si>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</si>
  <si>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</si>
  <si>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</si>
  <si>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</si>
  <si>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</si>
  <si>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</si>
  <si>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</si>
  <si>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</si>
  <si>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</si>
  <si>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</si>
  <si>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</si>
  <si>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</si>
  <si>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</si>
  <si>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</si>
  <si>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</si>
  <si>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</si>
  <si>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Hungría</t>
  </si>
  <si>
    <t xml:space="preserve">  Rumanía</t>
  </si>
  <si>
    <t xml:space="preserve">  Turquía</t>
  </si>
  <si>
    <t xml:space="preserve"> Argentina</t>
  </si>
  <si>
    <t xml:space="preserve"> Australia</t>
  </si>
  <si>
    <t xml:space="preserve"> Canadá</t>
  </si>
  <si>
    <t xml:space="preserve"> Estados Unidos</t>
  </si>
  <si>
    <t xml:space="preserve"> Méjico</t>
  </si>
  <si>
    <t xml:space="preserve"> Suiza</t>
  </si>
  <si>
    <t>Fuente: Estadística del Comercio Exterior de España. Departamento de Aduanas e Impuestos Especiales. Agencia Tributaria.</t>
  </si>
  <si>
    <t xml:space="preserve">  Bulgaria</t>
  </si>
  <si>
    <t xml:space="preserve">  Polonia</t>
  </si>
  <si>
    <t xml:space="preserve"> Noruega</t>
  </si>
  <si>
    <t xml:space="preserve">  Finlandia</t>
  </si>
  <si>
    <t xml:space="preserve">  Estados Unidos</t>
  </si>
  <si>
    <t xml:space="preserve"> Polonia</t>
  </si>
  <si>
    <t xml:space="preserve"> Rumania</t>
  </si>
  <si>
    <t xml:space="preserve">  Chipre</t>
  </si>
  <si>
    <t xml:space="preserve"> Brasil</t>
  </si>
  <si>
    <t xml:space="preserve"> Países  con Solicitud de Adhesión</t>
  </si>
  <si>
    <t xml:space="preserve">  Eslovaquia</t>
  </si>
  <si>
    <t xml:space="preserve">  Eslovenia</t>
  </si>
  <si>
    <t xml:space="preserve">  República Checa</t>
  </si>
  <si>
    <t xml:space="preserve"> Japón</t>
  </si>
  <si>
    <t xml:space="preserve">  Letonia</t>
  </si>
  <si>
    <t xml:space="preserve">  Lituania</t>
  </si>
  <si>
    <t xml:space="preserve"> Nueva Zelanda</t>
  </si>
  <si>
    <t xml:space="preserve"> Superficie</t>
  </si>
  <si>
    <t>Comercio exterior (1)</t>
  </si>
  <si>
    <t>Mundo y principales países</t>
  </si>
  <si>
    <t>Media</t>
  </si>
  <si>
    <t xml:space="preserve">Importaciones </t>
  </si>
  <si>
    <t xml:space="preserve">Exportaciones </t>
  </si>
  <si>
    <t>1989-91</t>
  </si>
  <si>
    <t>miles de ha</t>
  </si>
  <si>
    <t>miles de t</t>
  </si>
  <si>
    <t xml:space="preserve">MUNDO 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</si>
  <si>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</si>
  <si>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</si>
  <si>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</si>
  <si>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</si>
  <si>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</si>
  <si>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</si>
  <si>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</si>
  <si>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</si>
  <si>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</si>
  <si>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</si>
  <si>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</si>
  <si>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</si>
  <si>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</si>
  <si>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</si>
  <si>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</si>
  <si>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</si>
  <si>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</si>
  <si>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</si>
  <si>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</si>
  <si>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</si>
  <si>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</si>
  <si>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</si>
  <si>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</si>
  <si>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</si>
  <si>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</si>
  <si>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</si>
  <si>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</si>
  <si>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</si>
  <si>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</si>
  <si>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</si>
  <si>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</si>
  <si>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</si>
  <si>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</si>
  <si>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</si>
  <si>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</si>
  <si>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</si>
  <si>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</si>
  <si>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>(1) Comercio de TRIGO + HARINA (en equivalente trigo).</t>
  </si>
  <si>
    <t xml:space="preserve">CEREALES GRANO                  </t>
  </si>
  <si>
    <t>Comercio internacional</t>
  </si>
  <si>
    <t xml:space="preserve">Comercio exterior </t>
  </si>
  <si>
    <t xml:space="preserve">   Reino Unido</t>
  </si>
  <si>
    <t>Producción (toneladas)</t>
  </si>
  <si>
    <t>Cultivos</t>
  </si>
  <si>
    <t>(hectáreas)</t>
  </si>
  <si>
    <t>(kg/ha)</t>
  </si>
  <si>
    <t>Paja</t>
  </si>
  <si>
    <t>Secano</t>
  </si>
  <si>
    <t>Regadío</t>
  </si>
  <si>
    <t>Total</t>
  </si>
  <si>
    <t>Grano</t>
  </si>
  <si>
    <t>cosechada</t>
  </si>
  <si>
    <t>CEREALES DE INVIERNO</t>
  </si>
  <si>
    <t xml:space="preserve">  (mezcla de trigo y centeno)</t>
  </si>
  <si>
    <t xml:space="preserve">  de invierno</t>
  </si>
  <si>
    <t>CEREALES DE PRIMAVERA</t>
  </si>
  <si>
    <t>--</t>
  </si>
  <si>
    <t>OTROS CEREALES</t>
  </si>
  <si>
    <t>TOTAL CEREALES</t>
  </si>
  <si>
    <t xml:space="preserve"> Trigo duro</t>
  </si>
  <si>
    <t xml:space="preserve"> Trigo semiduro y blando</t>
  </si>
  <si>
    <t xml:space="preserve">  TRIGO TOTAL</t>
  </si>
  <si>
    <t xml:space="preserve"> Cebada de 2 carreras</t>
  </si>
  <si>
    <t xml:space="preserve"> Cebada de 6 carreras</t>
  </si>
  <si>
    <t xml:space="preserve">  CEBADA TOTAL</t>
  </si>
  <si>
    <t xml:space="preserve">  AVENA</t>
  </si>
  <si>
    <t xml:space="preserve">  CENTENO</t>
  </si>
  <si>
    <t xml:space="preserve">  ESCAÑA</t>
  </si>
  <si>
    <t xml:space="preserve">  TRITICALE</t>
  </si>
  <si>
    <t xml:space="preserve">  OTRAS MEZCLAS DE CEREALES</t>
  </si>
  <si>
    <t xml:space="preserve">  DE INVIERNO</t>
  </si>
  <si>
    <t xml:space="preserve"> Maíz híbrido</t>
  </si>
  <si>
    <t xml:space="preserve"> Otros maíces</t>
  </si>
  <si>
    <t xml:space="preserve">  SORGO</t>
  </si>
  <si>
    <t xml:space="preserve">  MIJO</t>
  </si>
  <si>
    <t xml:space="preserve">  ALPISTE</t>
  </si>
  <si>
    <t>6.2.  CEREALES GRANO: Resumen nacional de superficie, rendimiento y producción, 2001</t>
  </si>
  <si>
    <t>Destino de la producción en explotaciones productoras</t>
  </si>
  <si>
    <t>Reserva para consumo propio</t>
  </si>
  <si>
    <t>Ventas</t>
  </si>
  <si>
    <t>Alimentación</t>
  </si>
  <si>
    <t>fuera de la</t>
  </si>
  <si>
    <t>semilla</t>
  </si>
  <si>
    <t>Semilla</t>
  </si>
  <si>
    <t>Pienso</t>
  </si>
  <si>
    <t>humana</t>
  </si>
  <si>
    <t>explotación</t>
  </si>
  <si>
    <t>utilizada</t>
  </si>
  <si>
    <t xml:space="preserve">  Trigo total</t>
  </si>
  <si>
    <t xml:space="preserve">  Cebada total</t>
  </si>
  <si>
    <t xml:space="preserve">  Avena</t>
  </si>
  <si>
    <t xml:space="preserve">  Centeno</t>
  </si>
  <si>
    <t xml:space="preserve">  Escaña</t>
  </si>
  <si>
    <t xml:space="preserve">  Triticale</t>
  </si>
  <si>
    <t xml:space="preserve">  Tranquillón</t>
  </si>
  <si>
    <t xml:space="preserve">  Otras mezclas de cereales</t>
  </si>
  <si>
    <t xml:space="preserve">  Arroz (cáscara)</t>
  </si>
  <si>
    <t xml:space="preserve">  Maíz total</t>
  </si>
  <si>
    <t xml:space="preserve">  Sorgo</t>
  </si>
  <si>
    <t xml:space="preserve">  Mijo</t>
  </si>
  <si>
    <t xml:space="preserve">  Alpiste</t>
  </si>
  <si>
    <t>Trigo</t>
  </si>
  <si>
    <t>Avena</t>
  </si>
  <si>
    <t>Otros</t>
  </si>
  <si>
    <t xml:space="preserve">Total </t>
  </si>
  <si>
    <t>Conceptos</t>
  </si>
  <si>
    <t>blando</t>
  </si>
  <si>
    <t>duro</t>
  </si>
  <si>
    <t>Centeno</t>
  </si>
  <si>
    <t>Cebada</t>
  </si>
  <si>
    <t>(2)</t>
  </si>
  <si>
    <t>Maíz</t>
  </si>
  <si>
    <t>Triticale</t>
  </si>
  <si>
    <t>Sorgo</t>
  </si>
  <si>
    <t>cereales</t>
  </si>
  <si>
    <t>(1)</t>
  </si>
  <si>
    <t>PRODUCCION UTILIZABLE</t>
  </si>
  <si>
    <t>IMPORTACIONES</t>
  </si>
  <si>
    <t xml:space="preserve"> De la U.E.</t>
  </si>
  <si>
    <t>EXPORTACIONES</t>
  </si>
  <si>
    <t xml:space="preserve"> A la U.E.</t>
  </si>
  <si>
    <t xml:space="preserve"> Existencias iniciales</t>
  </si>
  <si>
    <t xml:space="preserve"> Existencias finales</t>
  </si>
  <si>
    <t>VARIACION DE EXISTENCIAS</t>
  </si>
  <si>
    <t>Consumo humano (bruto)</t>
  </si>
  <si>
    <t>CONSUMO HUMANO (NETO)</t>
  </si>
  <si>
    <t>(1) Incluye escaña y tranquillón</t>
  </si>
  <si>
    <t>(2) Incluye mezcla cereales de invierno</t>
  </si>
  <si>
    <t>6.5.  CEREALES GRANO: Ciudades Autónomas de Ceuta y Melilla, 1999</t>
  </si>
  <si>
    <t xml:space="preserve"> Ceuta</t>
  </si>
  <si>
    <t xml:space="preserve">   - Avena</t>
  </si>
  <si>
    <t xml:space="preserve">   - Maíz</t>
  </si>
  <si>
    <t xml:space="preserve"> Melilla</t>
  </si>
  <si>
    <t xml:space="preserve">   - Cebada</t>
  </si>
  <si>
    <t>Fuente: Censo Agrario, 1999. I.N.E.</t>
  </si>
  <si>
    <t>Provincias y</t>
  </si>
  <si>
    <t>Comunidades Autónomas</t>
  </si>
  <si>
    <t>de grano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</si>
  <si>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</si>
  <si>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</si>
  <si>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</si>
  <si>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</si>
  <si>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</si>
  <si>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</si>
  <si>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</si>
  <si>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</si>
  <si>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</si>
  <si>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</si>
  <si>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</si>
  <si>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</si>
  <si>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</si>
  <si>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</si>
  <si>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</si>
  <si>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</si>
  <si>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</si>
  <si>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</si>
  <si>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</si>
  <si>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</si>
  <si>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</si>
  <si>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</si>
  <si>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</si>
  <si>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</si>
  <si>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</si>
  <si>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</si>
  <si>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</si>
  <si>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</si>
  <si>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</si>
  <si>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</si>
  <si>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</si>
  <si>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</si>
  <si>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</si>
  <si>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</si>
  <si>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</si>
  <si>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</si>
  <si>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CASTILLA–LA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</si>
  <si>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</si>
  <si>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</si>
  <si>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</si>
  <si>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</si>
  <si>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</si>
  <si>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</si>
  <si>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</si>
  <si>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</si>
  <si>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</si>
  <si>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</si>
  <si>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</si>
  <si>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</si>
  <si>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</si>
  <si>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</si>
  <si>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</si>
  <si>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</si>
  <si>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</si>
  <si>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</si>
  <si>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</si>
  <si>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</si>
  <si>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6.8.  TRIGO: Análisis provincial de superficie, rendimiento y producción, 2001</t>
  </si>
  <si>
    <t>Provincias</t>
  </si>
  <si>
    <t>Trigo blando y semiduro</t>
  </si>
  <si>
    <t>y</t>
  </si>
  <si>
    <t>MADRID</t>
  </si>
  <si>
    <t>Cebada de 6 carreras</t>
  </si>
  <si>
    <t>Cebada de 2 carreras</t>
  </si>
  <si>
    <t>6.16.  CEBADA: Análisis provincial de superficie, rendimiento y producción, 2001</t>
  </si>
  <si>
    <t xml:space="preserve"> PAIS VASCO</t>
  </si>
  <si>
    <t xml:space="preserve"> ARAGON</t>
  </si>
  <si>
    <t xml:space="preserve"> CASTILLA Y LEON</t>
  </si>
  <si>
    <t xml:space="preserve"> ANDALUCIA</t>
  </si>
  <si>
    <t>6.21.  AVENA: Análisis provincial de superficie, rendimiento y producción, 2001</t>
  </si>
  <si>
    <t>6.24.  CENTENO: Análisis provincial de superficie, rendimiento y producción, 2001</t>
  </si>
  <si>
    <t xml:space="preserve"> CASTILLA-LA MANCHA</t>
  </si>
  <si>
    <t>6.26.  TRITICALE: Análisis provincial de superficie, rendimiento y producción, 2001</t>
  </si>
  <si>
    <t>Primera</t>
  </si>
  <si>
    <t>Ocupación</t>
  </si>
  <si>
    <t>Distribución por tipos</t>
  </si>
  <si>
    <t>ocupación</t>
  </si>
  <si>
    <t>posterior</t>
  </si>
  <si>
    <t>I</t>
  </si>
  <si>
    <t>II</t>
  </si>
  <si>
    <t>IIIA</t>
  </si>
  <si>
    <t>IIIB</t>
  </si>
  <si>
    <t>Rendimiento (kg/ha)</t>
  </si>
  <si>
    <t>Comunidades</t>
  </si>
  <si>
    <t>Autónomas</t>
  </si>
  <si>
    <t xml:space="preserve"> Huesca</t>
  </si>
  <si>
    <t xml:space="preserve"> Zaragoza</t>
  </si>
  <si>
    <t xml:space="preserve"> Girona</t>
  </si>
  <si>
    <t xml:space="preserve"> Lleida</t>
  </si>
  <si>
    <t xml:space="preserve"> Tarragona</t>
  </si>
  <si>
    <t xml:space="preserve"> Albacete</t>
  </si>
  <si>
    <t xml:space="preserve"> Alicante</t>
  </si>
  <si>
    <t xml:space="preserve"> Castellón</t>
  </si>
  <si>
    <t xml:space="preserve"> Valencia</t>
  </si>
  <si>
    <t xml:space="preserve"> Badajoz</t>
  </si>
  <si>
    <t xml:space="preserve"> Cáceres</t>
  </si>
  <si>
    <t xml:space="preserve"> Cádiz</t>
  </si>
  <si>
    <t xml:space="preserve"> Sevilla</t>
  </si>
  <si>
    <t xml:space="preserve"> ESPAÑA</t>
  </si>
  <si>
    <t>Maíz híbirido</t>
  </si>
  <si>
    <t>6.36.  MAIZ: Análisis provincial de superficie, rendimiento y producción, 2001</t>
  </si>
  <si>
    <t>NAVARRA</t>
  </si>
  <si>
    <t>CATALUÑA</t>
  </si>
  <si>
    <t>CASTILLA-LA MANCHA</t>
  </si>
  <si>
    <t>C. VALENCIANA</t>
  </si>
  <si>
    <t>R. DE MURCIA</t>
  </si>
  <si>
    <t>EXTREMADURA</t>
  </si>
  <si>
    <t>6.41.  SORGO: Análisis provincial de superficie, rendimiento y producción, 2001</t>
  </si>
  <si>
    <t>6.4.  BALANCE DE CEREALES GRANO (miles de toneladas)</t>
  </si>
  <si>
    <t>Campaña 2000/01; período 1,7-30,6</t>
  </si>
  <si>
    <t>Semillas</t>
  </si>
  <si>
    <t>Pérdidas</t>
  </si>
  <si>
    <t>Alimentación animal</t>
  </si>
  <si>
    <t>Usos industriales</t>
  </si>
  <si>
    <t>Cobertura geográfica: ESPAÑA</t>
  </si>
  <si>
    <t xml:space="preserve">  ARROZ (CASCARA)</t>
  </si>
  <si>
    <t xml:space="preserve">  MAIZ TOTAL</t>
  </si>
  <si>
    <t xml:space="preserve">  TRANQUILLON</t>
  </si>
  <si>
    <t>UTILIZACION INTERIOR TOTAL</t>
  </si>
  <si>
    <t>ARAGON</t>
  </si>
  <si>
    <t>CASTILLA Y LEON</t>
  </si>
  <si>
    <t>ANDALUCIA</t>
  </si>
  <si>
    <t>6.3.  CEREALES GRANO: Destino de producción de grano y semilla utilizada, 2001 (toneladas)</t>
  </si>
  <si>
    <t>6.9.  TRIGO: Análisis provincial de superficie y producción según dureza del grano, 2001</t>
  </si>
  <si>
    <t xml:space="preserve">  6.13.  TRIGO: Datos de superficie, producción y comercio exterior de diferentes países del mundo, 2001</t>
  </si>
  <si>
    <t>6.17.  CEBADA: Análisis provincial de superficie y producción según tipos, 2001</t>
  </si>
  <si>
    <t xml:space="preserve">  6.19.  CEBADA: Datos de superficie, producción y comercio exterior de diferentes países del mundo, 2001</t>
  </si>
  <si>
    <t>6.28.  ARROZ: Análisis provincial de superficie, 2001 (hectáreas)</t>
  </si>
  <si>
    <t>6.29.  ARROZ CASCARA: Análisis provincial de rendimiento y producción, 2001</t>
  </si>
  <si>
    <t xml:space="preserve">  6.33.  ARROZ CASCARA: Datos de superficie, producción y comercio exterior de diferentes países del mundo, 2001</t>
  </si>
  <si>
    <t>6.37.  MAIZ: Análisis provincial de superficie y producción según clases, 2001</t>
  </si>
  <si>
    <t xml:space="preserve">  6.39.  MAIZ: Datos de superficie, producción y comercio exterior de diferentes países del mundo, 2001</t>
  </si>
  <si>
    <t>PAÍSES DE EUROPA</t>
  </si>
  <si>
    <t>OTROS PAÍSES DEL MUNDO</t>
  </si>
  <si>
    <t>OTROS PAISES DELMUNDO</t>
  </si>
  <si>
    <t>PAISES DE EUROPA</t>
  </si>
  <si>
    <t>OTROS PAISES DEL MUNDO</t>
  </si>
  <si>
    <t>6.10.  TRIGO: Comercio exterior de España, según países (toneladas)</t>
  </si>
  <si>
    <t>6.11.  HARINA DE TRIGO: Comercio exterior de España, según países (toneladas)</t>
  </si>
  <si>
    <t>6.12.  SEMOLA DE TRIGO: Comercio exterior de España, según países (toneladas)</t>
  </si>
  <si>
    <t>6.18.  CEBADA: Comercio exterior de España, según países (toneladas)</t>
  </si>
  <si>
    <t xml:space="preserve"> 6.22.  AVENA: Datos de superficies, producciones y comercio exterior de diferentes países del mundo</t>
  </si>
  <si>
    <t>6.30.  ARROZ CASCARA: Comercio exterior de España, según países (toneladas)</t>
  </si>
  <si>
    <t>6.31.  ARROZ CARGO: Comercio exterior de España, según países (toneladas)</t>
  </si>
  <si>
    <t>6.32.  ARROZ ELABORADO: Comercio exterior de España, según países (toneladas)</t>
  </si>
  <si>
    <t>6.38.  MAIZ: Comercio exterior de España, según países</t>
  </si>
  <si>
    <t>Nota: Las variedades de arroz redondo se incluyen en el tipo I, las de arroz medio en el tipo II y las de arroz largo en el tipo III.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</si>
</sst>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b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9" xfId="0" applyFill="1" applyBorder="1" applyAlignment="1">
      <alignment horizontal="left"/>
    </xf>
    <xf numFmtId="182" fontId="0" fillId="2" borderId="0" xfId="0" applyNumberFormat="1" applyFill="1" applyBorder="1" applyAlignment="1">
      <alignment horizontal="right"/>
    </xf>
    <xf numFmtId="0" fontId="0" fillId="2" borderId="6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Border="1" applyAlignment="1" quotePrefix="1">
      <alignment horizontal="left"/>
    </xf>
    <xf numFmtId="176" fontId="0" fillId="2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6" fillId="0" borderId="0" xfId="0" applyFont="1" applyAlignment="1">
      <alignment horizontal="center"/>
    </xf>
    <xf numFmtId="0" fontId="0" fillId="2" borderId="0" xfId="0" applyFill="1" applyAlignment="1" quotePrefix="1">
      <alignment/>
    </xf>
    <xf numFmtId="3" fontId="0" fillId="0" borderId="10" xfId="0" applyNumberFormat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 quotePrefix="1">
      <alignment horizontal="center"/>
    </xf>
    <xf numFmtId="0" fontId="0" fillId="2" borderId="10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11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 horizontal="left"/>
    </xf>
    <xf numFmtId="177" fontId="0" fillId="2" borderId="13" xfId="0" applyNumberFormat="1" applyFill="1" applyBorder="1" applyAlignment="1" applyProtection="1">
      <alignment/>
      <protection/>
    </xf>
    <xf numFmtId="178" fontId="0" fillId="2" borderId="13" xfId="0" applyNumberFormat="1" applyFill="1" applyBorder="1" applyAlignment="1" applyProtection="1">
      <alignment/>
      <protection/>
    </xf>
    <xf numFmtId="176" fontId="0" fillId="2" borderId="13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10" xfId="0" applyNumberFormat="1" applyFill="1" applyBorder="1" applyAlignment="1" applyProtection="1">
      <alignment/>
      <protection/>
    </xf>
    <xf numFmtId="178" fontId="0" fillId="2" borderId="10" xfId="0" applyNumberFormat="1" applyFill="1" applyBorder="1" applyAlignment="1" applyProtection="1">
      <alignment/>
      <protection/>
    </xf>
    <xf numFmtId="176" fontId="0" fillId="2" borderId="10" xfId="0" applyNumberFormat="1" applyFill="1" applyBorder="1" applyAlignment="1" applyProtection="1">
      <alignment/>
      <protection/>
    </xf>
    <xf numFmtId="176" fontId="0" fillId="2" borderId="10" xfId="0" applyNumberFormat="1" applyFill="1" applyBorder="1" applyAlignment="1">
      <alignment/>
    </xf>
    <xf numFmtId="177" fontId="0" fillId="0" borderId="0" xfId="0" applyNumberFormat="1" applyAlignment="1">
      <alignment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0" fillId="0" borderId="0" xfId="0" applyBorder="1" applyAlignment="1">
      <alignment/>
    </xf>
    <xf numFmtId="176" fontId="0" fillId="0" borderId="1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2" borderId="14" xfId="0" applyFill="1" applyBorder="1" applyAlignment="1">
      <alignment horizontal="left"/>
    </xf>
    <xf numFmtId="178" fontId="0" fillId="2" borderId="15" xfId="0" applyNumberFormat="1" applyFont="1" applyFill="1" applyBorder="1" applyAlignment="1">
      <alignment/>
    </xf>
    <xf numFmtId="176" fontId="0" fillId="2" borderId="15" xfId="0" applyNumberFormat="1" applyFont="1" applyFill="1" applyBorder="1" applyAlignment="1">
      <alignment/>
    </xf>
    <xf numFmtId="176" fontId="10" fillId="0" borderId="15" xfId="0" applyNumberFormat="1" applyFont="1" applyFill="1" applyBorder="1" applyAlignment="1">
      <alignment/>
    </xf>
    <xf numFmtId="176" fontId="10" fillId="0" borderId="8" xfId="0" applyNumberFormat="1" applyFont="1" applyFill="1" applyBorder="1" applyAlignment="1">
      <alignment/>
    </xf>
    <xf numFmtId="0" fontId="0" fillId="2" borderId="0" xfId="0" applyFill="1" applyAlignment="1" quotePrefix="1">
      <alignment horizontal="left"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16" xfId="0" applyFill="1" applyBorder="1" applyAlignment="1">
      <alignment/>
    </xf>
    <xf numFmtId="0" fontId="0" fillId="0" borderId="16" xfId="0" applyBorder="1" applyAlignment="1">
      <alignment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177" fontId="0" fillId="2" borderId="10" xfId="0" applyNumberFormat="1" applyFill="1" applyBorder="1" applyAlignment="1">
      <alignment/>
    </xf>
    <xf numFmtId="177" fontId="0" fillId="2" borderId="8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176" fontId="0" fillId="2" borderId="1" xfId="0" applyNumberFormat="1" applyFill="1" applyBorder="1" applyAlignment="1" applyProtection="1">
      <alignment/>
      <protection/>
    </xf>
    <xf numFmtId="177" fontId="0" fillId="2" borderId="15" xfId="0" applyNumberFormat="1" applyFill="1" applyBorder="1" applyAlignment="1">
      <alignment/>
    </xf>
    <xf numFmtId="177" fontId="0" fillId="2" borderId="15" xfId="0" applyNumberFormat="1" applyFill="1" applyBorder="1" applyAlignment="1" applyProtection="1">
      <alignment/>
      <protection/>
    </xf>
    <xf numFmtId="176" fontId="0" fillId="2" borderId="15" xfId="0" applyNumberFormat="1" applyFill="1" applyBorder="1" applyAlignment="1">
      <alignment/>
    </xf>
    <xf numFmtId="176" fontId="0" fillId="2" borderId="8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11" fillId="0" borderId="0" xfId="0" applyFont="1" applyAlignment="1">
      <alignment/>
    </xf>
    <xf numFmtId="0" fontId="10" fillId="2" borderId="0" xfId="0" applyFont="1" applyFill="1" applyAlignment="1">
      <alignment/>
    </xf>
    <xf numFmtId="176" fontId="0" fillId="2" borderId="1" xfId="0" applyNumberFormat="1" applyFont="1" applyFill="1" applyBorder="1" applyAlignment="1">
      <alignment/>
    </xf>
    <xf numFmtId="177" fontId="0" fillId="2" borderId="15" xfId="0" applyNumberFormat="1" applyFont="1" applyFill="1" applyBorder="1" applyAlignment="1">
      <alignment/>
    </xf>
    <xf numFmtId="177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177" fontId="0" fillId="0" borderId="8" xfId="0" applyNumberFormat="1" applyFont="1" applyBorder="1" applyAlignment="1">
      <alignment/>
    </xf>
    <xf numFmtId="0" fontId="1" fillId="2" borderId="2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0" fontId="0" fillId="2" borderId="11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177" fontId="0" fillId="2" borderId="13" xfId="0" applyNumberFormat="1" applyFont="1" applyFill="1" applyBorder="1" applyAlignment="1" applyProtection="1">
      <alignment/>
      <protection/>
    </xf>
    <xf numFmtId="178" fontId="0" fillId="2" borderId="13" xfId="0" applyNumberFormat="1" applyFont="1" applyFill="1" applyBorder="1" applyAlignment="1" applyProtection="1">
      <alignment/>
      <protection/>
    </xf>
    <xf numFmtId="176" fontId="0" fillId="2" borderId="13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 horizontal="left"/>
    </xf>
    <xf numFmtId="177" fontId="0" fillId="2" borderId="10" xfId="0" applyNumberFormat="1" applyFont="1" applyFill="1" applyBorder="1" applyAlignment="1" applyProtection="1">
      <alignment/>
      <protection/>
    </xf>
    <xf numFmtId="178" fontId="0" fillId="2" borderId="10" xfId="0" applyNumberFormat="1" applyFont="1" applyFill="1" applyBorder="1" applyAlignment="1" applyProtection="1">
      <alignment/>
      <protection/>
    </xf>
    <xf numFmtId="176" fontId="0" fillId="2" borderId="10" xfId="0" applyNumberFormat="1" applyFont="1" applyFill="1" applyBorder="1" applyAlignment="1" applyProtection="1">
      <alignment/>
      <protection/>
    </xf>
    <xf numFmtId="177" fontId="0" fillId="2" borderId="10" xfId="0" applyNumberFormat="1" applyFont="1" applyFill="1" applyBorder="1" applyAlignment="1">
      <alignment/>
    </xf>
    <xf numFmtId="178" fontId="0" fillId="2" borderId="10" xfId="0" applyNumberFormat="1" applyFont="1" applyFill="1" applyBorder="1" applyAlignment="1">
      <alignment/>
    </xf>
    <xf numFmtId="176" fontId="0" fillId="2" borderId="10" xfId="0" applyNumberFormat="1" applyFont="1" applyFill="1" applyBorder="1" applyAlignment="1">
      <alignment/>
    </xf>
    <xf numFmtId="177" fontId="0" fillId="0" borderId="0" xfId="0" applyNumberFormat="1" applyFont="1" applyAlignment="1">
      <alignment/>
    </xf>
    <xf numFmtId="0" fontId="0" fillId="2" borderId="6" xfId="0" applyFont="1" applyFill="1" applyBorder="1" applyAlignment="1">
      <alignment horizontal="left"/>
    </xf>
    <xf numFmtId="177" fontId="0" fillId="2" borderId="1" xfId="0" applyNumberFormat="1" applyFont="1" applyFill="1" applyBorder="1" applyAlignment="1">
      <alignment/>
    </xf>
    <xf numFmtId="177" fontId="0" fillId="2" borderId="1" xfId="0" applyNumberFormat="1" applyFont="1" applyFill="1" applyBorder="1" applyAlignment="1" applyProtection="1">
      <alignment/>
      <protection/>
    </xf>
    <xf numFmtId="178" fontId="0" fillId="2" borderId="1" xfId="0" applyNumberFormat="1" applyFont="1" applyFill="1" applyBorder="1" applyAlignment="1">
      <alignment/>
    </xf>
    <xf numFmtId="0" fontId="0" fillId="2" borderId="14" xfId="0" applyFont="1" applyFill="1" applyBorder="1" applyAlignment="1">
      <alignment horizontal="left"/>
    </xf>
    <xf numFmtId="176" fontId="0" fillId="0" borderId="8" xfId="18" applyNumberFormat="1" applyFont="1" applyFill="1" applyBorder="1" applyAlignment="1" applyProtection="1">
      <alignment/>
      <protection/>
    </xf>
    <xf numFmtId="176" fontId="0" fillId="2" borderId="13" xfId="0" applyNumberFormat="1" applyFill="1" applyBorder="1" applyAlignment="1">
      <alignment/>
    </xf>
    <xf numFmtId="178" fontId="0" fillId="2" borderId="10" xfId="0" applyNumberFormat="1" applyFill="1" applyBorder="1" applyAlignment="1">
      <alignment/>
    </xf>
    <xf numFmtId="0" fontId="0" fillId="2" borderId="6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178" fontId="0" fillId="2" borderId="15" xfId="0" applyNumberFormat="1" applyFill="1" applyBorder="1" applyAlignment="1">
      <alignment/>
    </xf>
    <xf numFmtId="177" fontId="0" fillId="2" borderId="13" xfId="0" applyNumberFormat="1" applyFill="1" applyBorder="1" applyAlignment="1" applyProtection="1">
      <alignment horizontal="right"/>
      <protection/>
    </xf>
    <xf numFmtId="0" fontId="0" fillId="2" borderId="13" xfId="0" applyFill="1" applyBorder="1" applyAlignment="1">
      <alignment horizontal="right"/>
    </xf>
    <xf numFmtId="176" fontId="0" fillId="2" borderId="13" xfId="0" applyNumberFormat="1" applyFill="1" applyBorder="1" applyAlignment="1">
      <alignment horizontal="right"/>
    </xf>
    <xf numFmtId="177" fontId="0" fillId="2" borderId="10" xfId="0" applyNumberFormat="1" applyFill="1" applyBorder="1" applyAlignment="1" applyProtection="1">
      <alignment horizontal="right"/>
      <protection/>
    </xf>
    <xf numFmtId="0" fontId="0" fillId="2" borderId="10" xfId="0" applyFill="1" applyBorder="1" applyAlignment="1">
      <alignment horizontal="right"/>
    </xf>
    <xf numFmtId="176" fontId="0" fillId="2" borderId="10" xfId="0" applyNumberFormat="1" applyFill="1" applyBorder="1" applyAlignment="1">
      <alignment horizontal="right"/>
    </xf>
    <xf numFmtId="178" fontId="0" fillId="2" borderId="10" xfId="0" applyNumberFormat="1" applyFill="1" applyBorder="1" applyAlignment="1" applyProtection="1">
      <alignment horizontal="right"/>
      <protection/>
    </xf>
    <xf numFmtId="176" fontId="0" fillId="2" borderId="10" xfId="0" applyNumberFormat="1" applyFill="1" applyBorder="1" applyAlignment="1" applyProtection="1">
      <alignment horizontal="right"/>
      <protection/>
    </xf>
    <xf numFmtId="177" fontId="0" fillId="2" borderId="1" xfId="0" applyNumberFormat="1" applyFill="1" applyBorder="1" applyAlignment="1" applyProtection="1">
      <alignment horizontal="right"/>
      <protection/>
    </xf>
    <xf numFmtId="178" fontId="0" fillId="2" borderId="1" xfId="0" applyNumberFormat="1" applyFill="1" applyBorder="1" applyAlignment="1" applyProtection="1">
      <alignment horizontal="right"/>
      <protection/>
    </xf>
    <xf numFmtId="176" fontId="0" fillId="2" borderId="1" xfId="0" applyNumberFormat="1" applyFill="1" applyBorder="1" applyAlignment="1" applyProtection="1">
      <alignment horizontal="right"/>
      <protection/>
    </xf>
    <xf numFmtId="176" fontId="0" fillId="2" borderId="1" xfId="0" applyNumberFormat="1" applyFill="1" applyBorder="1" applyAlignment="1">
      <alignment horizontal="right"/>
    </xf>
    <xf numFmtId="177" fontId="0" fillId="2" borderId="1" xfId="0" applyNumberFormat="1" applyFill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177" fontId="0" fillId="2" borderId="15" xfId="0" applyNumberFormat="1" applyFill="1" applyBorder="1" applyAlignment="1" applyProtection="1">
      <alignment horizontal="right"/>
      <protection/>
    </xf>
    <xf numFmtId="178" fontId="0" fillId="2" borderId="15" xfId="0" applyNumberFormat="1" applyFill="1" applyBorder="1" applyAlignment="1" applyProtection="1">
      <alignment horizontal="right"/>
      <protection/>
    </xf>
    <xf numFmtId="176" fontId="0" fillId="2" borderId="15" xfId="0" applyNumberFormat="1" applyFill="1" applyBorder="1" applyAlignment="1">
      <alignment horizontal="right"/>
    </xf>
    <xf numFmtId="176" fontId="0" fillId="2" borderId="8" xfId="0" applyNumberFormat="1" applyFill="1" applyBorder="1" applyAlignment="1">
      <alignment horizontal="right"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178" fontId="0" fillId="2" borderId="1" xfId="0" applyNumberForma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1" fillId="0" borderId="6" xfId="0" applyFont="1" applyBorder="1" applyAlignment="1">
      <alignment/>
    </xf>
    <xf numFmtId="3" fontId="1" fillId="0" borderId="1" xfId="0" applyNumberFormat="1" applyFont="1" applyFill="1" applyBorder="1" applyAlignment="1" applyProtection="1">
      <alignment horizontal="right"/>
      <protection/>
    </xf>
    <xf numFmtId="0" fontId="0" fillId="0" borderId="6" xfId="0" applyFont="1" applyBorder="1" applyAlignment="1">
      <alignment/>
    </xf>
    <xf numFmtId="1" fontId="0" fillId="0" borderId="6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" fontId="0" fillId="0" borderId="6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 horizontal="left"/>
      <protection/>
    </xf>
    <xf numFmtId="1" fontId="0" fillId="0" borderId="14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1" fillId="0" borderId="6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3" fontId="1" fillId="0" borderId="10" xfId="0" applyNumberFormat="1" applyFont="1" applyFill="1" applyBorder="1" applyAlignment="1" applyProtection="1">
      <alignment horizontal="right"/>
      <protection/>
    </xf>
    <xf numFmtId="0" fontId="0" fillId="0" borderId="1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6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21" xfId="0" applyFont="1" applyBorder="1" applyAlignment="1">
      <alignment/>
    </xf>
    <xf numFmtId="3" fontId="1" fillId="0" borderId="19" xfId="0" applyNumberFormat="1" applyFont="1" applyFill="1" applyBorder="1" applyAlignment="1" applyProtection="1">
      <alignment horizontal="right"/>
      <protection/>
    </xf>
    <xf numFmtId="0" fontId="1" fillId="0" borderId="12" xfId="0" applyFont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1" fillId="0" borderId="9" xfId="0" applyNumberFormat="1" applyFont="1" applyFill="1" applyBorder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0" fillId="0" borderId="6" xfId="0" applyNumberFormat="1" applyFont="1" applyBorder="1" applyAlignment="1">
      <alignment horizontal="left"/>
    </xf>
    <xf numFmtId="3" fontId="0" fillId="0" borderId="14" xfId="0" applyNumberFormat="1" applyFont="1" applyBorder="1" applyAlignment="1">
      <alignment/>
    </xf>
    <xf numFmtId="37" fontId="0" fillId="0" borderId="16" xfId="22" applyFont="1" applyFill="1" applyBorder="1">
      <alignment/>
      <protection/>
    </xf>
    <xf numFmtId="37" fontId="0" fillId="0" borderId="0" xfId="22" applyFont="1" applyFill="1" applyBorder="1">
      <alignment/>
      <protection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7" fontId="7" fillId="0" borderId="0" xfId="22" applyFont="1" applyFill="1" applyBorder="1">
      <alignment/>
      <protection/>
    </xf>
    <xf numFmtId="37" fontId="8" fillId="0" borderId="0" xfId="22" applyFont="1" applyFill="1" applyBorder="1">
      <alignment/>
      <protection/>
    </xf>
    <xf numFmtId="37" fontId="0" fillId="0" borderId="0" xfId="22" applyNumberFormat="1" applyFont="1" applyFill="1" applyBorder="1" applyProtection="1">
      <alignment/>
      <protection/>
    </xf>
    <xf numFmtId="37" fontId="0" fillId="0" borderId="0" xfId="22" applyFont="1" applyFill="1" applyBorder="1" applyAlignment="1">
      <alignment horizontal="center"/>
      <protection/>
    </xf>
    <xf numFmtId="37" fontId="0" fillId="0" borderId="4" xfId="22" applyFont="1" applyFill="1" applyBorder="1" applyAlignment="1">
      <alignment horizontal="center"/>
      <protection/>
    </xf>
    <xf numFmtId="37" fontId="0" fillId="0" borderId="4" xfId="22" applyFont="1" applyFill="1" applyBorder="1">
      <alignment/>
      <protection/>
    </xf>
    <xf numFmtId="37" fontId="0" fillId="0" borderId="5" xfId="22" applyFont="1" applyFill="1" applyBorder="1" applyAlignment="1">
      <alignment horizontal="center"/>
      <protection/>
    </xf>
    <xf numFmtId="37" fontId="0" fillId="0" borderId="1" xfId="22" applyFont="1" applyFill="1" applyBorder="1" applyAlignment="1" quotePrefix="1">
      <alignment horizontal="center"/>
      <protection/>
    </xf>
    <xf numFmtId="1" fontId="0" fillId="0" borderId="1" xfId="22" applyNumberFormat="1" applyFont="1" applyFill="1" applyBorder="1" applyAlignment="1">
      <alignment horizontal="center"/>
      <protection/>
    </xf>
    <xf numFmtId="37" fontId="0" fillId="0" borderId="1" xfId="22" applyFont="1" applyFill="1" applyBorder="1" applyAlignment="1">
      <alignment horizontal="center"/>
      <protection/>
    </xf>
    <xf numFmtId="1" fontId="0" fillId="0" borderId="10" xfId="22" applyNumberFormat="1" applyFont="1" applyFill="1" applyBorder="1" applyAlignment="1">
      <alignment horizontal="center"/>
      <protection/>
    </xf>
    <xf numFmtId="37" fontId="0" fillId="0" borderId="10" xfId="22" applyFont="1" applyFill="1" applyBorder="1" applyAlignment="1">
      <alignment horizontal="center"/>
      <protection/>
    </xf>
    <xf numFmtId="37" fontId="1" fillId="0" borderId="9" xfId="22" applyFont="1" applyFill="1" applyBorder="1">
      <alignment/>
      <protection/>
    </xf>
    <xf numFmtId="37" fontId="1" fillId="0" borderId="19" xfId="22" applyFont="1" applyFill="1" applyBorder="1" applyAlignment="1">
      <alignment horizontal="right"/>
      <protection/>
    </xf>
    <xf numFmtId="3" fontId="1" fillId="0" borderId="19" xfId="22" applyNumberFormat="1" applyFont="1" applyFill="1" applyBorder="1" applyAlignment="1">
      <alignment horizontal="right"/>
      <protection/>
    </xf>
    <xf numFmtId="37" fontId="0" fillId="0" borderId="6" xfId="22" applyFont="1" applyFill="1" applyBorder="1">
      <alignment/>
      <protection/>
    </xf>
    <xf numFmtId="37" fontId="0" fillId="0" borderId="1" xfId="22" applyFont="1" applyFill="1" applyBorder="1" applyAlignment="1">
      <alignment horizontal="right"/>
      <protection/>
    </xf>
    <xf numFmtId="37" fontId="0" fillId="0" borderId="10" xfId="22" applyFont="1" applyFill="1" applyBorder="1" applyAlignment="1">
      <alignment horizontal="right"/>
      <protection/>
    </xf>
    <xf numFmtId="3" fontId="0" fillId="0" borderId="1" xfId="22" applyNumberFormat="1" applyFont="1" applyFill="1" applyBorder="1" applyAlignment="1">
      <alignment horizontal="right"/>
      <protection/>
    </xf>
    <xf numFmtId="37" fontId="0" fillId="0" borderId="14" xfId="22" applyFont="1" applyFill="1" applyBorder="1">
      <alignment/>
      <protection/>
    </xf>
    <xf numFmtId="37" fontId="0" fillId="0" borderId="15" xfId="22" applyFont="1" applyFill="1" applyBorder="1" applyAlignment="1">
      <alignment horizontal="right"/>
      <protection/>
    </xf>
    <xf numFmtId="0" fontId="13" fillId="0" borderId="0" xfId="21" applyFont="1" applyFill="1" applyBorder="1" applyAlignment="1">
      <alignment horizontal="center"/>
      <protection/>
    </xf>
    <xf numFmtId="0" fontId="13" fillId="0" borderId="0" xfId="21" applyFont="1" applyFill="1" applyBorder="1" applyAlignment="1">
      <alignment horizontal="left" wrapText="1"/>
      <protection/>
    </xf>
    <xf numFmtId="37" fontId="1" fillId="0" borderId="12" xfId="22" applyFont="1" applyFill="1" applyBorder="1" applyAlignment="1">
      <alignment horizontal="right"/>
      <protection/>
    </xf>
    <xf numFmtId="37" fontId="0" fillId="0" borderId="0" xfId="22" applyFont="1" applyFill="1" applyBorder="1" applyAlignment="1">
      <alignment horizontal="right"/>
      <protection/>
    </xf>
    <xf numFmtId="37" fontId="0" fillId="0" borderId="21" xfId="22" applyFont="1" applyFill="1" applyBorder="1" applyAlignment="1">
      <alignment horizontal="right"/>
      <protection/>
    </xf>
    <xf numFmtId="37" fontId="0" fillId="0" borderId="1" xfId="22" applyFont="1" applyFill="1" applyBorder="1">
      <alignment/>
      <protection/>
    </xf>
    <xf numFmtId="37" fontId="0" fillId="0" borderId="3" xfId="22" applyFont="1" applyFill="1" applyBorder="1">
      <alignment/>
      <protection/>
    </xf>
    <xf numFmtId="37" fontId="0" fillId="0" borderId="6" xfId="22" applyFont="1" applyFill="1" applyBorder="1" applyAlignment="1">
      <alignment horizontal="center"/>
      <protection/>
    </xf>
    <xf numFmtId="37" fontId="0" fillId="0" borderId="6" xfId="22" applyFont="1" applyFill="1" applyBorder="1" applyAlignment="1">
      <alignment horizontal="left"/>
      <protection/>
    </xf>
    <xf numFmtId="37" fontId="0" fillId="0" borderId="15" xfId="22" applyFont="1" applyFill="1" applyBorder="1">
      <alignment/>
      <protection/>
    </xf>
    <xf numFmtId="3" fontId="0" fillId="0" borderId="15" xfId="22" applyNumberFormat="1" applyFont="1" applyFill="1" applyBorder="1">
      <alignment/>
      <protection/>
    </xf>
    <xf numFmtId="37" fontId="0" fillId="0" borderId="15" xfId="22" applyFont="1" applyFill="1" applyBorder="1" applyAlignment="1">
      <alignment horizontal="center"/>
      <protection/>
    </xf>
    <xf numFmtId="37" fontId="0" fillId="0" borderId="21" xfId="22" applyFont="1" applyFill="1" applyBorder="1">
      <alignment/>
      <protection/>
    </xf>
    <xf numFmtId="37" fontId="0" fillId="0" borderId="8" xfId="22" applyFont="1" applyFill="1" applyBorder="1" applyAlignment="1">
      <alignment horizontal="right"/>
      <protection/>
    </xf>
    <xf numFmtId="37" fontId="0" fillId="0" borderId="0" xfId="22" applyFont="1" applyFill="1" applyBorder="1" applyAlignment="1">
      <alignment horizontal="left"/>
      <protection/>
    </xf>
    <xf numFmtId="37" fontId="1" fillId="0" borderId="19" xfId="22" applyNumberFormat="1" applyFont="1" applyFill="1" applyBorder="1" applyAlignment="1">
      <alignment horizontal="right"/>
      <protection/>
    </xf>
    <xf numFmtId="37" fontId="1" fillId="0" borderId="13" xfId="22" applyNumberFormat="1" applyFont="1" applyFill="1" applyBorder="1" applyAlignment="1">
      <alignment horizontal="right"/>
      <protection/>
    </xf>
    <xf numFmtId="37" fontId="0" fillId="0" borderId="1" xfId="22" applyNumberFormat="1" applyFont="1" applyFill="1" applyBorder="1" applyAlignment="1">
      <alignment horizontal="right"/>
      <protection/>
    </xf>
    <xf numFmtId="37" fontId="0" fillId="0" borderId="10" xfId="22" applyNumberFormat="1" applyFont="1" applyFill="1" applyBorder="1" applyAlignment="1">
      <alignment horizontal="right"/>
      <protection/>
    </xf>
    <xf numFmtId="37" fontId="0" fillId="0" borderId="1" xfId="22" applyNumberFormat="1" applyFont="1" applyFill="1" applyBorder="1">
      <alignment/>
      <protection/>
    </xf>
    <xf numFmtId="37" fontId="0" fillId="0" borderId="10" xfId="22" applyNumberFormat="1" applyFont="1" applyFill="1" applyBorder="1">
      <alignment/>
      <protection/>
    </xf>
    <xf numFmtId="37" fontId="0" fillId="0" borderId="8" xfId="22" applyNumberFormat="1" applyFont="1" applyFill="1" applyBorder="1" applyAlignment="1">
      <alignment horizontal="right"/>
      <protection/>
    </xf>
    <xf numFmtId="37" fontId="0" fillId="0" borderId="10" xfId="22" applyFont="1" applyFill="1" applyBorder="1">
      <alignment/>
      <protection/>
    </xf>
    <xf numFmtId="37" fontId="0" fillId="0" borderId="14" xfId="22" applyFont="1" applyFill="1" applyBorder="1" applyAlignment="1">
      <alignment horizontal="fill"/>
      <protection/>
    </xf>
    <xf numFmtId="37" fontId="0" fillId="0" borderId="15" xfId="22" applyNumberFormat="1" applyFont="1" applyFill="1" applyBorder="1" applyAlignment="1">
      <alignment horizontal="right"/>
      <protection/>
    </xf>
    <xf numFmtId="0" fontId="9" fillId="2" borderId="2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5" xfId="0" applyFont="1" applyFill="1" applyBorder="1" applyAlignment="1">
      <alignment horizontal="centerContinuous"/>
    </xf>
    <xf numFmtId="0" fontId="0" fillId="2" borderId="16" xfId="0" applyFont="1" applyFill="1" applyBorder="1" applyAlignment="1">
      <alignment horizontal="centerContinuous"/>
    </xf>
    <xf numFmtId="0" fontId="0" fillId="2" borderId="17" xfId="0" applyFont="1" applyFill="1" applyBorder="1" applyAlignment="1">
      <alignment horizontal="centerContinuous"/>
    </xf>
    <xf numFmtId="0" fontId="0" fillId="2" borderId="18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176" fontId="0" fillId="2" borderId="13" xfId="0" applyNumberFormat="1" applyFont="1" applyFill="1" applyBorder="1" applyAlignment="1">
      <alignment horizontal="right"/>
    </xf>
    <xf numFmtId="176" fontId="0" fillId="2" borderId="10" xfId="0" applyNumberFormat="1" applyFont="1" applyFill="1" applyBorder="1" applyAlignment="1">
      <alignment horizontal="right"/>
    </xf>
    <xf numFmtId="176" fontId="0" fillId="2" borderId="1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quotePrefix="1">
      <alignment horizontal="left"/>
    </xf>
    <xf numFmtId="0" fontId="1" fillId="2" borderId="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176" fontId="1" fillId="2" borderId="8" xfId="0" applyNumberFormat="1" applyFont="1" applyFill="1" applyBorder="1" applyAlignment="1">
      <alignment horizontal="right"/>
    </xf>
    <xf numFmtId="176" fontId="1" fillId="2" borderId="8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79" fontId="0" fillId="0" borderId="1" xfId="0" applyNumberFormat="1" applyFont="1" applyBorder="1" applyAlignment="1">
      <alignment horizontal="right"/>
    </xf>
    <xf numFmtId="0" fontId="1" fillId="2" borderId="14" xfId="0" applyFont="1" applyFill="1" applyBorder="1" applyAlignment="1">
      <alignment/>
    </xf>
    <xf numFmtId="180" fontId="1" fillId="2" borderId="13" xfId="0" applyNumberFormat="1" applyFont="1" applyFill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13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/>
    </xf>
    <xf numFmtId="0" fontId="0" fillId="2" borderId="8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20" xfId="0" applyFont="1" applyFill="1" applyBorder="1" applyAlignment="1" quotePrefix="1">
      <alignment horizontal="center"/>
    </xf>
    <xf numFmtId="180" fontId="0" fillId="2" borderId="13" xfId="0" applyNumberFormat="1" applyFont="1" applyFill="1" applyBorder="1" applyAlignment="1">
      <alignment horizontal="right"/>
    </xf>
    <xf numFmtId="180" fontId="0" fillId="2" borderId="13" xfId="0" applyNumberFormat="1" applyFont="1" applyFill="1" applyBorder="1" applyAlignment="1" applyProtection="1">
      <alignment horizontal="right"/>
      <protection/>
    </xf>
    <xf numFmtId="180" fontId="0" fillId="2" borderId="10" xfId="0" applyNumberFormat="1" applyFont="1" applyFill="1" applyBorder="1" applyAlignment="1" quotePrefix="1">
      <alignment horizontal="right"/>
    </xf>
    <xf numFmtId="180" fontId="0" fillId="0" borderId="0" xfId="0" applyNumberFormat="1" applyFont="1" applyBorder="1" applyAlignment="1">
      <alignment/>
    </xf>
    <xf numFmtId="180" fontId="0" fillId="2" borderId="10" xfId="0" applyNumberFormat="1" applyFont="1" applyFill="1" applyBorder="1" applyAlignment="1">
      <alignment horizontal="right"/>
    </xf>
    <xf numFmtId="180" fontId="0" fillId="2" borderId="10" xfId="0" applyNumberFormat="1" applyFont="1" applyFill="1" applyBorder="1" applyAlignment="1" applyProtection="1">
      <alignment horizontal="right"/>
      <protection/>
    </xf>
    <xf numFmtId="180" fontId="1" fillId="2" borderId="10" xfId="0" applyNumberFormat="1" applyFont="1" applyFill="1" applyBorder="1" applyAlignment="1">
      <alignment horizontal="right"/>
    </xf>
    <xf numFmtId="180" fontId="1" fillId="2" borderId="10" xfId="0" applyNumberFormat="1" applyFont="1" applyFill="1" applyBorder="1" applyAlignment="1" applyProtection="1">
      <alignment horizontal="right"/>
      <protection/>
    </xf>
    <xf numFmtId="180" fontId="0" fillId="2" borderId="10" xfId="0" applyNumberFormat="1" applyFont="1" applyFill="1" applyBorder="1" applyAlignment="1" applyProtection="1">
      <alignment horizontal="right"/>
      <protection locked="0"/>
    </xf>
    <xf numFmtId="180" fontId="1" fillId="2" borderId="10" xfId="0" applyNumberFormat="1" applyFont="1" applyFill="1" applyBorder="1" applyAlignment="1" quotePrefix="1">
      <alignment horizontal="right"/>
    </xf>
    <xf numFmtId="180" fontId="0" fillId="2" borderId="1" xfId="0" applyNumberFormat="1" applyFont="1" applyFill="1" applyBorder="1" applyAlignment="1" applyProtection="1">
      <alignment horizontal="right"/>
      <protection/>
    </xf>
    <xf numFmtId="180" fontId="1" fillId="2" borderId="8" xfId="0" applyNumberFormat="1" applyFont="1" applyFill="1" applyBorder="1" applyAlignment="1">
      <alignment horizontal="right"/>
    </xf>
    <xf numFmtId="0" fontId="0" fillId="2" borderId="11" xfId="0" applyFont="1" applyFill="1" applyBorder="1" applyAlignment="1" quotePrefix="1">
      <alignment horizontal="centerContinuous"/>
    </xf>
    <xf numFmtId="180" fontId="0" fillId="2" borderId="1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2" borderId="8" xfId="0" applyFont="1" applyFill="1" applyBorder="1" applyAlignment="1" quotePrefix="1">
      <alignment horizontal="center"/>
    </xf>
    <xf numFmtId="180" fontId="0" fillId="2" borderId="13" xfId="0" applyNumberFormat="1" applyFont="1" applyFill="1" applyBorder="1" applyAlignment="1" quotePrefix="1">
      <alignment horizontal="right"/>
    </xf>
    <xf numFmtId="180" fontId="0" fillId="2" borderId="0" xfId="0" applyNumberFormat="1" applyFill="1" applyBorder="1" applyAlignment="1" quotePrefix="1">
      <alignment horizontal="center"/>
    </xf>
    <xf numFmtId="180" fontId="0" fillId="2" borderId="0" xfId="0" applyNumberFormat="1" applyFill="1" applyBorder="1" applyAlignment="1">
      <alignment/>
    </xf>
    <xf numFmtId="180" fontId="1" fillId="2" borderId="8" xfId="0" applyNumberFormat="1" applyFont="1" applyFill="1" applyBorder="1" applyAlignment="1" applyProtection="1">
      <alignment horizontal="right"/>
      <protection/>
    </xf>
    <xf numFmtId="180" fontId="0" fillId="2" borderId="1" xfId="0" applyNumberFormat="1" applyFont="1" applyFill="1" applyBorder="1" applyAlignment="1" applyProtection="1" quotePrefix="1">
      <alignment horizontal="right"/>
      <protection/>
    </xf>
    <xf numFmtId="180" fontId="1" fillId="2" borderId="1" xfId="0" applyNumberFormat="1" applyFont="1" applyFill="1" applyBorder="1" applyAlignment="1" applyProtection="1" quotePrefix="1">
      <alignment horizontal="right"/>
      <protection/>
    </xf>
    <xf numFmtId="0" fontId="8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180" fontId="0" fillId="2" borderId="10" xfId="0" applyNumberFormat="1" applyFill="1" applyBorder="1" applyAlignment="1">
      <alignment/>
    </xf>
    <xf numFmtId="180" fontId="0" fillId="2" borderId="10" xfId="0" applyNumberFormat="1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177" fontId="0" fillId="2" borderId="1" xfId="0" applyNumberFormat="1" applyFont="1" applyFill="1" applyBorder="1" applyAlignment="1" applyProtection="1">
      <alignment horizontal="right"/>
      <protection/>
    </xf>
    <xf numFmtId="180" fontId="1" fillId="2" borderId="1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37" fontId="1" fillId="0" borderId="1" xfId="22" applyFont="1" applyFill="1" applyBorder="1" applyAlignment="1">
      <alignment horizontal="right"/>
      <protection/>
    </xf>
    <xf numFmtId="37" fontId="1" fillId="0" borderId="10" xfId="22" applyFont="1" applyFill="1" applyBorder="1" applyAlignment="1">
      <alignment horizontal="right"/>
      <protection/>
    </xf>
    <xf numFmtId="176" fontId="0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center"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" fillId="2" borderId="0" xfId="0" applyFont="1" applyFill="1" applyBorder="1" applyAlignment="1">
      <alignment horizontal="left"/>
    </xf>
    <xf numFmtId="176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1" fillId="2" borderId="2" xfId="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180" fontId="0" fillId="2" borderId="1" xfId="0" applyNumberFormat="1" applyFill="1" applyBorder="1" applyAlignment="1" applyProtection="1">
      <alignment/>
      <protection/>
    </xf>
    <xf numFmtId="180" fontId="0" fillId="2" borderId="1" xfId="0" applyNumberFormat="1" applyFill="1" applyBorder="1" applyAlignment="1" applyProtection="1" quotePrefix="1">
      <alignment horizontal="center"/>
      <protection/>
    </xf>
    <xf numFmtId="180" fontId="0" fillId="2" borderId="10" xfId="0" applyNumberFormat="1" applyFill="1" applyBorder="1" applyAlignment="1" applyProtection="1">
      <alignment/>
      <protection/>
    </xf>
    <xf numFmtId="0" fontId="0" fillId="2" borderId="21" xfId="0" applyFont="1" applyFill="1" applyBorder="1" applyAlignment="1" quotePrefix="1">
      <alignment horizontal="center"/>
    </xf>
    <xf numFmtId="0" fontId="1" fillId="2" borderId="21" xfId="0" applyFont="1" applyFill="1" applyBorder="1" applyAlignment="1">
      <alignment horizontal="left"/>
    </xf>
    <xf numFmtId="180" fontId="1" fillId="2" borderId="15" xfId="0" applyNumberFormat="1" applyFont="1" applyFill="1" applyBorder="1" applyAlignment="1" applyProtection="1">
      <alignment/>
      <protection/>
    </xf>
    <xf numFmtId="180" fontId="1" fillId="2" borderId="8" xfId="0" applyNumberFormat="1" applyFont="1" applyFill="1" applyBorder="1" applyAlignment="1" applyProtection="1">
      <alignment/>
      <protection/>
    </xf>
    <xf numFmtId="180" fontId="1" fillId="2" borderId="1" xfId="0" applyNumberFormat="1" applyFont="1" applyFill="1" applyBorder="1" applyAlignment="1" applyProtection="1">
      <alignment/>
      <protection/>
    </xf>
    <xf numFmtId="180" fontId="1" fillId="2" borderId="10" xfId="0" applyNumberFormat="1" applyFont="1" applyFill="1" applyBorder="1" applyAlignment="1" applyProtection="1">
      <alignment/>
      <protection/>
    </xf>
    <xf numFmtId="176" fontId="1" fillId="0" borderId="0" xfId="0" applyNumberFormat="1" applyFont="1" applyBorder="1" applyAlignment="1" applyProtection="1">
      <alignment horizontal="left"/>
      <protection/>
    </xf>
    <xf numFmtId="0" fontId="0" fillId="2" borderId="22" xfId="0" applyFont="1" applyFill="1" applyBorder="1" applyAlignment="1" quotePrefix="1">
      <alignment horizontal="center"/>
    </xf>
    <xf numFmtId="0" fontId="0" fillId="2" borderId="14" xfId="0" applyFont="1" applyFill="1" applyBorder="1" applyAlignment="1" quotePrefix="1">
      <alignment horizontal="center"/>
    </xf>
    <xf numFmtId="3" fontId="1" fillId="0" borderId="13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8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176" fontId="0" fillId="2" borderId="8" xfId="0" applyNumberFormat="1" applyFont="1" applyFill="1" applyBorder="1" applyAlignment="1">
      <alignment/>
    </xf>
    <xf numFmtId="180" fontId="1" fillId="2" borderId="10" xfId="0" applyNumberFormat="1" applyFont="1" applyFill="1" applyBorder="1" applyAlignment="1" applyProtection="1">
      <alignment/>
      <protection/>
    </xf>
    <xf numFmtId="180" fontId="0" fillId="2" borderId="10" xfId="0" applyNumberFormat="1" applyFont="1" applyFill="1" applyBorder="1" applyAlignment="1" applyProtection="1">
      <alignment/>
      <protection/>
    </xf>
    <xf numFmtId="180" fontId="1" fillId="2" borderId="8" xfId="0" applyNumberFormat="1" applyFont="1" applyFill="1" applyBorder="1" applyAlignment="1" applyProtection="1">
      <alignment/>
      <protection/>
    </xf>
    <xf numFmtId="180" fontId="1" fillId="2" borderId="13" xfId="0" applyNumberFormat="1" applyFont="1" applyFill="1" applyBorder="1" applyAlignment="1" applyProtection="1">
      <alignment horizontal="right"/>
      <protection/>
    </xf>
    <xf numFmtId="0" fontId="1" fillId="0" borderId="14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0" fillId="2" borderId="22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184" fontId="8" fillId="0" borderId="0" xfId="0" applyNumberFormat="1" applyFont="1" applyBorder="1" applyAlignment="1">
      <alignment/>
    </xf>
    <xf numFmtId="184" fontId="0" fillId="0" borderId="3" xfId="0" applyNumberFormat="1" applyFont="1" applyBorder="1" applyAlignment="1">
      <alignment/>
    </xf>
    <xf numFmtId="184" fontId="0" fillId="0" borderId="4" xfId="0" applyNumberFormat="1" applyFont="1" applyBorder="1" applyAlignment="1">
      <alignment horizontal="center"/>
    </xf>
    <xf numFmtId="184" fontId="0" fillId="0" borderId="4" xfId="0" applyNumberFormat="1" applyFont="1" applyBorder="1" applyAlignment="1">
      <alignment/>
    </xf>
    <xf numFmtId="184" fontId="0" fillId="0" borderId="5" xfId="0" applyNumberFormat="1" applyFont="1" applyBorder="1" applyAlignment="1">
      <alignment horizontal="center"/>
    </xf>
    <xf numFmtId="184" fontId="0" fillId="0" borderId="6" xfId="0" applyNumberFormat="1" applyFont="1" applyBorder="1" applyAlignment="1">
      <alignment/>
    </xf>
    <xf numFmtId="184" fontId="0" fillId="0" borderId="1" xfId="0" applyNumberFormat="1" applyFont="1" applyBorder="1" applyAlignment="1">
      <alignment horizontal="center"/>
    </xf>
    <xf numFmtId="184" fontId="0" fillId="0" borderId="1" xfId="0" applyNumberFormat="1" applyFont="1" applyBorder="1" applyAlignment="1" quotePrefix="1">
      <alignment horizontal="center"/>
    </xf>
    <xf numFmtId="184" fontId="0" fillId="0" borderId="10" xfId="0" applyNumberFormat="1" applyFont="1" applyBorder="1" applyAlignment="1">
      <alignment horizontal="center"/>
    </xf>
    <xf numFmtId="184" fontId="0" fillId="0" borderId="15" xfId="0" applyNumberFormat="1" applyFont="1" applyBorder="1" applyAlignment="1">
      <alignment/>
    </xf>
    <xf numFmtId="184" fontId="0" fillId="0" borderId="15" xfId="0" applyNumberFormat="1" applyFont="1" applyBorder="1" applyAlignment="1">
      <alignment horizontal="center"/>
    </xf>
    <xf numFmtId="184" fontId="0" fillId="0" borderId="0" xfId="0" applyNumberFormat="1" applyFont="1" applyBorder="1" applyAlignment="1">
      <alignment/>
    </xf>
    <xf numFmtId="184" fontId="0" fillId="0" borderId="1" xfId="0" applyNumberFormat="1" applyFont="1" applyBorder="1" applyAlignment="1">
      <alignment/>
    </xf>
    <xf numFmtId="184" fontId="0" fillId="0" borderId="10" xfId="0" applyNumberFormat="1" applyFont="1" applyBorder="1" applyAlignment="1">
      <alignment/>
    </xf>
    <xf numFmtId="185" fontId="0" fillId="0" borderId="1" xfId="0" applyNumberFormat="1" applyFont="1" applyBorder="1" applyAlignment="1">
      <alignment horizontal="right"/>
    </xf>
    <xf numFmtId="185" fontId="0" fillId="0" borderId="10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left" indent="1"/>
    </xf>
    <xf numFmtId="185" fontId="0" fillId="0" borderId="15" xfId="0" applyNumberFormat="1" applyFont="1" applyBorder="1" applyAlignment="1">
      <alignment horizontal="right"/>
    </xf>
    <xf numFmtId="185" fontId="0" fillId="0" borderId="8" xfId="0" applyNumberFormat="1" applyFont="1" applyBorder="1" applyAlignment="1">
      <alignment horizontal="right"/>
    </xf>
    <xf numFmtId="184" fontId="1" fillId="0" borderId="9" xfId="0" applyNumberFormat="1" applyFont="1" applyBorder="1" applyAlignment="1">
      <alignment/>
    </xf>
    <xf numFmtId="185" fontId="1" fillId="0" borderId="19" xfId="0" applyNumberFormat="1" applyFont="1" applyBorder="1" applyAlignment="1">
      <alignment horizontal="right"/>
    </xf>
    <xf numFmtId="185" fontId="1" fillId="0" borderId="13" xfId="0" applyNumberFormat="1" applyFont="1" applyBorder="1" applyAlignment="1">
      <alignment horizontal="right"/>
    </xf>
    <xf numFmtId="184" fontId="1" fillId="0" borderId="6" xfId="0" applyNumberFormat="1" applyFont="1" applyBorder="1" applyAlignment="1">
      <alignment/>
    </xf>
    <xf numFmtId="185" fontId="1" fillId="0" borderId="1" xfId="0" applyNumberFormat="1" applyFont="1" applyBorder="1" applyAlignment="1">
      <alignment horizontal="right"/>
    </xf>
    <xf numFmtId="185" fontId="1" fillId="0" borderId="10" xfId="0" applyNumberFormat="1" applyFont="1" applyBorder="1" applyAlignment="1">
      <alignment horizontal="right"/>
    </xf>
    <xf numFmtId="184" fontId="1" fillId="0" borderId="14" xfId="0" applyNumberFormat="1" applyFont="1" applyBorder="1" applyAlignment="1">
      <alignment/>
    </xf>
    <xf numFmtId="177" fontId="0" fillId="2" borderId="15" xfId="0" applyNumberFormat="1" applyFont="1" applyFill="1" applyBorder="1" applyAlignment="1" applyProtection="1">
      <alignment horizontal="right"/>
      <protection/>
    </xf>
    <xf numFmtId="177" fontId="0" fillId="2" borderId="15" xfId="0" applyNumberFormat="1" applyFont="1" applyFill="1" applyBorder="1" applyAlignment="1" applyProtection="1">
      <alignment/>
      <protection/>
    </xf>
    <xf numFmtId="180" fontId="0" fillId="2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12" xfId="0" applyFont="1" applyBorder="1" applyAlignment="1">
      <alignment horizontal="right"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8" xfId="0" applyNumberFormat="1" applyFont="1" applyBorder="1" applyAlignment="1">
      <alignment horizontal="right"/>
    </xf>
    <xf numFmtId="0" fontId="0" fillId="0" borderId="13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1" fontId="0" fillId="0" borderId="4" xfId="0" applyNumberFormat="1" applyFont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3" fontId="0" fillId="2" borderId="19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1" fillId="0" borderId="6" xfId="0" applyNumberFormat="1" applyFont="1" applyFill="1" applyBorder="1" applyAlignment="1" applyProtection="1">
      <alignment horizontal="left"/>
      <protection/>
    </xf>
    <xf numFmtId="3" fontId="0" fillId="2" borderId="1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2" borderId="15" xfId="0" applyNumberFormat="1" applyFont="1" applyFill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176" fontId="1" fillId="2" borderId="15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 horizontal="right"/>
    </xf>
    <xf numFmtId="180" fontId="1" fillId="2" borderId="15" xfId="0" applyNumberFormat="1" applyFont="1" applyFill="1" applyBorder="1" applyAlignment="1">
      <alignment horizontal="right"/>
    </xf>
    <xf numFmtId="0" fontId="1" fillId="2" borderId="21" xfId="0" applyFont="1" applyFill="1" applyBorder="1" applyAlignment="1">
      <alignment/>
    </xf>
    <xf numFmtId="180" fontId="1" fillId="2" borderId="8" xfId="0" applyNumberFormat="1" applyFont="1" applyFill="1" applyBorder="1" applyAlignment="1">
      <alignment/>
    </xf>
    <xf numFmtId="1" fontId="1" fillId="0" borderId="6" xfId="0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1" fontId="1" fillId="0" borderId="6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 horizontal="left"/>
      <protection/>
    </xf>
    <xf numFmtId="1" fontId="1" fillId="0" borderId="0" xfId="0" applyNumberFormat="1" applyFont="1" applyFill="1" applyBorder="1" applyAlignment="1" applyProtection="1">
      <alignment horizontal="left"/>
      <protection/>
    </xf>
    <xf numFmtId="37" fontId="1" fillId="0" borderId="6" xfId="22" applyFont="1" applyFill="1" applyBorder="1">
      <alignment/>
      <protection/>
    </xf>
    <xf numFmtId="37" fontId="1" fillId="0" borderId="6" xfId="22" applyFont="1" applyFill="1" applyBorder="1" applyAlignment="1">
      <alignment horizontal="left"/>
      <protection/>
    </xf>
    <xf numFmtId="37" fontId="1" fillId="0" borderId="0" xfId="22" applyFont="1" applyFill="1" applyBorder="1" applyAlignment="1">
      <alignment horizontal="right"/>
      <protection/>
    </xf>
    <xf numFmtId="37" fontId="1" fillId="0" borderId="1" xfId="22" applyFont="1" applyFill="1" applyBorder="1">
      <alignment/>
      <protection/>
    </xf>
    <xf numFmtId="37" fontId="1" fillId="0" borderId="0" xfId="22" applyFont="1" applyFill="1" applyBorder="1">
      <alignment/>
      <protection/>
    </xf>
    <xf numFmtId="180" fontId="0" fillId="2" borderId="1" xfId="0" applyNumberFormat="1" applyFont="1" applyFill="1" applyBorder="1" applyAlignment="1" applyProtection="1">
      <alignment/>
      <protection/>
    </xf>
    <xf numFmtId="180" fontId="0" fillId="0" borderId="1" xfId="0" applyNumberFormat="1" applyFont="1" applyFill="1" applyBorder="1" applyAlignment="1" applyProtection="1">
      <alignment/>
      <protection/>
    </xf>
    <xf numFmtId="180" fontId="0" fillId="2" borderId="10" xfId="0" applyNumberFormat="1" applyFont="1" applyFill="1" applyBorder="1" applyAlignment="1" applyProtection="1">
      <alignment/>
      <protection/>
    </xf>
    <xf numFmtId="3" fontId="1" fillId="0" borderId="6" xfId="0" applyNumberFormat="1" applyFont="1" applyFill="1" applyBorder="1" applyAlignment="1" applyProtection="1">
      <alignment/>
      <protection/>
    </xf>
    <xf numFmtId="37" fontId="1" fillId="0" borderId="1" xfId="22" applyNumberFormat="1" applyFont="1" applyFill="1" applyBorder="1">
      <alignment/>
      <protection/>
    </xf>
    <xf numFmtId="37" fontId="1" fillId="0" borderId="1" xfId="22" applyNumberFormat="1" applyFont="1" applyFill="1" applyBorder="1" applyAlignment="1">
      <alignment horizontal="right"/>
      <protection/>
    </xf>
    <xf numFmtId="37" fontId="1" fillId="0" borderId="10" xfId="22" applyNumberFormat="1" applyFont="1" applyFill="1" applyBorder="1" applyAlignment="1">
      <alignment horizontal="right"/>
      <protection/>
    </xf>
    <xf numFmtId="177" fontId="0" fillId="2" borderId="8" xfId="0" applyNumberFormat="1" applyFont="1" applyFill="1" applyBorder="1" applyAlignment="1">
      <alignment/>
    </xf>
    <xf numFmtId="3" fontId="1" fillId="0" borderId="6" xfId="0" applyNumberFormat="1" applyFont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4" fontId="6" fillId="0" borderId="0" xfId="0" applyNumberFormat="1" applyFont="1" applyBorder="1" applyAlignment="1">
      <alignment horizontal="center"/>
    </xf>
    <xf numFmtId="184" fontId="9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0" fillId="2" borderId="0" xfId="0" applyFill="1" applyBorder="1" applyAlignment="1" quotePrefix="1">
      <alignment horizontal="center"/>
    </xf>
    <xf numFmtId="0" fontId="0" fillId="2" borderId="6" xfId="0" applyFill="1" applyBorder="1" applyAlignment="1" quotePrefix="1">
      <alignment horizontal="center"/>
    </xf>
    <xf numFmtId="0" fontId="0" fillId="2" borderId="21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7" fontId="6" fillId="0" borderId="0" xfId="22" applyFont="1" applyFill="1" applyBorder="1" applyAlignment="1">
      <alignment horizontal="center"/>
      <protection/>
    </xf>
    <xf numFmtId="37" fontId="0" fillId="0" borderId="23" xfId="22" applyFont="1" applyFill="1" applyBorder="1" applyAlignment="1">
      <alignment horizontal="center"/>
      <protection/>
    </xf>
    <xf numFmtId="37" fontId="0" fillId="0" borderId="17" xfId="22" applyFont="1" applyFill="1" applyBorder="1" applyAlignment="1">
      <alignment horizontal="center"/>
      <protection/>
    </xf>
    <xf numFmtId="37" fontId="0" fillId="0" borderId="18" xfId="22" applyFont="1" applyFill="1" applyBorder="1" applyAlignment="1">
      <alignment horizontal="center"/>
      <protection/>
    </xf>
    <xf numFmtId="37" fontId="9" fillId="0" borderId="0" xfId="22" applyFont="1" applyFill="1" applyBorder="1" applyAlignment="1">
      <alignment horizontal="center"/>
      <protection/>
    </xf>
    <xf numFmtId="0" fontId="0" fillId="2" borderId="0" xfId="0" applyFill="1" applyAlignment="1" quotePrefix="1">
      <alignment horizontal="center"/>
    </xf>
    <xf numFmtId="0" fontId="8" fillId="0" borderId="2" xfId="0" applyFont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externalLink" Target="externalLinks/externalLink3.xml" /><Relationship Id="rId47" Type="http://schemas.openxmlformats.org/officeDocument/2006/relationships/externalLink" Target="externalLinks/externalLink4.xml" /><Relationship Id="rId48" Type="http://schemas.openxmlformats.org/officeDocument/2006/relationships/externalLink" Target="externalLinks/externalLink5.xml" /><Relationship Id="rId49" Type="http://schemas.openxmlformats.org/officeDocument/2006/relationships/externalLink" Target="externalLinks/externalLink6.xml" /><Relationship Id="rId50" Type="http://schemas.openxmlformats.org/officeDocument/2006/relationships/externalLink" Target="externalLinks/externalLink7.xml" /><Relationship Id="rId51" Type="http://schemas.openxmlformats.org/officeDocument/2006/relationships/externalLink" Target="externalLinks/externalLink8.xml" /><Relationship Id="rId5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E28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4" width="20.7109375" style="0" customWidth="1"/>
  </cols>
  <sheetData>
    <row r="1" spans="1:4" s="1" customFormat="1" ht="18">
      <c r="A1" s="458" t="s">
        <v>0</v>
      </c>
      <c r="B1" s="458"/>
      <c r="C1" s="458"/>
      <c r="D1" s="458"/>
    </row>
    <row r="2" s="2" customFormat="1" ht="14.25"/>
    <row r="3" spans="1:4" s="2" customFormat="1" ht="15">
      <c r="A3" s="459" t="s">
        <v>1</v>
      </c>
      <c r="B3" s="459"/>
      <c r="C3" s="459"/>
      <c r="D3" s="459"/>
    </row>
    <row r="4" spans="1:4" s="2" customFormat="1" ht="15">
      <c r="A4" s="3" t="s">
        <v>2</v>
      </c>
      <c r="B4" s="4"/>
      <c r="C4" s="4"/>
      <c r="D4" s="4"/>
    </row>
    <row r="5" spans="1:4" ht="12.75">
      <c r="A5" s="5"/>
      <c r="B5" s="6" t="s">
        <v>3</v>
      </c>
      <c r="C5" s="6" t="s">
        <v>4</v>
      </c>
      <c r="D5" s="7" t="s">
        <v>5</v>
      </c>
    </row>
    <row r="6" spans="1:4" ht="13.5" thickBot="1">
      <c r="A6" s="8" t="s">
        <v>6</v>
      </c>
      <c r="B6" s="9" t="s">
        <v>7</v>
      </c>
      <c r="C6" s="9" t="s">
        <v>8</v>
      </c>
      <c r="D6" s="10" t="s">
        <v>9</v>
      </c>
    </row>
    <row r="7" spans="1:5" ht="12.75">
      <c r="A7" s="11">
        <v>1985</v>
      </c>
      <c r="B7" s="414">
        <v>7591</v>
      </c>
      <c r="C7" s="415">
        <v>20972</v>
      </c>
      <c r="D7" s="21">
        <v>3014635</v>
      </c>
      <c r="E7" s="12"/>
    </row>
    <row r="8" spans="1:4" ht="12.75">
      <c r="A8" s="13">
        <v>1986</v>
      </c>
      <c r="B8" s="416">
        <v>7708</v>
      </c>
      <c r="C8" s="416">
        <v>16520</v>
      </c>
      <c r="D8" s="21">
        <v>2694673.830730951</v>
      </c>
    </row>
    <row r="9" spans="1:4" ht="12.75">
      <c r="A9" s="13">
        <v>1987</v>
      </c>
      <c r="B9" s="416">
        <v>7881</v>
      </c>
      <c r="C9" s="416">
        <v>20698</v>
      </c>
      <c r="D9" s="21">
        <v>3156942.290817737</v>
      </c>
    </row>
    <row r="10" spans="1:4" ht="12.75">
      <c r="A10" s="13">
        <v>1988</v>
      </c>
      <c r="B10" s="416">
        <v>7887</v>
      </c>
      <c r="C10" s="416">
        <v>23825</v>
      </c>
      <c r="D10" s="21">
        <v>3488628.8509850586</v>
      </c>
    </row>
    <row r="11" spans="1:4" ht="12.75">
      <c r="A11" s="13">
        <v>1989</v>
      </c>
      <c r="B11" s="416">
        <v>7909</v>
      </c>
      <c r="C11" s="416">
        <v>19700</v>
      </c>
      <c r="D11" s="21">
        <v>2885386.991694013</v>
      </c>
    </row>
    <row r="12" spans="1:4" ht="12.75">
      <c r="A12" s="13">
        <v>1990</v>
      </c>
      <c r="B12" s="416">
        <v>7553</v>
      </c>
      <c r="C12" s="416">
        <v>18764</v>
      </c>
      <c r="D12" s="21">
        <v>2764709.771254793</v>
      </c>
    </row>
    <row r="13" spans="1:4" ht="12.75">
      <c r="A13" s="13">
        <v>1991</v>
      </c>
      <c r="B13" s="416">
        <v>7813</v>
      </c>
      <c r="C13" s="416">
        <v>19467</v>
      </c>
      <c r="D13" s="21">
        <v>2954942.122534348</v>
      </c>
    </row>
    <row r="14" spans="1:4" ht="12.75">
      <c r="A14" s="13">
        <v>1992</v>
      </c>
      <c r="B14" s="416">
        <v>7405</v>
      </c>
      <c r="C14" s="416">
        <v>14498</v>
      </c>
      <c r="D14" s="21">
        <v>2177569.0262401886</v>
      </c>
    </row>
    <row r="15" spans="1:4" ht="12.75">
      <c r="A15" s="13">
        <v>1993</v>
      </c>
      <c r="B15" s="416">
        <v>6456</v>
      </c>
      <c r="C15" s="416">
        <v>17474</v>
      </c>
      <c r="D15" s="21">
        <v>2568875.9871623814</v>
      </c>
    </row>
    <row r="16" spans="1:4" ht="12.75">
      <c r="A16" s="13">
        <v>1994</v>
      </c>
      <c r="B16" s="416">
        <v>6490</v>
      </c>
      <c r="C16" s="416">
        <v>15240</v>
      </c>
      <c r="D16" s="21">
        <v>2283713.7739954083</v>
      </c>
    </row>
    <row r="17" spans="1:4" ht="12.75">
      <c r="A17" s="13">
        <v>1995</v>
      </c>
      <c r="B17" s="416">
        <v>6694</v>
      </c>
      <c r="C17" s="416">
        <v>11571</v>
      </c>
      <c r="D17" s="21">
        <v>1906500.546921015</v>
      </c>
    </row>
    <row r="18" spans="1:4" ht="12.75">
      <c r="A18" s="13">
        <v>1996</v>
      </c>
      <c r="B18" s="416">
        <v>6767</v>
      </c>
      <c r="C18" s="416">
        <v>22378</v>
      </c>
      <c r="D18" s="21">
        <v>3148029.2813097257</v>
      </c>
    </row>
    <row r="19" spans="1:4" ht="12.75">
      <c r="A19" s="13">
        <v>1997</v>
      </c>
      <c r="B19" s="416">
        <v>6990</v>
      </c>
      <c r="C19" s="416">
        <v>19341</v>
      </c>
      <c r="D19" s="21">
        <v>2853058.550599209</v>
      </c>
    </row>
    <row r="20" spans="1:4" ht="12.75">
      <c r="A20" s="13" t="s">
        <v>10</v>
      </c>
      <c r="B20" s="416">
        <v>6632</v>
      </c>
      <c r="C20" s="416">
        <v>22574</v>
      </c>
      <c r="D20" s="21">
        <v>3038056.086449581</v>
      </c>
    </row>
    <row r="21" spans="1:4" ht="12.75">
      <c r="A21" s="13" t="s">
        <v>11</v>
      </c>
      <c r="B21" s="416">
        <v>6698</v>
      </c>
      <c r="C21" s="416">
        <v>18142</v>
      </c>
      <c r="D21" s="21">
        <v>2485731</v>
      </c>
    </row>
    <row r="22" spans="1:4" ht="12.75">
      <c r="A22" s="98">
        <v>2000</v>
      </c>
      <c r="B22" s="418">
        <v>6807</v>
      </c>
      <c r="C22" s="418">
        <v>24567</v>
      </c>
      <c r="D22" s="419">
        <v>3184137</v>
      </c>
    </row>
    <row r="23" spans="1:4" ht="13.5" thickBot="1">
      <c r="A23" s="102">
        <v>2001</v>
      </c>
      <c r="B23" s="420">
        <v>6428</v>
      </c>
      <c r="C23" s="420">
        <v>18055</v>
      </c>
      <c r="D23" s="421">
        <v>2575447</v>
      </c>
    </row>
    <row r="24" spans="1:4" ht="12.75">
      <c r="A24" s="15"/>
      <c r="B24" s="16"/>
      <c r="C24" s="16"/>
      <c r="D24" s="17"/>
    </row>
    <row r="25" spans="1:4" ht="12.75">
      <c r="A25" s="14"/>
      <c r="B25" s="14"/>
      <c r="C25" s="14"/>
      <c r="D25" s="14"/>
    </row>
    <row r="26" spans="1:4" ht="12.75">
      <c r="A26" s="14"/>
      <c r="B26" s="18"/>
      <c r="C26" s="18"/>
      <c r="D26" s="18"/>
    </row>
    <row r="27" spans="1:4" ht="12.75">
      <c r="A27" s="20"/>
      <c r="B27" s="14"/>
      <c r="C27" s="14"/>
      <c r="D27" s="14"/>
    </row>
    <row r="28" spans="1:4" ht="12.75">
      <c r="A28" s="14"/>
      <c r="B28" s="14"/>
      <c r="C28" s="14"/>
      <c r="D28" s="14"/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1:M88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4.7109375" style="133" customWidth="1"/>
    <col min="2" max="2" width="11.421875" style="133" customWidth="1"/>
    <col min="3" max="3" width="11.421875" style="154" customWidth="1"/>
    <col min="4" max="5" width="11.421875" style="133" customWidth="1"/>
    <col min="6" max="6" width="11.421875" style="154" customWidth="1"/>
    <col min="7" max="8" width="11.421875" style="133" customWidth="1"/>
    <col min="9" max="9" width="9.7109375" style="133" customWidth="1"/>
    <col min="10" max="11" width="11.421875" style="154" customWidth="1"/>
    <col min="12" max="13" width="11.421875" style="133" customWidth="1"/>
    <col min="15" max="16384" width="11.421875" style="133" customWidth="1"/>
  </cols>
  <sheetData>
    <row r="1" spans="1:11" s="130" customFormat="1" ht="18">
      <c r="A1" s="476" t="s">
        <v>0</v>
      </c>
      <c r="B1" s="476"/>
      <c r="C1" s="476"/>
      <c r="D1" s="476"/>
      <c r="E1" s="476"/>
      <c r="F1" s="476"/>
      <c r="G1" s="476"/>
      <c r="J1" s="152"/>
      <c r="K1" s="152"/>
    </row>
    <row r="2" spans="1:11" s="132" customFormat="1" ht="14.25">
      <c r="A2" s="131"/>
      <c r="B2" s="131"/>
      <c r="C2" s="156"/>
      <c r="D2" s="131"/>
      <c r="E2" s="131"/>
      <c r="F2" s="156"/>
      <c r="G2" s="131"/>
      <c r="J2" s="153"/>
      <c r="K2" s="153"/>
    </row>
    <row r="3" spans="1:11" s="132" customFormat="1" ht="15">
      <c r="A3" s="481" t="s">
        <v>382</v>
      </c>
      <c r="B3" s="481"/>
      <c r="C3" s="481"/>
      <c r="D3" s="481"/>
      <c r="E3" s="481"/>
      <c r="F3" s="481"/>
      <c r="G3" s="481"/>
      <c r="J3" s="153"/>
      <c r="K3" s="153"/>
    </row>
    <row r="4" spans="3:11" s="132" customFormat="1" ht="14.25">
      <c r="C4" s="153"/>
      <c r="F4" s="153"/>
      <c r="J4" s="153"/>
      <c r="K4" s="153"/>
    </row>
    <row r="5" spans="1:7" ht="12.75">
      <c r="A5" s="477" t="s">
        <v>53</v>
      </c>
      <c r="B5" s="479" t="s">
        <v>23</v>
      </c>
      <c r="C5" s="479"/>
      <c r="D5" s="479"/>
      <c r="E5" s="479" t="s">
        <v>24</v>
      </c>
      <c r="F5" s="479"/>
      <c r="G5" s="480"/>
    </row>
    <row r="6" spans="1:7" ht="13.5" thickBot="1">
      <c r="A6" s="478"/>
      <c r="B6" s="134">
        <v>1999</v>
      </c>
      <c r="C6" s="157">
        <v>2000</v>
      </c>
      <c r="D6" s="150">
        <v>2001</v>
      </c>
      <c r="E6" s="134">
        <v>1999</v>
      </c>
      <c r="F6" s="157">
        <v>2000</v>
      </c>
      <c r="G6" s="394">
        <v>2001</v>
      </c>
    </row>
    <row r="7" spans="1:7" ht="12.75">
      <c r="A7" s="135"/>
      <c r="B7" s="136"/>
      <c r="C7" s="158"/>
      <c r="E7" s="136"/>
      <c r="F7" s="158"/>
      <c r="G7" s="395"/>
    </row>
    <row r="8" spans="1:13" ht="12.75">
      <c r="A8" s="137" t="s">
        <v>54</v>
      </c>
      <c r="B8" s="138">
        <v>3500813.558421</v>
      </c>
      <c r="C8" s="164">
        <v>2729077.81</v>
      </c>
      <c r="D8" s="162">
        <v>4157106.913</v>
      </c>
      <c r="E8" s="138">
        <v>191780.776</v>
      </c>
      <c r="F8" s="164">
        <v>464872.443</v>
      </c>
      <c r="G8" s="396">
        <v>883446.312</v>
      </c>
      <c r="I8"/>
      <c r="J8" s="155"/>
      <c r="K8" s="155"/>
      <c r="L8"/>
      <c r="M8"/>
    </row>
    <row r="9" spans="1:13" ht="12.75">
      <c r="A9" s="139"/>
      <c r="B9" s="141"/>
      <c r="C9" s="159">
        <v>0</v>
      </c>
      <c r="D9" s="143"/>
      <c r="E9" s="142"/>
      <c r="F9" s="159">
        <v>0</v>
      </c>
      <c r="G9" s="143"/>
      <c r="I9"/>
      <c r="J9" s="155"/>
      <c r="K9" s="155"/>
      <c r="L9"/>
      <c r="M9"/>
    </row>
    <row r="10" spans="1:13" ht="12.75">
      <c r="A10" s="137" t="s">
        <v>380</v>
      </c>
      <c r="B10" s="141"/>
      <c r="C10" s="159">
        <v>0</v>
      </c>
      <c r="D10" s="143"/>
      <c r="E10" s="142"/>
      <c r="F10" s="159">
        <v>0</v>
      </c>
      <c r="G10" s="143"/>
      <c r="I10"/>
      <c r="J10" s="155"/>
      <c r="K10" s="155"/>
      <c r="L10"/>
      <c r="M10"/>
    </row>
    <row r="11" spans="1:13" ht="12.75">
      <c r="A11" s="427" t="s">
        <v>55</v>
      </c>
      <c r="B11" s="428">
        <v>2944549.261421</v>
      </c>
      <c r="C11" s="428" t="s">
        <v>43</v>
      </c>
      <c r="D11" s="428" t="s">
        <v>43</v>
      </c>
      <c r="E11" s="428">
        <v>152121.214</v>
      </c>
      <c r="F11" s="428" t="s">
        <v>43</v>
      </c>
      <c r="G11" s="429" t="s">
        <v>43</v>
      </c>
      <c r="I11"/>
      <c r="J11" s="155"/>
      <c r="K11" s="155"/>
      <c r="L11"/>
      <c r="M11"/>
    </row>
    <row r="12" spans="1:13" ht="12.75">
      <c r="A12" s="140" t="s">
        <v>56</v>
      </c>
      <c r="B12" s="141">
        <v>162962.065</v>
      </c>
      <c r="C12" s="430">
        <v>57613.786</v>
      </c>
      <c r="D12" s="163">
        <v>366005.69</v>
      </c>
      <c r="E12" s="141">
        <v>6602.837</v>
      </c>
      <c r="F12" s="430">
        <v>24223.171</v>
      </c>
      <c r="G12" s="397">
        <v>68882.486</v>
      </c>
      <c r="I12"/>
      <c r="J12" s="155"/>
      <c r="K12" s="155"/>
      <c r="L12"/>
      <c r="M12"/>
    </row>
    <row r="13" spans="1:13" ht="12.75">
      <c r="A13" s="140" t="s">
        <v>57</v>
      </c>
      <c r="B13" s="141">
        <v>59.08</v>
      </c>
      <c r="C13" s="430">
        <v>0.448</v>
      </c>
      <c r="D13" s="143">
        <v>24</v>
      </c>
      <c r="E13" s="141" t="s">
        <v>43</v>
      </c>
      <c r="F13" s="141" t="s">
        <v>43</v>
      </c>
      <c r="G13" s="142" t="s">
        <v>43</v>
      </c>
      <c r="I13"/>
      <c r="J13" s="155"/>
      <c r="K13" s="155"/>
      <c r="L13"/>
      <c r="M13"/>
    </row>
    <row r="14" spans="1:13" ht="12.75">
      <c r="A14" s="140" t="s">
        <v>58</v>
      </c>
      <c r="B14" s="141">
        <v>69.09400000000001</v>
      </c>
      <c r="C14" s="430">
        <v>4373.308</v>
      </c>
      <c r="D14" s="143">
        <v>174.21</v>
      </c>
      <c r="E14" s="141">
        <v>2972.405</v>
      </c>
      <c r="F14" s="430">
        <v>6154.352</v>
      </c>
      <c r="G14" s="143">
        <v>12154.74</v>
      </c>
      <c r="I14"/>
      <c r="J14" s="155"/>
      <c r="K14" s="155"/>
      <c r="L14"/>
      <c r="M14"/>
    </row>
    <row r="15" spans="1:13" ht="12.75">
      <c r="A15" s="140" t="s">
        <v>59</v>
      </c>
      <c r="B15" s="141">
        <v>51928.062999999995</v>
      </c>
      <c r="C15" s="430">
        <v>2.31</v>
      </c>
      <c r="D15" s="143">
        <v>31978.713</v>
      </c>
      <c r="E15" s="141" t="s">
        <v>43</v>
      </c>
      <c r="F15" s="141" t="s">
        <v>43</v>
      </c>
      <c r="G15" s="142" t="s">
        <v>43</v>
      </c>
      <c r="I15"/>
      <c r="J15" s="155"/>
      <c r="K15" s="155"/>
      <c r="L15"/>
      <c r="M15"/>
    </row>
    <row r="16" spans="1:13" ht="12.75">
      <c r="A16" s="140" t="s">
        <v>60</v>
      </c>
      <c r="B16" s="141">
        <v>1695288.6834210001</v>
      </c>
      <c r="C16" s="430">
        <v>1355272.524</v>
      </c>
      <c r="D16" s="143">
        <v>1439438.571</v>
      </c>
      <c r="E16" s="141">
        <v>17867.373</v>
      </c>
      <c r="F16" s="430">
        <v>127567.652</v>
      </c>
      <c r="G16" s="143">
        <v>214138.302</v>
      </c>
      <c r="I16"/>
      <c r="J16" s="155"/>
      <c r="K16" s="155"/>
      <c r="L16"/>
      <c r="M16"/>
    </row>
    <row r="17" spans="1:13" ht="12.75">
      <c r="A17" s="140" t="s">
        <v>61</v>
      </c>
      <c r="B17" s="141">
        <v>10840.69</v>
      </c>
      <c r="C17" s="141" t="s">
        <v>43</v>
      </c>
      <c r="D17" s="143">
        <v>8325.3</v>
      </c>
      <c r="E17" s="141">
        <v>335</v>
      </c>
      <c r="F17" s="430">
        <v>3910.88</v>
      </c>
      <c r="G17" s="143">
        <v>638.639</v>
      </c>
      <c r="I17"/>
      <c r="J17" s="155"/>
      <c r="K17" s="155"/>
      <c r="L17"/>
      <c r="M17"/>
    </row>
    <row r="18" spans="1:13" ht="12.75">
      <c r="A18" s="140" t="s">
        <v>62</v>
      </c>
      <c r="B18" s="141" t="s">
        <v>43</v>
      </c>
      <c r="C18" s="430">
        <v>6.983</v>
      </c>
      <c r="D18" s="141" t="s">
        <v>43</v>
      </c>
      <c r="E18" s="141">
        <v>3000</v>
      </c>
      <c r="F18" s="141" t="s">
        <v>43</v>
      </c>
      <c r="G18" s="142" t="s">
        <v>43</v>
      </c>
      <c r="H18" s="143"/>
      <c r="I18"/>
      <c r="J18" s="155"/>
      <c r="K18" s="155"/>
      <c r="L18"/>
      <c r="M18"/>
    </row>
    <row r="19" spans="1:13" ht="12.75">
      <c r="A19" s="140" t="s">
        <v>63</v>
      </c>
      <c r="B19" s="141">
        <v>32378.442</v>
      </c>
      <c r="C19" s="430">
        <v>630.26</v>
      </c>
      <c r="D19" s="143">
        <v>3281.182</v>
      </c>
      <c r="E19" s="141">
        <v>22451.612999999998</v>
      </c>
      <c r="F19" s="430">
        <v>146538.24</v>
      </c>
      <c r="G19" s="143">
        <v>372933.649</v>
      </c>
      <c r="I19"/>
      <c r="J19" s="155"/>
      <c r="K19" s="155"/>
      <c r="L19"/>
      <c r="M19"/>
    </row>
    <row r="20" spans="1:13" ht="12.75">
      <c r="A20" s="140" t="s">
        <v>64</v>
      </c>
      <c r="B20" s="141">
        <v>1515.199</v>
      </c>
      <c r="C20" s="430">
        <v>73.659</v>
      </c>
      <c r="D20" s="143">
        <v>5.513</v>
      </c>
      <c r="E20" s="141" t="s">
        <v>43</v>
      </c>
      <c r="F20" s="430">
        <v>12688.27</v>
      </c>
      <c r="G20" s="143">
        <v>21231.07</v>
      </c>
      <c r="I20"/>
      <c r="J20" s="155"/>
      <c r="K20" s="155"/>
      <c r="L20"/>
      <c r="M20"/>
    </row>
    <row r="21" spans="1:13" ht="12.75">
      <c r="A21" s="140" t="s">
        <v>65</v>
      </c>
      <c r="B21" s="141">
        <v>95878.925</v>
      </c>
      <c r="C21" s="430">
        <v>90026.847</v>
      </c>
      <c r="D21" s="143">
        <v>172541.262</v>
      </c>
      <c r="E21" s="141">
        <v>81803.738</v>
      </c>
      <c r="F21" s="430">
        <v>67321.534</v>
      </c>
      <c r="G21" s="143">
        <v>82516.61</v>
      </c>
      <c r="I21"/>
      <c r="J21" s="155"/>
      <c r="K21" s="155"/>
      <c r="L21"/>
      <c r="M21"/>
    </row>
    <row r="22" spans="1:13" ht="12.75">
      <c r="A22" s="140" t="s">
        <v>66</v>
      </c>
      <c r="B22" s="141">
        <v>766444.063</v>
      </c>
      <c r="C22" s="430">
        <v>902928.507</v>
      </c>
      <c r="D22" s="143">
        <v>545635.341</v>
      </c>
      <c r="E22" s="141">
        <v>14209.588</v>
      </c>
      <c r="F22" s="430">
        <v>10601.68</v>
      </c>
      <c r="G22" s="143">
        <v>16569.669</v>
      </c>
      <c r="I22"/>
      <c r="J22" s="155"/>
      <c r="K22" s="155"/>
      <c r="L22"/>
      <c r="M22"/>
    </row>
    <row r="23" spans="1:13" ht="12.75">
      <c r="A23" s="140" t="s">
        <v>67</v>
      </c>
      <c r="B23" s="141">
        <v>127184.957</v>
      </c>
      <c r="C23" s="430">
        <v>3884.809</v>
      </c>
      <c r="D23" s="143">
        <v>118641.165</v>
      </c>
      <c r="E23" s="141">
        <v>2878.42</v>
      </c>
      <c r="F23" s="430">
        <v>2075.23</v>
      </c>
      <c r="G23" s="143">
        <v>8883.19</v>
      </c>
      <c r="I23"/>
      <c r="J23" s="155"/>
      <c r="K23" s="155"/>
      <c r="L23"/>
      <c r="M23"/>
    </row>
    <row r="24" spans="1:13" ht="12.75">
      <c r="A24" s="144" t="s">
        <v>68</v>
      </c>
      <c r="B24" s="141"/>
      <c r="C24" s="159">
        <v>0</v>
      </c>
      <c r="D24" s="163"/>
      <c r="E24" s="141"/>
      <c r="F24" s="159">
        <v>0</v>
      </c>
      <c r="G24" s="397"/>
      <c r="I24"/>
      <c r="J24" s="155"/>
      <c r="K24" s="155"/>
      <c r="L24"/>
      <c r="M24"/>
    </row>
    <row r="25" spans="1:13" ht="12.75">
      <c r="A25" s="427" t="s">
        <v>69</v>
      </c>
      <c r="B25" s="141"/>
      <c r="C25" s="159">
        <v>0</v>
      </c>
      <c r="D25" s="163"/>
      <c r="E25" s="141"/>
      <c r="F25" s="159">
        <v>0</v>
      </c>
      <c r="G25" s="397"/>
      <c r="I25"/>
      <c r="J25" s="155"/>
      <c r="K25" s="155"/>
      <c r="L25"/>
      <c r="M25"/>
    </row>
    <row r="26" spans="1:13" ht="12.75">
      <c r="A26" s="140" t="s">
        <v>80</v>
      </c>
      <c r="B26" s="141" t="s">
        <v>43</v>
      </c>
      <c r="C26" s="141" t="s">
        <v>43</v>
      </c>
      <c r="D26" s="143">
        <v>4143</v>
      </c>
      <c r="E26" s="141" t="s">
        <v>43</v>
      </c>
      <c r="F26" s="141" t="s">
        <v>43</v>
      </c>
      <c r="G26" s="142" t="s">
        <v>43</v>
      </c>
      <c r="I26"/>
      <c r="J26" s="155"/>
      <c r="K26" s="155"/>
      <c r="L26"/>
      <c r="M26"/>
    </row>
    <row r="27" spans="1:13" ht="12.75">
      <c r="A27" s="140" t="s">
        <v>70</v>
      </c>
      <c r="B27" s="141" t="s">
        <v>43</v>
      </c>
      <c r="C27" s="141" t="s">
        <v>43</v>
      </c>
      <c r="D27" s="141" t="s">
        <v>43</v>
      </c>
      <c r="E27" s="141" t="s">
        <v>43</v>
      </c>
      <c r="F27" s="141" t="s">
        <v>43</v>
      </c>
      <c r="G27" s="142" t="s">
        <v>43</v>
      </c>
      <c r="I27"/>
      <c r="J27" s="155"/>
      <c r="K27" s="155"/>
      <c r="L27"/>
      <c r="M27"/>
    </row>
    <row r="28" spans="1:13" ht="12.75">
      <c r="A28" s="140" t="s">
        <v>81</v>
      </c>
      <c r="B28" s="141" t="s">
        <v>43</v>
      </c>
      <c r="C28" s="141" t="s">
        <v>43</v>
      </c>
      <c r="D28" s="141" t="s">
        <v>43</v>
      </c>
      <c r="E28" s="141" t="s">
        <v>43</v>
      </c>
      <c r="F28" s="430">
        <v>24</v>
      </c>
      <c r="G28" s="143">
        <v>618.26</v>
      </c>
      <c r="I28"/>
      <c r="J28" s="155"/>
      <c r="K28" s="155"/>
      <c r="L28"/>
      <c r="M28"/>
    </row>
    <row r="29" spans="1:13" ht="12.75">
      <c r="A29" s="140" t="s">
        <v>71</v>
      </c>
      <c r="B29" s="141" t="s">
        <v>43</v>
      </c>
      <c r="C29" s="141" t="s">
        <v>43</v>
      </c>
      <c r="D29" s="143">
        <v>18678.89</v>
      </c>
      <c r="E29" s="141" t="s">
        <v>43</v>
      </c>
      <c r="F29" s="141" t="s">
        <v>43</v>
      </c>
      <c r="G29" s="143">
        <v>23.86</v>
      </c>
      <c r="I29"/>
      <c r="J29" s="155"/>
      <c r="K29" s="155"/>
      <c r="L29"/>
      <c r="M29"/>
    </row>
    <row r="30" spans="1:13" ht="12.75">
      <c r="A30" s="145" t="s">
        <v>72</v>
      </c>
      <c r="B30" s="141">
        <v>14000</v>
      </c>
      <c r="C30" s="430">
        <v>26140.3</v>
      </c>
      <c r="D30" s="141" t="s">
        <v>43</v>
      </c>
      <c r="E30" s="141">
        <v>3150</v>
      </c>
      <c r="F30" s="141" t="s">
        <v>43</v>
      </c>
      <c r="G30" s="142" t="s">
        <v>43</v>
      </c>
      <c r="I30"/>
      <c r="J30" s="155"/>
      <c r="K30" s="155"/>
      <c r="L30"/>
      <c r="M30"/>
    </row>
    <row r="31" spans="1:13" ht="12.75">
      <c r="A31" s="145"/>
      <c r="B31" s="141"/>
      <c r="C31" s="159">
        <v>0</v>
      </c>
      <c r="D31" s="163"/>
      <c r="E31" s="141"/>
      <c r="F31" s="159">
        <v>0</v>
      </c>
      <c r="G31" s="397"/>
      <c r="I31"/>
      <c r="J31" s="155"/>
      <c r="K31" s="155"/>
      <c r="L31"/>
      <c r="M31"/>
    </row>
    <row r="32" spans="1:13" ht="12.75">
      <c r="A32" s="431" t="s">
        <v>381</v>
      </c>
      <c r="B32" s="141"/>
      <c r="C32" s="159">
        <v>0</v>
      </c>
      <c r="D32" s="163"/>
      <c r="E32" s="141"/>
      <c r="F32" s="159">
        <v>0</v>
      </c>
      <c r="G32" s="397"/>
      <c r="I32"/>
      <c r="J32" s="155"/>
      <c r="K32" s="155"/>
      <c r="L32"/>
      <c r="M32"/>
    </row>
    <row r="33" spans="1:13" ht="12.75">
      <c r="A33" s="145" t="s">
        <v>73</v>
      </c>
      <c r="B33" s="141">
        <v>2000</v>
      </c>
      <c r="C33" s="430">
        <v>1915.33</v>
      </c>
      <c r="D33" s="143">
        <v>503.12</v>
      </c>
      <c r="E33" s="141">
        <v>10</v>
      </c>
      <c r="F33" s="141" t="s">
        <v>43</v>
      </c>
      <c r="G33" s="143">
        <v>19.2</v>
      </c>
      <c r="I33"/>
      <c r="J33" s="155"/>
      <c r="K33" s="155"/>
      <c r="L33"/>
      <c r="M33"/>
    </row>
    <row r="34" spans="1:13" ht="12.75">
      <c r="A34" s="145" t="s">
        <v>74</v>
      </c>
      <c r="B34" s="141" t="s">
        <v>43</v>
      </c>
      <c r="C34" s="141" t="s">
        <v>43</v>
      </c>
      <c r="D34" s="141" t="s">
        <v>43</v>
      </c>
      <c r="E34" s="141" t="s">
        <v>43</v>
      </c>
      <c r="F34" s="141" t="s">
        <v>43</v>
      </c>
      <c r="G34" s="142" t="s">
        <v>43</v>
      </c>
      <c r="I34"/>
      <c r="J34" s="155"/>
      <c r="K34" s="155"/>
      <c r="L34"/>
      <c r="M34"/>
    </row>
    <row r="35" spans="1:13" ht="12.75">
      <c r="A35" s="145" t="s">
        <v>75</v>
      </c>
      <c r="B35" s="141">
        <v>239077.105</v>
      </c>
      <c r="C35" s="166">
        <v>179555.24</v>
      </c>
      <c r="D35" s="398">
        <v>187418.56</v>
      </c>
      <c r="E35" s="141" t="s">
        <v>43</v>
      </c>
      <c r="F35" s="141" t="s">
        <v>43</v>
      </c>
      <c r="G35" s="142" t="s">
        <v>43</v>
      </c>
      <c r="I35"/>
      <c r="J35" s="155"/>
      <c r="K35" s="155"/>
      <c r="L35"/>
      <c r="M35"/>
    </row>
    <row r="36" spans="1:13" ht="12.75">
      <c r="A36" s="145" t="s">
        <v>76</v>
      </c>
      <c r="B36" s="141">
        <v>283648.144</v>
      </c>
      <c r="C36" s="166">
        <v>99816.775</v>
      </c>
      <c r="D36" s="398">
        <v>455581.363</v>
      </c>
      <c r="E36" s="141" t="s">
        <v>43</v>
      </c>
      <c r="F36" s="141" t="s">
        <v>43</v>
      </c>
      <c r="G36" s="142" t="s">
        <v>43</v>
      </c>
      <c r="I36"/>
      <c r="J36" s="155"/>
      <c r="K36" s="155"/>
      <c r="L36"/>
      <c r="M36"/>
    </row>
    <row r="37" spans="1:13" ht="12.75">
      <c r="A37" s="145" t="s">
        <v>77</v>
      </c>
      <c r="B37" s="141" t="s">
        <v>43</v>
      </c>
      <c r="C37" s="141" t="s">
        <v>43</v>
      </c>
      <c r="D37" s="141" t="s">
        <v>43</v>
      </c>
      <c r="E37" s="141" t="s">
        <v>43</v>
      </c>
      <c r="F37" s="141" t="s">
        <v>43</v>
      </c>
      <c r="G37" s="142" t="s">
        <v>43</v>
      </c>
      <c r="I37"/>
      <c r="J37" s="155"/>
      <c r="K37" s="155"/>
      <c r="L37"/>
      <c r="M37"/>
    </row>
    <row r="38" spans="1:13" ht="12.75">
      <c r="A38" s="145" t="s">
        <v>82</v>
      </c>
      <c r="B38" s="141" t="s">
        <v>43</v>
      </c>
      <c r="C38" s="141" t="s">
        <v>43</v>
      </c>
      <c r="D38" s="141" t="s">
        <v>43</v>
      </c>
      <c r="E38" s="141" t="s">
        <v>43</v>
      </c>
      <c r="F38" s="141" t="s">
        <v>43</v>
      </c>
      <c r="G38" s="398">
        <v>8630.06</v>
      </c>
      <c r="I38"/>
      <c r="J38" s="155"/>
      <c r="K38" s="155"/>
      <c r="L38"/>
      <c r="M38"/>
    </row>
    <row r="39" spans="1:13" ht="12.75">
      <c r="A39" s="140" t="s">
        <v>78</v>
      </c>
      <c r="B39" s="141" t="s">
        <v>43</v>
      </c>
      <c r="C39" s="141" t="s">
        <v>43</v>
      </c>
      <c r="D39" s="141" t="s">
        <v>43</v>
      </c>
      <c r="E39" s="141">
        <v>842.59</v>
      </c>
      <c r="F39" s="166">
        <v>14190.88</v>
      </c>
      <c r="G39" s="398">
        <v>1233.46</v>
      </c>
      <c r="I39"/>
      <c r="J39" s="155"/>
      <c r="K39" s="155"/>
      <c r="L39"/>
      <c r="M39"/>
    </row>
    <row r="40" spans="1:13" ht="13.5" thickBot="1">
      <c r="A40" s="146" t="s">
        <v>68</v>
      </c>
      <c r="B40" s="148"/>
      <c r="C40" s="160"/>
      <c r="D40" s="151"/>
      <c r="E40" s="147"/>
      <c r="F40" s="160"/>
      <c r="G40" s="399"/>
      <c r="I40"/>
      <c r="J40" s="155"/>
      <c r="K40" s="155"/>
      <c r="L40"/>
      <c r="M40"/>
    </row>
    <row r="41" spans="1:13" ht="12.75">
      <c r="A41" s="149" t="s">
        <v>79</v>
      </c>
      <c r="C41" s="161"/>
      <c r="D41" s="143"/>
      <c r="F41" s="161"/>
      <c r="G41" s="143"/>
      <c r="I41"/>
      <c r="J41" s="155"/>
      <c r="K41" s="155"/>
      <c r="L41"/>
      <c r="M41"/>
    </row>
    <row r="42" spans="1:13" ht="12.75">
      <c r="A42" s="149" t="s">
        <v>68</v>
      </c>
      <c r="C42" s="161"/>
      <c r="D42" s="143"/>
      <c r="F42" s="161"/>
      <c r="G42" s="143"/>
      <c r="I42"/>
      <c r="J42" s="155"/>
      <c r="K42" s="155"/>
      <c r="L42"/>
      <c r="M42"/>
    </row>
    <row r="43" spans="1:13" ht="12.75">
      <c r="A43" s="149" t="s">
        <v>68</v>
      </c>
      <c r="C43" s="161"/>
      <c r="D43" s="143"/>
      <c r="F43" s="161"/>
      <c r="G43" s="143"/>
      <c r="I43"/>
      <c r="J43" s="155"/>
      <c r="K43" s="155"/>
      <c r="L43"/>
      <c r="M43"/>
    </row>
    <row r="44" spans="1:13" ht="12.75">
      <c r="A44" s="149" t="s">
        <v>68</v>
      </c>
      <c r="C44" s="161"/>
      <c r="D44" s="143"/>
      <c r="F44" s="161"/>
      <c r="G44" s="143"/>
      <c r="I44"/>
      <c r="J44" s="155"/>
      <c r="K44" s="155"/>
      <c r="L44"/>
      <c r="M44"/>
    </row>
    <row r="45" spans="1:13" ht="12.75">
      <c r="A45" s="149" t="s">
        <v>68</v>
      </c>
      <c r="C45" s="161"/>
      <c r="D45" s="143"/>
      <c r="F45" s="161"/>
      <c r="G45" s="143"/>
      <c r="I45"/>
      <c r="J45" s="155"/>
      <c r="K45" s="155"/>
      <c r="L45"/>
      <c r="M45"/>
    </row>
    <row r="46" spans="1:13" ht="12.75">
      <c r="A46" s="149" t="s">
        <v>68</v>
      </c>
      <c r="C46" s="161"/>
      <c r="D46" s="143"/>
      <c r="F46" s="161"/>
      <c r="G46" s="143"/>
      <c r="I46"/>
      <c r="J46" s="155"/>
      <c r="K46" s="155"/>
      <c r="L46"/>
      <c r="M46"/>
    </row>
    <row r="47" spans="1:13" ht="12.75">
      <c r="A47" s="149" t="s">
        <v>68</v>
      </c>
      <c r="C47" s="161"/>
      <c r="D47" s="143"/>
      <c r="F47" s="161"/>
      <c r="G47" s="143"/>
      <c r="I47"/>
      <c r="J47" s="155"/>
      <c r="K47" s="155"/>
      <c r="L47"/>
      <c r="M47"/>
    </row>
    <row r="48" spans="1:13" ht="12.75">
      <c r="A48" s="133" t="s">
        <v>68</v>
      </c>
      <c r="C48" s="161"/>
      <c r="D48" s="143"/>
      <c r="F48" s="161"/>
      <c r="G48" s="143"/>
      <c r="I48"/>
      <c r="J48" s="155"/>
      <c r="K48" s="155"/>
      <c r="L48"/>
      <c r="M48"/>
    </row>
    <row r="49" spans="1:7" ht="12.75">
      <c r="A49" s="149" t="s">
        <v>68</v>
      </c>
      <c r="C49" s="161"/>
      <c r="D49" s="143"/>
      <c r="F49" s="161"/>
      <c r="G49" s="143"/>
    </row>
    <row r="50" spans="1:7" ht="12.75">
      <c r="A50" s="149" t="s">
        <v>68</v>
      </c>
      <c r="C50" s="161"/>
      <c r="D50" s="143"/>
      <c r="F50" s="161"/>
      <c r="G50" s="143"/>
    </row>
    <row r="51" spans="1:7" ht="12.75">
      <c r="A51" s="149" t="s">
        <v>68</v>
      </c>
      <c r="C51" s="161"/>
      <c r="D51" s="143"/>
      <c r="F51" s="161"/>
      <c r="G51" s="143"/>
    </row>
    <row r="52" spans="1:7" ht="12.75">
      <c r="A52" s="149" t="s">
        <v>68</v>
      </c>
      <c r="C52" s="161"/>
      <c r="D52" s="143"/>
      <c r="F52" s="161"/>
      <c r="G52" s="143"/>
    </row>
    <row r="53" spans="1:7" ht="12.75">
      <c r="A53" s="149" t="s">
        <v>68</v>
      </c>
      <c r="C53" s="161"/>
      <c r="D53" s="143"/>
      <c r="F53" s="161"/>
      <c r="G53" s="143"/>
    </row>
    <row r="54" spans="1:7" ht="12.75">
      <c r="A54" s="133" t="s">
        <v>68</v>
      </c>
      <c r="C54" s="161"/>
      <c r="D54" s="143"/>
      <c r="F54" s="161"/>
      <c r="G54" s="143"/>
    </row>
    <row r="55" spans="1:7" ht="12.75">
      <c r="A55" s="133" t="s">
        <v>68</v>
      </c>
      <c r="C55" s="161"/>
      <c r="D55" s="143"/>
      <c r="F55" s="161"/>
      <c r="G55" s="143"/>
    </row>
    <row r="56" spans="1:7" ht="12.75">
      <c r="A56" s="133" t="s">
        <v>68</v>
      </c>
      <c r="C56" s="161"/>
      <c r="D56" s="143"/>
      <c r="F56" s="161"/>
      <c r="G56" s="143"/>
    </row>
    <row r="57" spans="1:7" ht="12.75">
      <c r="A57" s="133" t="s">
        <v>68</v>
      </c>
      <c r="C57" s="161"/>
      <c r="D57" s="143"/>
      <c r="F57" s="161"/>
      <c r="G57" s="143"/>
    </row>
    <row r="58" spans="1:7" ht="12.75">
      <c r="A58" s="133" t="s">
        <v>68</v>
      </c>
      <c r="C58" s="161"/>
      <c r="D58" s="143"/>
      <c r="F58" s="161"/>
      <c r="G58" s="143"/>
    </row>
    <row r="59" spans="1:7" ht="12.75">
      <c r="A59" s="133" t="s">
        <v>68</v>
      </c>
      <c r="C59" s="161"/>
      <c r="D59" s="143"/>
      <c r="F59" s="161"/>
      <c r="G59" s="143"/>
    </row>
    <row r="60" ht="12.75">
      <c r="A60" s="133" t="s">
        <v>68</v>
      </c>
    </row>
    <row r="61" ht="12.75">
      <c r="A61" s="133" t="s">
        <v>68</v>
      </c>
    </row>
    <row r="62" ht="12.75">
      <c r="A62" s="133" t="s">
        <v>68</v>
      </c>
    </row>
    <row r="63" ht="12.75">
      <c r="A63" s="133" t="s">
        <v>68</v>
      </c>
    </row>
    <row r="64" ht="12.75">
      <c r="A64" s="133" t="s">
        <v>68</v>
      </c>
    </row>
    <row r="65" ht="12.75">
      <c r="A65" s="133" t="s">
        <v>68</v>
      </c>
    </row>
    <row r="66" ht="12.75">
      <c r="A66" s="133" t="s">
        <v>68</v>
      </c>
    </row>
    <row r="67" ht="12.75">
      <c r="A67" s="133" t="s">
        <v>68</v>
      </c>
    </row>
    <row r="68" ht="12.75">
      <c r="A68" s="133" t="s">
        <v>68</v>
      </c>
    </row>
    <row r="69" ht="12.75">
      <c r="A69" s="133" t="s">
        <v>68</v>
      </c>
    </row>
    <row r="70" ht="12.75">
      <c r="A70" s="133" t="s">
        <v>68</v>
      </c>
    </row>
    <row r="71" ht="12.75">
      <c r="A71" s="133" t="s">
        <v>68</v>
      </c>
    </row>
    <row r="72" ht="12.75">
      <c r="A72" s="133" t="s">
        <v>68</v>
      </c>
    </row>
    <row r="73" ht="12.75">
      <c r="A73" s="133" t="s">
        <v>68</v>
      </c>
    </row>
    <row r="74" ht="12.75">
      <c r="A74" s="133" t="s">
        <v>68</v>
      </c>
    </row>
    <row r="75" ht="12.75">
      <c r="A75" s="133" t="s">
        <v>68</v>
      </c>
    </row>
    <row r="76" ht="12.75">
      <c r="A76" s="133" t="s">
        <v>68</v>
      </c>
    </row>
    <row r="77" ht="12.75">
      <c r="A77" s="133" t="s">
        <v>68</v>
      </c>
    </row>
    <row r="78" ht="12.75">
      <c r="A78" s="133" t="s">
        <v>68</v>
      </c>
    </row>
    <row r="79" ht="12.75">
      <c r="A79" s="133" t="s">
        <v>68</v>
      </c>
    </row>
    <row r="80" ht="12.75">
      <c r="A80" s="133" t="s">
        <v>68</v>
      </c>
    </row>
    <row r="81" ht="12.75">
      <c r="A81" s="133" t="s">
        <v>68</v>
      </c>
    </row>
    <row r="82" ht="12.75">
      <c r="A82" s="133" t="s">
        <v>68</v>
      </c>
    </row>
    <row r="83" ht="12.75">
      <c r="A83" s="133" t="s">
        <v>68</v>
      </c>
    </row>
    <row r="84" ht="12.75">
      <c r="A84" s="133" t="s">
        <v>68</v>
      </c>
    </row>
    <row r="85" ht="12.75">
      <c r="A85" s="133" t="s">
        <v>68</v>
      </c>
    </row>
    <row r="86" ht="12.75">
      <c r="A86" s="133" t="s">
        <v>68</v>
      </c>
    </row>
    <row r="87" ht="12.75">
      <c r="A87" s="133" t="s">
        <v>68</v>
      </c>
    </row>
    <row r="88" ht="12.75">
      <c r="A88" s="133" t="s">
        <v>68</v>
      </c>
    </row>
  </sheetData>
  <mergeCells count="5">
    <mergeCell ref="A1:G1"/>
    <mergeCell ref="A5:A6"/>
    <mergeCell ref="B5:D5"/>
    <mergeCell ref="E5:G5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1"/>
  <dimension ref="A1:J87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4.7109375" style="133" customWidth="1"/>
    <col min="2" max="2" width="11.421875" style="133" customWidth="1"/>
    <col min="3" max="4" width="11.421875" style="154" customWidth="1"/>
    <col min="5" max="5" width="11.421875" style="133" customWidth="1"/>
    <col min="6" max="7" width="11.421875" style="154" customWidth="1"/>
    <col min="8" max="8" width="11.421875" style="133" customWidth="1"/>
    <col min="9" max="10" width="11.421875" style="154" customWidth="1"/>
    <col min="11" max="16384" width="11.421875" style="133" customWidth="1"/>
  </cols>
  <sheetData>
    <row r="1" spans="1:10" s="130" customFormat="1" ht="18">
      <c r="A1" s="476" t="s">
        <v>0</v>
      </c>
      <c r="B1" s="476"/>
      <c r="C1" s="476"/>
      <c r="D1" s="476"/>
      <c r="E1" s="476"/>
      <c r="F1" s="476"/>
      <c r="G1" s="476"/>
      <c r="I1" s="152"/>
      <c r="J1" s="152"/>
    </row>
    <row r="2" spans="1:10" s="132" customFormat="1" ht="14.25">
      <c r="A2" s="131"/>
      <c r="B2" s="131"/>
      <c r="C2" s="156"/>
      <c r="D2" s="156"/>
      <c r="E2" s="131"/>
      <c r="F2" s="156"/>
      <c r="G2" s="156"/>
      <c r="I2" s="153"/>
      <c r="J2" s="153"/>
    </row>
    <row r="3" spans="1:10" s="132" customFormat="1" ht="15">
      <c r="A3" s="481" t="s">
        <v>383</v>
      </c>
      <c r="B3" s="481"/>
      <c r="C3" s="481"/>
      <c r="D3" s="481"/>
      <c r="E3" s="481"/>
      <c r="F3" s="481"/>
      <c r="G3" s="481"/>
      <c r="I3" s="153"/>
      <c r="J3" s="153"/>
    </row>
    <row r="4" spans="3:10" s="132" customFormat="1" ht="14.25">
      <c r="C4" s="153"/>
      <c r="D4" s="153"/>
      <c r="F4" s="153"/>
      <c r="G4" s="153"/>
      <c r="I4" s="153"/>
      <c r="J4" s="153"/>
    </row>
    <row r="5" spans="1:7" ht="12.75">
      <c r="A5" s="477" t="s">
        <v>53</v>
      </c>
      <c r="B5" s="479" t="s">
        <v>23</v>
      </c>
      <c r="C5" s="479"/>
      <c r="D5" s="479"/>
      <c r="E5" s="479" t="s">
        <v>24</v>
      </c>
      <c r="F5" s="479"/>
      <c r="G5" s="480"/>
    </row>
    <row r="6" spans="1:7" ht="13.5" thickBot="1">
      <c r="A6" s="478"/>
      <c r="B6" s="409">
        <v>1999</v>
      </c>
      <c r="C6" s="410">
        <v>2000</v>
      </c>
      <c r="D6" s="410">
        <v>2001</v>
      </c>
      <c r="E6" s="411">
        <v>1999</v>
      </c>
      <c r="F6" s="412">
        <v>2000</v>
      </c>
      <c r="G6" s="412">
        <v>2001</v>
      </c>
    </row>
    <row r="7" spans="1:7" ht="12.75">
      <c r="A7" s="135"/>
      <c r="B7" s="168"/>
      <c r="C7" s="178"/>
      <c r="D7" s="178"/>
      <c r="E7" s="169"/>
      <c r="F7" s="178"/>
      <c r="G7" s="400"/>
    </row>
    <row r="8" spans="1:10" ht="12.75">
      <c r="A8" s="137" t="s">
        <v>54</v>
      </c>
      <c r="B8" s="138">
        <v>24533.82988</v>
      </c>
      <c r="C8" s="138">
        <v>22158.507</v>
      </c>
      <c r="D8" s="401">
        <v>28426.437</v>
      </c>
      <c r="E8" s="170">
        <v>214802.457</v>
      </c>
      <c r="F8" s="138">
        <v>188319.203</v>
      </c>
      <c r="G8" s="402">
        <v>219999.904</v>
      </c>
      <c r="H8"/>
      <c r="I8"/>
      <c r="J8"/>
    </row>
    <row r="9" spans="1:10" ht="12.75">
      <c r="A9" s="139"/>
      <c r="B9" s="171"/>
      <c r="C9" s="180"/>
      <c r="D9" s="159"/>
      <c r="E9" s="172"/>
      <c r="F9" s="180"/>
      <c r="G9" s="346"/>
      <c r="H9"/>
      <c r="I9"/>
      <c r="J9"/>
    </row>
    <row r="10" spans="1:10" ht="12.75">
      <c r="A10" s="137" t="s">
        <v>380</v>
      </c>
      <c r="B10" s="171"/>
      <c r="C10" s="180"/>
      <c r="D10" s="159"/>
      <c r="E10" s="172"/>
      <c r="F10" s="180"/>
      <c r="G10" s="346"/>
      <c r="H10"/>
      <c r="I10"/>
      <c r="J10"/>
    </row>
    <row r="11" spans="1:10" ht="12.75">
      <c r="A11" s="417" t="s">
        <v>55</v>
      </c>
      <c r="B11" s="138">
        <f aca="true" t="shared" si="0" ref="B11:G11">SUM(B12:B23)</f>
        <v>24530.33688</v>
      </c>
      <c r="C11" s="138">
        <f t="shared" si="0"/>
        <v>22126.193</v>
      </c>
      <c r="D11" s="138">
        <f t="shared" si="0"/>
        <v>28412.182000000004</v>
      </c>
      <c r="E11" s="138">
        <f t="shared" si="0"/>
        <v>34955.294</v>
      </c>
      <c r="F11" s="138">
        <f t="shared" si="0"/>
        <v>38096.292</v>
      </c>
      <c r="G11" s="170">
        <f t="shared" si="0"/>
        <v>40762.375</v>
      </c>
      <c r="H11"/>
      <c r="I11"/>
      <c r="J11"/>
    </row>
    <row r="12" spans="1:10" ht="12.75">
      <c r="A12" s="145" t="s">
        <v>56</v>
      </c>
      <c r="B12" s="173">
        <v>264.262</v>
      </c>
      <c r="C12" s="430">
        <v>220.89</v>
      </c>
      <c r="D12" s="161">
        <v>103.707</v>
      </c>
      <c r="E12" s="174">
        <v>209.985</v>
      </c>
      <c r="F12" s="430">
        <v>1677.629</v>
      </c>
      <c r="G12" s="432">
        <v>2261.528</v>
      </c>
      <c r="H12"/>
      <c r="I12"/>
      <c r="J12"/>
    </row>
    <row r="13" spans="1:10" ht="12.75">
      <c r="A13" s="145" t="s">
        <v>58</v>
      </c>
      <c r="B13" s="173">
        <v>16</v>
      </c>
      <c r="C13" s="430">
        <v>21.55</v>
      </c>
      <c r="D13" s="161">
        <v>42.76</v>
      </c>
      <c r="E13" s="174" t="s">
        <v>43</v>
      </c>
      <c r="F13" s="430">
        <v>205.296</v>
      </c>
      <c r="G13" s="174" t="s">
        <v>43</v>
      </c>
      <c r="H13"/>
      <c r="I13"/>
      <c r="J13"/>
    </row>
    <row r="14" spans="1:10" ht="12.75">
      <c r="A14" s="145" t="s">
        <v>59</v>
      </c>
      <c r="B14" s="173">
        <v>3.145</v>
      </c>
      <c r="C14" s="430">
        <v>3.283</v>
      </c>
      <c r="D14" s="161">
        <v>4</v>
      </c>
      <c r="E14" s="174">
        <v>282.689</v>
      </c>
      <c r="F14" s="173" t="s">
        <v>43</v>
      </c>
      <c r="G14" s="432">
        <v>104.296</v>
      </c>
      <c r="H14"/>
      <c r="I14"/>
      <c r="J14"/>
    </row>
    <row r="15" spans="1:10" ht="12.75">
      <c r="A15" s="145" t="s">
        <v>83</v>
      </c>
      <c r="B15" s="173" t="s">
        <v>43</v>
      </c>
      <c r="C15" s="173" t="s">
        <v>43</v>
      </c>
      <c r="D15" s="173" t="s">
        <v>43</v>
      </c>
      <c r="E15" s="174">
        <v>28.113000000000003</v>
      </c>
      <c r="F15" s="173" t="s">
        <v>43</v>
      </c>
      <c r="G15" s="174" t="s">
        <v>43</v>
      </c>
      <c r="H15"/>
      <c r="I15"/>
      <c r="J15"/>
    </row>
    <row r="16" spans="1:10" ht="12.75">
      <c r="A16" s="145" t="s">
        <v>60</v>
      </c>
      <c r="B16" s="173">
        <v>16712.96</v>
      </c>
      <c r="C16" s="430">
        <v>17229.444</v>
      </c>
      <c r="D16" s="161">
        <v>20543.508</v>
      </c>
      <c r="E16" s="174">
        <v>19389.63</v>
      </c>
      <c r="F16" s="430">
        <v>22437.99</v>
      </c>
      <c r="G16" s="432">
        <v>26249.061</v>
      </c>
      <c r="H16"/>
      <c r="I16"/>
      <c r="J16"/>
    </row>
    <row r="17" spans="1:10" ht="12.75">
      <c r="A17" s="145" t="s">
        <v>61</v>
      </c>
      <c r="B17" s="171" t="s">
        <v>43</v>
      </c>
      <c r="C17" s="173" t="s">
        <v>43</v>
      </c>
      <c r="D17" s="173" t="s">
        <v>43</v>
      </c>
      <c r="E17" s="174" t="s">
        <v>43</v>
      </c>
      <c r="F17" s="173" t="s">
        <v>43</v>
      </c>
      <c r="G17" s="174" t="s">
        <v>43</v>
      </c>
      <c r="H17"/>
      <c r="I17"/>
      <c r="J17"/>
    </row>
    <row r="18" spans="1:10" ht="12.75">
      <c r="A18" s="145" t="s">
        <v>62</v>
      </c>
      <c r="B18" s="173">
        <v>2.249</v>
      </c>
      <c r="C18" s="430">
        <v>3.926</v>
      </c>
      <c r="D18" s="161">
        <v>3.044</v>
      </c>
      <c r="E18" s="174" t="s">
        <v>43</v>
      </c>
      <c r="F18" s="173" t="s">
        <v>43</v>
      </c>
      <c r="G18" s="174" t="s">
        <v>43</v>
      </c>
      <c r="H18"/>
      <c r="I18"/>
      <c r="J18"/>
    </row>
    <row r="19" spans="1:10" ht="12.75">
      <c r="A19" s="145" t="s">
        <v>63</v>
      </c>
      <c r="B19" s="173">
        <v>441.80600000000004</v>
      </c>
      <c r="C19" s="430">
        <v>796.124</v>
      </c>
      <c r="D19" s="161">
        <v>925.518</v>
      </c>
      <c r="E19" s="174">
        <v>2787</v>
      </c>
      <c r="F19" s="430">
        <v>246.63</v>
      </c>
      <c r="G19" s="432">
        <v>494.535</v>
      </c>
      <c r="H19"/>
      <c r="I19"/>
      <c r="J19"/>
    </row>
    <row r="20" spans="1:10" ht="12.75">
      <c r="A20" s="145" t="s">
        <v>64</v>
      </c>
      <c r="B20" s="173">
        <v>10.465</v>
      </c>
      <c r="C20" s="430">
        <v>2.711</v>
      </c>
      <c r="D20" s="161">
        <v>12.453</v>
      </c>
      <c r="E20" s="174" t="s">
        <v>43</v>
      </c>
      <c r="F20" s="430">
        <v>1.288</v>
      </c>
      <c r="G20" s="174"/>
      <c r="H20" s="167"/>
      <c r="I20" s="17"/>
      <c r="J20" s="17"/>
    </row>
    <row r="21" spans="1:10" ht="12.75">
      <c r="A21" s="145" t="s">
        <v>65</v>
      </c>
      <c r="B21" s="173">
        <v>6590.24</v>
      </c>
      <c r="C21" s="430">
        <v>3601.14</v>
      </c>
      <c r="D21" s="161">
        <v>6516.071</v>
      </c>
      <c r="E21" s="174">
        <v>12247.335</v>
      </c>
      <c r="F21" s="430">
        <v>13500.26</v>
      </c>
      <c r="G21" s="432">
        <v>11650.658</v>
      </c>
      <c r="H21" s="167"/>
      <c r="I21" s="17"/>
      <c r="J21" s="17"/>
    </row>
    <row r="22" spans="1:10" ht="12.75">
      <c r="A22" s="145" t="s">
        <v>66</v>
      </c>
      <c r="B22" s="173">
        <v>489.20988</v>
      </c>
      <c r="C22" s="430">
        <v>247.125</v>
      </c>
      <c r="D22" s="161">
        <v>258.637</v>
      </c>
      <c r="E22" s="174" t="s">
        <v>43</v>
      </c>
      <c r="F22" s="430">
        <v>27.199</v>
      </c>
      <c r="G22" s="174" t="s">
        <v>43</v>
      </c>
      <c r="H22"/>
      <c r="I22" s="179"/>
      <c r="J22" s="179"/>
    </row>
    <row r="23" spans="1:10" ht="12.75">
      <c r="A23" s="175" t="s">
        <v>67</v>
      </c>
      <c r="B23" s="173" t="s">
        <v>43</v>
      </c>
      <c r="C23" s="173" t="s">
        <v>43</v>
      </c>
      <c r="D23" s="161">
        <v>2.484</v>
      </c>
      <c r="E23" s="174">
        <v>10.542</v>
      </c>
      <c r="F23" s="173" t="s">
        <v>43</v>
      </c>
      <c r="G23" s="432">
        <v>2.297</v>
      </c>
      <c r="H23"/>
      <c r="I23" s="179"/>
      <c r="J23" s="179"/>
    </row>
    <row r="24" spans="1:10" ht="12.75">
      <c r="A24" s="139" t="s">
        <v>68</v>
      </c>
      <c r="B24" s="173">
        <v>0</v>
      </c>
      <c r="C24" s="173">
        <v>0</v>
      </c>
      <c r="D24" s="173">
        <v>0</v>
      </c>
      <c r="E24" s="172"/>
      <c r="F24" s="173"/>
      <c r="G24" s="393"/>
      <c r="H24"/>
      <c r="I24" s="179"/>
      <c r="J24" s="179"/>
    </row>
    <row r="25" spans="1:10" ht="12.75">
      <c r="A25" s="427" t="s">
        <v>69</v>
      </c>
      <c r="B25" s="173"/>
      <c r="C25" s="173"/>
      <c r="D25" s="173"/>
      <c r="E25" s="172"/>
      <c r="F25" s="173"/>
      <c r="G25" s="393"/>
      <c r="H25"/>
      <c r="I25" s="179"/>
      <c r="J25" s="179"/>
    </row>
    <row r="26" spans="1:7" ht="12.75">
      <c r="A26" s="145" t="s">
        <v>85</v>
      </c>
      <c r="B26" s="173" t="s">
        <v>43</v>
      </c>
      <c r="C26" s="173" t="s">
        <v>43</v>
      </c>
      <c r="D26" s="173" t="s">
        <v>43</v>
      </c>
      <c r="E26" s="172" t="s">
        <v>43</v>
      </c>
      <c r="F26" s="430">
        <v>13</v>
      </c>
      <c r="G26" s="393" t="s">
        <v>43</v>
      </c>
    </row>
    <row r="27" spans="1:7" ht="12.75">
      <c r="A27" s="145" t="s">
        <v>86</v>
      </c>
      <c r="B27" s="173" t="s">
        <v>43</v>
      </c>
      <c r="C27" s="173" t="s">
        <v>43</v>
      </c>
      <c r="D27" s="173" t="s">
        <v>43</v>
      </c>
      <c r="E27" s="172" t="s">
        <v>43</v>
      </c>
      <c r="F27" s="430">
        <v>20.5</v>
      </c>
      <c r="G27" s="393" t="s">
        <v>43</v>
      </c>
    </row>
    <row r="28" spans="1:7" ht="12.75">
      <c r="A28" s="139" t="s">
        <v>68</v>
      </c>
      <c r="B28" s="173"/>
      <c r="C28" s="173"/>
      <c r="D28" s="173"/>
      <c r="E28" s="172"/>
      <c r="F28" s="173"/>
      <c r="G28" s="393"/>
    </row>
    <row r="29" spans="1:7" ht="12.75">
      <c r="A29" s="137" t="s">
        <v>381</v>
      </c>
      <c r="B29" s="173"/>
      <c r="C29" s="173"/>
      <c r="D29" s="173"/>
      <c r="E29" s="172"/>
      <c r="F29" s="173"/>
      <c r="G29" s="393"/>
    </row>
    <row r="30" spans="1:7" ht="12.75">
      <c r="A30" s="139" t="s">
        <v>76</v>
      </c>
      <c r="B30" s="173" t="s">
        <v>43</v>
      </c>
      <c r="C30" s="166">
        <v>1.302</v>
      </c>
      <c r="D30" s="17">
        <v>4.458</v>
      </c>
      <c r="E30" s="174">
        <v>18.09</v>
      </c>
      <c r="F30" s="166">
        <v>30.6</v>
      </c>
      <c r="G30" s="174">
        <v>18.09</v>
      </c>
    </row>
    <row r="31" spans="1:7" ht="12.75">
      <c r="A31" s="139" t="s">
        <v>77</v>
      </c>
      <c r="B31" s="173" t="s">
        <v>43</v>
      </c>
      <c r="C31" s="173" t="s">
        <v>43</v>
      </c>
      <c r="D31" s="403" t="s">
        <v>43</v>
      </c>
      <c r="E31" s="174">
        <v>2.5</v>
      </c>
      <c r="F31" s="173" t="s">
        <v>43</v>
      </c>
      <c r="G31" s="174">
        <v>2.5</v>
      </c>
    </row>
    <row r="32" spans="1:7" ht="12.75">
      <c r="A32" s="145" t="s">
        <v>82</v>
      </c>
      <c r="B32" s="173" t="s">
        <v>43</v>
      </c>
      <c r="C32" s="173" t="s">
        <v>43</v>
      </c>
      <c r="D32" s="17">
        <v>6.48</v>
      </c>
      <c r="E32" s="173" t="s">
        <v>43</v>
      </c>
      <c r="F32" s="173" t="s">
        <v>43</v>
      </c>
      <c r="G32" s="174" t="s">
        <v>43</v>
      </c>
    </row>
    <row r="33" spans="1:7" ht="12.75">
      <c r="A33" s="145" t="s">
        <v>78</v>
      </c>
      <c r="B33" s="173">
        <v>0.575</v>
      </c>
      <c r="C33" s="166">
        <v>7</v>
      </c>
      <c r="D33" s="17">
        <v>1.585</v>
      </c>
      <c r="E33" s="174" t="s">
        <v>43</v>
      </c>
      <c r="F33" s="166">
        <v>3</v>
      </c>
      <c r="G33" s="347">
        <v>4.5</v>
      </c>
    </row>
    <row r="34" spans="1:7" ht="13.5" thickBot="1">
      <c r="A34" s="176" t="s">
        <v>68</v>
      </c>
      <c r="B34" s="151">
        <v>0</v>
      </c>
      <c r="C34" s="181"/>
      <c r="D34" s="181">
        <v>0</v>
      </c>
      <c r="E34" s="177"/>
      <c r="F34" s="181">
        <v>0</v>
      </c>
      <c r="G34" s="404"/>
    </row>
    <row r="35" spans="1:7" ht="12.75">
      <c r="A35" s="149" t="s">
        <v>79</v>
      </c>
      <c r="C35" s="154">
        <v>0</v>
      </c>
      <c r="E35" s="133">
        <v>0</v>
      </c>
      <c r="F35" s="154">
        <v>0</v>
      </c>
      <c r="G35" s="154">
        <v>0</v>
      </c>
    </row>
    <row r="36" ht="12.75">
      <c r="A36" s="133" t="s">
        <v>68</v>
      </c>
    </row>
    <row r="37" ht="12.75">
      <c r="A37" s="133" t="s">
        <v>68</v>
      </c>
    </row>
    <row r="38" ht="12.75">
      <c r="A38" s="133" t="s">
        <v>68</v>
      </c>
    </row>
    <row r="39" ht="12.75">
      <c r="A39" s="133" t="s">
        <v>68</v>
      </c>
    </row>
    <row r="40" ht="12.75">
      <c r="A40" s="133" t="s">
        <v>68</v>
      </c>
    </row>
    <row r="41" ht="12.75">
      <c r="A41" s="133" t="s">
        <v>68</v>
      </c>
    </row>
    <row r="42" ht="12.75">
      <c r="A42" s="133" t="s">
        <v>68</v>
      </c>
    </row>
    <row r="43" ht="12.75">
      <c r="A43" s="133" t="s">
        <v>68</v>
      </c>
    </row>
    <row r="44" ht="12.75">
      <c r="A44" s="133" t="s">
        <v>68</v>
      </c>
    </row>
    <row r="45" ht="12.75">
      <c r="A45" s="133" t="s">
        <v>68</v>
      </c>
    </row>
    <row r="46" ht="12.75">
      <c r="A46" s="133" t="s">
        <v>68</v>
      </c>
    </row>
    <row r="47" ht="12.75">
      <c r="A47" s="133" t="s">
        <v>68</v>
      </c>
    </row>
    <row r="48" ht="12.75">
      <c r="A48" s="133" t="s">
        <v>68</v>
      </c>
    </row>
    <row r="49" ht="12.75">
      <c r="A49" s="133" t="s">
        <v>68</v>
      </c>
    </row>
    <row r="50" ht="12.75">
      <c r="A50" s="133" t="s">
        <v>68</v>
      </c>
    </row>
    <row r="51" ht="12.75">
      <c r="A51" s="133" t="s">
        <v>68</v>
      </c>
    </row>
    <row r="52" ht="12.75">
      <c r="A52" s="133" t="s">
        <v>68</v>
      </c>
    </row>
    <row r="53" ht="12.75">
      <c r="A53" s="133" t="s">
        <v>68</v>
      </c>
    </row>
    <row r="54" ht="12.75">
      <c r="A54" s="133" t="s">
        <v>68</v>
      </c>
    </row>
    <row r="55" ht="12.75">
      <c r="A55" s="133" t="s">
        <v>68</v>
      </c>
    </row>
    <row r="56" ht="12.75">
      <c r="A56" s="133" t="s">
        <v>68</v>
      </c>
    </row>
    <row r="57" ht="12.75">
      <c r="A57" s="133" t="s">
        <v>68</v>
      </c>
    </row>
    <row r="58" ht="12.75">
      <c r="A58" s="133" t="s">
        <v>68</v>
      </c>
    </row>
    <row r="59" ht="12.75">
      <c r="A59" s="133" t="s">
        <v>68</v>
      </c>
    </row>
    <row r="60" ht="12.75">
      <c r="A60" s="133" t="s">
        <v>68</v>
      </c>
    </row>
    <row r="61" ht="12.75">
      <c r="A61" s="133" t="s">
        <v>68</v>
      </c>
    </row>
    <row r="62" ht="12.75">
      <c r="A62" s="133" t="s">
        <v>68</v>
      </c>
    </row>
    <row r="63" ht="12.75">
      <c r="A63" s="133" t="s">
        <v>68</v>
      </c>
    </row>
    <row r="64" ht="12.75">
      <c r="A64" s="133" t="s">
        <v>68</v>
      </c>
    </row>
    <row r="65" ht="12.75">
      <c r="A65" s="133" t="s">
        <v>68</v>
      </c>
    </row>
    <row r="66" ht="12.75">
      <c r="A66" s="133" t="s">
        <v>68</v>
      </c>
    </row>
    <row r="67" ht="12.75">
      <c r="A67" s="133" t="s">
        <v>68</v>
      </c>
    </row>
    <row r="68" ht="12.75">
      <c r="A68" s="133" t="s">
        <v>68</v>
      </c>
    </row>
    <row r="69" ht="12.75">
      <c r="A69" s="133" t="s">
        <v>68</v>
      </c>
    </row>
    <row r="70" ht="12.75">
      <c r="A70" s="133" t="s">
        <v>68</v>
      </c>
    </row>
    <row r="71" ht="12.75">
      <c r="A71" s="133" t="s">
        <v>68</v>
      </c>
    </row>
    <row r="72" ht="12.75">
      <c r="A72" s="133" t="s">
        <v>68</v>
      </c>
    </row>
    <row r="73" ht="12.75">
      <c r="A73" s="133" t="s">
        <v>68</v>
      </c>
    </row>
    <row r="74" ht="12.75">
      <c r="A74" s="133" t="s">
        <v>68</v>
      </c>
    </row>
    <row r="75" ht="12.75">
      <c r="A75" s="133" t="s">
        <v>68</v>
      </c>
    </row>
    <row r="76" ht="12.75">
      <c r="A76" s="133" t="s">
        <v>68</v>
      </c>
    </row>
    <row r="77" ht="12.75">
      <c r="A77" s="133" t="s">
        <v>68</v>
      </c>
    </row>
    <row r="78" ht="12.75">
      <c r="A78" s="133" t="s">
        <v>68</v>
      </c>
    </row>
    <row r="79" ht="12.75">
      <c r="A79" s="133" t="s">
        <v>68</v>
      </c>
    </row>
    <row r="80" ht="12.75">
      <c r="A80" s="133" t="s">
        <v>68</v>
      </c>
    </row>
    <row r="81" ht="12.75">
      <c r="A81" s="133" t="s">
        <v>68</v>
      </c>
    </row>
    <row r="82" ht="12.75">
      <c r="A82" s="133" t="s">
        <v>68</v>
      </c>
    </row>
    <row r="83" ht="12.75">
      <c r="A83" s="133" t="s">
        <v>68</v>
      </c>
    </row>
    <row r="84" ht="12.75">
      <c r="A84" s="133" t="s">
        <v>68</v>
      </c>
    </row>
    <row r="85" ht="12.75">
      <c r="A85" s="133" t="s">
        <v>68</v>
      </c>
    </row>
    <row r="86" ht="12.75">
      <c r="A86" s="133" t="s">
        <v>68</v>
      </c>
    </row>
    <row r="87" ht="12.75">
      <c r="A87" s="133" t="s">
        <v>68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2"/>
  <dimension ref="A1:IV86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133" customWidth="1"/>
    <col min="2" max="2" width="11.421875" style="133" customWidth="1"/>
    <col min="3" max="4" width="11.421875" style="154" customWidth="1"/>
    <col min="5" max="5" width="11.421875" style="133" customWidth="1"/>
    <col min="6" max="7" width="11.421875" style="154" customWidth="1"/>
    <col min="8" max="8" width="11.421875" style="133" customWidth="1"/>
    <col min="9" max="10" width="11.421875" style="154" customWidth="1"/>
    <col min="11" max="16384" width="11.421875" style="133" customWidth="1"/>
  </cols>
  <sheetData>
    <row r="1" spans="1:10" s="130" customFormat="1" ht="18">
      <c r="A1" s="476" t="s">
        <v>0</v>
      </c>
      <c r="B1" s="476"/>
      <c r="C1" s="476"/>
      <c r="D1" s="476"/>
      <c r="E1" s="476"/>
      <c r="F1" s="476"/>
      <c r="G1" s="476"/>
      <c r="I1" s="152"/>
      <c r="J1" s="152"/>
    </row>
    <row r="2" spans="1:10" s="132" customFormat="1" ht="14.25">
      <c r="A2" s="131"/>
      <c r="B2" s="131"/>
      <c r="C2" s="156"/>
      <c r="D2" s="156"/>
      <c r="E2" s="131"/>
      <c r="F2" s="156"/>
      <c r="G2" s="156"/>
      <c r="I2" s="153"/>
      <c r="J2" s="153"/>
    </row>
    <row r="3" spans="1:10" s="132" customFormat="1" ht="15">
      <c r="A3" s="481" t="s">
        <v>384</v>
      </c>
      <c r="B3" s="481"/>
      <c r="C3" s="481"/>
      <c r="D3" s="481"/>
      <c r="E3" s="481"/>
      <c r="F3" s="481"/>
      <c r="G3" s="481"/>
      <c r="I3" s="153"/>
      <c r="J3" s="153"/>
    </row>
    <row r="4" spans="3:10" s="132" customFormat="1" ht="14.25">
      <c r="C4" s="153"/>
      <c r="D4" s="153"/>
      <c r="F4" s="153"/>
      <c r="G4" s="153"/>
      <c r="I4" s="153"/>
      <c r="J4" s="153"/>
    </row>
    <row r="5" spans="1:7" ht="12.75">
      <c r="A5" s="477" t="s">
        <v>53</v>
      </c>
      <c r="B5" s="479" t="s">
        <v>23</v>
      </c>
      <c r="C5" s="479"/>
      <c r="D5" s="479"/>
      <c r="E5" s="479" t="s">
        <v>24</v>
      </c>
      <c r="F5" s="479"/>
      <c r="G5" s="480"/>
    </row>
    <row r="6" spans="1:7" ht="13.5" thickBot="1">
      <c r="A6" s="478"/>
      <c r="B6" s="409">
        <v>1999</v>
      </c>
      <c r="C6" s="410">
        <v>2000</v>
      </c>
      <c r="D6" s="410">
        <v>2001</v>
      </c>
      <c r="E6" s="411">
        <v>1999</v>
      </c>
      <c r="F6" s="412">
        <v>2000</v>
      </c>
      <c r="G6" s="412">
        <v>2001</v>
      </c>
    </row>
    <row r="7" spans="1:7" ht="12.75">
      <c r="A7" s="184"/>
      <c r="B7" s="136"/>
      <c r="C7" s="158"/>
      <c r="D7" s="158"/>
      <c r="E7" s="136"/>
      <c r="F7" s="158"/>
      <c r="G7" s="405"/>
    </row>
    <row r="8" spans="1:10" ht="12.75">
      <c r="A8" s="185" t="s">
        <v>54</v>
      </c>
      <c r="B8" s="138">
        <v>3609.79</v>
      </c>
      <c r="C8" s="138">
        <v>353.324</v>
      </c>
      <c r="D8" s="138">
        <v>9225.6</v>
      </c>
      <c r="E8" s="138">
        <v>87868.96399999999</v>
      </c>
      <c r="F8" s="138">
        <v>92619.717</v>
      </c>
      <c r="G8" s="170">
        <v>88467.883</v>
      </c>
      <c r="H8"/>
      <c r="I8" s="179"/>
      <c r="J8" s="179"/>
    </row>
    <row r="9" spans="2:10" ht="12.75">
      <c r="B9" s="171"/>
      <c r="C9" s="180"/>
      <c r="D9" s="180"/>
      <c r="E9" s="171"/>
      <c r="F9" s="180"/>
      <c r="G9" s="393"/>
      <c r="H9"/>
      <c r="I9" s="179"/>
      <c r="J9" s="179"/>
    </row>
    <row r="10" spans="1:10" ht="12.75">
      <c r="A10" s="185" t="s">
        <v>377</v>
      </c>
      <c r="B10" s="141"/>
      <c r="C10" s="159"/>
      <c r="D10" s="159"/>
      <c r="E10" s="141"/>
      <c r="F10" s="159"/>
      <c r="G10" s="346"/>
      <c r="H10"/>
      <c r="I10" s="179"/>
      <c r="J10" s="179"/>
    </row>
    <row r="11" spans="1:10" ht="12.75">
      <c r="A11" s="433" t="s">
        <v>55</v>
      </c>
      <c r="B11" s="138">
        <f aca="true" t="shared" si="0" ref="B11:G11">SUM(B12:B21)</f>
        <v>3608.138</v>
      </c>
      <c r="C11" s="138">
        <f t="shared" si="0"/>
        <v>345.174</v>
      </c>
      <c r="D11" s="138">
        <f t="shared" si="0"/>
        <v>9137.822</v>
      </c>
      <c r="E11" s="138">
        <f t="shared" si="0"/>
        <v>58056.289</v>
      </c>
      <c r="F11" s="138">
        <f t="shared" si="0"/>
        <v>64183.513</v>
      </c>
      <c r="G11" s="170">
        <f t="shared" si="0"/>
        <v>65132.483</v>
      </c>
      <c r="H11"/>
      <c r="I11" s="179"/>
      <c r="J11" s="179"/>
    </row>
    <row r="12" spans="1:256" s="154" customFormat="1" ht="12.75">
      <c r="A12" s="161" t="s">
        <v>56</v>
      </c>
      <c r="B12" s="173" t="s">
        <v>43</v>
      </c>
      <c r="C12" s="430">
        <v>27.02</v>
      </c>
      <c r="D12" s="173" t="s">
        <v>43</v>
      </c>
      <c r="E12" s="430">
        <v>54.02</v>
      </c>
      <c r="F12" s="430">
        <v>501.483</v>
      </c>
      <c r="G12" s="432">
        <v>1833.12</v>
      </c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  <c r="DX12" s="179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  <c r="FH12" s="179"/>
      <c r="FI12" s="179"/>
      <c r="FJ12" s="179"/>
      <c r="FK12" s="179"/>
      <c r="FL12" s="179"/>
      <c r="FM12" s="179"/>
      <c r="FN12" s="179"/>
      <c r="FO12" s="179"/>
      <c r="FP12" s="179"/>
      <c r="FQ12" s="179"/>
      <c r="FR12" s="179"/>
      <c r="FS12" s="179"/>
      <c r="FT12" s="179"/>
      <c r="FU12" s="179"/>
      <c r="FV12" s="179"/>
      <c r="FW12" s="179"/>
      <c r="FX12" s="179"/>
      <c r="FY12" s="179"/>
      <c r="FZ12" s="179"/>
      <c r="GA12" s="179"/>
      <c r="GB12" s="179"/>
      <c r="GC12" s="179"/>
      <c r="GD12" s="179"/>
      <c r="GE12" s="179"/>
      <c r="GF12" s="179"/>
      <c r="GG12" s="179"/>
      <c r="GH12" s="179"/>
      <c r="GI12" s="179"/>
      <c r="GJ12" s="179"/>
      <c r="GK12" s="179"/>
      <c r="GL12" s="179"/>
      <c r="GM12" s="179"/>
      <c r="GN12" s="179"/>
      <c r="GO12" s="179"/>
      <c r="GP12" s="179"/>
      <c r="GQ12" s="179"/>
      <c r="GR12" s="179"/>
      <c r="GS12" s="179"/>
      <c r="GT12" s="179"/>
      <c r="GU12" s="179"/>
      <c r="GV12" s="179"/>
      <c r="GW12" s="179"/>
      <c r="GX12" s="179"/>
      <c r="GY12" s="179"/>
      <c r="GZ12" s="179"/>
      <c r="HA12" s="179"/>
      <c r="HB12" s="179"/>
      <c r="HC12" s="179"/>
      <c r="HD12" s="179"/>
      <c r="HE12" s="179"/>
      <c r="HF12" s="179"/>
      <c r="HG12" s="179"/>
      <c r="HH12" s="179"/>
      <c r="HI12" s="179"/>
      <c r="HJ12" s="179"/>
      <c r="HK12" s="179"/>
      <c r="HL12" s="179"/>
      <c r="HM12" s="179"/>
      <c r="HN12" s="179"/>
      <c r="HO12" s="179"/>
      <c r="HP12" s="179"/>
      <c r="HQ12" s="179"/>
      <c r="HR12" s="179"/>
      <c r="HS12" s="179"/>
      <c r="HT12" s="179"/>
      <c r="HU12" s="179"/>
      <c r="HV12" s="179"/>
      <c r="HW12" s="179"/>
      <c r="HX12" s="179"/>
      <c r="HY12" s="179"/>
      <c r="HZ12" s="179"/>
      <c r="IA12" s="179"/>
      <c r="IB12" s="179"/>
      <c r="IC12" s="179"/>
      <c r="ID12" s="179"/>
      <c r="IE12" s="179"/>
      <c r="IF12" s="179"/>
      <c r="IG12" s="179"/>
      <c r="IH12" s="179"/>
      <c r="II12" s="179"/>
      <c r="IJ12" s="179"/>
      <c r="IK12" s="179"/>
      <c r="IL12" s="179"/>
      <c r="IM12" s="179"/>
      <c r="IN12" s="179"/>
      <c r="IO12" s="179"/>
      <c r="IP12" s="179"/>
      <c r="IQ12" s="179"/>
      <c r="IR12" s="179"/>
      <c r="IS12" s="179"/>
      <c r="IT12" s="179"/>
      <c r="IU12" s="179"/>
      <c r="IV12" s="179"/>
    </row>
    <row r="13" spans="1:10" ht="12.75">
      <c r="A13" s="186" t="s">
        <v>57</v>
      </c>
      <c r="B13" s="173" t="s">
        <v>43</v>
      </c>
      <c r="C13" s="173" t="s">
        <v>43</v>
      </c>
      <c r="D13" s="173" t="s">
        <v>43</v>
      </c>
      <c r="E13" s="173" t="s">
        <v>43</v>
      </c>
      <c r="F13" s="173" t="s">
        <v>43</v>
      </c>
      <c r="G13" s="432">
        <v>167.18</v>
      </c>
      <c r="H13"/>
      <c r="I13" s="179"/>
      <c r="J13" s="179"/>
    </row>
    <row r="14" spans="1:10" ht="12.75">
      <c r="A14" s="186" t="s">
        <v>58</v>
      </c>
      <c r="B14" s="173" t="s">
        <v>43</v>
      </c>
      <c r="C14" s="173" t="s">
        <v>43</v>
      </c>
      <c r="D14" s="173" t="s">
        <v>43</v>
      </c>
      <c r="E14" s="173">
        <v>18231.17</v>
      </c>
      <c r="F14" s="430">
        <v>22039.19</v>
      </c>
      <c r="G14" s="432">
        <v>17745.985</v>
      </c>
      <c r="H14"/>
      <c r="I14" s="179"/>
      <c r="J14" s="179"/>
    </row>
    <row r="15" spans="1:10" ht="12.75">
      <c r="A15" s="186" t="s">
        <v>59</v>
      </c>
      <c r="B15" s="173" t="s">
        <v>43</v>
      </c>
      <c r="C15" s="173" t="s">
        <v>43</v>
      </c>
      <c r="D15" s="173" t="s">
        <v>43</v>
      </c>
      <c r="E15" s="173" t="s">
        <v>43</v>
      </c>
      <c r="F15" s="173" t="s">
        <v>43</v>
      </c>
      <c r="G15" s="174" t="s">
        <v>43</v>
      </c>
      <c r="H15"/>
      <c r="I15" s="179"/>
      <c r="J15" s="179"/>
    </row>
    <row r="16" spans="1:10" ht="12.75">
      <c r="A16" s="186" t="s">
        <v>60</v>
      </c>
      <c r="B16" s="173">
        <v>2932.193</v>
      </c>
      <c r="C16" s="430">
        <v>71.864</v>
      </c>
      <c r="D16" s="430">
        <v>9043.187</v>
      </c>
      <c r="E16" s="173">
        <v>32849.147</v>
      </c>
      <c r="F16" s="430">
        <v>34008.361</v>
      </c>
      <c r="G16" s="432">
        <v>30709.94</v>
      </c>
      <c r="H16"/>
      <c r="I16" s="179"/>
      <c r="J16" s="179"/>
    </row>
    <row r="17" spans="1:10" ht="12.75">
      <c r="A17" s="186" t="s">
        <v>63</v>
      </c>
      <c r="B17" s="173">
        <v>86.694</v>
      </c>
      <c r="C17" s="430">
        <v>169.35</v>
      </c>
      <c r="D17" s="430">
        <v>94.635</v>
      </c>
      <c r="E17" s="173">
        <v>59.072</v>
      </c>
      <c r="F17" s="430">
        <v>6443.269</v>
      </c>
      <c r="G17" s="432">
        <v>14368.663</v>
      </c>
      <c r="H17"/>
      <c r="I17" s="179"/>
      <c r="J17" s="179"/>
    </row>
    <row r="18" spans="1:10" ht="12.75">
      <c r="A18" s="186" t="s">
        <v>64</v>
      </c>
      <c r="B18" s="173">
        <v>2.3810000000000002</v>
      </c>
      <c r="C18" s="173" t="s">
        <v>43</v>
      </c>
      <c r="D18" s="173" t="s">
        <v>43</v>
      </c>
      <c r="E18" s="173">
        <v>314.6</v>
      </c>
      <c r="F18" s="430">
        <v>203.7</v>
      </c>
      <c r="G18" s="432">
        <v>201.72</v>
      </c>
      <c r="H18"/>
      <c r="I18" s="179"/>
      <c r="J18" s="179"/>
    </row>
    <row r="19" spans="1:10" ht="12.75">
      <c r="A19" s="186" t="s">
        <v>65</v>
      </c>
      <c r="B19" s="173">
        <v>586.87</v>
      </c>
      <c r="C19" s="430">
        <v>76.94</v>
      </c>
      <c r="D19" s="173" t="s">
        <v>43</v>
      </c>
      <c r="E19" s="173">
        <v>6542.28</v>
      </c>
      <c r="F19" s="430">
        <v>963.46</v>
      </c>
      <c r="G19" s="174" t="s">
        <v>43</v>
      </c>
      <c r="H19"/>
      <c r="I19" s="179"/>
      <c r="J19" s="179"/>
    </row>
    <row r="20" spans="1:10" ht="12.75">
      <c r="A20" s="186" t="s">
        <v>66</v>
      </c>
      <c r="B20" s="173" t="s">
        <v>43</v>
      </c>
      <c r="C20" s="173" t="s">
        <v>43</v>
      </c>
      <c r="D20" s="173" t="s">
        <v>43</v>
      </c>
      <c r="E20" s="173" t="s">
        <v>43</v>
      </c>
      <c r="F20" s="430">
        <v>18.05</v>
      </c>
      <c r="G20" s="432">
        <v>97.875</v>
      </c>
      <c r="H20"/>
      <c r="I20" s="179"/>
      <c r="J20" s="179"/>
    </row>
    <row r="21" spans="1:7" ht="12.75">
      <c r="A21" s="186" t="s">
        <v>67</v>
      </c>
      <c r="B21" s="173" t="s">
        <v>43</v>
      </c>
      <c r="C21" s="173" t="s">
        <v>43</v>
      </c>
      <c r="D21" s="173" t="s">
        <v>43</v>
      </c>
      <c r="E21" s="173">
        <v>6</v>
      </c>
      <c r="F21" s="430">
        <v>6</v>
      </c>
      <c r="G21" s="432">
        <v>8</v>
      </c>
    </row>
    <row r="22" spans="1:7" ht="12.75">
      <c r="A22" s="133" t="s">
        <v>68</v>
      </c>
      <c r="B22" s="141"/>
      <c r="C22" s="159"/>
      <c r="D22" s="159"/>
      <c r="E22" s="141"/>
      <c r="F22" s="159"/>
      <c r="G22" s="346"/>
    </row>
    <row r="23" spans="1:7" ht="12.75">
      <c r="A23" s="434" t="s">
        <v>69</v>
      </c>
      <c r="B23" s="141"/>
      <c r="C23" s="159"/>
      <c r="D23" s="159"/>
      <c r="E23" s="141"/>
      <c r="F23" s="159"/>
      <c r="G23" s="346"/>
    </row>
    <row r="24" spans="1:7" ht="12.75">
      <c r="A24" s="186" t="s">
        <v>87</v>
      </c>
      <c r="B24" s="141" t="s">
        <v>43</v>
      </c>
      <c r="C24" s="173" t="s">
        <v>43</v>
      </c>
      <c r="D24" s="173" t="s">
        <v>43</v>
      </c>
      <c r="E24" s="173">
        <v>279.5</v>
      </c>
      <c r="F24" s="173" t="s">
        <v>43</v>
      </c>
      <c r="G24" s="174" t="s">
        <v>43</v>
      </c>
    </row>
    <row r="25" spans="1:7" ht="12.75">
      <c r="A25" s="133" t="s">
        <v>68</v>
      </c>
      <c r="B25" s="141"/>
      <c r="C25" s="159"/>
      <c r="D25" s="159"/>
      <c r="E25" s="141"/>
      <c r="F25" s="159"/>
      <c r="G25" s="346"/>
    </row>
    <row r="26" spans="1:7" ht="12.75">
      <c r="A26" s="185" t="s">
        <v>378</v>
      </c>
      <c r="B26" s="141"/>
      <c r="C26" s="159"/>
      <c r="D26" s="159"/>
      <c r="E26" s="141"/>
      <c r="F26" s="159"/>
      <c r="G26" s="346"/>
    </row>
    <row r="27" spans="1:7" ht="12.75">
      <c r="A27" s="133" t="s">
        <v>88</v>
      </c>
      <c r="B27" s="173" t="s">
        <v>43</v>
      </c>
      <c r="C27" s="173" t="s">
        <v>43</v>
      </c>
      <c r="D27" s="173" t="s">
        <v>43</v>
      </c>
      <c r="E27" s="173" t="s">
        <v>43</v>
      </c>
      <c r="F27" s="166">
        <v>21.5</v>
      </c>
      <c r="G27" s="174" t="s">
        <v>43</v>
      </c>
    </row>
    <row r="28" spans="1:7" ht="12.75">
      <c r="A28" s="186" t="s">
        <v>76</v>
      </c>
      <c r="B28" s="173" t="s">
        <v>43</v>
      </c>
      <c r="C28" s="173" t="s">
        <v>43</v>
      </c>
      <c r="D28" s="173" t="s">
        <v>43</v>
      </c>
      <c r="E28" s="141">
        <v>86</v>
      </c>
      <c r="F28" s="166">
        <v>344</v>
      </c>
      <c r="G28" s="347">
        <v>129</v>
      </c>
    </row>
    <row r="29" spans="1:7" ht="12.75">
      <c r="A29" s="186" t="s">
        <v>77</v>
      </c>
      <c r="B29" s="173" t="s">
        <v>43</v>
      </c>
      <c r="C29" s="173" t="s">
        <v>43</v>
      </c>
      <c r="D29" s="173" t="s">
        <v>43</v>
      </c>
      <c r="E29" s="173">
        <v>2</v>
      </c>
      <c r="F29" s="173" t="s">
        <v>43</v>
      </c>
      <c r="G29" s="174" t="s">
        <v>43</v>
      </c>
    </row>
    <row r="30" spans="1:7" ht="13.5" thickBot="1">
      <c r="A30" s="187" t="s">
        <v>68</v>
      </c>
      <c r="B30" s="147"/>
      <c r="C30" s="183"/>
      <c r="D30" s="183"/>
      <c r="E30" s="147"/>
      <c r="F30" s="183"/>
      <c r="G30" s="349"/>
    </row>
    <row r="31" ht="12.75">
      <c r="A31" s="149" t="s">
        <v>79</v>
      </c>
    </row>
    <row r="32" ht="12.75">
      <c r="A32" s="133" t="s">
        <v>68</v>
      </c>
    </row>
    <row r="33" ht="12.75">
      <c r="A33" s="133" t="s">
        <v>68</v>
      </c>
    </row>
    <row r="34" ht="12.75">
      <c r="A34" s="133" t="s">
        <v>68</v>
      </c>
    </row>
    <row r="35" ht="12.75">
      <c r="A35" s="133" t="s">
        <v>68</v>
      </c>
    </row>
    <row r="36" ht="12.75">
      <c r="A36" s="133" t="s">
        <v>68</v>
      </c>
    </row>
    <row r="37" ht="12.75">
      <c r="A37" s="133" t="s">
        <v>68</v>
      </c>
    </row>
    <row r="38" ht="12.75">
      <c r="A38" s="133" t="s">
        <v>68</v>
      </c>
    </row>
    <row r="39" ht="12.75">
      <c r="A39" s="133" t="s">
        <v>68</v>
      </c>
    </row>
    <row r="40" ht="12.75">
      <c r="A40" s="133" t="s">
        <v>68</v>
      </c>
    </row>
    <row r="41" ht="12.75">
      <c r="A41" s="133" t="s">
        <v>68</v>
      </c>
    </row>
    <row r="42" ht="12.75">
      <c r="A42" s="133" t="s">
        <v>68</v>
      </c>
    </row>
    <row r="43" ht="12.75">
      <c r="A43" s="133" t="s">
        <v>68</v>
      </c>
    </row>
    <row r="44" ht="12.75">
      <c r="A44" s="133" t="s">
        <v>68</v>
      </c>
    </row>
    <row r="45" ht="12.75">
      <c r="A45" s="133" t="s">
        <v>68</v>
      </c>
    </row>
    <row r="46" ht="12.75">
      <c r="A46" s="133" t="s">
        <v>68</v>
      </c>
    </row>
    <row r="47" ht="12.75">
      <c r="A47" s="133" t="s">
        <v>68</v>
      </c>
    </row>
    <row r="48" ht="12.75">
      <c r="A48" s="133" t="s">
        <v>68</v>
      </c>
    </row>
    <row r="49" ht="12.75">
      <c r="A49" s="133" t="s">
        <v>68</v>
      </c>
    </row>
    <row r="50" ht="12.75">
      <c r="A50" s="133" t="s">
        <v>68</v>
      </c>
    </row>
    <row r="51" ht="12.75">
      <c r="A51" s="133" t="s">
        <v>68</v>
      </c>
    </row>
    <row r="52" ht="12.75">
      <c r="A52" s="133" t="s">
        <v>68</v>
      </c>
    </row>
    <row r="53" ht="12.75">
      <c r="A53" s="133" t="s">
        <v>68</v>
      </c>
    </row>
    <row r="54" ht="12.75">
      <c r="A54" s="133" t="s">
        <v>68</v>
      </c>
    </row>
    <row r="55" ht="12.75">
      <c r="A55" s="133" t="s">
        <v>68</v>
      </c>
    </row>
    <row r="56" ht="12.75">
      <c r="A56" s="133" t="s">
        <v>68</v>
      </c>
    </row>
    <row r="57" ht="12.75">
      <c r="A57" s="133" t="s">
        <v>68</v>
      </c>
    </row>
    <row r="58" ht="12.75">
      <c r="A58" s="133" t="s">
        <v>68</v>
      </c>
    </row>
    <row r="59" ht="12.75">
      <c r="A59" s="133" t="s">
        <v>68</v>
      </c>
    </row>
    <row r="60" ht="12.75">
      <c r="A60" s="133" t="s">
        <v>68</v>
      </c>
    </row>
    <row r="61" ht="12.75">
      <c r="A61" s="133" t="s">
        <v>68</v>
      </c>
    </row>
    <row r="62" ht="12.75">
      <c r="A62" s="133" t="s">
        <v>68</v>
      </c>
    </row>
    <row r="63" ht="12.75">
      <c r="A63" s="133" t="s">
        <v>68</v>
      </c>
    </row>
    <row r="64" ht="12.75">
      <c r="A64" s="133" t="s">
        <v>68</v>
      </c>
    </row>
    <row r="65" ht="12.75">
      <c r="A65" s="133" t="s">
        <v>68</v>
      </c>
    </row>
    <row r="66" ht="12.75">
      <c r="A66" s="133" t="s">
        <v>68</v>
      </c>
    </row>
    <row r="67" ht="12.75">
      <c r="A67" s="133" t="s">
        <v>68</v>
      </c>
    </row>
    <row r="68" ht="12.75">
      <c r="A68" s="133" t="s">
        <v>68</v>
      </c>
    </row>
    <row r="69" ht="12.75">
      <c r="A69" s="133" t="s">
        <v>68</v>
      </c>
    </row>
    <row r="70" ht="12.75">
      <c r="A70" s="133" t="s">
        <v>68</v>
      </c>
    </row>
    <row r="71" ht="12.75">
      <c r="A71" s="133" t="s">
        <v>68</v>
      </c>
    </row>
    <row r="72" ht="12.75">
      <c r="A72" s="133" t="s">
        <v>68</v>
      </c>
    </row>
    <row r="73" ht="12.75">
      <c r="A73" s="133" t="s">
        <v>68</v>
      </c>
    </row>
    <row r="74" ht="12.75">
      <c r="A74" s="133" t="s">
        <v>68</v>
      </c>
    </row>
    <row r="75" ht="12.75">
      <c r="A75" s="133" t="s">
        <v>68</v>
      </c>
    </row>
    <row r="76" ht="12.75">
      <c r="A76" s="133" t="s">
        <v>68</v>
      </c>
    </row>
    <row r="77" ht="12.75">
      <c r="A77" s="133" t="s">
        <v>68</v>
      </c>
    </row>
    <row r="78" ht="12.75">
      <c r="A78" s="133" t="s">
        <v>68</v>
      </c>
    </row>
    <row r="79" ht="12.75">
      <c r="A79" s="133" t="s">
        <v>68</v>
      </c>
    </row>
    <row r="80" ht="12.75">
      <c r="A80" s="133" t="s">
        <v>68</v>
      </c>
    </row>
    <row r="81" ht="12.75">
      <c r="A81" s="133" t="s">
        <v>68</v>
      </c>
    </row>
    <row r="82" ht="12.75">
      <c r="A82" s="133" t="s">
        <v>68</v>
      </c>
    </row>
    <row r="83" ht="12.75">
      <c r="A83" s="133" t="s">
        <v>68</v>
      </c>
    </row>
    <row r="84" ht="12.75">
      <c r="A84" s="133" t="s">
        <v>68</v>
      </c>
    </row>
    <row r="85" ht="12.75">
      <c r="A85" s="133" t="s">
        <v>68</v>
      </c>
    </row>
    <row r="86" ht="12.75">
      <c r="A86" s="133" t="s">
        <v>68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 transitionEvaluation="1"/>
  <dimension ref="A1:H56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8.421875" style="201" customWidth="1"/>
    <col min="2" max="5" width="15.57421875" style="201" customWidth="1"/>
    <col min="6" max="7" width="16.7109375" style="201" customWidth="1"/>
    <col min="8" max="8" width="17.421875" style="201" customWidth="1"/>
    <col min="9" max="9" width="18.28125" style="201" customWidth="1"/>
    <col min="10" max="10" width="12.28125" style="201" bestFit="1" customWidth="1"/>
    <col min="11" max="16384" width="11.00390625" style="201" customWidth="1"/>
  </cols>
  <sheetData>
    <row r="1" spans="1:8" s="205" customFormat="1" ht="18">
      <c r="A1" s="482" t="s">
        <v>0</v>
      </c>
      <c r="B1" s="482"/>
      <c r="C1" s="482"/>
      <c r="D1" s="482"/>
      <c r="E1" s="482"/>
      <c r="F1" s="482"/>
      <c r="G1" s="482"/>
      <c r="H1" s="201"/>
    </row>
    <row r="2" s="206" customFormat="1" ht="14.25">
      <c r="H2" s="201"/>
    </row>
    <row r="3" spans="1:8" s="206" customFormat="1" ht="15">
      <c r="A3" s="486" t="s">
        <v>369</v>
      </c>
      <c r="B3" s="486"/>
      <c r="C3" s="486"/>
      <c r="D3" s="486"/>
      <c r="E3" s="486"/>
      <c r="F3" s="486"/>
      <c r="G3" s="486"/>
      <c r="H3" s="201"/>
    </row>
    <row r="4" s="206" customFormat="1" ht="14.25">
      <c r="H4" s="201"/>
    </row>
    <row r="5" spans="1:7" ht="12.75">
      <c r="A5" s="200"/>
      <c r="B5" s="483" t="s">
        <v>97</v>
      </c>
      <c r="C5" s="483"/>
      <c r="D5" s="483" t="s">
        <v>4</v>
      </c>
      <c r="E5" s="483"/>
      <c r="F5" s="484" t="s">
        <v>98</v>
      </c>
      <c r="G5" s="485"/>
    </row>
    <row r="6" spans="1:7" ht="12.75">
      <c r="A6" s="208" t="s">
        <v>99</v>
      </c>
      <c r="B6" s="209" t="s">
        <v>100</v>
      </c>
      <c r="C6" s="210"/>
      <c r="D6" s="209" t="s">
        <v>100</v>
      </c>
      <c r="E6" s="210"/>
      <c r="F6" s="209" t="s">
        <v>101</v>
      </c>
      <c r="G6" s="211" t="s">
        <v>102</v>
      </c>
    </row>
    <row r="7" spans="2:7" ht="12.75">
      <c r="B7" s="212" t="s">
        <v>103</v>
      </c>
      <c r="C7" s="213">
        <v>2001</v>
      </c>
      <c r="D7" s="214" t="s">
        <v>103</v>
      </c>
      <c r="E7" s="213">
        <v>2001</v>
      </c>
      <c r="F7" s="213">
        <v>2001</v>
      </c>
      <c r="G7" s="215">
        <v>2001</v>
      </c>
    </row>
    <row r="8" spans="2:8" ht="13.5" thickBot="1">
      <c r="B8" s="214" t="s">
        <v>104</v>
      </c>
      <c r="C8" s="214" t="s">
        <v>104</v>
      </c>
      <c r="D8" s="214" t="s">
        <v>105</v>
      </c>
      <c r="E8" s="214" t="s">
        <v>105</v>
      </c>
      <c r="F8" s="214" t="s">
        <v>105</v>
      </c>
      <c r="G8" s="216" t="s">
        <v>105</v>
      </c>
      <c r="H8" s="226"/>
    </row>
    <row r="9" spans="1:8" ht="12.75">
      <c r="A9" s="217" t="s">
        <v>106</v>
      </c>
      <c r="B9" s="218">
        <v>227100</v>
      </c>
      <c r="C9" s="218">
        <v>214841.455</v>
      </c>
      <c r="D9" s="218">
        <v>559188</v>
      </c>
      <c r="E9" s="218">
        <v>590485.358</v>
      </c>
      <c r="F9" s="218">
        <v>120702.68</v>
      </c>
      <c r="G9" s="228">
        <v>125273.546</v>
      </c>
      <c r="H9" s="227"/>
    </row>
    <row r="10" spans="1:8" ht="12.75">
      <c r="A10" s="220"/>
      <c r="B10" s="221"/>
      <c r="C10" s="221"/>
      <c r="D10" s="221"/>
      <c r="E10" s="221"/>
      <c r="F10" s="221"/>
      <c r="G10" s="229"/>
      <c r="H10" s="227"/>
    </row>
    <row r="11" spans="1:8" ht="12.75">
      <c r="A11" s="435" t="s">
        <v>380</v>
      </c>
      <c r="B11" s="221"/>
      <c r="C11" s="221"/>
      <c r="D11" s="221"/>
      <c r="E11" s="221"/>
      <c r="F11" s="221"/>
      <c r="G11" s="229"/>
      <c r="H11" s="227"/>
    </row>
    <row r="12" spans="1:8" ht="12.75">
      <c r="A12" s="435" t="s">
        <v>55</v>
      </c>
      <c r="B12" s="322">
        <v>17492</v>
      </c>
      <c r="C12" s="322">
        <f>SUM(C13:C26)</f>
        <v>16737.272999999997</v>
      </c>
      <c r="D12" s="322">
        <v>89808</v>
      </c>
      <c r="E12" s="322">
        <f>SUM(E13:E26)</f>
        <v>92173.12</v>
      </c>
      <c r="F12" s="322">
        <f>SUM(F13:F26)</f>
        <v>25709.309</v>
      </c>
      <c r="G12" s="323">
        <f>SUM(G13:G26)</f>
        <v>32689.649</v>
      </c>
      <c r="H12" s="227"/>
    </row>
    <row r="13" spans="1:8" ht="12.75">
      <c r="A13" s="220" t="s">
        <v>107</v>
      </c>
      <c r="B13" s="221">
        <v>2479</v>
      </c>
      <c r="C13" s="221">
        <v>2897.202</v>
      </c>
      <c r="D13" s="221">
        <v>15454</v>
      </c>
      <c r="E13" s="221">
        <v>22837.836</v>
      </c>
      <c r="F13" s="231">
        <v>1054.18</v>
      </c>
      <c r="G13" s="229">
        <v>6650.648</v>
      </c>
      <c r="H13" s="227"/>
    </row>
    <row r="14" spans="1:8" ht="12.75">
      <c r="A14" s="220" t="s">
        <v>108</v>
      </c>
      <c r="B14" s="221">
        <v>276</v>
      </c>
      <c r="C14" s="221">
        <v>287.777</v>
      </c>
      <c r="D14" s="221">
        <v>1381</v>
      </c>
      <c r="E14" s="221">
        <v>1508.283</v>
      </c>
      <c r="F14" s="231">
        <v>211.208</v>
      </c>
      <c r="G14" s="229">
        <v>579.724</v>
      </c>
      <c r="H14" s="227"/>
    </row>
    <row r="15" spans="1:8" ht="12.75">
      <c r="A15" s="220" t="s">
        <v>109</v>
      </c>
      <c r="B15" s="221">
        <v>219</v>
      </c>
      <c r="C15" s="221">
        <v>191</v>
      </c>
      <c r="D15" s="221">
        <v>1418</v>
      </c>
      <c r="E15" s="221">
        <v>1511</v>
      </c>
      <c r="F15" s="221">
        <v>3498.174</v>
      </c>
      <c r="G15" s="222">
        <v>1598.006</v>
      </c>
      <c r="H15" s="227"/>
    </row>
    <row r="16" spans="1:8" ht="12.75">
      <c r="A16" s="220" t="s">
        <v>110</v>
      </c>
      <c r="B16" s="221">
        <v>499</v>
      </c>
      <c r="C16" s="221">
        <v>657.122</v>
      </c>
      <c r="D16" s="221">
        <v>3616</v>
      </c>
      <c r="E16" s="221">
        <v>4886.028</v>
      </c>
      <c r="F16" s="231">
        <v>411.144</v>
      </c>
      <c r="G16" s="201">
        <v>754.908</v>
      </c>
      <c r="H16" s="227"/>
    </row>
    <row r="17" spans="1:8" ht="12.75">
      <c r="A17" s="220" t="s">
        <v>111</v>
      </c>
      <c r="B17" s="221">
        <v>2182</v>
      </c>
      <c r="C17" s="221">
        <v>2202.6</v>
      </c>
      <c r="D17" s="221">
        <v>5236</v>
      </c>
      <c r="E17" s="221">
        <v>4937.9</v>
      </c>
      <c r="F17" s="231">
        <v>4073.671</v>
      </c>
      <c r="G17" s="201">
        <v>1204.482</v>
      </c>
      <c r="H17" s="227"/>
    </row>
    <row r="18" spans="1:8" ht="12.75">
      <c r="A18" s="220" t="s">
        <v>112</v>
      </c>
      <c r="B18" s="221">
        <v>150</v>
      </c>
      <c r="C18" s="221">
        <v>142.9</v>
      </c>
      <c r="D18" s="221">
        <v>521</v>
      </c>
      <c r="E18" s="221">
        <v>488.9</v>
      </c>
      <c r="F18" s="231">
        <v>94.533</v>
      </c>
      <c r="G18" s="201">
        <v>16.986</v>
      </c>
      <c r="H18" s="227"/>
    </row>
    <row r="19" spans="1:8" ht="12.75">
      <c r="A19" s="220" t="s">
        <v>113</v>
      </c>
      <c r="B19" s="221">
        <v>5102</v>
      </c>
      <c r="C19" s="221">
        <v>4769</v>
      </c>
      <c r="D19" s="221">
        <v>33171</v>
      </c>
      <c r="E19" s="221">
        <v>31572</v>
      </c>
      <c r="F19" s="231">
        <v>937.051</v>
      </c>
      <c r="G19" s="201">
        <v>16807.309</v>
      </c>
      <c r="H19" s="227"/>
    </row>
    <row r="20" spans="1:8" ht="12.75">
      <c r="A20" s="220" t="s">
        <v>114</v>
      </c>
      <c r="B20" s="221">
        <v>978</v>
      </c>
      <c r="C20" s="221">
        <v>869.13</v>
      </c>
      <c r="D20" s="221">
        <v>2621</v>
      </c>
      <c r="E20" s="221">
        <v>2084.4</v>
      </c>
      <c r="F20" s="231">
        <v>753.304</v>
      </c>
      <c r="G20" s="201">
        <v>455.278</v>
      </c>
      <c r="H20" s="227"/>
    </row>
    <row r="21" spans="1:8" ht="12.75">
      <c r="A21" s="220" t="s">
        <v>115</v>
      </c>
      <c r="B21" s="221">
        <v>134</v>
      </c>
      <c r="C21" s="221">
        <v>124.7</v>
      </c>
      <c r="D21" s="221">
        <v>1022</v>
      </c>
      <c r="E21" s="221">
        <v>991</v>
      </c>
      <c r="F21" s="231">
        <v>3517.594</v>
      </c>
      <c r="G21" s="201">
        <v>812.315</v>
      </c>
      <c r="H21" s="227"/>
    </row>
    <row r="22" spans="1:8" ht="12.75">
      <c r="A22" s="220" t="s">
        <v>116</v>
      </c>
      <c r="B22" s="221">
        <v>72</v>
      </c>
      <c r="C22" s="221">
        <v>84.9</v>
      </c>
      <c r="D22" s="221">
        <v>577</v>
      </c>
      <c r="E22" s="221">
        <v>769</v>
      </c>
      <c r="F22" s="231">
        <v>475.242</v>
      </c>
      <c r="G22" s="201">
        <v>61.836</v>
      </c>
      <c r="H22" s="227"/>
    </row>
    <row r="23" spans="1:8" ht="12.75">
      <c r="A23" s="220" t="s">
        <v>117</v>
      </c>
      <c r="B23" s="221">
        <v>2800</v>
      </c>
      <c r="C23" s="221">
        <v>2289.372</v>
      </c>
      <c r="D23" s="221">
        <v>8312</v>
      </c>
      <c r="E23" s="221">
        <v>6509.973</v>
      </c>
      <c r="F23" s="231">
        <v>7597.982</v>
      </c>
      <c r="G23" s="201">
        <v>1005.703</v>
      </c>
      <c r="H23" s="227"/>
    </row>
    <row r="24" spans="1:8" ht="12.75">
      <c r="A24" s="220" t="s">
        <v>118</v>
      </c>
      <c r="B24" s="221">
        <v>281</v>
      </c>
      <c r="C24" s="221">
        <v>187</v>
      </c>
      <c r="D24" s="221">
        <v>511</v>
      </c>
      <c r="E24" s="221">
        <v>159</v>
      </c>
      <c r="F24" s="231">
        <v>1585.997</v>
      </c>
      <c r="G24" s="201">
        <v>113.613</v>
      </c>
      <c r="H24" s="227"/>
    </row>
    <row r="25" spans="1:8" ht="12.75">
      <c r="A25" s="220" t="s">
        <v>119</v>
      </c>
      <c r="B25" s="221">
        <v>2026</v>
      </c>
      <c r="C25" s="221">
        <v>1636</v>
      </c>
      <c r="D25" s="221">
        <v>14143</v>
      </c>
      <c r="E25" s="221">
        <v>11573</v>
      </c>
      <c r="F25" s="231">
        <v>1401.293</v>
      </c>
      <c r="G25" s="201">
        <v>1774.574</v>
      </c>
      <c r="H25" s="227"/>
    </row>
    <row r="26" spans="1:8" ht="12.75">
      <c r="A26" s="220" t="s">
        <v>120</v>
      </c>
      <c r="B26" s="221">
        <v>294</v>
      </c>
      <c r="C26" s="221">
        <v>398.57</v>
      </c>
      <c r="D26" s="221">
        <v>1825</v>
      </c>
      <c r="E26" s="221">
        <v>2344.8</v>
      </c>
      <c r="F26" s="231">
        <v>97.936</v>
      </c>
      <c r="G26" s="201">
        <v>854.267</v>
      </c>
      <c r="H26" s="227"/>
    </row>
    <row r="27" spans="1:8" ht="12.75">
      <c r="A27" s="220"/>
      <c r="B27" s="221"/>
      <c r="C27" s="221"/>
      <c r="D27" s="221"/>
      <c r="E27" s="221"/>
      <c r="F27" s="221"/>
      <c r="G27" s="229"/>
      <c r="H27" s="227"/>
    </row>
    <row r="28" spans="1:8" ht="12.75">
      <c r="A28" s="435" t="s">
        <v>69</v>
      </c>
      <c r="B28" s="221"/>
      <c r="C28" s="223"/>
      <c r="D28" s="221"/>
      <c r="E28" s="221"/>
      <c r="F28" s="221"/>
      <c r="G28" s="229"/>
      <c r="H28" s="227"/>
    </row>
    <row r="29" spans="1:8" ht="12.75" customHeight="1">
      <c r="A29" s="220" t="s">
        <v>121</v>
      </c>
      <c r="B29" s="221">
        <v>1167</v>
      </c>
      <c r="C29" s="221">
        <v>1355.5</v>
      </c>
      <c r="D29" s="221">
        <v>5071</v>
      </c>
      <c r="E29" s="221">
        <v>4077.497</v>
      </c>
      <c r="F29" s="231">
        <v>6.1</v>
      </c>
      <c r="G29" s="201">
        <v>416.112</v>
      </c>
      <c r="H29" s="227"/>
    </row>
    <row r="30" spans="1:8" ht="12.75" customHeight="1">
      <c r="A30" s="220" t="s">
        <v>122</v>
      </c>
      <c r="B30" s="221">
        <v>5</v>
      </c>
      <c r="C30" s="221">
        <v>5.4</v>
      </c>
      <c r="D30" s="221">
        <v>8</v>
      </c>
      <c r="E30" s="221">
        <v>10.5</v>
      </c>
      <c r="F30" s="231">
        <v>76.154</v>
      </c>
      <c r="G30" s="222" t="s">
        <v>43</v>
      </c>
      <c r="H30" s="227"/>
    </row>
    <row r="31" spans="1:8" ht="12.75" customHeight="1">
      <c r="A31" s="220" t="s">
        <v>123</v>
      </c>
      <c r="B31" s="221" t="s">
        <v>43</v>
      </c>
      <c r="C31" s="221">
        <v>445.278</v>
      </c>
      <c r="D31" s="221" t="s">
        <v>43</v>
      </c>
      <c r="E31" s="221">
        <v>1800.1</v>
      </c>
      <c r="F31" s="231">
        <v>232.02</v>
      </c>
      <c r="G31" s="201">
        <v>9.57</v>
      </c>
      <c r="H31" s="227"/>
    </row>
    <row r="32" spans="1:8" ht="12.75" customHeight="1">
      <c r="A32" s="220" t="s">
        <v>124</v>
      </c>
      <c r="B32" s="221" t="s">
        <v>43</v>
      </c>
      <c r="C32" s="221">
        <v>39.335</v>
      </c>
      <c r="D32" s="221" t="s">
        <v>43</v>
      </c>
      <c r="E32" s="221">
        <v>181.083</v>
      </c>
      <c r="F32" s="231">
        <v>137.509</v>
      </c>
      <c r="G32" s="201">
        <v>4.557</v>
      </c>
      <c r="H32" s="227"/>
    </row>
    <row r="33" spans="1:8" ht="12.75" customHeight="1">
      <c r="A33" s="220" t="s">
        <v>125</v>
      </c>
      <c r="B33" s="221" t="s">
        <v>43</v>
      </c>
      <c r="C33" s="221">
        <v>59.638</v>
      </c>
      <c r="D33" s="221" t="s">
        <v>43</v>
      </c>
      <c r="E33" s="221">
        <v>133.003</v>
      </c>
      <c r="F33" s="231">
        <v>89.648</v>
      </c>
      <c r="G33" s="201">
        <v>3.586</v>
      </c>
      <c r="H33" s="227"/>
    </row>
    <row r="34" spans="1:8" ht="12.75" customHeight="1">
      <c r="A34" s="220" t="s">
        <v>126</v>
      </c>
      <c r="B34" s="221">
        <v>1207</v>
      </c>
      <c r="C34" s="221">
        <v>1205.61</v>
      </c>
      <c r="D34" s="221">
        <v>6249</v>
      </c>
      <c r="E34" s="221">
        <v>5196.76</v>
      </c>
      <c r="F34" s="221" t="s">
        <v>43</v>
      </c>
      <c r="G34" s="201">
        <v>1669.939</v>
      </c>
      <c r="H34" s="227"/>
    </row>
    <row r="35" spans="1:8" ht="12.75" customHeight="1">
      <c r="A35" s="220" t="s">
        <v>127</v>
      </c>
      <c r="B35" s="221" t="s">
        <v>43</v>
      </c>
      <c r="C35" s="221">
        <v>166.8</v>
      </c>
      <c r="D35" s="221" t="s">
        <v>43</v>
      </c>
      <c r="E35" s="221">
        <v>451.7</v>
      </c>
      <c r="F35" s="231">
        <v>3.49</v>
      </c>
      <c r="G35" s="201">
        <v>92.686</v>
      </c>
      <c r="H35" s="227"/>
    </row>
    <row r="36" spans="1:8" ht="12.75" customHeight="1">
      <c r="A36" s="220" t="s">
        <v>128</v>
      </c>
      <c r="B36" s="221" t="s">
        <v>43</v>
      </c>
      <c r="C36" s="221">
        <v>379.8</v>
      </c>
      <c r="D36" s="221" t="s">
        <v>43</v>
      </c>
      <c r="E36" s="221">
        <v>1184.3</v>
      </c>
      <c r="F36" s="231">
        <v>1.106</v>
      </c>
      <c r="G36" s="201">
        <v>417.097</v>
      </c>
      <c r="H36" s="227"/>
    </row>
    <row r="37" spans="1:8" ht="12.75" customHeight="1">
      <c r="A37" s="220" t="s">
        <v>129</v>
      </c>
      <c r="B37" s="221">
        <v>2304</v>
      </c>
      <c r="C37" s="221">
        <v>2627.047</v>
      </c>
      <c r="D37" s="221">
        <v>8919</v>
      </c>
      <c r="E37" s="221">
        <v>9283.044</v>
      </c>
      <c r="F37" s="231">
        <v>347.934</v>
      </c>
      <c r="G37" s="201">
        <v>1.091</v>
      </c>
      <c r="H37" s="227"/>
    </row>
    <row r="38" spans="1:8" ht="12.75" customHeight="1">
      <c r="A38" s="220" t="s">
        <v>130</v>
      </c>
      <c r="B38" s="221" t="s">
        <v>43</v>
      </c>
      <c r="C38" s="221">
        <v>923.236</v>
      </c>
      <c r="D38" s="221" t="s">
        <v>43</v>
      </c>
      <c r="E38" s="221">
        <v>4476.08</v>
      </c>
      <c r="F38" s="231">
        <v>12.534</v>
      </c>
      <c r="G38" s="201">
        <v>218.015</v>
      </c>
      <c r="H38" s="227"/>
    </row>
    <row r="39" spans="1:8" ht="12.75" customHeight="1">
      <c r="A39" s="220" t="s">
        <v>131</v>
      </c>
      <c r="B39" s="221">
        <v>2242</v>
      </c>
      <c r="C39" s="221">
        <v>2552</v>
      </c>
      <c r="D39" s="221">
        <v>6868</v>
      </c>
      <c r="E39" s="221">
        <v>7735.369</v>
      </c>
      <c r="F39" s="231">
        <v>428.421</v>
      </c>
      <c r="G39" s="201">
        <v>405.152</v>
      </c>
      <c r="H39" s="227"/>
    </row>
    <row r="40" spans="1:8" ht="12.75" customHeight="1">
      <c r="A40" s="220" t="s">
        <v>132</v>
      </c>
      <c r="B40" s="221">
        <v>9419</v>
      </c>
      <c r="C40" s="221">
        <v>9350</v>
      </c>
      <c r="D40" s="221">
        <v>18887</v>
      </c>
      <c r="E40" s="221">
        <v>19007</v>
      </c>
      <c r="F40" s="231">
        <v>346.965</v>
      </c>
      <c r="G40" s="201">
        <v>1374.717</v>
      </c>
      <c r="H40" s="227"/>
    </row>
    <row r="41" spans="1:8" ht="12.75" customHeight="1">
      <c r="A41" s="220"/>
      <c r="B41" s="221"/>
      <c r="C41" s="221"/>
      <c r="D41" s="221"/>
      <c r="E41" s="221"/>
      <c r="F41" s="221"/>
      <c r="G41" s="229"/>
      <c r="H41" s="227"/>
    </row>
    <row r="42" spans="1:8" ht="12.75" customHeight="1">
      <c r="A42" s="435" t="s">
        <v>381</v>
      </c>
      <c r="B42" s="221"/>
      <c r="C42" s="221"/>
      <c r="D42" s="221"/>
      <c r="E42" s="221"/>
      <c r="F42" s="221"/>
      <c r="G42" s="229"/>
      <c r="H42" s="227"/>
    </row>
    <row r="43" spans="1:8" ht="12.75" customHeight="1">
      <c r="A43" s="220" t="s">
        <v>133</v>
      </c>
      <c r="B43" s="221">
        <v>5210</v>
      </c>
      <c r="C43" s="221">
        <v>6887.97</v>
      </c>
      <c r="D43" s="221">
        <v>10292</v>
      </c>
      <c r="E43" s="221">
        <v>15427.82</v>
      </c>
      <c r="F43" s="231">
        <v>3.305</v>
      </c>
      <c r="G43" s="201">
        <v>11304.732</v>
      </c>
      <c r="H43" s="227"/>
    </row>
    <row r="44" spans="1:8" ht="12.75" customHeight="1">
      <c r="A44" s="220" t="s">
        <v>134</v>
      </c>
      <c r="B44" s="221">
        <v>8468</v>
      </c>
      <c r="C44" s="221">
        <v>11597</v>
      </c>
      <c r="D44" s="221">
        <v>13279</v>
      </c>
      <c r="E44" s="221">
        <v>24854</v>
      </c>
      <c r="F44" s="231">
        <v>0.734</v>
      </c>
      <c r="G44" s="201">
        <v>15868.178</v>
      </c>
      <c r="H44" s="227"/>
    </row>
    <row r="45" spans="1:8" ht="12.75" customHeight="1">
      <c r="A45" s="220" t="s">
        <v>135</v>
      </c>
      <c r="B45" s="221">
        <v>2653</v>
      </c>
      <c r="C45" s="221">
        <v>1728.16</v>
      </c>
      <c r="D45" s="221">
        <v>3857</v>
      </c>
      <c r="E45" s="221">
        <v>3260.83</v>
      </c>
      <c r="F45" s="231">
        <v>7261.408</v>
      </c>
      <c r="G45" s="201">
        <v>2.747</v>
      </c>
      <c r="H45" s="227"/>
    </row>
    <row r="46" spans="1:8" ht="12.75" customHeight="1">
      <c r="A46" s="220" t="s">
        <v>136</v>
      </c>
      <c r="B46" s="221">
        <v>13992</v>
      </c>
      <c r="C46" s="221">
        <v>10585.3</v>
      </c>
      <c r="D46" s="221">
        <v>29613</v>
      </c>
      <c r="E46" s="221">
        <v>20567.6</v>
      </c>
      <c r="F46" s="231">
        <v>144.47</v>
      </c>
      <c r="G46" s="201">
        <v>17911.448</v>
      </c>
      <c r="H46" s="227"/>
    </row>
    <row r="47" spans="1:7" ht="12.75" customHeight="1">
      <c r="A47" s="220" t="s">
        <v>84</v>
      </c>
      <c r="B47" s="221">
        <v>25508</v>
      </c>
      <c r="C47" s="221">
        <v>19681.29</v>
      </c>
      <c r="D47" s="221">
        <v>61204</v>
      </c>
      <c r="E47" s="221">
        <v>53261.98</v>
      </c>
      <c r="F47" s="231">
        <v>2340.627</v>
      </c>
      <c r="G47" s="201">
        <v>26532.234</v>
      </c>
    </row>
    <row r="48" spans="1:7" ht="12.75" customHeight="1">
      <c r="A48" s="220" t="s">
        <v>137</v>
      </c>
      <c r="B48" s="221" t="s">
        <v>43</v>
      </c>
      <c r="C48" s="221" t="s">
        <v>43</v>
      </c>
      <c r="D48" s="221" t="s">
        <v>43</v>
      </c>
      <c r="E48" s="221" t="s">
        <v>43</v>
      </c>
      <c r="F48" s="231">
        <v>33.641</v>
      </c>
      <c r="G48" s="222" t="s">
        <v>43</v>
      </c>
    </row>
    <row r="49" spans="1:7" ht="12.75" customHeight="1">
      <c r="A49" s="220" t="s">
        <v>138</v>
      </c>
      <c r="B49" s="221">
        <v>261</v>
      </c>
      <c r="C49" s="221">
        <v>196.9</v>
      </c>
      <c r="D49" s="221">
        <v>898</v>
      </c>
      <c r="E49" s="221">
        <v>699.9</v>
      </c>
      <c r="F49" s="231">
        <v>5522.494</v>
      </c>
      <c r="G49" s="201">
        <v>445.914</v>
      </c>
    </row>
    <row r="50" spans="1:7" ht="12.75" customHeight="1">
      <c r="A50" s="220" t="s">
        <v>139</v>
      </c>
      <c r="B50" s="221">
        <v>1020</v>
      </c>
      <c r="C50" s="221">
        <v>687.248</v>
      </c>
      <c r="D50" s="221">
        <v>4122</v>
      </c>
      <c r="E50" s="221">
        <v>3275.46</v>
      </c>
      <c r="F50" s="231">
        <v>3427.081</v>
      </c>
      <c r="G50" s="201">
        <v>549.04</v>
      </c>
    </row>
    <row r="51" spans="1:7" ht="12.75" customHeight="1">
      <c r="A51" s="220" t="s">
        <v>140</v>
      </c>
      <c r="B51" s="221">
        <v>46</v>
      </c>
      <c r="C51" s="221">
        <v>63.22</v>
      </c>
      <c r="D51" s="221">
        <v>203</v>
      </c>
      <c r="E51" s="221">
        <v>254.378</v>
      </c>
      <c r="F51" s="231">
        <v>250.966</v>
      </c>
      <c r="G51" s="201">
        <v>2.748</v>
      </c>
    </row>
    <row r="52" spans="1:7" ht="12.75" customHeight="1">
      <c r="A52" s="220" t="s">
        <v>141</v>
      </c>
      <c r="B52" s="221">
        <v>38</v>
      </c>
      <c r="C52" s="221">
        <v>56</v>
      </c>
      <c r="D52" s="221">
        <v>168</v>
      </c>
      <c r="E52" s="221">
        <v>364</v>
      </c>
      <c r="F52" s="231">
        <v>284.36</v>
      </c>
      <c r="G52" s="201">
        <v>1.377</v>
      </c>
    </row>
    <row r="53" spans="1:7" ht="12.75" customHeight="1">
      <c r="A53" s="220" t="s">
        <v>142</v>
      </c>
      <c r="B53" s="221">
        <v>99</v>
      </c>
      <c r="C53" s="221">
        <v>89.682</v>
      </c>
      <c r="D53" s="221">
        <v>604</v>
      </c>
      <c r="E53" s="221">
        <v>514.7</v>
      </c>
      <c r="F53" s="231">
        <v>261.383</v>
      </c>
      <c r="G53" s="222" t="s">
        <v>43</v>
      </c>
    </row>
    <row r="54" spans="1:7" ht="13.5" thickBot="1">
      <c r="A54" s="224"/>
      <c r="B54" s="225"/>
      <c r="C54" s="225"/>
      <c r="D54" s="225"/>
      <c r="E54" s="225"/>
      <c r="F54" s="225"/>
      <c r="G54" s="230"/>
    </row>
    <row r="55" ht="12.75">
      <c r="A55" s="201" t="s">
        <v>143</v>
      </c>
    </row>
    <row r="56" ht="12.75">
      <c r="A56" s="201" t="s">
        <v>144</v>
      </c>
    </row>
  </sheetData>
  <mergeCells count="5">
    <mergeCell ref="A1:G1"/>
    <mergeCell ref="B5:C5"/>
    <mergeCell ref="D5:E5"/>
    <mergeCell ref="F5:G5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1"/>
  <dimension ref="A1:I30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1" customFormat="1" ht="18">
      <c r="A1" s="458" t="s">
        <v>0</v>
      </c>
      <c r="B1" s="458"/>
      <c r="C1" s="458"/>
      <c r="D1" s="458"/>
      <c r="E1" s="458"/>
      <c r="F1" s="458"/>
      <c r="G1" s="458"/>
      <c r="H1" s="458"/>
    </row>
    <row r="2" s="2" customFormat="1" ht="14.25">
      <c r="A2" s="71"/>
    </row>
    <row r="3" spans="1:8" s="2" customFormat="1" ht="15">
      <c r="A3" s="459" t="s">
        <v>33</v>
      </c>
      <c r="B3" s="459"/>
      <c r="C3" s="459"/>
      <c r="D3" s="459"/>
      <c r="E3" s="459"/>
      <c r="F3" s="459"/>
      <c r="G3" s="459"/>
      <c r="H3" s="459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14"/>
      <c r="B5" s="22"/>
      <c r="C5" s="22"/>
      <c r="D5" s="22"/>
      <c r="E5" s="23" t="s">
        <v>13</v>
      </c>
      <c r="F5" s="22"/>
      <c r="G5" s="24" t="s">
        <v>34</v>
      </c>
      <c r="H5" s="25"/>
    </row>
    <row r="6" spans="1:8" ht="12.75">
      <c r="A6" s="26" t="s">
        <v>6</v>
      </c>
      <c r="B6" s="23" t="s">
        <v>3</v>
      </c>
      <c r="C6" s="23" t="s">
        <v>15</v>
      </c>
      <c r="D6" s="23" t="s">
        <v>4</v>
      </c>
      <c r="E6" s="23" t="s">
        <v>16</v>
      </c>
      <c r="F6" s="23" t="s">
        <v>17</v>
      </c>
      <c r="G6" s="27" t="s">
        <v>18</v>
      </c>
      <c r="H6" s="28"/>
    </row>
    <row r="7" spans="1:8" ht="12.75">
      <c r="A7" s="14"/>
      <c r="B7" s="23" t="s">
        <v>19</v>
      </c>
      <c r="C7" s="23" t="s">
        <v>20</v>
      </c>
      <c r="D7" s="29" t="s">
        <v>21</v>
      </c>
      <c r="E7" s="23" t="s">
        <v>22</v>
      </c>
      <c r="F7" s="23" t="s">
        <v>9</v>
      </c>
      <c r="G7" s="23" t="s">
        <v>23</v>
      </c>
      <c r="H7" s="23" t="s">
        <v>24</v>
      </c>
    </row>
    <row r="8" spans="1:8" ht="13.5" thickBot="1">
      <c r="A8" s="30"/>
      <c r="B8" s="22"/>
      <c r="C8" s="22"/>
      <c r="D8" s="22"/>
      <c r="E8" s="23" t="s">
        <v>25</v>
      </c>
      <c r="F8" s="22"/>
      <c r="G8" s="22"/>
      <c r="H8" s="22"/>
    </row>
    <row r="9" spans="1:8" ht="12.75">
      <c r="A9" s="31">
        <v>1985</v>
      </c>
      <c r="B9" s="32">
        <v>4245.6</v>
      </c>
      <c r="C9" s="32">
        <v>25.2</v>
      </c>
      <c r="D9" s="32">
        <v>10698.3</v>
      </c>
      <c r="E9" s="32">
        <v>13.22226629644321</v>
      </c>
      <c r="F9" s="34">
        <v>1401217.6505234814</v>
      </c>
      <c r="G9" s="34">
        <v>1971</v>
      </c>
      <c r="H9" s="34">
        <v>953407</v>
      </c>
    </row>
    <row r="10" spans="1:8" ht="12.75">
      <c r="A10" s="35">
        <v>1986</v>
      </c>
      <c r="B10" s="36">
        <v>4339.5</v>
      </c>
      <c r="C10" s="36">
        <v>17.1</v>
      </c>
      <c r="D10" s="36">
        <v>7486</v>
      </c>
      <c r="E10" s="36">
        <v>14.646664983832776</v>
      </c>
      <c r="F10" s="38">
        <v>1092862.3802483382</v>
      </c>
      <c r="G10" s="38">
        <v>733043</v>
      </c>
      <c r="H10" s="38">
        <v>985984</v>
      </c>
    </row>
    <row r="11" spans="1:8" ht="12.75">
      <c r="A11" s="35">
        <v>1987</v>
      </c>
      <c r="B11" s="36">
        <v>4396.6</v>
      </c>
      <c r="C11" s="36">
        <v>22.3</v>
      </c>
      <c r="D11" s="36">
        <v>9894.3</v>
      </c>
      <c r="E11" s="36">
        <v>13.624944406380346</v>
      </c>
      <c r="F11" s="38">
        <v>1339427.5960717849</v>
      </c>
      <c r="G11" s="38">
        <v>97335</v>
      </c>
      <c r="H11" s="38">
        <v>286559</v>
      </c>
    </row>
    <row r="12" spans="1:8" ht="12.75">
      <c r="A12" s="35">
        <v>1988</v>
      </c>
      <c r="B12" s="36">
        <v>4250.3</v>
      </c>
      <c r="C12" s="36">
        <v>28.4</v>
      </c>
      <c r="D12" s="36">
        <v>12092.4</v>
      </c>
      <c r="E12" s="36">
        <v>13.630954527424183</v>
      </c>
      <c r="F12" s="38">
        <v>1594497.133172262</v>
      </c>
      <c r="G12" s="38">
        <v>143483</v>
      </c>
      <c r="H12" s="38">
        <v>1384451</v>
      </c>
    </row>
    <row r="13" spans="1:8" ht="12.75">
      <c r="A13" s="35">
        <v>1989</v>
      </c>
      <c r="B13" s="36">
        <v>4305.2</v>
      </c>
      <c r="C13" s="36">
        <v>21.8</v>
      </c>
      <c r="D13" s="36">
        <v>9428.7</v>
      </c>
      <c r="E13" s="36">
        <v>13.64297476951186</v>
      </c>
      <c r="F13" s="38">
        <v>1286355.1620929644</v>
      </c>
      <c r="G13" s="38">
        <v>8895</v>
      </c>
      <c r="H13" s="38">
        <v>1660546</v>
      </c>
    </row>
    <row r="14" spans="1:8" ht="12.75">
      <c r="A14" s="35">
        <v>1990</v>
      </c>
      <c r="B14" s="36">
        <v>4351.8</v>
      </c>
      <c r="C14" s="36">
        <v>21.5</v>
      </c>
      <c r="D14" s="36">
        <v>9382.2</v>
      </c>
      <c r="E14" s="36">
        <v>13.504741985503589</v>
      </c>
      <c r="F14" s="38">
        <v>1267041.9025639177</v>
      </c>
      <c r="G14" s="38">
        <v>32124</v>
      </c>
      <c r="H14" s="38">
        <v>944739</v>
      </c>
    </row>
    <row r="15" spans="1:8" ht="12.75">
      <c r="A15" s="35">
        <v>1991</v>
      </c>
      <c r="B15" s="36">
        <v>4412.8</v>
      </c>
      <c r="C15" s="36">
        <v>21.00729695431472</v>
      </c>
      <c r="D15" s="36">
        <v>9270.1</v>
      </c>
      <c r="E15" s="36">
        <v>13.648984890555697</v>
      </c>
      <c r="F15" s="38">
        <v>1265274.5483394037</v>
      </c>
      <c r="G15" s="38">
        <v>106349</v>
      </c>
      <c r="H15" s="38">
        <v>613650</v>
      </c>
    </row>
    <row r="16" spans="1:8" ht="12.75">
      <c r="A16" s="35">
        <v>1992</v>
      </c>
      <c r="B16" s="36">
        <v>4112.2</v>
      </c>
      <c r="C16" s="36">
        <v>14.84606779825884</v>
      </c>
      <c r="D16" s="36">
        <v>6105</v>
      </c>
      <c r="E16" s="36">
        <v>13.420600290889858</v>
      </c>
      <c r="F16" s="38">
        <v>819327.6477588258</v>
      </c>
      <c r="G16" s="38">
        <v>196655</v>
      </c>
      <c r="H16" s="38">
        <v>779773</v>
      </c>
    </row>
    <row r="17" spans="1:8" ht="12.75">
      <c r="A17" s="35">
        <v>1993</v>
      </c>
      <c r="B17" s="36">
        <v>3540.9</v>
      </c>
      <c r="C17" s="36">
        <v>27.396424637803946</v>
      </c>
      <c r="D17" s="36">
        <v>9700.8</v>
      </c>
      <c r="E17" s="36">
        <v>13.258327022706238</v>
      </c>
      <c r="F17" s="38">
        <v>1286163.7878186863</v>
      </c>
      <c r="G17" s="38">
        <v>74921</v>
      </c>
      <c r="H17" s="38">
        <v>383062</v>
      </c>
    </row>
    <row r="18" spans="1:8" ht="12.75">
      <c r="A18" s="13">
        <v>1994</v>
      </c>
      <c r="B18" s="42">
        <v>3539.5</v>
      </c>
      <c r="C18" s="42">
        <v>20.95069925130668</v>
      </c>
      <c r="D18" s="42">
        <v>7415.5</v>
      </c>
      <c r="E18" s="42">
        <v>13.246306780618562</v>
      </c>
      <c r="F18" s="65">
        <v>982279.8793167694</v>
      </c>
      <c r="G18" s="65">
        <v>34088</v>
      </c>
      <c r="H18" s="38">
        <v>1408210</v>
      </c>
    </row>
    <row r="19" spans="1:9" ht="12.75">
      <c r="A19" s="13">
        <v>1995</v>
      </c>
      <c r="B19" s="42">
        <v>3555.9</v>
      </c>
      <c r="C19" s="42">
        <v>14.192187631823167</v>
      </c>
      <c r="D19" s="42">
        <v>5046.6</v>
      </c>
      <c r="E19" s="42">
        <v>14.893079946630127</v>
      </c>
      <c r="F19" s="65">
        <v>751594.172586636</v>
      </c>
      <c r="G19" s="65">
        <v>1242185</v>
      </c>
      <c r="H19" s="38">
        <v>269203</v>
      </c>
      <c r="I19" s="40"/>
    </row>
    <row r="20" spans="1:8" ht="12.75">
      <c r="A20" s="13">
        <v>1996</v>
      </c>
      <c r="B20" s="41">
        <v>3572.2</v>
      </c>
      <c r="C20" s="42">
        <v>29.945131851520074</v>
      </c>
      <c r="D20" s="41">
        <v>10697</v>
      </c>
      <c r="E20" s="41">
        <v>13.09004363347878</v>
      </c>
      <c r="F20" s="44">
        <v>1400241.967473225</v>
      </c>
      <c r="G20" s="44">
        <v>658122</v>
      </c>
      <c r="H20" s="39">
        <v>228943</v>
      </c>
    </row>
    <row r="21" spans="1:8" ht="12.75">
      <c r="A21" s="13">
        <v>1997</v>
      </c>
      <c r="B21" s="41">
        <v>3682.3</v>
      </c>
      <c r="C21" s="42">
        <v>23.218640523585798</v>
      </c>
      <c r="D21" s="41">
        <v>8549.8</v>
      </c>
      <c r="E21" s="41">
        <v>13.336458596276131</v>
      </c>
      <c r="F21" s="44">
        <v>1140240.5370644166</v>
      </c>
      <c r="G21" s="44">
        <v>412044</v>
      </c>
      <c r="H21" s="39">
        <v>270489</v>
      </c>
    </row>
    <row r="22" spans="1:8" ht="12.75">
      <c r="A22" s="13">
        <v>1998</v>
      </c>
      <c r="B22" s="41">
        <v>3535.2</v>
      </c>
      <c r="C22" s="42">
        <v>30.819472731387194</v>
      </c>
      <c r="D22" s="41">
        <v>10895.3</v>
      </c>
      <c r="E22" s="41">
        <v>11.821908093229</v>
      </c>
      <c r="F22" s="44">
        <v>1288032.352481579</v>
      </c>
      <c r="G22" s="44">
        <v>226667</v>
      </c>
      <c r="H22" s="39">
        <v>201145</v>
      </c>
    </row>
    <row r="23" spans="1:8" ht="12.75">
      <c r="A23" s="13">
        <v>1999</v>
      </c>
      <c r="B23" s="41">
        <v>3120</v>
      </c>
      <c r="C23" s="42">
        <v>23.9</v>
      </c>
      <c r="D23" s="41">
        <v>7459.5</v>
      </c>
      <c r="E23" s="41">
        <v>12.128424266464727</v>
      </c>
      <c r="F23" s="44">
        <v>901663.4452417871</v>
      </c>
      <c r="G23" s="44">
        <v>218707</v>
      </c>
      <c r="H23" s="39">
        <v>618032</v>
      </c>
    </row>
    <row r="24" spans="1:8" ht="12.75">
      <c r="A24" s="13">
        <v>2000</v>
      </c>
      <c r="B24" s="41">
        <v>3278</v>
      </c>
      <c r="C24" s="100">
        <v>33.74</v>
      </c>
      <c r="D24" s="41">
        <v>11063</v>
      </c>
      <c r="E24" s="41">
        <v>11.563472888343972</v>
      </c>
      <c r="F24" s="44">
        <f>D24*E24*10</f>
        <v>1279267.0056374935</v>
      </c>
      <c r="G24" s="306">
        <v>85118.029</v>
      </c>
      <c r="H24" s="96">
        <v>218337.46</v>
      </c>
    </row>
    <row r="25" spans="1:8" ht="12.75">
      <c r="A25" s="13">
        <v>2001</v>
      </c>
      <c r="B25" s="99">
        <v>2992.088</v>
      </c>
      <c r="C25" s="100">
        <f>D25/B25*10</f>
        <v>20.885545478608915</v>
      </c>
      <c r="D25" s="99">
        <v>6249.139</v>
      </c>
      <c r="E25" s="41">
        <v>12.65</v>
      </c>
      <c r="F25" s="44">
        <v>789992.5</v>
      </c>
      <c r="G25" s="306">
        <v>823382.225</v>
      </c>
      <c r="H25" s="96">
        <v>217888.319</v>
      </c>
    </row>
    <row r="26" spans="1:8" ht="13.5" thickBot="1">
      <c r="A26" s="48" t="s">
        <v>26</v>
      </c>
      <c r="B26" s="66">
        <v>3100.2</v>
      </c>
      <c r="C26" s="391">
        <f>D26/B26*10</f>
        <v>26.878588478162698</v>
      </c>
      <c r="D26" s="66">
        <v>8332.9</v>
      </c>
      <c r="E26" s="66">
        <v>11.82</v>
      </c>
      <c r="F26" s="68">
        <f>D26*E26*10</f>
        <v>984948.78</v>
      </c>
      <c r="G26" s="68"/>
      <c r="H26" s="69"/>
    </row>
    <row r="27" spans="1:8" ht="12.75">
      <c r="A27" s="14" t="s">
        <v>27</v>
      </c>
      <c r="B27" s="14"/>
      <c r="C27" s="14"/>
      <c r="D27" s="14"/>
      <c r="E27" s="14"/>
      <c r="F27" s="14"/>
      <c r="G27" s="14"/>
      <c r="H27" s="14"/>
    </row>
    <row r="28" spans="1:8" ht="12.75">
      <c r="A28" s="70" t="s">
        <v>29</v>
      </c>
      <c r="B28" s="14"/>
      <c r="C28" s="14"/>
      <c r="D28" s="14"/>
      <c r="E28" s="14"/>
      <c r="F28" s="14"/>
      <c r="G28" s="14"/>
      <c r="H28" s="14"/>
    </row>
    <row r="29" spans="1:3" ht="12.75">
      <c r="A29" s="14"/>
      <c r="B29" s="14"/>
      <c r="C29" s="14"/>
    </row>
    <row r="30" spans="1:3" ht="12.75">
      <c r="A30" s="14"/>
      <c r="B30" s="14"/>
      <c r="C30" s="14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A1:H2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1" customFormat="1" ht="18">
      <c r="A1" s="458" t="s">
        <v>0</v>
      </c>
      <c r="B1" s="458"/>
      <c r="C1" s="458"/>
      <c r="D1" s="458"/>
      <c r="E1" s="458"/>
      <c r="F1" s="458"/>
      <c r="G1" s="19"/>
      <c r="H1" s="19"/>
    </row>
    <row r="2" s="2" customFormat="1" ht="14.25"/>
    <row r="3" spans="1:8" ht="15">
      <c r="A3" s="469" t="s">
        <v>36</v>
      </c>
      <c r="B3" s="469"/>
      <c r="C3" s="469"/>
      <c r="D3" s="469"/>
      <c r="E3" s="469"/>
      <c r="F3" s="469"/>
      <c r="G3" s="14"/>
      <c r="H3" s="14"/>
    </row>
    <row r="4" spans="1:8" ht="12.75">
      <c r="A4" s="78"/>
      <c r="B4" s="28"/>
      <c r="C4" s="55"/>
      <c r="D4" s="55"/>
      <c r="E4" s="55"/>
      <c r="G4" s="14"/>
      <c r="H4" s="14"/>
    </row>
    <row r="5" spans="1:8" ht="12.75">
      <c r="A5" s="14"/>
      <c r="C5" s="58" t="s">
        <v>38</v>
      </c>
      <c r="D5" s="59"/>
      <c r="E5" s="58" t="s">
        <v>37</v>
      </c>
      <c r="F5" s="59"/>
      <c r="G5" s="14"/>
      <c r="H5" s="14"/>
    </row>
    <row r="6" spans="1:8" ht="12.75">
      <c r="A6" s="487" t="s">
        <v>6</v>
      </c>
      <c r="B6" s="471"/>
      <c r="C6" s="23" t="s">
        <v>3</v>
      </c>
      <c r="D6" s="23" t="s">
        <v>4</v>
      </c>
      <c r="E6" s="23" t="s">
        <v>3</v>
      </c>
      <c r="F6" s="23" t="s">
        <v>4</v>
      </c>
      <c r="G6" s="14"/>
      <c r="H6" s="14"/>
    </row>
    <row r="7" spans="1:8" ht="13.5" thickBot="1">
      <c r="A7" s="30"/>
      <c r="C7" s="23" t="s">
        <v>19</v>
      </c>
      <c r="D7" s="23" t="s">
        <v>21</v>
      </c>
      <c r="E7" s="23" t="s">
        <v>19</v>
      </c>
      <c r="F7" s="23" t="s">
        <v>21</v>
      </c>
      <c r="G7" s="14"/>
      <c r="H7" s="14"/>
    </row>
    <row r="8" spans="1:8" ht="12.75">
      <c r="A8" s="474">
        <v>1985</v>
      </c>
      <c r="B8" s="475"/>
      <c r="C8" s="32">
        <v>2031.1</v>
      </c>
      <c r="D8" s="32">
        <v>6384.6</v>
      </c>
      <c r="E8" s="32">
        <v>2214.5</v>
      </c>
      <c r="F8" s="32">
        <v>4313.6</v>
      </c>
      <c r="G8" s="14"/>
      <c r="H8" s="14"/>
    </row>
    <row r="9" spans="1:8" ht="12.75">
      <c r="A9" s="467">
        <v>1986</v>
      </c>
      <c r="B9" s="468"/>
      <c r="C9" s="36">
        <v>2284.5</v>
      </c>
      <c r="D9" s="36">
        <v>4221.1</v>
      </c>
      <c r="E9" s="36">
        <v>2055.8</v>
      </c>
      <c r="F9" s="36">
        <v>3209.9</v>
      </c>
      <c r="G9" s="14"/>
      <c r="H9" s="14"/>
    </row>
    <row r="10" spans="1:8" ht="12.75">
      <c r="A10" s="467">
        <v>1987</v>
      </c>
      <c r="B10" s="468"/>
      <c r="C10" s="36">
        <v>2324</v>
      </c>
      <c r="D10" s="36">
        <v>5752.9</v>
      </c>
      <c r="E10" s="36">
        <v>2076.5</v>
      </c>
      <c r="F10" s="36">
        <v>4083.3</v>
      </c>
      <c r="G10" s="14"/>
      <c r="H10" s="14"/>
    </row>
    <row r="11" spans="1:8" ht="12.75">
      <c r="A11" s="467">
        <v>1988</v>
      </c>
      <c r="B11" s="468"/>
      <c r="C11" s="36">
        <v>2337.1</v>
      </c>
      <c r="D11" s="36">
        <v>6920</v>
      </c>
      <c r="E11" s="36">
        <v>1920.2</v>
      </c>
      <c r="F11" s="36">
        <v>5150</v>
      </c>
      <c r="G11" s="14"/>
      <c r="H11" s="14"/>
    </row>
    <row r="12" spans="1:8" ht="12.75">
      <c r="A12" s="467">
        <v>1989</v>
      </c>
      <c r="B12" s="468"/>
      <c r="C12" s="36">
        <v>1883.7</v>
      </c>
      <c r="D12" s="36">
        <v>5632.3</v>
      </c>
      <c r="E12" s="36">
        <v>1846.4</v>
      </c>
      <c r="F12" s="36">
        <v>3761.6</v>
      </c>
      <c r="G12" s="14"/>
      <c r="H12" s="14"/>
    </row>
    <row r="13" spans="1:8" ht="12.75">
      <c r="A13" s="467">
        <v>1990</v>
      </c>
      <c r="B13" s="468"/>
      <c r="C13" s="36">
        <v>2528.1</v>
      </c>
      <c r="D13" s="36">
        <v>6056.9</v>
      </c>
      <c r="E13" s="36">
        <v>1829.7</v>
      </c>
      <c r="F13" s="36">
        <v>3325.3</v>
      </c>
      <c r="G13" s="14"/>
      <c r="H13" s="14"/>
    </row>
    <row r="14" spans="1:8" ht="12.75">
      <c r="A14" s="467">
        <v>1991</v>
      </c>
      <c r="B14" s="468"/>
      <c r="C14" s="36">
        <v>2551.9</v>
      </c>
      <c r="D14" s="36">
        <v>5579</v>
      </c>
      <c r="E14" s="36">
        <v>1860.9</v>
      </c>
      <c r="F14" s="36">
        <v>3691.1</v>
      </c>
      <c r="G14" s="14"/>
      <c r="H14" s="14"/>
    </row>
    <row r="15" spans="1:8" ht="12.75">
      <c r="A15" s="467">
        <v>1992</v>
      </c>
      <c r="B15" s="468"/>
      <c r="C15" s="36">
        <v>2469.6</v>
      </c>
      <c r="D15" s="36">
        <v>3831.3</v>
      </c>
      <c r="E15" s="36">
        <v>1642.6</v>
      </c>
      <c r="F15" s="36">
        <v>2273.7</v>
      </c>
      <c r="G15" s="14"/>
      <c r="H15" s="14"/>
    </row>
    <row r="16" spans="1:8" ht="12.75">
      <c r="A16" s="467">
        <v>1993</v>
      </c>
      <c r="B16" s="468"/>
      <c r="C16" s="36">
        <v>2264.1</v>
      </c>
      <c r="D16" s="36">
        <v>6393.4</v>
      </c>
      <c r="E16" s="36">
        <v>1276.9</v>
      </c>
      <c r="F16" s="36">
        <v>3307.4</v>
      </c>
      <c r="G16" s="14"/>
      <c r="H16" s="14"/>
    </row>
    <row r="17" spans="1:8" ht="12.75">
      <c r="A17" s="467">
        <v>1994</v>
      </c>
      <c r="B17" s="468"/>
      <c r="C17" s="36">
        <v>2232.1</v>
      </c>
      <c r="D17" s="36">
        <v>5095.1</v>
      </c>
      <c r="E17" s="36">
        <v>1307.3</v>
      </c>
      <c r="F17" s="36">
        <v>2320.4</v>
      </c>
      <c r="G17" s="14"/>
      <c r="H17" s="14"/>
    </row>
    <row r="18" spans="1:8" ht="12.75">
      <c r="A18" s="467">
        <v>1995</v>
      </c>
      <c r="B18" s="468"/>
      <c r="C18" s="42">
        <v>2257.5</v>
      </c>
      <c r="D18" s="42">
        <v>3540.6</v>
      </c>
      <c r="E18" s="42">
        <v>1298.4</v>
      </c>
      <c r="F18" s="36">
        <v>1506</v>
      </c>
      <c r="G18" s="14"/>
      <c r="H18" s="14"/>
    </row>
    <row r="19" spans="1:8" ht="12.75">
      <c r="A19" s="467">
        <v>1996</v>
      </c>
      <c r="B19" s="468"/>
      <c r="C19" s="41">
        <v>2405.7</v>
      </c>
      <c r="D19" s="41">
        <v>7342.2</v>
      </c>
      <c r="E19" s="41">
        <v>1166.5</v>
      </c>
      <c r="F19" s="60">
        <v>3354.8</v>
      </c>
      <c r="G19" s="14"/>
      <c r="H19" s="14"/>
    </row>
    <row r="20" spans="1:8" ht="12.75">
      <c r="A20" s="467">
        <v>1997</v>
      </c>
      <c r="B20" s="468"/>
      <c r="C20" s="41">
        <v>2541.8</v>
      </c>
      <c r="D20" s="41">
        <v>6129.7</v>
      </c>
      <c r="E20" s="41">
        <v>1140.5</v>
      </c>
      <c r="F20" s="60">
        <v>2420.1</v>
      </c>
      <c r="G20" s="14"/>
      <c r="H20" s="14"/>
    </row>
    <row r="21" spans="1:8" ht="12.75">
      <c r="A21" s="467">
        <v>1998</v>
      </c>
      <c r="B21" s="468"/>
      <c r="C21" s="41">
        <v>2571.7</v>
      </c>
      <c r="D21" s="41">
        <v>8208.5</v>
      </c>
      <c r="E21" s="41">
        <v>963.6</v>
      </c>
      <c r="F21" s="60">
        <v>2686.8</v>
      </c>
      <c r="G21" s="14"/>
      <c r="H21" s="14"/>
    </row>
    <row r="22" spans="1:8" ht="12.75">
      <c r="A22" s="467">
        <v>1999</v>
      </c>
      <c r="B22" s="468"/>
      <c r="C22" s="41">
        <v>2253</v>
      </c>
      <c r="D22" s="41">
        <v>5634.1</v>
      </c>
      <c r="E22" s="41">
        <v>867</v>
      </c>
      <c r="F22" s="60">
        <v>1825.4</v>
      </c>
      <c r="G22" s="14"/>
      <c r="H22" s="14"/>
    </row>
    <row r="23" spans="1:8" ht="12.75">
      <c r="A23" s="467">
        <v>2000</v>
      </c>
      <c r="B23" s="468"/>
      <c r="C23" s="41">
        <v>2453.807</v>
      </c>
      <c r="D23" s="41">
        <v>8665.089</v>
      </c>
      <c r="E23" s="41">
        <v>824.218</v>
      </c>
      <c r="F23" s="60">
        <v>2397.919</v>
      </c>
      <c r="G23" s="14"/>
      <c r="H23" s="14"/>
    </row>
    <row r="24" spans="1:8" ht="12.75">
      <c r="A24" s="35">
        <v>2001</v>
      </c>
      <c r="B24" s="13"/>
      <c r="C24" s="99">
        <v>2253.09</v>
      </c>
      <c r="D24" s="99">
        <v>4761.144</v>
      </c>
      <c r="E24" s="99">
        <v>738.998</v>
      </c>
      <c r="F24" s="94">
        <v>1487.995</v>
      </c>
      <c r="G24" s="14"/>
      <c r="H24" s="14"/>
    </row>
    <row r="25" spans="1:6" ht="13.5" thickBot="1">
      <c r="A25" s="472" t="s">
        <v>26</v>
      </c>
      <c r="B25" s="473"/>
      <c r="C25" s="66">
        <v>2347.5</v>
      </c>
      <c r="D25" s="66">
        <v>6389.1</v>
      </c>
      <c r="E25" s="66">
        <v>752.7</v>
      </c>
      <c r="F25" s="61">
        <v>1943.8</v>
      </c>
    </row>
    <row r="26" ht="12.75">
      <c r="A26" t="s">
        <v>29</v>
      </c>
    </row>
  </sheetData>
  <mergeCells count="20">
    <mergeCell ref="A21:B21"/>
    <mergeCell ref="A22:B22"/>
    <mergeCell ref="A17:B17"/>
    <mergeCell ref="A18:B18"/>
    <mergeCell ref="A19:B19"/>
    <mergeCell ref="A20:B20"/>
    <mergeCell ref="A1:F1"/>
    <mergeCell ref="A8:B8"/>
    <mergeCell ref="A9:B9"/>
    <mergeCell ref="A10:B10"/>
    <mergeCell ref="A25:B25"/>
    <mergeCell ref="A23:B23"/>
    <mergeCell ref="A6:B6"/>
    <mergeCell ref="A3:F3"/>
    <mergeCell ref="A11:B11"/>
    <mergeCell ref="A12:B12"/>
    <mergeCell ref="A13:B13"/>
    <mergeCell ref="A14:B14"/>
    <mergeCell ref="A15:B15"/>
    <mergeCell ref="A16:B1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5"/>
  <dimension ref="A1:J85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133" customWidth="1"/>
    <col min="2" max="8" width="12.7109375" style="133" customWidth="1"/>
    <col min="9" max="16384" width="11.421875" style="133" customWidth="1"/>
  </cols>
  <sheetData>
    <row r="1" spans="1:8" s="130" customFormat="1" ht="18">
      <c r="A1" s="460" t="s">
        <v>0</v>
      </c>
      <c r="B1" s="460"/>
      <c r="C1" s="460"/>
      <c r="D1" s="460"/>
      <c r="E1" s="460"/>
      <c r="F1" s="460"/>
      <c r="G1" s="460"/>
      <c r="H1" s="460"/>
    </row>
    <row r="2" s="132" customFormat="1" ht="14.25"/>
    <row r="3" spans="1:8" s="132" customFormat="1" ht="15">
      <c r="A3" s="461" t="s">
        <v>309</v>
      </c>
      <c r="B3" s="461"/>
      <c r="C3" s="461"/>
      <c r="D3" s="461"/>
      <c r="E3" s="461"/>
      <c r="F3" s="461"/>
      <c r="G3" s="461"/>
      <c r="H3" s="461"/>
    </row>
    <row r="4" spans="1:8" s="132" customFormat="1" ht="14.25">
      <c r="A4" s="488"/>
      <c r="B4" s="488"/>
      <c r="C4" s="488"/>
      <c r="D4" s="488"/>
      <c r="E4" s="488"/>
      <c r="F4" s="488"/>
      <c r="G4" s="488"/>
      <c r="H4" s="488"/>
    </row>
    <row r="5" spans="1:8" ht="12.75">
      <c r="A5" s="258" t="s">
        <v>303</v>
      </c>
      <c r="B5" s="79" t="s">
        <v>3</v>
      </c>
      <c r="C5" s="288"/>
      <c r="D5" s="288"/>
      <c r="E5" s="79" t="s">
        <v>15</v>
      </c>
      <c r="F5" s="288"/>
      <c r="G5" s="84" t="s">
        <v>4</v>
      </c>
      <c r="H5" s="64" t="s">
        <v>153</v>
      </c>
    </row>
    <row r="6" spans="1:8" ht="12.75">
      <c r="A6" s="258" t="s">
        <v>305</v>
      </c>
      <c r="B6" s="82" t="s">
        <v>151</v>
      </c>
      <c r="C6" s="83"/>
      <c r="D6" s="83"/>
      <c r="E6" s="82" t="s">
        <v>152</v>
      </c>
      <c r="F6" s="83"/>
      <c r="G6" s="64" t="s">
        <v>244</v>
      </c>
      <c r="H6" s="64" t="s">
        <v>158</v>
      </c>
    </row>
    <row r="7" spans="1:8" ht="13.5" thickBot="1">
      <c r="A7" s="258" t="s">
        <v>243</v>
      </c>
      <c r="B7" s="84" t="s">
        <v>154</v>
      </c>
      <c r="C7" s="289" t="s">
        <v>155</v>
      </c>
      <c r="D7" s="64" t="s">
        <v>156</v>
      </c>
      <c r="E7" s="84" t="s">
        <v>154</v>
      </c>
      <c r="F7" s="289" t="s">
        <v>155</v>
      </c>
      <c r="G7" s="84" t="s">
        <v>18</v>
      </c>
      <c r="H7" s="84" t="s">
        <v>18</v>
      </c>
    </row>
    <row r="8" spans="1:10" ht="12.75">
      <c r="A8" s="281" t="s">
        <v>245</v>
      </c>
      <c r="B8" s="290">
        <v>375</v>
      </c>
      <c r="C8" s="221" t="s">
        <v>43</v>
      </c>
      <c r="D8" s="290">
        <v>375</v>
      </c>
      <c r="E8" s="291">
        <v>2400</v>
      </c>
      <c r="F8" s="221" t="s">
        <v>43</v>
      </c>
      <c r="G8" s="290">
        <v>900</v>
      </c>
      <c r="H8" s="290">
        <v>770</v>
      </c>
      <c r="I8" s="293"/>
      <c r="J8" s="293"/>
    </row>
    <row r="9" spans="1:10" ht="12.75">
      <c r="A9" s="85" t="s">
        <v>246</v>
      </c>
      <c r="B9" s="221" t="s">
        <v>43</v>
      </c>
      <c r="C9" s="221" t="s">
        <v>43</v>
      </c>
      <c r="D9" s="221" t="s">
        <v>43</v>
      </c>
      <c r="E9" s="221" t="s">
        <v>43</v>
      </c>
      <c r="F9" s="221" t="s">
        <v>43</v>
      </c>
      <c r="G9" s="221" t="s">
        <v>43</v>
      </c>
      <c r="H9" s="222" t="s">
        <v>43</v>
      </c>
      <c r="I9" s="293"/>
      <c r="J9" s="293"/>
    </row>
    <row r="10" spans="1:10" ht="12.75">
      <c r="A10" s="85" t="s">
        <v>247</v>
      </c>
      <c r="B10" s="294">
        <v>496</v>
      </c>
      <c r="C10" s="294">
        <v>15</v>
      </c>
      <c r="D10" s="294">
        <v>511</v>
      </c>
      <c r="E10" s="295">
        <v>3800</v>
      </c>
      <c r="F10" s="295">
        <v>5300</v>
      </c>
      <c r="G10" s="294">
        <v>1964</v>
      </c>
      <c r="H10" s="294">
        <v>1124</v>
      </c>
      <c r="I10" s="293"/>
      <c r="J10" s="293"/>
    </row>
    <row r="11" spans="1:10" ht="12.75">
      <c r="A11" s="85" t="s">
        <v>248</v>
      </c>
      <c r="B11" s="294">
        <v>18</v>
      </c>
      <c r="C11" s="221" t="s">
        <v>43</v>
      </c>
      <c r="D11" s="294">
        <v>18</v>
      </c>
      <c r="E11" s="295">
        <v>2800</v>
      </c>
      <c r="F11" s="221" t="s">
        <v>43</v>
      </c>
      <c r="G11" s="294">
        <v>50</v>
      </c>
      <c r="H11" s="294">
        <v>43</v>
      </c>
      <c r="I11" s="293"/>
      <c r="J11" s="293"/>
    </row>
    <row r="12" spans="1:10" ht="12.75">
      <c r="A12" s="264" t="s">
        <v>249</v>
      </c>
      <c r="B12" s="296">
        <v>889</v>
      </c>
      <c r="C12" s="296">
        <v>15</v>
      </c>
      <c r="D12" s="296">
        <v>904</v>
      </c>
      <c r="E12" s="296">
        <v>3189</v>
      </c>
      <c r="F12" s="296">
        <v>5300</v>
      </c>
      <c r="G12" s="296">
        <v>2914</v>
      </c>
      <c r="H12" s="296">
        <v>1937</v>
      </c>
      <c r="I12" s="293"/>
      <c r="J12" s="293"/>
    </row>
    <row r="13" spans="1:10" ht="12.75">
      <c r="A13" s="264"/>
      <c r="B13" s="296"/>
      <c r="C13" s="296"/>
      <c r="D13" s="296"/>
      <c r="E13" s="297"/>
      <c r="F13" s="297"/>
      <c r="G13" s="296"/>
      <c r="H13" s="296"/>
      <c r="I13" s="293"/>
      <c r="J13" s="293"/>
    </row>
    <row r="14" spans="1:10" ht="12.75">
      <c r="A14" s="264" t="s">
        <v>250</v>
      </c>
      <c r="B14" s="221" t="s">
        <v>43</v>
      </c>
      <c r="C14" s="221" t="s">
        <v>43</v>
      </c>
      <c r="D14" s="221" t="s">
        <v>43</v>
      </c>
      <c r="E14" s="221" t="s">
        <v>43</v>
      </c>
      <c r="F14" s="221" t="s">
        <v>43</v>
      </c>
      <c r="G14" s="221" t="s">
        <v>43</v>
      </c>
      <c r="H14" s="222" t="s">
        <v>43</v>
      </c>
      <c r="I14" s="293"/>
      <c r="J14" s="293"/>
    </row>
    <row r="15" spans="1:10" ht="12.75">
      <c r="A15" s="264"/>
      <c r="B15" s="296"/>
      <c r="C15" s="296"/>
      <c r="D15" s="296"/>
      <c r="E15" s="297"/>
      <c r="F15" s="297"/>
      <c r="G15" s="296"/>
      <c r="H15" s="296"/>
      <c r="I15" s="293"/>
      <c r="J15" s="293"/>
    </row>
    <row r="16" spans="1:10" ht="12.75">
      <c r="A16" s="264" t="s">
        <v>251</v>
      </c>
      <c r="B16" s="296">
        <v>557</v>
      </c>
      <c r="C16" s="221" t="s">
        <v>43</v>
      </c>
      <c r="D16" s="296">
        <v>557</v>
      </c>
      <c r="E16" s="297">
        <v>1500</v>
      </c>
      <c r="F16" s="221" t="s">
        <v>43</v>
      </c>
      <c r="G16" s="296">
        <v>836</v>
      </c>
      <c r="H16" s="296">
        <v>1554</v>
      </c>
      <c r="I16" s="293"/>
      <c r="J16" s="293"/>
    </row>
    <row r="17" spans="1:10" ht="12.75">
      <c r="A17" s="85"/>
      <c r="B17" s="294"/>
      <c r="C17" s="294"/>
      <c r="D17" s="294"/>
      <c r="E17" s="295"/>
      <c r="F17" s="295"/>
      <c r="G17" s="294"/>
      <c r="H17" s="294"/>
      <c r="I17" s="293"/>
      <c r="J17" s="293"/>
    </row>
    <row r="18" spans="1:10" ht="12.75">
      <c r="A18" s="85" t="s">
        <v>252</v>
      </c>
      <c r="B18" s="294">
        <v>15247</v>
      </c>
      <c r="C18" s="221" t="s">
        <v>43</v>
      </c>
      <c r="D18" s="294">
        <v>15247</v>
      </c>
      <c r="E18" s="295">
        <v>4600</v>
      </c>
      <c r="F18" s="221" t="s">
        <v>43</v>
      </c>
      <c r="G18" s="294">
        <v>70136</v>
      </c>
      <c r="H18" s="294">
        <v>70000</v>
      </c>
      <c r="I18" s="293"/>
      <c r="J18" s="293"/>
    </row>
    <row r="19" spans="1:10" ht="12.75">
      <c r="A19" s="85" t="s">
        <v>253</v>
      </c>
      <c r="B19" s="221" t="s">
        <v>43</v>
      </c>
      <c r="C19" s="221" t="s">
        <v>43</v>
      </c>
      <c r="D19" s="221" t="s">
        <v>43</v>
      </c>
      <c r="E19" s="221" t="s">
        <v>43</v>
      </c>
      <c r="F19" s="221" t="s">
        <v>43</v>
      </c>
      <c r="G19" s="221" t="s">
        <v>43</v>
      </c>
      <c r="H19" s="222" t="s">
        <v>43</v>
      </c>
      <c r="I19" s="293"/>
      <c r="J19" s="293"/>
    </row>
    <row r="20" spans="1:10" ht="12.75">
      <c r="A20" s="85" t="s">
        <v>254</v>
      </c>
      <c r="B20" s="221" t="s">
        <v>43</v>
      </c>
      <c r="C20" s="221" t="s">
        <v>43</v>
      </c>
      <c r="D20" s="221" t="s">
        <v>43</v>
      </c>
      <c r="E20" s="221" t="s">
        <v>43</v>
      </c>
      <c r="F20" s="221" t="s">
        <v>43</v>
      </c>
      <c r="G20" s="221" t="s">
        <v>43</v>
      </c>
      <c r="H20" s="222" t="s">
        <v>43</v>
      </c>
      <c r="I20" s="293"/>
      <c r="J20" s="293"/>
    </row>
    <row r="21" spans="1:10" ht="12.75">
      <c r="A21" s="264" t="s">
        <v>310</v>
      </c>
      <c r="B21" s="296">
        <v>15247</v>
      </c>
      <c r="C21" s="221" t="s">
        <v>43</v>
      </c>
      <c r="D21" s="296">
        <v>15247</v>
      </c>
      <c r="E21" s="296">
        <v>4600</v>
      </c>
      <c r="F21" s="221" t="s">
        <v>43</v>
      </c>
      <c r="G21" s="296">
        <v>70136</v>
      </c>
      <c r="H21" s="296">
        <v>70000</v>
      </c>
      <c r="I21" s="293"/>
      <c r="J21" s="293"/>
    </row>
    <row r="22" spans="1:10" ht="12.75">
      <c r="A22" s="264"/>
      <c r="B22" s="296"/>
      <c r="C22" s="296"/>
      <c r="D22" s="296"/>
      <c r="E22" s="297"/>
      <c r="F22" s="297"/>
      <c r="G22" s="296"/>
      <c r="H22" s="296"/>
      <c r="I22" s="293"/>
      <c r="J22" s="293"/>
    </row>
    <row r="23" spans="1:10" ht="12.75">
      <c r="A23" s="264" t="s">
        <v>255</v>
      </c>
      <c r="B23" s="296">
        <v>97699</v>
      </c>
      <c r="C23" s="296">
        <v>4693</v>
      </c>
      <c r="D23" s="296">
        <v>102392</v>
      </c>
      <c r="E23" s="297">
        <v>3318</v>
      </c>
      <c r="F23" s="297">
        <v>3617</v>
      </c>
      <c r="G23" s="296">
        <v>341140</v>
      </c>
      <c r="H23" s="296">
        <v>170570</v>
      </c>
      <c r="I23" s="293"/>
      <c r="J23" s="293"/>
    </row>
    <row r="24" spans="1:10" ht="12.75">
      <c r="A24" s="264"/>
      <c r="B24" s="296"/>
      <c r="C24" s="296"/>
      <c r="D24" s="296"/>
      <c r="E24" s="297"/>
      <c r="F24" s="297"/>
      <c r="G24" s="296"/>
      <c r="H24" s="296"/>
      <c r="I24" s="293"/>
      <c r="J24" s="293"/>
    </row>
    <row r="25" spans="1:10" ht="12.75">
      <c r="A25" s="264" t="s">
        <v>256</v>
      </c>
      <c r="B25" s="296">
        <v>17596</v>
      </c>
      <c r="C25" s="296">
        <v>3822</v>
      </c>
      <c r="D25" s="296">
        <v>21418</v>
      </c>
      <c r="E25" s="297">
        <v>2443</v>
      </c>
      <c r="F25" s="297">
        <v>4200</v>
      </c>
      <c r="G25" s="296">
        <v>59037</v>
      </c>
      <c r="H25" s="296">
        <v>50182</v>
      </c>
      <c r="I25" s="293"/>
      <c r="J25" s="293"/>
    </row>
    <row r="26" spans="1:10" ht="12.75">
      <c r="A26" s="85"/>
      <c r="B26" s="294"/>
      <c r="C26" s="294"/>
      <c r="D26" s="294"/>
      <c r="E26" s="295"/>
      <c r="F26" s="295"/>
      <c r="G26" s="294"/>
      <c r="H26" s="294"/>
      <c r="I26" s="293"/>
      <c r="J26" s="293"/>
    </row>
    <row r="27" spans="1:10" ht="12.75">
      <c r="A27" s="85" t="s">
        <v>257</v>
      </c>
      <c r="B27" s="294">
        <v>141323</v>
      </c>
      <c r="C27" s="294">
        <v>25583</v>
      </c>
      <c r="D27" s="294">
        <v>166906</v>
      </c>
      <c r="E27" s="295">
        <v>2367</v>
      </c>
      <c r="F27" s="295">
        <v>3191</v>
      </c>
      <c r="G27" s="294">
        <v>416147</v>
      </c>
      <c r="H27" s="294">
        <v>124825</v>
      </c>
      <c r="I27" s="293"/>
      <c r="J27" s="293"/>
    </row>
    <row r="28" spans="1:10" ht="12.75">
      <c r="A28" s="85" t="s">
        <v>258</v>
      </c>
      <c r="B28" s="294">
        <v>125034</v>
      </c>
      <c r="C28" s="294">
        <v>7789</v>
      </c>
      <c r="D28" s="294">
        <v>132823</v>
      </c>
      <c r="E28" s="295">
        <v>1613</v>
      </c>
      <c r="F28" s="295">
        <v>2008</v>
      </c>
      <c r="G28" s="294">
        <v>217320</v>
      </c>
      <c r="H28" s="294">
        <v>43464</v>
      </c>
      <c r="I28" s="293"/>
      <c r="J28" s="293"/>
    </row>
    <row r="29" spans="1:10" ht="12.75">
      <c r="A29" s="85" t="s">
        <v>259</v>
      </c>
      <c r="B29" s="294">
        <v>48095</v>
      </c>
      <c r="C29" s="294">
        <v>9096</v>
      </c>
      <c r="D29" s="294">
        <v>57191</v>
      </c>
      <c r="E29" s="295">
        <v>1351</v>
      </c>
      <c r="F29" s="295">
        <v>3188</v>
      </c>
      <c r="G29" s="294">
        <v>93974</v>
      </c>
      <c r="H29" s="294">
        <v>29543</v>
      </c>
      <c r="I29" s="293"/>
      <c r="J29" s="293"/>
    </row>
    <row r="30" spans="1:10" ht="12.75">
      <c r="A30" s="264" t="s">
        <v>311</v>
      </c>
      <c r="B30" s="296">
        <v>314452</v>
      </c>
      <c r="C30" s="296">
        <v>42468</v>
      </c>
      <c r="D30" s="296">
        <v>356920</v>
      </c>
      <c r="E30" s="296">
        <v>1912</v>
      </c>
      <c r="F30" s="296">
        <v>2973</v>
      </c>
      <c r="G30" s="296">
        <v>727441</v>
      </c>
      <c r="H30" s="296">
        <v>197832</v>
      </c>
      <c r="I30" s="293"/>
      <c r="J30" s="293"/>
    </row>
    <row r="31" spans="1:10" ht="12.75">
      <c r="A31" s="85"/>
      <c r="B31" s="294"/>
      <c r="C31" s="294"/>
      <c r="D31" s="294"/>
      <c r="E31" s="295"/>
      <c r="F31" s="295"/>
      <c r="G31" s="294"/>
      <c r="H31" s="294"/>
      <c r="I31" s="293"/>
      <c r="J31" s="293"/>
    </row>
    <row r="32" spans="1:10" ht="12.75">
      <c r="A32" s="85" t="s">
        <v>260</v>
      </c>
      <c r="B32" s="298">
        <v>43231</v>
      </c>
      <c r="C32" s="298">
        <v>1279</v>
      </c>
      <c r="D32" s="294">
        <v>44510</v>
      </c>
      <c r="E32" s="298">
        <v>2351</v>
      </c>
      <c r="F32" s="298">
        <v>5208</v>
      </c>
      <c r="G32" s="295">
        <v>108297</v>
      </c>
      <c r="H32" s="298">
        <v>117150</v>
      </c>
      <c r="I32" s="293"/>
      <c r="J32" s="293"/>
    </row>
    <row r="33" spans="1:10" ht="12.75">
      <c r="A33" s="85" t="s">
        <v>261</v>
      </c>
      <c r="B33" s="298">
        <v>14004</v>
      </c>
      <c r="C33" s="298">
        <v>2453</v>
      </c>
      <c r="D33" s="294">
        <v>16457</v>
      </c>
      <c r="E33" s="298">
        <v>2456</v>
      </c>
      <c r="F33" s="298">
        <v>2627</v>
      </c>
      <c r="G33" s="295">
        <v>40838</v>
      </c>
      <c r="H33" s="298">
        <v>33900</v>
      </c>
      <c r="I33" s="293"/>
      <c r="J33" s="293"/>
    </row>
    <row r="34" spans="1:10" ht="12.75">
      <c r="A34" s="85" t="s">
        <v>262</v>
      </c>
      <c r="B34" s="298">
        <v>103984</v>
      </c>
      <c r="C34" s="298">
        <v>12684</v>
      </c>
      <c r="D34" s="294">
        <v>116668</v>
      </c>
      <c r="E34" s="298">
        <v>2429</v>
      </c>
      <c r="F34" s="298">
        <v>5658</v>
      </c>
      <c r="G34" s="295">
        <v>324343</v>
      </c>
      <c r="H34" s="298">
        <v>163146</v>
      </c>
      <c r="I34" s="293"/>
      <c r="J34" s="293"/>
    </row>
    <row r="35" spans="1:10" ht="12.75">
      <c r="A35" s="85" t="s">
        <v>263</v>
      </c>
      <c r="B35" s="298">
        <v>13771</v>
      </c>
      <c r="C35" s="298">
        <v>625</v>
      </c>
      <c r="D35" s="294">
        <v>14396</v>
      </c>
      <c r="E35" s="298">
        <v>2395</v>
      </c>
      <c r="F35" s="298">
        <v>4968</v>
      </c>
      <c r="G35" s="295">
        <v>36087</v>
      </c>
      <c r="H35" s="298">
        <v>20200</v>
      </c>
      <c r="I35" s="293"/>
      <c r="J35" s="293"/>
    </row>
    <row r="36" spans="1:10" ht="12.75">
      <c r="A36" s="264" t="s">
        <v>264</v>
      </c>
      <c r="B36" s="296">
        <v>174990</v>
      </c>
      <c r="C36" s="296">
        <v>17041</v>
      </c>
      <c r="D36" s="296">
        <v>192031</v>
      </c>
      <c r="E36" s="296">
        <v>2409</v>
      </c>
      <c r="F36" s="296">
        <v>5163</v>
      </c>
      <c r="G36" s="296">
        <v>509565</v>
      </c>
      <c r="H36" s="296">
        <v>334396</v>
      </c>
      <c r="I36" s="293"/>
      <c r="J36" s="293"/>
    </row>
    <row r="37" spans="1:10" ht="12.75">
      <c r="A37" s="264"/>
      <c r="B37" s="296"/>
      <c r="C37" s="296"/>
      <c r="D37" s="296"/>
      <c r="E37" s="297"/>
      <c r="F37" s="297"/>
      <c r="G37" s="296"/>
      <c r="H37" s="296"/>
      <c r="I37" s="293"/>
      <c r="J37" s="293"/>
    </row>
    <row r="38" spans="1:10" ht="12.75">
      <c r="A38" s="264" t="s">
        <v>265</v>
      </c>
      <c r="B38" s="297">
        <v>10034</v>
      </c>
      <c r="C38" s="297">
        <v>267</v>
      </c>
      <c r="D38" s="296">
        <v>10301</v>
      </c>
      <c r="E38" s="297">
        <v>1050</v>
      </c>
      <c r="F38" s="297">
        <v>5000</v>
      </c>
      <c r="G38" s="297">
        <v>11871</v>
      </c>
      <c r="H38" s="297">
        <v>15432</v>
      </c>
      <c r="I38" s="293"/>
      <c r="J38" s="293"/>
    </row>
    <row r="39" spans="1:10" ht="12.75">
      <c r="A39" s="85"/>
      <c r="B39" s="294"/>
      <c r="C39" s="294"/>
      <c r="D39" s="294"/>
      <c r="E39" s="295"/>
      <c r="F39" s="295"/>
      <c r="G39" s="294"/>
      <c r="H39" s="294"/>
      <c r="I39" s="293"/>
      <c r="J39" s="293"/>
    </row>
    <row r="40" spans="1:10" ht="12.75">
      <c r="A40" s="85" t="s">
        <v>266</v>
      </c>
      <c r="B40" s="295">
        <v>82791</v>
      </c>
      <c r="C40" s="295">
        <v>6245</v>
      </c>
      <c r="D40" s="294">
        <v>89036</v>
      </c>
      <c r="E40" s="295">
        <v>1317</v>
      </c>
      <c r="F40" s="295">
        <v>2899</v>
      </c>
      <c r="G40" s="295">
        <v>127140</v>
      </c>
      <c r="H40" s="295">
        <v>69067</v>
      </c>
      <c r="I40" s="293"/>
      <c r="J40" s="293"/>
    </row>
    <row r="41" spans="1:10" ht="12.75">
      <c r="A41" s="85" t="s">
        <v>267</v>
      </c>
      <c r="B41" s="294">
        <v>225267</v>
      </c>
      <c r="C41" s="294">
        <v>7819</v>
      </c>
      <c r="D41" s="294">
        <v>233086</v>
      </c>
      <c r="E41" s="295">
        <v>2200</v>
      </c>
      <c r="F41" s="295">
        <v>3688</v>
      </c>
      <c r="G41" s="294">
        <v>524424</v>
      </c>
      <c r="H41" s="294">
        <v>143197</v>
      </c>
      <c r="I41" s="293"/>
      <c r="J41" s="293"/>
    </row>
    <row r="42" spans="1:10" ht="12.75">
      <c r="A42" s="85" t="s">
        <v>268</v>
      </c>
      <c r="B42" s="295">
        <v>15978</v>
      </c>
      <c r="C42" s="295">
        <v>5322</v>
      </c>
      <c r="D42" s="294">
        <v>21300</v>
      </c>
      <c r="E42" s="295">
        <v>1300</v>
      </c>
      <c r="F42" s="295">
        <v>3425</v>
      </c>
      <c r="G42" s="295">
        <v>38999</v>
      </c>
      <c r="H42" s="294">
        <v>21060</v>
      </c>
      <c r="I42" s="293"/>
      <c r="J42" s="293"/>
    </row>
    <row r="43" spans="1:10" ht="12.75">
      <c r="A43" s="85" t="s">
        <v>269</v>
      </c>
      <c r="B43" s="295">
        <v>143002</v>
      </c>
      <c r="C43" s="295">
        <v>12294</v>
      </c>
      <c r="D43" s="294">
        <v>155296</v>
      </c>
      <c r="E43" s="295">
        <v>1243</v>
      </c>
      <c r="F43" s="295">
        <v>4252</v>
      </c>
      <c r="G43" s="295">
        <v>230026</v>
      </c>
      <c r="H43" s="295">
        <v>160000</v>
      </c>
      <c r="I43" s="293"/>
      <c r="J43" s="293"/>
    </row>
    <row r="44" spans="1:10" ht="12.75">
      <c r="A44" s="85" t="s">
        <v>270</v>
      </c>
      <c r="B44" s="295">
        <v>70769</v>
      </c>
      <c r="C44" s="295">
        <v>4506</v>
      </c>
      <c r="D44" s="294">
        <v>75275</v>
      </c>
      <c r="E44" s="295">
        <v>1600</v>
      </c>
      <c r="F44" s="295">
        <v>3200</v>
      </c>
      <c r="G44" s="295">
        <v>127649</v>
      </c>
      <c r="H44" s="295">
        <v>65252</v>
      </c>
      <c r="I44" s="293"/>
      <c r="J44" s="293"/>
    </row>
    <row r="45" spans="1:10" ht="12.75">
      <c r="A45" s="85" t="s">
        <v>271</v>
      </c>
      <c r="B45" s="295">
        <v>122261</v>
      </c>
      <c r="C45" s="295">
        <v>6812</v>
      </c>
      <c r="D45" s="294">
        <v>129073</v>
      </c>
      <c r="E45" s="295">
        <v>1270</v>
      </c>
      <c r="F45" s="295">
        <v>4325</v>
      </c>
      <c r="G45" s="295">
        <v>184733</v>
      </c>
      <c r="H45" s="295">
        <v>147786</v>
      </c>
      <c r="I45" s="293"/>
      <c r="J45" s="293"/>
    </row>
    <row r="46" spans="1:10" ht="12.75">
      <c r="A46" s="85" t="s">
        <v>272</v>
      </c>
      <c r="B46" s="295">
        <v>139300</v>
      </c>
      <c r="C46" s="295">
        <v>6282</v>
      </c>
      <c r="D46" s="294">
        <v>145582</v>
      </c>
      <c r="E46" s="295">
        <v>1700</v>
      </c>
      <c r="F46" s="295">
        <v>2627</v>
      </c>
      <c r="G46" s="295">
        <v>253313</v>
      </c>
      <c r="H46" s="295">
        <v>75932</v>
      </c>
      <c r="I46" s="293"/>
      <c r="J46" s="293"/>
    </row>
    <row r="47" spans="1:10" ht="12.75">
      <c r="A47" s="85" t="s">
        <v>273</v>
      </c>
      <c r="B47" s="295">
        <v>257397</v>
      </c>
      <c r="C47" s="295">
        <v>22443</v>
      </c>
      <c r="D47" s="294">
        <v>279840</v>
      </c>
      <c r="E47" s="295">
        <v>1710</v>
      </c>
      <c r="F47" s="295">
        <v>4074</v>
      </c>
      <c r="G47" s="295">
        <v>531584</v>
      </c>
      <c r="H47" s="295">
        <v>85064</v>
      </c>
      <c r="I47" s="293"/>
      <c r="J47" s="293"/>
    </row>
    <row r="48" spans="1:10" ht="12.75">
      <c r="A48" s="85" t="s">
        <v>274</v>
      </c>
      <c r="B48" s="295">
        <v>67494</v>
      </c>
      <c r="C48" s="295">
        <v>7083</v>
      </c>
      <c r="D48" s="294">
        <v>74577</v>
      </c>
      <c r="E48" s="295">
        <v>1285</v>
      </c>
      <c r="F48" s="295">
        <v>3495</v>
      </c>
      <c r="G48" s="295">
        <v>111489</v>
      </c>
      <c r="H48" s="295">
        <v>140085</v>
      </c>
      <c r="I48" s="293"/>
      <c r="J48" s="293"/>
    </row>
    <row r="49" spans="1:10" ht="12.75">
      <c r="A49" s="264" t="s">
        <v>312</v>
      </c>
      <c r="B49" s="296">
        <v>1124259</v>
      </c>
      <c r="C49" s="296">
        <v>78806</v>
      </c>
      <c r="D49" s="296">
        <v>1203065</v>
      </c>
      <c r="E49" s="296">
        <v>1632</v>
      </c>
      <c r="F49" s="296">
        <v>3731</v>
      </c>
      <c r="G49" s="296">
        <v>2129357</v>
      </c>
      <c r="H49" s="296">
        <v>907443</v>
      </c>
      <c r="I49" s="293"/>
      <c r="J49" s="293"/>
    </row>
    <row r="50" spans="1:10" ht="12.75">
      <c r="A50" s="264"/>
      <c r="B50" s="296"/>
      <c r="C50" s="296"/>
      <c r="D50" s="296"/>
      <c r="E50" s="297"/>
      <c r="F50" s="297"/>
      <c r="G50" s="296"/>
      <c r="H50" s="296"/>
      <c r="I50" s="293"/>
      <c r="J50" s="293"/>
    </row>
    <row r="51" spans="1:10" ht="12.75">
      <c r="A51" s="264" t="s">
        <v>306</v>
      </c>
      <c r="B51" s="297">
        <v>36356</v>
      </c>
      <c r="C51" s="297">
        <v>3744</v>
      </c>
      <c r="D51" s="296">
        <v>40100</v>
      </c>
      <c r="E51" s="297">
        <v>2200</v>
      </c>
      <c r="F51" s="297">
        <v>3600</v>
      </c>
      <c r="G51" s="297">
        <v>93462</v>
      </c>
      <c r="H51" s="297">
        <v>112154</v>
      </c>
      <c r="I51" s="293"/>
      <c r="J51" s="293"/>
    </row>
    <row r="52" spans="1:10" ht="12.75">
      <c r="A52" s="85"/>
      <c r="B52" s="294"/>
      <c r="C52" s="294"/>
      <c r="D52" s="294"/>
      <c r="E52" s="295"/>
      <c r="F52" s="295"/>
      <c r="G52" s="294"/>
      <c r="H52" s="294"/>
      <c r="I52" s="293"/>
      <c r="J52" s="293"/>
    </row>
    <row r="53" spans="1:10" ht="12.75">
      <c r="A53" s="85" t="s">
        <v>276</v>
      </c>
      <c r="B53" s="294">
        <v>157162</v>
      </c>
      <c r="C53" s="294">
        <v>23331</v>
      </c>
      <c r="D53" s="294">
        <v>180493</v>
      </c>
      <c r="E53" s="295">
        <v>1143</v>
      </c>
      <c r="F53" s="295">
        <v>4885</v>
      </c>
      <c r="G53" s="294">
        <v>293608</v>
      </c>
      <c r="H53" s="294">
        <v>140932</v>
      </c>
      <c r="I53" s="293"/>
      <c r="J53" s="293"/>
    </row>
    <row r="54" spans="1:10" ht="12.75">
      <c r="A54" s="85" t="s">
        <v>277</v>
      </c>
      <c r="B54" s="294">
        <v>78811</v>
      </c>
      <c r="C54" s="294">
        <v>46169</v>
      </c>
      <c r="D54" s="294">
        <v>124980</v>
      </c>
      <c r="E54" s="295">
        <v>1030</v>
      </c>
      <c r="F54" s="295">
        <v>3580</v>
      </c>
      <c r="G54" s="294">
        <v>246460</v>
      </c>
      <c r="H54" s="294">
        <v>160200</v>
      </c>
      <c r="I54" s="293"/>
      <c r="J54" s="293"/>
    </row>
    <row r="55" spans="1:10" ht="12.75">
      <c r="A55" s="85" t="s">
        <v>278</v>
      </c>
      <c r="B55" s="294">
        <v>257383</v>
      </c>
      <c r="C55" s="294">
        <v>8939</v>
      </c>
      <c r="D55" s="294">
        <v>266322</v>
      </c>
      <c r="E55" s="295">
        <v>2765</v>
      </c>
      <c r="F55" s="295">
        <v>4985</v>
      </c>
      <c r="G55" s="294">
        <v>756232</v>
      </c>
      <c r="H55" s="294">
        <v>378116</v>
      </c>
      <c r="I55" s="293"/>
      <c r="J55" s="293"/>
    </row>
    <row r="56" spans="1:10" ht="12.75">
      <c r="A56" s="85" t="s">
        <v>279</v>
      </c>
      <c r="B56" s="294">
        <v>113444</v>
      </c>
      <c r="C56" s="294">
        <v>3258</v>
      </c>
      <c r="D56" s="294">
        <v>116702</v>
      </c>
      <c r="E56" s="295">
        <v>1800</v>
      </c>
      <c r="F56" s="295">
        <v>3900</v>
      </c>
      <c r="G56" s="294">
        <v>216905</v>
      </c>
      <c r="H56" s="294">
        <v>119298</v>
      </c>
      <c r="I56" s="293"/>
      <c r="J56" s="293"/>
    </row>
    <row r="57" spans="1:10" ht="12.75">
      <c r="A57" s="85" t="s">
        <v>280</v>
      </c>
      <c r="B57" s="294">
        <v>135622</v>
      </c>
      <c r="C57" s="294">
        <v>17187</v>
      </c>
      <c r="D57" s="294">
        <v>152809</v>
      </c>
      <c r="E57" s="295">
        <v>2152</v>
      </c>
      <c r="F57" s="295">
        <v>3796</v>
      </c>
      <c r="G57" s="294">
        <v>357100</v>
      </c>
      <c r="H57" s="294">
        <v>214260</v>
      </c>
      <c r="I57" s="293"/>
      <c r="J57" s="293"/>
    </row>
    <row r="58" spans="1:10" ht="12.75">
      <c r="A58" s="264" t="s">
        <v>281</v>
      </c>
      <c r="B58" s="296">
        <v>742422</v>
      </c>
      <c r="C58" s="296">
        <v>98884</v>
      </c>
      <c r="D58" s="296">
        <v>841306</v>
      </c>
      <c r="E58" s="296">
        <v>1978</v>
      </c>
      <c r="F58" s="296">
        <v>4063</v>
      </c>
      <c r="G58" s="296">
        <v>1870305</v>
      </c>
      <c r="H58" s="296">
        <v>1012806</v>
      </c>
      <c r="I58" s="293"/>
      <c r="J58" s="293"/>
    </row>
    <row r="59" spans="1:10" ht="12.75">
      <c r="A59" s="85"/>
      <c r="B59" s="294"/>
      <c r="C59" s="294"/>
      <c r="D59" s="294"/>
      <c r="E59" s="295"/>
      <c r="F59" s="295"/>
      <c r="G59" s="294"/>
      <c r="H59" s="294"/>
      <c r="I59" s="293"/>
      <c r="J59" s="293"/>
    </row>
    <row r="60" spans="1:10" ht="12.75">
      <c r="A60" s="85" t="s">
        <v>282</v>
      </c>
      <c r="B60" s="295">
        <v>2413</v>
      </c>
      <c r="C60" s="295">
        <v>1294</v>
      </c>
      <c r="D60" s="294">
        <v>3707</v>
      </c>
      <c r="E60" s="295">
        <v>1152</v>
      </c>
      <c r="F60" s="295">
        <v>3976</v>
      </c>
      <c r="G60" s="295">
        <v>7925</v>
      </c>
      <c r="H60" s="295">
        <v>5100</v>
      </c>
      <c r="I60" s="293"/>
      <c r="J60" s="293"/>
    </row>
    <row r="61" spans="1:10" ht="12.75">
      <c r="A61" s="85" t="s">
        <v>283</v>
      </c>
      <c r="B61" s="295">
        <v>4250</v>
      </c>
      <c r="C61" s="295">
        <v>9</v>
      </c>
      <c r="D61" s="294">
        <v>4259</v>
      </c>
      <c r="E61" s="295">
        <v>1933</v>
      </c>
      <c r="F61" s="295">
        <v>4400</v>
      </c>
      <c r="G61" s="295">
        <v>8255</v>
      </c>
      <c r="H61" s="295">
        <v>7430</v>
      </c>
      <c r="I61" s="293"/>
      <c r="J61" s="293"/>
    </row>
    <row r="62" spans="1:10" ht="12.75">
      <c r="A62" s="85" t="s">
        <v>284</v>
      </c>
      <c r="B62" s="295">
        <v>10276</v>
      </c>
      <c r="C62" s="295">
        <v>122</v>
      </c>
      <c r="D62" s="294">
        <v>10398</v>
      </c>
      <c r="E62" s="295">
        <v>2000</v>
      </c>
      <c r="F62" s="295">
        <v>5500</v>
      </c>
      <c r="G62" s="295">
        <v>21223</v>
      </c>
      <c r="H62" s="295">
        <v>9094</v>
      </c>
      <c r="I62" s="293"/>
      <c r="J62" s="293"/>
    </row>
    <row r="63" spans="1:10" ht="12.75">
      <c r="A63" s="264" t="s">
        <v>285</v>
      </c>
      <c r="B63" s="296">
        <v>16939</v>
      </c>
      <c r="C63" s="296">
        <v>1425</v>
      </c>
      <c r="D63" s="296">
        <v>18364</v>
      </c>
      <c r="E63" s="296">
        <v>1862</v>
      </c>
      <c r="F63" s="296">
        <v>4109</v>
      </c>
      <c r="G63" s="296">
        <v>37403</v>
      </c>
      <c r="H63" s="296">
        <v>21624</v>
      </c>
      <c r="I63" s="293"/>
      <c r="J63" s="293"/>
    </row>
    <row r="64" spans="1:10" ht="12.75">
      <c r="A64" s="85"/>
      <c r="B64" s="296"/>
      <c r="C64" s="296"/>
      <c r="D64" s="296"/>
      <c r="E64" s="297"/>
      <c r="F64" s="297"/>
      <c r="G64" s="296"/>
      <c r="H64" s="296"/>
      <c r="I64" s="293"/>
      <c r="J64" s="293"/>
    </row>
    <row r="65" spans="1:10" ht="12.75">
      <c r="A65" s="264" t="s">
        <v>286</v>
      </c>
      <c r="B65" s="296">
        <v>36428</v>
      </c>
      <c r="C65" s="296">
        <v>5396</v>
      </c>
      <c r="D65" s="296">
        <v>41824</v>
      </c>
      <c r="E65" s="297">
        <v>812</v>
      </c>
      <c r="F65" s="297">
        <v>2560</v>
      </c>
      <c r="G65" s="296">
        <v>43393</v>
      </c>
      <c r="H65" s="296">
        <v>27013</v>
      </c>
      <c r="I65" s="293"/>
      <c r="J65" s="293"/>
    </row>
    <row r="66" spans="1:10" ht="12.75">
      <c r="A66" s="85"/>
      <c r="B66" s="294"/>
      <c r="C66" s="294"/>
      <c r="D66" s="294"/>
      <c r="E66" s="295"/>
      <c r="F66" s="295"/>
      <c r="G66" s="294"/>
      <c r="H66" s="294"/>
      <c r="I66" s="293"/>
      <c r="J66" s="293"/>
    </row>
    <row r="67" spans="1:10" ht="12.75">
      <c r="A67" s="85" t="s">
        <v>287</v>
      </c>
      <c r="B67" s="295">
        <v>45300</v>
      </c>
      <c r="C67" s="295">
        <v>910</v>
      </c>
      <c r="D67" s="294">
        <v>46210</v>
      </c>
      <c r="E67" s="295">
        <v>3100</v>
      </c>
      <c r="F67" s="295">
        <v>4000</v>
      </c>
      <c r="G67" s="295">
        <v>144070</v>
      </c>
      <c r="H67" s="295">
        <v>72035</v>
      </c>
      <c r="I67" s="293"/>
      <c r="J67" s="293"/>
    </row>
    <row r="68" spans="1:10" ht="12.75">
      <c r="A68" s="85" t="s">
        <v>288</v>
      </c>
      <c r="B68" s="295">
        <v>3600</v>
      </c>
      <c r="C68" s="295">
        <v>720</v>
      </c>
      <c r="D68" s="294">
        <v>4320</v>
      </c>
      <c r="E68" s="295">
        <v>2900</v>
      </c>
      <c r="F68" s="295">
        <v>4000</v>
      </c>
      <c r="G68" s="295">
        <v>13320</v>
      </c>
      <c r="H68" s="295">
        <v>6660</v>
      </c>
      <c r="I68" s="293"/>
      <c r="J68" s="293"/>
    </row>
    <row r="69" spans="1:10" ht="12.75">
      <c r="A69" s="264" t="s">
        <v>289</v>
      </c>
      <c r="B69" s="296">
        <v>48900</v>
      </c>
      <c r="C69" s="296">
        <v>1630</v>
      </c>
      <c r="D69" s="296">
        <v>50530</v>
      </c>
      <c r="E69" s="296">
        <v>3085</v>
      </c>
      <c r="F69" s="296">
        <v>4000</v>
      </c>
      <c r="G69" s="296">
        <v>157390</v>
      </c>
      <c r="H69" s="296">
        <v>78695</v>
      </c>
      <c r="I69" s="293"/>
      <c r="J69" s="293"/>
    </row>
    <row r="70" spans="1:10" ht="12.75">
      <c r="A70" s="85"/>
      <c r="B70" s="294"/>
      <c r="C70" s="294"/>
      <c r="D70" s="294"/>
      <c r="E70" s="295"/>
      <c r="F70" s="295"/>
      <c r="G70" s="294"/>
      <c r="H70" s="294"/>
      <c r="I70" s="293"/>
      <c r="J70" s="293"/>
    </row>
    <row r="71" spans="1:10" ht="12.75">
      <c r="A71" s="85" t="s">
        <v>290</v>
      </c>
      <c r="B71" s="294">
        <v>10200</v>
      </c>
      <c r="C71" s="294">
        <v>450</v>
      </c>
      <c r="D71" s="294">
        <v>10650</v>
      </c>
      <c r="E71" s="295">
        <v>1300</v>
      </c>
      <c r="F71" s="295">
        <v>3025</v>
      </c>
      <c r="G71" s="294">
        <v>14621</v>
      </c>
      <c r="H71" s="294">
        <v>13159</v>
      </c>
      <c r="I71" s="293"/>
      <c r="J71" s="293"/>
    </row>
    <row r="72" spans="1:10" ht="12.75">
      <c r="A72" s="85" t="s">
        <v>291</v>
      </c>
      <c r="B72" s="294">
        <v>5415</v>
      </c>
      <c r="C72" s="294">
        <v>295</v>
      </c>
      <c r="D72" s="294">
        <v>5710</v>
      </c>
      <c r="E72" s="295">
        <v>2500</v>
      </c>
      <c r="F72" s="295">
        <v>3900</v>
      </c>
      <c r="G72" s="294">
        <v>14688</v>
      </c>
      <c r="H72" s="294">
        <v>13145</v>
      </c>
      <c r="I72" s="293"/>
      <c r="J72" s="293"/>
    </row>
    <row r="73" spans="1:10" ht="12.75">
      <c r="A73" s="85" t="s">
        <v>292</v>
      </c>
      <c r="B73" s="295">
        <v>5263</v>
      </c>
      <c r="C73" s="295">
        <v>337</v>
      </c>
      <c r="D73" s="294">
        <v>5600</v>
      </c>
      <c r="E73" s="295">
        <v>2000</v>
      </c>
      <c r="F73" s="295">
        <v>3200</v>
      </c>
      <c r="G73" s="295">
        <v>11604</v>
      </c>
      <c r="H73" s="295">
        <v>5320</v>
      </c>
      <c r="I73" s="293"/>
      <c r="J73" s="293"/>
    </row>
    <row r="74" spans="1:10" ht="12.75">
      <c r="A74" s="85" t="s">
        <v>293</v>
      </c>
      <c r="B74" s="294">
        <v>49415</v>
      </c>
      <c r="C74" s="294">
        <v>7950</v>
      </c>
      <c r="D74" s="294">
        <v>57365</v>
      </c>
      <c r="E74" s="295">
        <v>1729</v>
      </c>
      <c r="F74" s="295">
        <v>3111</v>
      </c>
      <c r="G74" s="294">
        <v>110172</v>
      </c>
      <c r="H74" s="294">
        <v>49577</v>
      </c>
      <c r="I74" s="293"/>
      <c r="J74" s="293"/>
    </row>
    <row r="75" spans="1:10" ht="12.75">
      <c r="A75" s="85" t="s">
        <v>294</v>
      </c>
      <c r="B75" s="294">
        <v>1165</v>
      </c>
      <c r="C75" s="294">
        <v>87</v>
      </c>
      <c r="D75" s="294">
        <v>1252</v>
      </c>
      <c r="E75" s="295">
        <v>1950</v>
      </c>
      <c r="F75" s="295">
        <v>3500</v>
      </c>
      <c r="G75" s="294">
        <v>2576</v>
      </c>
      <c r="H75" s="294">
        <v>2318</v>
      </c>
      <c r="I75" s="293"/>
      <c r="J75" s="293"/>
    </row>
    <row r="76" spans="1:10" ht="12.75">
      <c r="A76" s="85" t="s">
        <v>295</v>
      </c>
      <c r="B76" s="294">
        <v>5308</v>
      </c>
      <c r="C76" s="294">
        <v>585</v>
      </c>
      <c r="D76" s="294">
        <v>5893</v>
      </c>
      <c r="E76" s="295">
        <v>1860</v>
      </c>
      <c r="F76" s="295">
        <v>3100</v>
      </c>
      <c r="G76" s="294">
        <v>11686</v>
      </c>
      <c r="H76" s="294">
        <v>6310</v>
      </c>
      <c r="I76" s="293"/>
      <c r="J76" s="293"/>
    </row>
    <row r="77" spans="1:10" ht="12.75">
      <c r="A77" s="85" t="s">
        <v>296</v>
      </c>
      <c r="B77" s="294">
        <v>5418</v>
      </c>
      <c r="C77" s="294">
        <v>715</v>
      </c>
      <c r="D77" s="294">
        <v>6133</v>
      </c>
      <c r="E77" s="295">
        <v>2900</v>
      </c>
      <c r="F77" s="295">
        <v>3900</v>
      </c>
      <c r="G77" s="294">
        <v>18501</v>
      </c>
      <c r="H77" s="294">
        <v>0</v>
      </c>
      <c r="I77" s="293"/>
      <c r="J77" s="293"/>
    </row>
    <row r="78" spans="1:10" ht="12.75">
      <c r="A78" s="85" t="s">
        <v>297</v>
      </c>
      <c r="B78" s="295">
        <v>4161</v>
      </c>
      <c r="C78" s="295">
        <v>269</v>
      </c>
      <c r="D78" s="294">
        <v>4430</v>
      </c>
      <c r="E78" s="295">
        <v>2405</v>
      </c>
      <c r="F78" s="295">
        <v>3487</v>
      </c>
      <c r="G78" s="295">
        <v>10945</v>
      </c>
      <c r="H78" s="295">
        <v>3284</v>
      </c>
      <c r="I78" s="293"/>
      <c r="J78" s="293"/>
    </row>
    <row r="79" spans="1:10" ht="12.75">
      <c r="A79" s="264" t="s">
        <v>313</v>
      </c>
      <c r="B79" s="296">
        <v>86345</v>
      </c>
      <c r="C79" s="296">
        <v>10688</v>
      </c>
      <c r="D79" s="296">
        <v>97033</v>
      </c>
      <c r="E79" s="296">
        <v>1860</v>
      </c>
      <c r="F79" s="296">
        <v>3197</v>
      </c>
      <c r="G79" s="296">
        <v>194793</v>
      </c>
      <c r="H79" s="296">
        <v>93113</v>
      </c>
      <c r="I79" s="293"/>
      <c r="J79" s="293"/>
    </row>
    <row r="80" spans="1:10" ht="12.75">
      <c r="A80" s="85"/>
      <c r="B80" s="294"/>
      <c r="C80" s="294"/>
      <c r="D80" s="294"/>
      <c r="E80" s="295"/>
      <c r="F80" s="295"/>
      <c r="G80" s="294"/>
      <c r="H80" s="294"/>
      <c r="I80" s="293"/>
      <c r="J80" s="293"/>
    </row>
    <row r="81" spans="1:10" ht="12.75">
      <c r="A81" s="85" t="s">
        <v>298</v>
      </c>
      <c r="B81" s="221" t="s">
        <v>43</v>
      </c>
      <c r="C81" s="221" t="s">
        <v>43</v>
      </c>
      <c r="D81" s="221" t="s">
        <v>43</v>
      </c>
      <c r="E81" s="221" t="s">
        <v>43</v>
      </c>
      <c r="F81" s="221" t="s">
        <v>43</v>
      </c>
      <c r="G81" s="221" t="s">
        <v>43</v>
      </c>
      <c r="H81" s="222" t="s">
        <v>43</v>
      </c>
      <c r="I81" s="293"/>
      <c r="J81" s="293"/>
    </row>
    <row r="82" spans="1:10" ht="12.75">
      <c r="A82" s="85" t="s">
        <v>299</v>
      </c>
      <c r="B82" s="294">
        <v>96</v>
      </c>
      <c r="C82" s="221" t="s">
        <v>43</v>
      </c>
      <c r="D82" s="294">
        <v>96</v>
      </c>
      <c r="E82" s="295">
        <v>1000</v>
      </c>
      <c r="F82" s="221" t="s">
        <v>43</v>
      </c>
      <c r="G82" s="294">
        <v>96</v>
      </c>
      <c r="H82" s="294">
        <v>125</v>
      </c>
      <c r="I82" s="293"/>
      <c r="J82" s="293"/>
    </row>
    <row r="83" spans="1:10" ht="12.75">
      <c r="A83" s="264" t="s">
        <v>300</v>
      </c>
      <c r="B83" s="296">
        <v>96</v>
      </c>
      <c r="C83" s="221" t="s">
        <v>43</v>
      </c>
      <c r="D83" s="296">
        <v>96</v>
      </c>
      <c r="E83" s="296">
        <v>1000</v>
      </c>
      <c r="F83" s="221" t="s">
        <v>43</v>
      </c>
      <c r="G83" s="296">
        <v>96</v>
      </c>
      <c r="H83" s="296">
        <v>125</v>
      </c>
      <c r="I83" s="293"/>
      <c r="J83" s="293"/>
    </row>
    <row r="84" spans="1:10" ht="12.75">
      <c r="A84" s="85"/>
      <c r="B84" s="294"/>
      <c r="C84" s="294"/>
      <c r="D84" s="294"/>
      <c r="E84" s="295"/>
      <c r="F84" s="300"/>
      <c r="G84" s="294"/>
      <c r="H84" s="294"/>
      <c r="I84" s="293"/>
      <c r="J84" s="293"/>
    </row>
    <row r="85" spans="1:10" ht="13.5" thickBot="1">
      <c r="A85" s="265" t="s">
        <v>301</v>
      </c>
      <c r="B85" s="301">
        <v>2723209</v>
      </c>
      <c r="C85" s="301">
        <v>268879</v>
      </c>
      <c r="D85" s="301">
        <v>2992088</v>
      </c>
      <c r="E85" s="301">
        <v>1920.6152091154222</v>
      </c>
      <c r="F85" s="301">
        <v>3787.240457603606</v>
      </c>
      <c r="G85" s="301">
        <v>6249139</v>
      </c>
      <c r="H85" s="301">
        <v>3094876</v>
      </c>
      <c r="I85" s="293"/>
      <c r="J85" s="293"/>
    </row>
  </sheetData>
  <mergeCells count="3">
    <mergeCell ref="A4:H4"/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1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6"/>
  <dimension ref="A1:F87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28.7109375" style="133" customWidth="1"/>
    <col min="2" max="5" width="13.28125" style="133" customWidth="1"/>
    <col min="6" max="16384" width="11.421875" style="133" customWidth="1"/>
  </cols>
  <sheetData>
    <row r="1" spans="1:5" s="130" customFormat="1" ht="18">
      <c r="A1" s="460" t="s">
        <v>0</v>
      </c>
      <c r="B1" s="460"/>
      <c r="C1" s="460"/>
      <c r="D1" s="460"/>
      <c r="E1" s="460"/>
    </row>
    <row r="2" s="132" customFormat="1" ht="14.25"/>
    <row r="3" spans="1:5" s="132" customFormat="1" ht="15">
      <c r="A3" s="461" t="s">
        <v>370</v>
      </c>
      <c r="B3" s="461"/>
      <c r="C3" s="461"/>
      <c r="D3" s="461"/>
      <c r="E3" s="461"/>
    </row>
    <row r="4" spans="1:5" s="132" customFormat="1" ht="15">
      <c r="A4" s="286"/>
      <c r="B4" s="287"/>
      <c r="C4" s="287"/>
      <c r="D4" s="287"/>
      <c r="E4" s="4"/>
    </row>
    <row r="5" spans="1:5" ht="12.75">
      <c r="A5" s="258" t="s">
        <v>303</v>
      </c>
      <c r="B5" s="82" t="s">
        <v>308</v>
      </c>
      <c r="C5" s="83"/>
      <c r="D5" s="82" t="s">
        <v>307</v>
      </c>
      <c r="E5" s="83"/>
    </row>
    <row r="6" spans="1:5" ht="12.75">
      <c r="A6" s="258" t="s">
        <v>305</v>
      </c>
      <c r="B6" s="84" t="s">
        <v>3</v>
      </c>
      <c r="C6" s="64" t="s">
        <v>4</v>
      </c>
      <c r="D6" s="84" t="s">
        <v>3</v>
      </c>
      <c r="E6" s="64" t="s">
        <v>4</v>
      </c>
    </row>
    <row r="7" spans="1:5" ht="13.5" thickBot="1">
      <c r="A7" s="258" t="s">
        <v>243</v>
      </c>
      <c r="B7" s="64" t="s">
        <v>151</v>
      </c>
      <c r="C7" s="84" t="s">
        <v>18</v>
      </c>
      <c r="D7" s="307" t="s">
        <v>151</v>
      </c>
      <c r="E7" s="280" t="s">
        <v>18</v>
      </c>
    </row>
    <row r="8" spans="1:6" ht="12.75">
      <c r="A8" s="281" t="s">
        <v>245</v>
      </c>
      <c r="B8" s="308">
        <v>375</v>
      </c>
      <c r="C8" s="308">
        <v>900</v>
      </c>
      <c r="D8" s="221" t="s">
        <v>43</v>
      </c>
      <c r="E8" s="222" t="s">
        <v>43</v>
      </c>
      <c r="F8" s="309"/>
    </row>
    <row r="9" spans="1:6" ht="12.75">
      <c r="A9" s="85" t="s">
        <v>246</v>
      </c>
      <c r="B9" s="221" t="s">
        <v>43</v>
      </c>
      <c r="C9" s="221" t="s">
        <v>43</v>
      </c>
      <c r="D9" s="221" t="s">
        <v>43</v>
      </c>
      <c r="E9" s="222" t="s">
        <v>43</v>
      </c>
      <c r="F9" s="309"/>
    </row>
    <row r="10" spans="1:6" ht="12.75">
      <c r="A10" s="85" t="s">
        <v>247</v>
      </c>
      <c r="B10" s="221" t="s">
        <v>43</v>
      </c>
      <c r="C10" s="221" t="s">
        <v>43</v>
      </c>
      <c r="D10" s="292">
        <v>511</v>
      </c>
      <c r="E10" s="292">
        <v>1964</v>
      </c>
      <c r="F10" s="310"/>
    </row>
    <row r="11" spans="1:6" ht="12.75">
      <c r="A11" s="85" t="s">
        <v>248</v>
      </c>
      <c r="B11" s="221" t="s">
        <v>43</v>
      </c>
      <c r="C11" s="221" t="s">
        <v>43</v>
      </c>
      <c r="D11" s="292">
        <v>18</v>
      </c>
      <c r="E11" s="292">
        <v>50</v>
      </c>
      <c r="F11" s="310"/>
    </row>
    <row r="12" spans="1:6" ht="12.75">
      <c r="A12" s="264" t="s">
        <v>249</v>
      </c>
      <c r="B12" s="299">
        <v>375</v>
      </c>
      <c r="C12" s="299">
        <v>900</v>
      </c>
      <c r="D12" s="292">
        <v>529</v>
      </c>
      <c r="E12" s="292">
        <v>2014</v>
      </c>
      <c r="F12" s="310"/>
    </row>
    <row r="13" spans="1:6" ht="12.75">
      <c r="A13" s="264"/>
      <c r="B13" s="296"/>
      <c r="C13" s="296"/>
      <c r="D13" s="296"/>
      <c r="E13" s="296"/>
      <c r="F13" s="310"/>
    </row>
    <row r="14" spans="1:6" ht="12.75">
      <c r="A14" s="264" t="s">
        <v>250</v>
      </c>
      <c r="B14" s="221" t="s">
        <v>43</v>
      </c>
      <c r="C14" s="221" t="s">
        <v>43</v>
      </c>
      <c r="D14" s="221" t="s">
        <v>43</v>
      </c>
      <c r="E14" s="222" t="s">
        <v>43</v>
      </c>
      <c r="F14" s="309"/>
    </row>
    <row r="15" spans="1:6" ht="12.75">
      <c r="A15" s="264"/>
      <c r="B15" s="292"/>
      <c r="C15" s="292"/>
      <c r="D15" s="296"/>
      <c r="E15" s="296"/>
      <c r="F15" s="310"/>
    </row>
    <row r="16" spans="1:6" ht="12.75">
      <c r="A16" s="264" t="s">
        <v>251</v>
      </c>
      <c r="B16" s="292">
        <v>557</v>
      </c>
      <c r="C16" s="292">
        <v>836</v>
      </c>
      <c r="D16" s="299" t="s">
        <v>163</v>
      </c>
      <c r="E16" s="299" t="s">
        <v>163</v>
      </c>
      <c r="F16" s="309"/>
    </row>
    <row r="17" spans="1:6" ht="12.75">
      <c r="A17" s="85"/>
      <c r="B17" s="292"/>
      <c r="C17" s="292"/>
      <c r="D17" s="294"/>
      <c r="E17" s="294"/>
      <c r="F17" s="310"/>
    </row>
    <row r="18" spans="1:6" ht="12.75">
      <c r="A18" s="85" t="s">
        <v>252</v>
      </c>
      <c r="B18" s="292">
        <v>15247</v>
      </c>
      <c r="C18" s="292">
        <v>70136</v>
      </c>
      <c r="D18" s="221" t="s">
        <v>43</v>
      </c>
      <c r="E18" s="222" t="s">
        <v>43</v>
      </c>
      <c r="F18" s="309"/>
    </row>
    <row r="19" spans="1:6" ht="12.75">
      <c r="A19" s="85" t="s">
        <v>253</v>
      </c>
      <c r="B19" s="221" t="s">
        <v>43</v>
      </c>
      <c r="C19" s="221" t="s">
        <v>43</v>
      </c>
      <c r="D19" s="221" t="s">
        <v>43</v>
      </c>
      <c r="E19" s="222" t="s">
        <v>43</v>
      </c>
      <c r="F19" s="309"/>
    </row>
    <row r="20" spans="1:6" ht="12.75">
      <c r="A20" s="85" t="s">
        <v>254</v>
      </c>
      <c r="B20" s="221" t="s">
        <v>43</v>
      </c>
      <c r="C20" s="221" t="s">
        <v>43</v>
      </c>
      <c r="D20" s="221" t="s">
        <v>43</v>
      </c>
      <c r="E20" s="222" t="s">
        <v>43</v>
      </c>
      <c r="F20" s="309"/>
    </row>
    <row r="21" spans="1:6" ht="12.75">
      <c r="A21" s="264" t="s">
        <v>310</v>
      </c>
      <c r="B21" s="292">
        <v>15247</v>
      </c>
      <c r="C21" s="292">
        <v>70136</v>
      </c>
      <c r="D21" s="221" t="s">
        <v>43</v>
      </c>
      <c r="E21" s="222" t="s">
        <v>43</v>
      </c>
      <c r="F21" s="309"/>
    </row>
    <row r="22" spans="1:6" ht="12.75">
      <c r="A22" s="264"/>
      <c r="B22" s="296"/>
      <c r="C22" s="296"/>
      <c r="D22" s="296"/>
      <c r="E22" s="296"/>
      <c r="F22" s="310"/>
    </row>
    <row r="23" spans="1:6" ht="12.75">
      <c r="A23" s="264" t="s">
        <v>255</v>
      </c>
      <c r="B23" s="296">
        <v>10204</v>
      </c>
      <c r="C23" s="296">
        <v>27856</v>
      </c>
      <c r="D23" s="296">
        <v>92188</v>
      </c>
      <c r="E23" s="296">
        <v>313284</v>
      </c>
      <c r="F23" s="310"/>
    </row>
    <row r="24" spans="1:6" ht="12.75">
      <c r="A24" s="264"/>
      <c r="B24" s="296"/>
      <c r="C24" s="296"/>
      <c r="D24" s="296"/>
      <c r="E24" s="296"/>
      <c r="F24" s="310"/>
    </row>
    <row r="25" spans="1:6" ht="12.75">
      <c r="A25" s="264" t="s">
        <v>256</v>
      </c>
      <c r="B25" s="292">
        <v>21418</v>
      </c>
      <c r="C25" s="292">
        <v>59037</v>
      </c>
      <c r="D25" s="221" t="s">
        <v>43</v>
      </c>
      <c r="E25" s="222" t="s">
        <v>43</v>
      </c>
      <c r="F25" s="309"/>
    </row>
    <row r="26" spans="1:6" ht="12.75">
      <c r="A26" s="85"/>
      <c r="B26" s="294"/>
      <c r="C26" s="294"/>
      <c r="D26" s="294"/>
      <c r="E26" s="294"/>
      <c r="F26" s="310"/>
    </row>
    <row r="27" spans="1:6" ht="12.75">
      <c r="A27" s="85" t="s">
        <v>257</v>
      </c>
      <c r="B27" s="294">
        <v>136861</v>
      </c>
      <c r="C27" s="294">
        <v>337717</v>
      </c>
      <c r="D27" s="294">
        <v>30045</v>
      </c>
      <c r="E27" s="294">
        <v>78430</v>
      </c>
      <c r="F27" s="310"/>
    </row>
    <row r="28" spans="1:6" ht="12.75">
      <c r="A28" s="85" t="s">
        <v>258</v>
      </c>
      <c r="B28" s="294">
        <v>79034</v>
      </c>
      <c r="C28" s="294">
        <v>135232</v>
      </c>
      <c r="D28" s="294">
        <v>53789</v>
      </c>
      <c r="E28" s="294">
        <v>82088</v>
      </c>
      <c r="F28" s="310"/>
    </row>
    <row r="29" spans="1:6" ht="12.75">
      <c r="A29" s="85" t="s">
        <v>259</v>
      </c>
      <c r="B29" s="294">
        <v>43746</v>
      </c>
      <c r="C29" s="294">
        <v>72587</v>
      </c>
      <c r="D29" s="294">
        <v>13445</v>
      </c>
      <c r="E29" s="294">
        <v>21387</v>
      </c>
      <c r="F29" s="310"/>
    </row>
    <row r="30" spans="1:6" ht="12.75">
      <c r="A30" s="264" t="s">
        <v>311</v>
      </c>
      <c r="B30" s="296">
        <v>259641</v>
      </c>
      <c r="C30" s="296">
        <v>545536</v>
      </c>
      <c r="D30" s="296">
        <v>97279</v>
      </c>
      <c r="E30" s="296">
        <v>181905</v>
      </c>
      <c r="F30" s="310"/>
    </row>
    <row r="31" spans="1:6" ht="12.75">
      <c r="A31" s="85"/>
      <c r="B31" s="294"/>
      <c r="C31" s="294"/>
      <c r="D31" s="294"/>
      <c r="E31" s="294"/>
      <c r="F31" s="310"/>
    </row>
    <row r="32" spans="1:6" ht="12.75">
      <c r="A32" s="85" t="s">
        <v>260</v>
      </c>
      <c r="B32" s="298">
        <v>42740</v>
      </c>
      <c r="C32" s="298">
        <v>102020</v>
      </c>
      <c r="D32" s="298">
        <v>1770</v>
      </c>
      <c r="E32" s="298">
        <v>6277</v>
      </c>
      <c r="F32" s="310"/>
    </row>
    <row r="33" spans="1:6" ht="12.75">
      <c r="A33" s="85" t="s">
        <v>261</v>
      </c>
      <c r="B33" s="298">
        <v>14757</v>
      </c>
      <c r="C33" s="298">
        <v>36638</v>
      </c>
      <c r="D33" s="292">
        <v>1700</v>
      </c>
      <c r="E33" s="292">
        <v>4200</v>
      </c>
      <c r="F33" s="310"/>
    </row>
    <row r="34" spans="1:6" ht="12.75">
      <c r="A34" s="85" t="s">
        <v>262</v>
      </c>
      <c r="B34" s="298">
        <v>100295</v>
      </c>
      <c r="C34" s="298">
        <v>284901</v>
      </c>
      <c r="D34" s="298">
        <v>16373</v>
      </c>
      <c r="E34" s="298">
        <v>39442</v>
      </c>
      <c r="F34" s="310"/>
    </row>
    <row r="35" spans="1:6" ht="12.75">
      <c r="A35" s="85" t="s">
        <v>263</v>
      </c>
      <c r="B35" s="298">
        <v>11880</v>
      </c>
      <c r="C35" s="298">
        <v>29787</v>
      </c>
      <c r="D35" s="298">
        <v>2516</v>
      </c>
      <c r="E35" s="298">
        <v>6300</v>
      </c>
      <c r="F35" s="310"/>
    </row>
    <row r="36" spans="1:6" ht="12.75">
      <c r="A36" s="264" t="s">
        <v>264</v>
      </c>
      <c r="B36" s="296">
        <v>169672</v>
      </c>
      <c r="C36" s="296">
        <v>453346</v>
      </c>
      <c r="D36" s="296">
        <v>22359</v>
      </c>
      <c r="E36" s="296">
        <v>56219</v>
      </c>
      <c r="F36" s="310"/>
    </row>
    <row r="37" spans="1:6" ht="12.75">
      <c r="A37" s="264"/>
      <c r="B37" s="296"/>
      <c r="C37" s="296"/>
      <c r="D37" s="296"/>
      <c r="E37" s="296"/>
      <c r="F37" s="310"/>
    </row>
    <row r="38" spans="1:6" ht="12.75">
      <c r="A38" s="264" t="s">
        <v>265</v>
      </c>
      <c r="B38" s="297">
        <v>5883</v>
      </c>
      <c r="C38" s="297">
        <v>6844</v>
      </c>
      <c r="D38" s="297">
        <v>4418</v>
      </c>
      <c r="E38" s="297">
        <v>5027</v>
      </c>
      <c r="F38" s="310"/>
    </row>
    <row r="39" spans="1:6" ht="12.75">
      <c r="A39" s="85"/>
      <c r="B39" s="294"/>
      <c r="C39" s="294"/>
      <c r="D39" s="294"/>
      <c r="E39" s="294"/>
      <c r="F39" s="310"/>
    </row>
    <row r="40" spans="1:6" ht="12.75">
      <c r="A40" s="85" t="s">
        <v>266</v>
      </c>
      <c r="B40" s="295">
        <v>68969</v>
      </c>
      <c r="C40" s="295">
        <v>105025</v>
      </c>
      <c r="D40" s="295">
        <v>20067</v>
      </c>
      <c r="E40" s="295">
        <v>22115</v>
      </c>
      <c r="F40" s="310"/>
    </row>
    <row r="41" spans="1:6" ht="12.75">
      <c r="A41" s="85" t="s">
        <v>267</v>
      </c>
      <c r="B41" s="294">
        <v>207886</v>
      </c>
      <c r="C41" s="294">
        <v>471000</v>
      </c>
      <c r="D41" s="294">
        <v>25200</v>
      </c>
      <c r="E41" s="294">
        <v>53424</v>
      </c>
      <c r="F41" s="310"/>
    </row>
    <row r="42" spans="1:6" ht="12.75">
      <c r="A42" s="85" t="s">
        <v>268</v>
      </c>
      <c r="B42" s="295">
        <v>15978</v>
      </c>
      <c r="C42" s="295">
        <v>20771</v>
      </c>
      <c r="D42" s="295">
        <v>5322</v>
      </c>
      <c r="E42" s="295">
        <v>18228</v>
      </c>
      <c r="F42" s="310"/>
    </row>
    <row r="43" spans="1:6" ht="12.75">
      <c r="A43" s="85" t="s">
        <v>269</v>
      </c>
      <c r="B43" s="295">
        <v>130296</v>
      </c>
      <c r="C43" s="295">
        <v>179384</v>
      </c>
      <c r="D43" s="295">
        <v>25000</v>
      </c>
      <c r="E43" s="295">
        <v>50642</v>
      </c>
      <c r="F43" s="310"/>
    </row>
    <row r="44" spans="1:6" ht="12.75">
      <c r="A44" s="85" t="s">
        <v>270</v>
      </c>
      <c r="B44" s="295">
        <v>51208</v>
      </c>
      <c r="C44" s="295">
        <v>88163</v>
      </c>
      <c r="D44" s="295">
        <v>24067</v>
      </c>
      <c r="E44" s="295">
        <v>39486</v>
      </c>
      <c r="F44" s="310"/>
    </row>
    <row r="45" spans="1:6" ht="12.75">
      <c r="A45" s="85" t="s">
        <v>271</v>
      </c>
      <c r="B45" s="295">
        <v>83898</v>
      </c>
      <c r="C45" s="295">
        <v>115290</v>
      </c>
      <c r="D45" s="295">
        <v>45175</v>
      </c>
      <c r="E45" s="295">
        <v>69443</v>
      </c>
      <c r="F45" s="310"/>
    </row>
    <row r="46" spans="1:6" ht="12.75">
      <c r="A46" s="85" t="s">
        <v>272</v>
      </c>
      <c r="B46" s="295">
        <v>143582</v>
      </c>
      <c r="C46" s="295">
        <v>249913</v>
      </c>
      <c r="D46" s="295">
        <v>2000</v>
      </c>
      <c r="E46" s="295">
        <v>3400</v>
      </c>
      <c r="F46" s="310"/>
    </row>
    <row r="47" spans="1:6" ht="12.75">
      <c r="A47" s="85" t="s">
        <v>273</v>
      </c>
      <c r="B47" s="295">
        <v>259840</v>
      </c>
      <c r="C47" s="295">
        <v>493584</v>
      </c>
      <c r="D47" s="295">
        <v>20000</v>
      </c>
      <c r="E47" s="295">
        <v>38000</v>
      </c>
      <c r="F47" s="310"/>
    </row>
    <row r="48" spans="1:6" ht="12.75">
      <c r="A48" s="85" t="s">
        <v>274</v>
      </c>
      <c r="B48" s="295">
        <v>49246</v>
      </c>
      <c r="C48" s="295">
        <v>73487</v>
      </c>
      <c r="D48" s="295">
        <v>25331</v>
      </c>
      <c r="E48" s="295">
        <v>38002</v>
      </c>
      <c r="F48" s="310"/>
    </row>
    <row r="49" spans="1:6" ht="12.75">
      <c r="A49" s="264" t="s">
        <v>312</v>
      </c>
      <c r="B49" s="296">
        <v>1010903</v>
      </c>
      <c r="C49" s="296">
        <v>1796617</v>
      </c>
      <c r="D49" s="296">
        <v>192162</v>
      </c>
      <c r="E49" s="296">
        <v>332740</v>
      </c>
      <c r="F49" s="310"/>
    </row>
    <row r="50" spans="1:6" ht="12.75">
      <c r="A50" s="264"/>
      <c r="B50" s="296"/>
      <c r="C50" s="296"/>
      <c r="D50" s="296"/>
      <c r="E50" s="296"/>
      <c r="F50" s="310"/>
    </row>
    <row r="51" spans="1:6" ht="12.75">
      <c r="A51" s="264" t="s">
        <v>275</v>
      </c>
      <c r="B51" s="296">
        <v>39317</v>
      </c>
      <c r="C51" s="296">
        <v>91637</v>
      </c>
      <c r="D51" s="296">
        <v>783</v>
      </c>
      <c r="E51" s="296">
        <v>1825</v>
      </c>
      <c r="F51" s="310"/>
    </row>
    <row r="52" spans="1:6" ht="12.75">
      <c r="A52" s="85"/>
      <c r="B52" s="294"/>
      <c r="C52" s="294"/>
      <c r="D52" s="294"/>
      <c r="E52" s="294"/>
      <c r="F52" s="310"/>
    </row>
    <row r="53" spans="1:6" ht="12.75">
      <c r="A53" s="85" t="s">
        <v>276</v>
      </c>
      <c r="B53" s="294">
        <v>87693</v>
      </c>
      <c r="C53" s="294">
        <v>182318</v>
      </c>
      <c r="D53" s="294">
        <v>92800</v>
      </c>
      <c r="E53" s="294">
        <v>111290</v>
      </c>
      <c r="F53" s="310"/>
    </row>
    <row r="54" spans="1:6" ht="12.75">
      <c r="A54" s="85" t="s">
        <v>277</v>
      </c>
      <c r="B54" s="294">
        <v>81216</v>
      </c>
      <c r="C54" s="294">
        <v>163000</v>
      </c>
      <c r="D54" s="294">
        <v>43764</v>
      </c>
      <c r="E54" s="294">
        <v>83460</v>
      </c>
      <c r="F54" s="310"/>
    </row>
    <row r="55" spans="1:6" ht="12.75">
      <c r="A55" s="85" t="s">
        <v>278</v>
      </c>
      <c r="B55" s="294">
        <v>208322</v>
      </c>
      <c r="C55" s="294">
        <v>594992</v>
      </c>
      <c r="D55" s="294">
        <v>58000</v>
      </c>
      <c r="E55" s="294">
        <v>161240</v>
      </c>
      <c r="F55" s="310"/>
    </row>
    <row r="56" spans="1:6" ht="12.75">
      <c r="A56" s="85" t="s">
        <v>279</v>
      </c>
      <c r="B56" s="294">
        <v>105298</v>
      </c>
      <c r="C56" s="294">
        <v>195710</v>
      </c>
      <c r="D56" s="294">
        <v>11404</v>
      </c>
      <c r="E56" s="294">
        <v>21195</v>
      </c>
      <c r="F56" s="310"/>
    </row>
    <row r="57" spans="1:6" ht="12.75">
      <c r="A57" s="85" t="s">
        <v>280</v>
      </c>
      <c r="B57" s="294">
        <v>143640</v>
      </c>
      <c r="C57" s="294">
        <v>335674</v>
      </c>
      <c r="D57" s="294">
        <v>9169</v>
      </c>
      <c r="E57" s="294">
        <v>21426</v>
      </c>
      <c r="F57" s="310"/>
    </row>
    <row r="58" spans="1:6" ht="12.75">
      <c r="A58" s="264" t="s">
        <v>281</v>
      </c>
      <c r="B58" s="296">
        <v>626169</v>
      </c>
      <c r="C58" s="296">
        <v>1471694</v>
      </c>
      <c r="D58" s="296">
        <v>215137</v>
      </c>
      <c r="E58" s="296">
        <v>398611</v>
      </c>
      <c r="F58" s="310"/>
    </row>
    <row r="59" spans="1:6" ht="12.75">
      <c r="A59" s="85"/>
      <c r="B59" s="294"/>
      <c r="C59" s="294"/>
      <c r="D59" s="294"/>
      <c r="E59" s="294"/>
      <c r="F59" s="310"/>
    </row>
    <row r="60" spans="1:6" ht="12.75">
      <c r="A60" s="85" t="s">
        <v>282</v>
      </c>
      <c r="B60" s="298">
        <v>2818</v>
      </c>
      <c r="C60" s="295">
        <v>6137</v>
      </c>
      <c r="D60" s="298">
        <v>889</v>
      </c>
      <c r="E60" s="295">
        <v>1788</v>
      </c>
      <c r="F60" s="310"/>
    </row>
    <row r="61" spans="1:6" ht="12.75">
      <c r="A61" s="85" t="s">
        <v>283</v>
      </c>
      <c r="B61" s="295">
        <v>2859</v>
      </c>
      <c r="C61" s="295">
        <v>5455</v>
      </c>
      <c r="D61" s="295">
        <v>1400</v>
      </c>
      <c r="E61" s="295">
        <v>2800</v>
      </c>
      <c r="F61" s="310"/>
    </row>
    <row r="62" spans="1:6" ht="12.75">
      <c r="A62" s="85" t="s">
        <v>284</v>
      </c>
      <c r="B62" s="298">
        <v>5785</v>
      </c>
      <c r="C62" s="295">
        <v>11903</v>
      </c>
      <c r="D62" s="298">
        <v>4613</v>
      </c>
      <c r="E62" s="295">
        <v>9320</v>
      </c>
      <c r="F62" s="310"/>
    </row>
    <row r="63" spans="1:6" ht="12.75">
      <c r="A63" s="264" t="s">
        <v>285</v>
      </c>
      <c r="B63" s="296">
        <v>11462</v>
      </c>
      <c r="C63" s="296">
        <v>23495</v>
      </c>
      <c r="D63" s="296">
        <v>6902</v>
      </c>
      <c r="E63" s="296">
        <v>13908</v>
      </c>
      <c r="F63" s="310"/>
    </row>
    <row r="64" spans="1:6" ht="12.75">
      <c r="A64" s="264"/>
      <c r="B64" s="296"/>
      <c r="C64" s="296"/>
      <c r="D64" s="296"/>
      <c r="E64" s="296"/>
      <c r="F64" s="310"/>
    </row>
    <row r="65" spans="1:6" ht="12.75">
      <c r="A65" s="264" t="s">
        <v>286</v>
      </c>
      <c r="B65" s="296">
        <v>6861</v>
      </c>
      <c r="C65" s="296">
        <v>4995</v>
      </c>
      <c r="D65" s="296">
        <v>34963</v>
      </c>
      <c r="E65" s="296">
        <v>38398</v>
      </c>
      <c r="F65" s="310"/>
    </row>
    <row r="66" spans="1:6" ht="12.75">
      <c r="A66" s="85"/>
      <c r="B66" s="294"/>
      <c r="C66" s="294"/>
      <c r="D66" s="294"/>
      <c r="E66" s="294"/>
      <c r="F66" s="310"/>
    </row>
    <row r="67" spans="1:6" ht="12.75">
      <c r="A67" s="85" t="s">
        <v>287</v>
      </c>
      <c r="B67" s="295">
        <v>38510</v>
      </c>
      <c r="C67" s="295">
        <v>120200</v>
      </c>
      <c r="D67" s="295">
        <v>7700</v>
      </c>
      <c r="E67" s="295">
        <v>23870</v>
      </c>
      <c r="F67" s="310"/>
    </row>
    <row r="68" spans="1:6" ht="12.75">
      <c r="A68" s="85" t="s">
        <v>288</v>
      </c>
      <c r="B68" s="295">
        <v>720</v>
      </c>
      <c r="C68" s="295">
        <v>2880</v>
      </c>
      <c r="D68" s="295">
        <v>3600</v>
      </c>
      <c r="E68" s="295">
        <v>10440</v>
      </c>
      <c r="F68" s="310"/>
    </row>
    <row r="69" spans="1:6" ht="12.75">
      <c r="A69" s="264" t="s">
        <v>289</v>
      </c>
      <c r="B69" s="296">
        <v>39230</v>
      </c>
      <c r="C69" s="296">
        <v>123080</v>
      </c>
      <c r="D69" s="296">
        <v>11300</v>
      </c>
      <c r="E69" s="296">
        <v>34310</v>
      </c>
      <c r="F69" s="310"/>
    </row>
    <row r="70" spans="1:6" ht="12.75">
      <c r="A70" s="85"/>
      <c r="B70" s="294"/>
      <c r="C70" s="294"/>
      <c r="D70" s="294"/>
      <c r="E70" s="294"/>
      <c r="F70" s="310"/>
    </row>
    <row r="71" spans="1:6" ht="12.75">
      <c r="A71" s="85" t="s">
        <v>290</v>
      </c>
      <c r="B71" s="221" t="s">
        <v>43</v>
      </c>
      <c r="C71" s="221" t="s">
        <v>43</v>
      </c>
      <c r="D71" s="292">
        <v>10650</v>
      </c>
      <c r="E71" s="292">
        <v>14621</v>
      </c>
      <c r="F71" s="310"/>
    </row>
    <row r="72" spans="1:6" ht="12.75">
      <c r="A72" s="85" t="s">
        <v>291</v>
      </c>
      <c r="B72" s="294">
        <v>4118</v>
      </c>
      <c r="C72" s="294">
        <v>10594</v>
      </c>
      <c r="D72" s="294">
        <v>1592</v>
      </c>
      <c r="E72" s="294">
        <v>4094</v>
      </c>
      <c r="F72" s="310"/>
    </row>
    <row r="73" spans="1:6" ht="12.75">
      <c r="A73" s="85" t="s">
        <v>292</v>
      </c>
      <c r="B73" s="295">
        <v>1680</v>
      </c>
      <c r="C73" s="295">
        <v>3481</v>
      </c>
      <c r="D73" s="295">
        <v>3920</v>
      </c>
      <c r="E73" s="295">
        <v>8123</v>
      </c>
      <c r="F73" s="310"/>
    </row>
    <row r="74" spans="1:6" ht="12.75">
      <c r="A74" s="85" t="s">
        <v>293</v>
      </c>
      <c r="B74" s="294">
        <v>17265</v>
      </c>
      <c r="C74" s="294">
        <v>35502</v>
      </c>
      <c r="D74" s="294">
        <v>40100</v>
      </c>
      <c r="E74" s="294">
        <v>74670</v>
      </c>
      <c r="F74" s="310"/>
    </row>
    <row r="75" spans="1:6" ht="12.75">
      <c r="A75" s="85" t="s">
        <v>294</v>
      </c>
      <c r="B75" s="294">
        <v>400</v>
      </c>
      <c r="C75" s="294">
        <v>1086</v>
      </c>
      <c r="D75" s="294">
        <v>852</v>
      </c>
      <c r="E75" s="294">
        <v>1490</v>
      </c>
      <c r="F75" s="310"/>
    </row>
    <row r="76" spans="1:6" ht="12.75">
      <c r="A76" s="85" t="s">
        <v>295</v>
      </c>
      <c r="B76" s="294">
        <v>3800</v>
      </c>
      <c r="C76" s="294">
        <v>8600</v>
      </c>
      <c r="D76" s="294">
        <v>2093</v>
      </c>
      <c r="E76" s="294">
        <v>3086</v>
      </c>
      <c r="F76" s="310"/>
    </row>
    <row r="77" spans="1:6" ht="12.75">
      <c r="A77" s="85" t="s">
        <v>296</v>
      </c>
      <c r="B77" s="294">
        <v>5317</v>
      </c>
      <c r="C77" s="294">
        <v>16869</v>
      </c>
      <c r="D77" s="294">
        <v>816</v>
      </c>
      <c r="E77" s="294">
        <v>1632</v>
      </c>
      <c r="F77" s="310"/>
    </row>
    <row r="78" spans="1:6" ht="12.75">
      <c r="A78" s="85" t="s">
        <v>297</v>
      </c>
      <c r="B78" s="295">
        <v>3571</v>
      </c>
      <c r="C78" s="295">
        <v>9003</v>
      </c>
      <c r="D78" s="295">
        <v>859</v>
      </c>
      <c r="E78" s="295">
        <v>1942</v>
      </c>
      <c r="F78" s="310"/>
    </row>
    <row r="79" spans="1:6" ht="12.75">
      <c r="A79" s="264" t="s">
        <v>313</v>
      </c>
      <c r="B79" s="296">
        <v>36151</v>
      </c>
      <c r="C79" s="296">
        <v>85135</v>
      </c>
      <c r="D79" s="296">
        <v>60882</v>
      </c>
      <c r="E79" s="296">
        <v>109658</v>
      </c>
      <c r="F79" s="310"/>
    </row>
    <row r="80" spans="1:6" ht="12.75">
      <c r="A80" s="85"/>
      <c r="B80" s="294"/>
      <c r="C80" s="294"/>
      <c r="D80" s="294"/>
      <c r="E80" s="294"/>
      <c r="F80" s="310"/>
    </row>
    <row r="81" spans="1:6" ht="12.75">
      <c r="A81" s="85" t="s">
        <v>298</v>
      </c>
      <c r="B81" s="221" t="s">
        <v>43</v>
      </c>
      <c r="C81" s="221" t="s">
        <v>43</v>
      </c>
      <c r="D81" s="221" t="s">
        <v>43</v>
      </c>
      <c r="E81" s="222" t="s">
        <v>43</v>
      </c>
      <c r="F81" s="309"/>
    </row>
    <row r="82" spans="1:6" ht="12.75">
      <c r="A82" s="85" t="s">
        <v>299</v>
      </c>
      <c r="B82" s="221" t="s">
        <v>43</v>
      </c>
      <c r="C82" s="221" t="s">
        <v>43</v>
      </c>
      <c r="D82" s="292">
        <v>96</v>
      </c>
      <c r="E82" s="292">
        <v>96</v>
      </c>
      <c r="F82" s="310"/>
    </row>
    <row r="83" spans="1:6" ht="12.75">
      <c r="A83" s="264" t="s">
        <v>300</v>
      </c>
      <c r="B83" s="221" t="s">
        <v>43</v>
      </c>
      <c r="C83" s="221" t="s">
        <v>43</v>
      </c>
      <c r="D83" s="292">
        <v>96</v>
      </c>
      <c r="E83" s="292">
        <v>96</v>
      </c>
      <c r="F83" s="310"/>
    </row>
    <row r="84" spans="1:6" ht="12.75">
      <c r="A84" s="85"/>
      <c r="B84" s="294"/>
      <c r="C84" s="303"/>
      <c r="D84" s="303"/>
      <c r="E84" s="294"/>
      <c r="F84" s="310"/>
    </row>
    <row r="85" spans="1:6" ht="13.5" thickBot="1">
      <c r="A85" s="265" t="s">
        <v>301</v>
      </c>
      <c r="B85" s="301">
        <v>2253090</v>
      </c>
      <c r="C85" s="301">
        <v>4761144</v>
      </c>
      <c r="D85" s="301">
        <v>738998</v>
      </c>
      <c r="E85" s="301">
        <v>1487995</v>
      </c>
      <c r="F85" s="392"/>
    </row>
    <row r="87" ht="12.75">
      <c r="C87" s="293"/>
    </row>
  </sheetData>
  <mergeCells count="2">
    <mergeCell ref="A3:E3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71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"/>
  <dimension ref="A1:IV83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4.7109375" style="133" customWidth="1"/>
    <col min="2" max="2" width="11.421875" style="133" customWidth="1"/>
    <col min="3" max="4" width="11.421875" style="154" customWidth="1"/>
    <col min="5" max="5" width="11.421875" style="133" customWidth="1"/>
    <col min="6" max="7" width="11.421875" style="154" customWidth="1"/>
    <col min="8" max="8" width="11.421875" style="133" customWidth="1"/>
    <col min="9" max="9" width="11.421875" style="154" customWidth="1"/>
    <col min="10" max="10" width="11.28125" style="154" customWidth="1"/>
    <col min="11" max="16384" width="11.421875" style="133" customWidth="1"/>
  </cols>
  <sheetData>
    <row r="1" spans="1:10" s="130" customFormat="1" ht="18">
      <c r="A1" s="476" t="s">
        <v>0</v>
      </c>
      <c r="B1" s="476"/>
      <c r="C1" s="476"/>
      <c r="D1" s="476"/>
      <c r="E1" s="476"/>
      <c r="F1" s="476"/>
      <c r="G1" s="476"/>
      <c r="I1" s="152"/>
      <c r="J1" s="152"/>
    </row>
    <row r="2" spans="3:10" s="132" customFormat="1" ht="14.25">
      <c r="C2" s="153"/>
      <c r="D2" s="153"/>
      <c r="F2" s="153"/>
      <c r="G2" s="153"/>
      <c r="I2" s="153"/>
      <c r="J2" s="153"/>
    </row>
    <row r="3" spans="1:10" s="132" customFormat="1" ht="15">
      <c r="A3" s="481" t="s">
        <v>385</v>
      </c>
      <c r="B3" s="481"/>
      <c r="C3" s="481"/>
      <c r="D3" s="481"/>
      <c r="E3" s="481"/>
      <c r="F3" s="481"/>
      <c r="G3" s="481"/>
      <c r="I3" s="153"/>
      <c r="J3" s="153"/>
    </row>
    <row r="4" spans="3:10" s="132" customFormat="1" ht="14.25">
      <c r="C4" s="153"/>
      <c r="D4" s="153"/>
      <c r="F4" s="153"/>
      <c r="G4" s="153"/>
      <c r="I4" s="153"/>
      <c r="J4" s="153"/>
    </row>
    <row r="5" spans="1:7" ht="12.75">
      <c r="A5" s="477" t="s">
        <v>53</v>
      </c>
      <c r="B5" s="479" t="s">
        <v>23</v>
      </c>
      <c r="C5" s="479"/>
      <c r="D5" s="479"/>
      <c r="E5" s="479" t="s">
        <v>24</v>
      </c>
      <c r="F5" s="479"/>
      <c r="G5" s="480"/>
    </row>
    <row r="6" spans="1:7" ht="13.5" thickBot="1">
      <c r="A6" s="478"/>
      <c r="B6" s="409">
        <v>1999</v>
      </c>
      <c r="C6" s="410">
        <v>2000</v>
      </c>
      <c r="D6" s="410">
        <v>2001</v>
      </c>
      <c r="E6" s="411">
        <v>1999</v>
      </c>
      <c r="F6" s="412">
        <v>2000</v>
      </c>
      <c r="G6" s="412">
        <v>2001</v>
      </c>
    </row>
    <row r="7" spans="1:10" ht="12.75">
      <c r="A7" s="189" t="s">
        <v>54</v>
      </c>
      <c r="B7" s="188">
        <v>218707.149</v>
      </c>
      <c r="C7" s="188">
        <v>85118.029</v>
      </c>
      <c r="D7" s="188">
        <v>823382.225</v>
      </c>
      <c r="E7" s="188">
        <v>618032</v>
      </c>
      <c r="F7" s="188">
        <v>218337.46</v>
      </c>
      <c r="G7" s="345">
        <v>217888.319</v>
      </c>
      <c r="H7"/>
      <c r="I7" s="179"/>
      <c r="J7" s="179"/>
    </row>
    <row r="8" spans="2:10" ht="12.75">
      <c r="B8" s="173"/>
      <c r="C8" s="173"/>
      <c r="D8" s="173"/>
      <c r="E8" s="171"/>
      <c r="F8" s="180"/>
      <c r="G8" s="393"/>
      <c r="H8"/>
      <c r="I8" s="179"/>
      <c r="J8" s="179"/>
    </row>
    <row r="9" spans="1:10" ht="12.75">
      <c r="A9" s="185" t="s">
        <v>380</v>
      </c>
      <c r="B9" s="173"/>
      <c r="C9" s="173"/>
      <c r="D9" s="173"/>
      <c r="E9" s="171"/>
      <c r="F9" s="180"/>
      <c r="G9" s="393"/>
      <c r="H9"/>
      <c r="I9" s="179"/>
      <c r="J9" s="179"/>
    </row>
    <row r="10" spans="1:10" ht="12.75">
      <c r="A10" s="433" t="s">
        <v>55</v>
      </c>
      <c r="B10" s="428">
        <f aca="true" t="shared" si="0" ref="B10:G10">SUM(B11:B22)</f>
        <v>218690.54700000002</v>
      </c>
      <c r="C10" s="428">
        <f t="shared" si="0"/>
        <v>85117.229</v>
      </c>
      <c r="D10" s="428">
        <f t="shared" si="0"/>
        <v>697915.862</v>
      </c>
      <c r="E10" s="428">
        <f t="shared" si="0"/>
        <v>176437</v>
      </c>
      <c r="F10" s="428">
        <f t="shared" si="0"/>
        <v>179822.475</v>
      </c>
      <c r="G10" s="429">
        <f t="shared" si="0"/>
        <v>172912.099</v>
      </c>
      <c r="H10"/>
      <c r="I10" s="179"/>
      <c r="J10" s="179"/>
    </row>
    <row r="11" spans="1:10" ht="12.75">
      <c r="A11" s="186" t="s">
        <v>56</v>
      </c>
      <c r="B11" s="141">
        <v>58796.806</v>
      </c>
      <c r="C11" s="430">
        <v>2606.326</v>
      </c>
      <c r="D11" s="430">
        <v>291576.352</v>
      </c>
      <c r="E11" s="141">
        <v>88219</v>
      </c>
      <c r="F11" s="430">
        <v>2998.59</v>
      </c>
      <c r="G11" s="432">
        <v>2944.52</v>
      </c>
      <c r="H11"/>
      <c r="I11" s="179"/>
      <c r="J11" s="179"/>
    </row>
    <row r="12" spans="1:10" ht="12.75">
      <c r="A12" s="186" t="s">
        <v>58</v>
      </c>
      <c r="B12" s="141">
        <v>49.15</v>
      </c>
      <c r="C12" s="173" t="s">
        <v>43</v>
      </c>
      <c r="D12" s="430">
        <v>33.68</v>
      </c>
      <c r="E12" s="173" t="s">
        <v>43</v>
      </c>
      <c r="F12" s="430">
        <v>1049.92</v>
      </c>
      <c r="G12" s="432">
        <v>1807.33</v>
      </c>
      <c r="H12"/>
      <c r="I12" s="179"/>
      <c r="J12" s="179"/>
    </row>
    <row r="13" spans="1:256" s="154" customFormat="1" ht="12.75">
      <c r="A13" s="161" t="s">
        <v>59</v>
      </c>
      <c r="B13" s="173" t="s">
        <v>43</v>
      </c>
      <c r="C13" s="430">
        <v>0.8</v>
      </c>
      <c r="D13" s="430">
        <v>3157.002</v>
      </c>
      <c r="E13" s="173" t="s">
        <v>43</v>
      </c>
      <c r="F13" s="173" t="s">
        <v>43</v>
      </c>
      <c r="G13" s="174" t="s">
        <v>43</v>
      </c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/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  <c r="FH13" s="179"/>
      <c r="FI13" s="179"/>
      <c r="FJ13" s="179"/>
      <c r="FK13" s="179"/>
      <c r="FL13" s="179"/>
      <c r="FM13" s="179"/>
      <c r="FN13" s="179"/>
      <c r="FO13" s="179"/>
      <c r="FP13" s="179"/>
      <c r="FQ13" s="179"/>
      <c r="FR13" s="179"/>
      <c r="FS13" s="179"/>
      <c r="FT13" s="179"/>
      <c r="FU13" s="179"/>
      <c r="FV13" s="179"/>
      <c r="FW13" s="179"/>
      <c r="FX13" s="179"/>
      <c r="FY13" s="179"/>
      <c r="FZ13" s="179"/>
      <c r="GA13" s="179"/>
      <c r="GB13" s="179"/>
      <c r="GC13" s="179"/>
      <c r="GD13" s="179"/>
      <c r="GE13" s="179"/>
      <c r="GF13" s="179"/>
      <c r="GG13" s="179"/>
      <c r="GH13" s="179"/>
      <c r="GI13" s="179"/>
      <c r="GJ13" s="179"/>
      <c r="GK13" s="179"/>
      <c r="GL13" s="179"/>
      <c r="GM13" s="179"/>
      <c r="GN13" s="179"/>
      <c r="GO13" s="179"/>
      <c r="GP13" s="179"/>
      <c r="GQ13" s="179"/>
      <c r="GR13" s="179"/>
      <c r="GS13" s="179"/>
      <c r="GT13" s="179"/>
      <c r="GU13" s="179"/>
      <c r="GV13" s="179"/>
      <c r="GW13" s="179"/>
      <c r="GX13" s="179"/>
      <c r="GY13" s="179"/>
      <c r="GZ13" s="179"/>
      <c r="HA13" s="179"/>
      <c r="HB13" s="179"/>
      <c r="HC13" s="179"/>
      <c r="HD13" s="179"/>
      <c r="HE13" s="179"/>
      <c r="HF13" s="179"/>
      <c r="HG13" s="179"/>
      <c r="HH13" s="179"/>
      <c r="HI13" s="179"/>
      <c r="HJ13" s="179"/>
      <c r="HK13" s="179"/>
      <c r="HL13" s="179"/>
      <c r="HM13" s="179"/>
      <c r="HN13" s="179"/>
      <c r="HO13" s="179"/>
      <c r="HP13" s="179"/>
      <c r="HQ13" s="179"/>
      <c r="HR13" s="179"/>
      <c r="HS13" s="179"/>
      <c r="HT13" s="179"/>
      <c r="HU13" s="179"/>
      <c r="HV13" s="179"/>
      <c r="HW13" s="179"/>
      <c r="HX13" s="179"/>
      <c r="HY13" s="179"/>
      <c r="HZ13" s="179"/>
      <c r="IA13" s="179"/>
      <c r="IB13" s="179"/>
      <c r="IC13" s="179"/>
      <c r="ID13" s="179"/>
      <c r="IE13" s="179"/>
      <c r="IF13" s="179"/>
      <c r="IG13" s="179"/>
      <c r="IH13" s="179"/>
      <c r="II13" s="179"/>
      <c r="IJ13" s="179"/>
      <c r="IK13" s="179"/>
      <c r="IL13" s="179"/>
      <c r="IM13" s="179"/>
      <c r="IN13" s="179"/>
      <c r="IO13" s="179"/>
      <c r="IP13" s="179"/>
      <c r="IQ13" s="179"/>
      <c r="IR13" s="179"/>
      <c r="IS13" s="179"/>
      <c r="IT13" s="179"/>
      <c r="IU13" s="179"/>
      <c r="IV13" s="179"/>
    </row>
    <row r="14" spans="1:10" ht="12.75">
      <c r="A14" s="186" t="s">
        <v>83</v>
      </c>
      <c r="B14" s="173" t="s">
        <v>43</v>
      </c>
      <c r="C14" s="173" t="s">
        <v>43</v>
      </c>
      <c r="D14" s="430">
        <v>50111.062</v>
      </c>
      <c r="E14" s="173" t="s">
        <v>43</v>
      </c>
      <c r="F14" s="173" t="s">
        <v>43</v>
      </c>
      <c r="G14" s="174" t="s">
        <v>43</v>
      </c>
      <c r="H14"/>
      <c r="I14" s="179"/>
      <c r="J14" s="179"/>
    </row>
    <row r="15" spans="1:10" ht="12.75">
      <c r="A15" s="186" t="s">
        <v>60</v>
      </c>
      <c r="B15" s="141">
        <v>54425.922</v>
      </c>
      <c r="C15" s="430">
        <v>17960.937</v>
      </c>
      <c r="D15" s="430">
        <v>116873.851</v>
      </c>
      <c r="E15" s="141">
        <v>1980</v>
      </c>
      <c r="F15" s="430">
        <v>5517.048</v>
      </c>
      <c r="G15" s="432">
        <v>6323.951</v>
      </c>
      <c r="H15"/>
      <c r="I15" s="179"/>
      <c r="J15" s="179"/>
    </row>
    <row r="16" spans="1:10" ht="12.75">
      <c r="A16" s="186" t="s">
        <v>61</v>
      </c>
      <c r="B16" s="173" t="s">
        <v>43</v>
      </c>
      <c r="C16" s="173" t="s">
        <v>43</v>
      </c>
      <c r="D16" s="173" t="s">
        <v>43</v>
      </c>
      <c r="E16" s="173" t="s">
        <v>43</v>
      </c>
      <c r="F16" s="430">
        <v>11999.24</v>
      </c>
      <c r="G16" s="432">
        <v>9169.03</v>
      </c>
      <c r="H16"/>
      <c r="I16" s="179"/>
      <c r="J16" s="179"/>
    </row>
    <row r="17" spans="1:10" ht="12.75">
      <c r="A17" s="186" t="s">
        <v>62</v>
      </c>
      <c r="B17" s="141" t="s">
        <v>43</v>
      </c>
      <c r="C17" s="173" t="s">
        <v>43</v>
      </c>
      <c r="D17" s="173" t="s">
        <v>43</v>
      </c>
      <c r="E17" s="173" t="s">
        <v>43</v>
      </c>
      <c r="F17" s="173" t="s">
        <v>43</v>
      </c>
      <c r="G17" s="432">
        <v>0.708</v>
      </c>
      <c r="H17"/>
      <c r="I17" s="179"/>
      <c r="J17" s="179"/>
    </row>
    <row r="18" spans="1:10" ht="12.75">
      <c r="A18" s="186" t="s">
        <v>63</v>
      </c>
      <c r="B18" s="141">
        <v>2730.1</v>
      </c>
      <c r="C18" s="173" t="s">
        <v>43</v>
      </c>
      <c r="D18" s="173" t="s">
        <v>43</v>
      </c>
      <c r="E18" s="141">
        <v>96</v>
      </c>
      <c r="F18" s="430">
        <v>4030.9</v>
      </c>
      <c r="G18" s="432">
        <v>4440.52</v>
      </c>
      <c r="H18"/>
      <c r="I18" s="179"/>
      <c r="J18" s="179"/>
    </row>
    <row r="19" spans="1:10" ht="12.75">
      <c r="A19" s="186" t="s">
        <v>64</v>
      </c>
      <c r="B19" s="141">
        <v>1.627</v>
      </c>
      <c r="C19" s="430">
        <v>1.281</v>
      </c>
      <c r="D19" s="430">
        <v>21987.736</v>
      </c>
      <c r="E19" s="173" t="s">
        <v>43</v>
      </c>
      <c r="F19" s="173" t="s">
        <v>43</v>
      </c>
      <c r="G19" s="174" t="s">
        <v>43</v>
      </c>
      <c r="H19"/>
      <c r="I19" s="179"/>
      <c r="J19" s="179"/>
    </row>
    <row r="20" spans="1:10" ht="12.75">
      <c r="A20" s="186" t="s">
        <v>65</v>
      </c>
      <c r="B20" s="141">
        <v>3674.0840000000003</v>
      </c>
      <c r="C20" s="430">
        <v>3437.411</v>
      </c>
      <c r="D20" s="430">
        <v>21009.821</v>
      </c>
      <c r="E20" s="141">
        <v>86142</v>
      </c>
      <c r="F20" s="430">
        <v>152240.407</v>
      </c>
      <c r="G20" s="432">
        <v>146170.86</v>
      </c>
      <c r="H20"/>
      <c r="I20" s="179"/>
      <c r="J20" s="179"/>
    </row>
    <row r="21" spans="1:10" ht="12.75">
      <c r="A21" s="186" t="s">
        <v>66</v>
      </c>
      <c r="B21" s="141">
        <v>99012.85800000001</v>
      </c>
      <c r="C21" s="430">
        <v>61110.474</v>
      </c>
      <c r="D21" s="430">
        <v>160359.095</v>
      </c>
      <c r="E21" s="173" t="s">
        <v>43</v>
      </c>
      <c r="F21" s="430">
        <v>1986.37</v>
      </c>
      <c r="G21" s="432">
        <v>2055.18</v>
      </c>
      <c r="H21"/>
      <c r="I21" s="179"/>
      <c r="J21" s="179"/>
    </row>
    <row r="22" spans="1:10" ht="12.75">
      <c r="A22" s="186" t="s">
        <v>67</v>
      </c>
      <c r="B22" s="173" t="s">
        <v>43</v>
      </c>
      <c r="C22" s="173" t="s">
        <v>43</v>
      </c>
      <c r="D22" s="430">
        <v>32807.263</v>
      </c>
      <c r="E22" s="173" t="s">
        <v>43</v>
      </c>
      <c r="F22" s="173" t="s">
        <v>43</v>
      </c>
      <c r="G22" s="174" t="s">
        <v>43</v>
      </c>
      <c r="H22"/>
      <c r="I22" s="179"/>
      <c r="J22" s="179"/>
    </row>
    <row r="23" spans="1:10" ht="12.75">
      <c r="A23" s="190"/>
      <c r="B23" s="141"/>
      <c r="C23" s="159"/>
      <c r="D23" s="159"/>
      <c r="E23" s="141"/>
      <c r="F23" s="159"/>
      <c r="G23" s="346"/>
      <c r="H23"/>
      <c r="I23" s="179"/>
      <c r="J23" s="179"/>
    </row>
    <row r="24" spans="1:10" ht="12.75">
      <c r="A24" s="434" t="s">
        <v>69</v>
      </c>
      <c r="B24" s="141"/>
      <c r="C24" s="159"/>
      <c r="D24" s="159"/>
      <c r="E24" s="141"/>
      <c r="F24" s="159"/>
      <c r="G24" s="346"/>
      <c r="H24"/>
      <c r="I24" s="179"/>
      <c r="J24" s="179"/>
    </row>
    <row r="25" spans="1:7" ht="12.75">
      <c r="A25" s="186" t="s">
        <v>70</v>
      </c>
      <c r="B25" s="141" t="s">
        <v>43</v>
      </c>
      <c r="C25" s="173" t="s">
        <v>43</v>
      </c>
      <c r="D25" s="173" t="s">
        <v>43</v>
      </c>
      <c r="E25" s="173" t="s">
        <v>43</v>
      </c>
      <c r="F25" s="173" t="s">
        <v>43</v>
      </c>
      <c r="G25" s="432">
        <v>35</v>
      </c>
    </row>
    <row r="26" spans="1:7" ht="12.75">
      <c r="A26" s="186" t="s">
        <v>71</v>
      </c>
      <c r="B26" s="173" t="s">
        <v>43</v>
      </c>
      <c r="C26" s="173" t="s">
        <v>43</v>
      </c>
      <c r="D26" s="173" t="s">
        <v>43</v>
      </c>
      <c r="E26" s="173" t="s">
        <v>43</v>
      </c>
      <c r="F26" s="173" t="s">
        <v>43</v>
      </c>
      <c r="G26" s="432">
        <v>9000</v>
      </c>
    </row>
    <row r="27" spans="1:7" ht="12.75">
      <c r="A27" s="133" t="s">
        <v>68</v>
      </c>
      <c r="B27" s="141"/>
      <c r="C27" s="159"/>
      <c r="D27" s="159"/>
      <c r="E27" s="141"/>
      <c r="F27" s="159"/>
      <c r="G27" s="346"/>
    </row>
    <row r="28" spans="1:7" ht="12.75">
      <c r="A28" s="185" t="s">
        <v>381</v>
      </c>
      <c r="B28" s="141"/>
      <c r="C28" s="159"/>
      <c r="D28" s="159"/>
      <c r="E28" s="141"/>
      <c r="F28" s="159"/>
      <c r="G28" s="346"/>
    </row>
    <row r="29" spans="1:7" ht="12.75">
      <c r="A29" s="186" t="s">
        <v>76</v>
      </c>
      <c r="B29" s="141">
        <v>16.602</v>
      </c>
      <c r="C29" s="173" t="s">
        <v>43</v>
      </c>
      <c r="D29" s="430">
        <v>38596.539</v>
      </c>
      <c r="E29" s="173" t="s">
        <v>43</v>
      </c>
      <c r="F29" s="173" t="s">
        <v>43</v>
      </c>
      <c r="G29" s="174" t="s">
        <v>43</v>
      </c>
    </row>
    <row r="30" spans="1:7" ht="13.5" thickBot="1">
      <c r="A30" s="187" t="s">
        <v>68</v>
      </c>
      <c r="B30" s="148"/>
      <c r="C30" s="160"/>
      <c r="D30" s="160"/>
      <c r="E30" s="148"/>
      <c r="F30" s="160"/>
      <c r="G30" s="348"/>
    </row>
    <row r="31" spans="1:7" ht="12.75">
      <c r="A31" s="133" t="s">
        <v>68</v>
      </c>
      <c r="C31" s="161"/>
      <c r="D31" s="161"/>
      <c r="F31" s="161"/>
      <c r="G31" s="161"/>
    </row>
    <row r="32" spans="1:7" ht="12.75">
      <c r="A32" s="149" t="s">
        <v>79</v>
      </c>
      <c r="C32" s="161"/>
      <c r="D32" s="161"/>
      <c r="F32" s="161"/>
      <c r="G32" s="161"/>
    </row>
    <row r="33" spans="1:7" ht="12.75">
      <c r="A33" s="133" t="s">
        <v>68</v>
      </c>
      <c r="C33" s="161"/>
      <c r="D33" s="161"/>
      <c r="F33" s="161"/>
      <c r="G33" s="161"/>
    </row>
    <row r="34" spans="1:7" ht="12.75">
      <c r="A34" s="133" t="s">
        <v>68</v>
      </c>
      <c r="C34" s="161"/>
      <c r="D34" s="161"/>
      <c r="F34" s="161"/>
      <c r="G34" s="161"/>
    </row>
    <row r="35" spans="1:7" ht="12.75">
      <c r="A35" s="133" t="s">
        <v>68</v>
      </c>
      <c r="C35" s="161"/>
      <c r="D35" s="161"/>
      <c r="F35" s="161"/>
      <c r="G35" s="161"/>
    </row>
    <row r="36" spans="1:7" ht="12.75">
      <c r="A36" s="133" t="s">
        <v>68</v>
      </c>
      <c r="C36" s="161"/>
      <c r="D36" s="161"/>
      <c r="F36" s="161"/>
      <c r="G36" s="161"/>
    </row>
    <row r="37" spans="1:7" ht="12.75">
      <c r="A37" s="133" t="s">
        <v>68</v>
      </c>
      <c r="C37" s="161"/>
      <c r="D37" s="161"/>
      <c r="F37" s="161"/>
      <c r="G37" s="161"/>
    </row>
    <row r="38" spans="1:7" ht="12.75">
      <c r="A38" s="133" t="s">
        <v>68</v>
      </c>
      <c r="C38" s="161"/>
      <c r="D38" s="161"/>
      <c r="F38" s="161"/>
      <c r="G38" s="161"/>
    </row>
    <row r="39" spans="1:7" ht="12.75">
      <c r="A39" s="133" t="s">
        <v>68</v>
      </c>
      <c r="C39" s="161"/>
      <c r="D39" s="161"/>
      <c r="F39" s="161"/>
      <c r="G39" s="161"/>
    </row>
    <row r="40" spans="1:7" ht="12.75">
      <c r="A40" s="133" t="s">
        <v>68</v>
      </c>
      <c r="C40" s="161"/>
      <c r="D40" s="161"/>
      <c r="F40" s="161"/>
      <c r="G40" s="161"/>
    </row>
    <row r="41" spans="1:7" ht="12.75">
      <c r="A41" s="133" t="s">
        <v>68</v>
      </c>
      <c r="C41" s="161"/>
      <c r="D41" s="161"/>
      <c r="F41" s="161"/>
      <c r="G41" s="161"/>
    </row>
    <row r="42" spans="1:7" ht="12.75">
      <c r="A42" s="133" t="s">
        <v>68</v>
      </c>
      <c r="C42" s="161"/>
      <c r="D42" s="161"/>
      <c r="F42" s="161"/>
      <c r="G42" s="161"/>
    </row>
    <row r="43" spans="1:7" ht="12.75">
      <c r="A43" s="133" t="s">
        <v>68</v>
      </c>
      <c r="C43" s="161"/>
      <c r="D43" s="161"/>
      <c r="F43" s="161"/>
      <c r="G43" s="161"/>
    </row>
    <row r="44" spans="1:7" ht="12.75">
      <c r="A44" s="133" t="s">
        <v>68</v>
      </c>
      <c r="C44" s="161"/>
      <c r="D44" s="161"/>
      <c r="F44" s="161"/>
      <c r="G44" s="161"/>
    </row>
    <row r="45" spans="1:7" ht="12.75">
      <c r="A45" s="133" t="s">
        <v>68</v>
      </c>
      <c r="C45" s="161"/>
      <c r="D45" s="161"/>
      <c r="F45" s="161"/>
      <c r="G45" s="161"/>
    </row>
    <row r="46" spans="1:7" ht="12.75">
      <c r="A46" s="133" t="s">
        <v>68</v>
      </c>
      <c r="C46" s="161"/>
      <c r="D46" s="161"/>
      <c r="F46" s="161"/>
      <c r="G46" s="161"/>
    </row>
    <row r="47" spans="1:7" ht="12.75">
      <c r="A47" s="133" t="s">
        <v>68</v>
      </c>
      <c r="C47" s="161"/>
      <c r="D47" s="161"/>
      <c r="F47" s="161"/>
      <c r="G47" s="161"/>
    </row>
    <row r="48" spans="1:7" ht="12.75">
      <c r="A48" s="133" t="s">
        <v>68</v>
      </c>
      <c r="C48" s="161"/>
      <c r="D48" s="161"/>
      <c r="F48" s="161"/>
      <c r="G48" s="161"/>
    </row>
    <row r="49" spans="1:7" ht="12.75">
      <c r="A49" s="133" t="s">
        <v>68</v>
      </c>
      <c r="C49" s="161"/>
      <c r="D49" s="161"/>
      <c r="F49" s="161"/>
      <c r="G49" s="161"/>
    </row>
    <row r="50" spans="1:7" ht="12.75">
      <c r="A50" s="133" t="s">
        <v>68</v>
      </c>
      <c r="C50" s="161"/>
      <c r="D50" s="161"/>
      <c r="F50" s="161"/>
      <c r="G50" s="161"/>
    </row>
    <row r="51" spans="1:7" ht="12.75">
      <c r="A51" s="133" t="s">
        <v>68</v>
      </c>
      <c r="C51" s="161"/>
      <c r="D51" s="161"/>
      <c r="F51" s="161"/>
      <c r="G51" s="161"/>
    </row>
    <row r="52" spans="1:7" ht="12.75">
      <c r="A52" s="133" t="s">
        <v>68</v>
      </c>
      <c r="C52" s="161"/>
      <c r="D52" s="161"/>
      <c r="F52" s="161"/>
      <c r="G52" s="161"/>
    </row>
    <row r="53" spans="1:7" ht="12.75">
      <c r="A53" s="133" t="s">
        <v>68</v>
      </c>
      <c r="C53" s="161"/>
      <c r="D53" s="161"/>
      <c r="F53" s="161"/>
      <c r="G53" s="161"/>
    </row>
    <row r="54" spans="1:7" ht="12.75">
      <c r="A54" s="133" t="s">
        <v>68</v>
      </c>
      <c r="C54" s="161"/>
      <c r="D54" s="161"/>
      <c r="F54" s="161"/>
      <c r="G54" s="161"/>
    </row>
    <row r="55" spans="1:7" ht="12.75">
      <c r="A55" s="133" t="s">
        <v>68</v>
      </c>
      <c r="C55" s="161"/>
      <c r="D55" s="161"/>
      <c r="F55" s="161"/>
      <c r="G55" s="161"/>
    </row>
    <row r="56" spans="1:7" ht="12.75">
      <c r="A56" s="133" t="s">
        <v>68</v>
      </c>
      <c r="C56" s="161"/>
      <c r="D56" s="161"/>
      <c r="F56" s="161"/>
      <c r="G56" s="161"/>
    </row>
    <row r="57" ht="12.75">
      <c r="A57" s="133" t="s">
        <v>68</v>
      </c>
    </row>
    <row r="58" ht="12.75">
      <c r="A58" s="133" t="s">
        <v>68</v>
      </c>
    </row>
    <row r="59" ht="12.75">
      <c r="A59" s="133" t="s">
        <v>68</v>
      </c>
    </row>
    <row r="60" ht="12.75">
      <c r="A60" s="133" t="s">
        <v>68</v>
      </c>
    </row>
    <row r="61" ht="12.75">
      <c r="A61" s="133" t="s">
        <v>68</v>
      </c>
    </row>
    <row r="62" ht="12.75">
      <c r="A62" s="133" t="s">
        <v>68</v>
      </c>
    </row>
    <row r="63" ht="12.75">
      <c r="A63" s="133" t="s">
        <v>68</v>
      </c>
    </row>
    <row r="64" ht="12.75">
      <c r="A64" s="133" t="s">
        <v>68</v>
      </c>
    </row>
    <row r="65" ht="12.75">
      <c r="A65" s="133" t="s">
        <v>68</v>
      </c>
    </row>
    <row r="66" ht="12.75">
      <c r="A66" s="133" t="s">
        <v>68</v>
      </c>
    </row>
    <row r="67" ht="12.75">
      <c r="A67" s="133" t="s">
        <v>68</v>
      </c>
    </row>
    <row r="68" ht="12.75">
      <c r="A68" s="133" t="s">
        <v>68</v>
      </c>
    </row>
    <row r="69" ht="12.75">
      <c r="A69" s="133" t="s">
        <v>68</v>
      </c>
    </row>
    <row r="70" ht="12.75">
      <c r="A70" s="133" t="s">
        <v>68</v>
      </c>
    </row>
    <row r="71" ht="12.75">
      <c r="A71" s="133" t="s">
        <v>68</v>
      </c>
    </row>
    <row r="72" ht="12.75">
      <c r="A72" s="133" t="s">
        <v>68</v>
      </c>
    </row>
    <row r="73" ht="12.75">
      <c r="A73" s="133" t="s">
        <v>68</v>
      </c>
    </row>
    <row r="74" ht="12.75">
      <c r="A74" s="133" t="s">
        <v>68</v>
      </c>
    </row>
    <row r="75" ht="12.75">
      <c r="A75" s="133" t="s">
        <v>68</v>
      </c>
    </row>
    <row r="76" ht="12.75">
      <c r="A76" s="133" t="s">
        <v>68</v>
      </c>
    </row>
    <row r="77" ht="12.75">
      <c r="A77" s="133" t="s">
        <v>68</v>
      </c>
    </row>
    <row r="78" ht="12.75">
      <c r="A78" s="133" t="s">
        <v>68</v>
      </c>
    </row>
    <row r="79" ht="12.75">
      <c r="A79" s="133" t="s">
        <v>68</v>
      </c>
    </row>
    <row r="80" ht="12.75">
      <c r="A80" s="133" t="s">
        <v>68</v>
      </c>
    </row>
    <row r="81" ht="12.75">
      <c r="A81" s="133" t="s">
        <v>68</v>
      </c>
    </row>
    <row r="82" ht="12.75">
      <c r="A82" s="133" t="s">
        <v>68</v>
      </c>
    </row>
    <row r="83" ht="12.75">
      <c r="A83" s="133" t="s">
        <v>68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5" transitionEvaluation="1"/>
  <dimension ref="A1:H55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4.57421875" style="201" customWidth="1"/>
    <col min="2" max="5" width="15.57421875" style="201" customWidth="1"/>
    <col min="6" max="7" width="16.7109375" style="201" customWidth="1"/>
    <col min="8" max="8" width="21.00390625" style="201" customWidth="1"/>
    <col min="9" max="10" width="16.7109375" style="201" customWidth="1"/>
    <col min="11" max="11" width="11.00390625" style="201" customWidth="1"/>
    <col min="12" max="14" width="16.7109375" style="201" customWidth="1"/>
    <col min="15" max="16384" width="11.00390625" style="201" customWidth="1"/>
  </cols>
  <sheetData>
    <row r="1" spans="1:7" s="205" customFormat="1" ht="18">
      <c r="A1" s="482" t="s">
        <v>145</v>
      </c>
      <c r="B1" s="482"/>
      <c r="C1" s="482"/>
      <c r="D1" s="482"/>
      <c r="E1" s="482"/>
      <c r="F1" s="482"/>
      <c r="G1" s="482"/>
    </row>
    <row r="2" s="206" customFormat="1" ht="14.25"/>
    <row r="3" spans="1:7" s="206" customFormat="1" ht="15">
      <c r="A3" s="486" t="s">
        <v>371</v>
      </c>
      <c r="B3" s="486"/>
      <c r="C3" s="486"/>
      <c r="D3" s="486"/>
      <c r="E3" s="486"/>
      <c r="F3" s="486"/>
      <c r="G3" s="486"/>
    </row>
    <row r="4" s="206" customFormat="1" ht="14.25"/>
    <row r="5" spans="1:7" ht="12.75">
      <c r="A5" s="232"/>
      <c r="B5" s="483" t="s">
        <v>3</v>
      </c>
      <c r="C5" s="483"/>
      <c r="D5" s="483" t="s">
        <v>4</v>
      </c>
      <c r="E5" s="483"/>
      <c r="F5" s="483" t="s">
        <v>146</v>
      </c>
      <c r="G5" s="484"/>
    </row>
    <row r="6" spans="1:7" ht="12.75">
      <c r="A6" s="233" t="s">
        <v>99</v>
      </c>
      <c r="B6" s="209" t="s">
        <v>100</v>
      </c>
      <c r="C6" s="210"/>
      <c r="D6" s="209" t="s">
        <v>100</v>
      </c>
      <c r="E6" s="210"/>
      <c r="F6" s="209" t="s">
        <v>101</v>
      </c>
      <c r="G6" s="211" t="s">
        <v>102</v>
      </c>
    </row>
    <row r="7" spans="1:7" ht="12.75">
      <c r="A7" s="220"/>
      <c r="B7" s="214" t="s">
        <v>103</v>
      </c>
      <c r="C7" s="213">
        <v>2001</v>
      </c>
      <c r="D7" s="214" t="s">
        <v>103</v>
      </c>
      <c r="E7" s="213">
        <v>2001</v>
      </c>
      <c r="F7" s="213">
        <v>2001</v>
      </c>
      <c r="G7" s="215">
        <v>2001</v>
      </c>
    </row>
    <row r="8" spans="1:8" ht="13.5" thickBot="1">
      <c r="A8" s="220"/>
      <c r="B8" s="214" t="s">
        <v>104</v>
      </c>
      <c r="C8" s="214" t="s">
        <v>104</v>
      </c>
      <c r="D8" s="214" t="s">
        <v>105</v>
      </c>
      <c r="E8" s="214" t="s">
        <v>105</v>
      </c>
      <c r="F8" s="214" t="s">
        <v>105</v>
      </c>
      <c r="G8" s="216" t="s">
        <v>105</v>
      </c>
      <c r="H8" s="207"/>
    </row>
    <row r="9" spans="1:7" ht="12.75">
      <c r="A9" s="217" t="s">
        <v>106</v>
      </c>
      <c r="B9" s="218">
        <v>74640</v>
      </c>
      <c r="C9" s="219">
        <v>56178.998</v>
      </c>
      <c r="D9" s="218">
        <v>170488</v>
      </c>
      <c r="E9" s="219">
        <v>144133.473</v>
      </c>
      <c r="F9" s="218">
        <v>20065.198</v>
      </c>
      <c r="G9" s="228">
        <v>19755.52</v>
      </c>
    </row>
    <row r="10" spans="1:7" ht="12.75">
      <c r="A10" s="220"/>
      <c r="B10" s="221"/>
      <c r="C10" s="223"/>
      <c r="D10" s="221"/>
      <c r="E10" s="221"/>
      <c r="F10" s="221"/>
      <c r="G10" s="229"/>
    </row>
    <row r="11" spans="1:7" ht="12.75">
      <c r="A11" s="435" t="s">
        <v>380</v>
      </c>
      <c r="B11" s="221"/>
      <c r="C11" s="223"/>
      <c r="D11" s="221"/>
      <c r="E11" s="221"/>
      <c r="F11" s="221"/>
      <c r="G11" s="229"/>
    </row>
    <row r="12" spans="1:7" ht="12.75">
      <c r="A12" s="436" t="s">
        <v>55</v>
      </c>
      <c r="B12" s="322">
        <v>14704</v>
      </c>
      <c r="C12" s="322">
        <f>SUM(C13:C26)</f>
        <v>10742.548000000003</v>
      </c>
      <c r="D12" s="322">
        <f>SUM(D13:D26)</f>
        <v>60200</v>
      </c>
      <c r="E12" s="322">
        <f>SUM(E13:E26)</f>
        <v>48265.636</v>
      </c>
      <c r="F12" s="322">
        <f>SUM(F13:F26)</f>
        <v>5402.091999999999</v>
      </c>
      <c r="G12" s="437">
        <f>SUM(G13:G26)</f>
        <v>9876.681999999999</v>
      </c>
    </row>
    <row r="13" spans="1:7" ht="12.75">
      <c r="A13" s="234" t="s">
        <v>107</v>
      </c>
      <c r="B13" s="221">
        <v>2596</v>
      </c>
      <c r="C13" s="201">
        <v>2111.822</v>
      </c>
      <c r="D13" s="221">
        <v>14295</v>
      </c>
      <c r="E13" s="231">
        <v>13494.887</v>
      </c>
      <c r="F13" s="231">
        <v>704.757</v>
      </c>
      <c r="G13" s="201">
        <v>2888.541</v>
      </c>
    </row>
    <row r="14" spans="1:7" ht="12.75">
      <c r="A14" s="234" t="s">
        <v>108</v>
      </c>
      <c r="B14" s="221">
        <v>294</v>
      </c>
      <c r="C14" s="201">
        <v>217.473</v>
      </c>
      <c r="D14" s="221">
        <v>1456</v>
      </c>
      <c r="E14" s="231">
        <v>1012.407</v>
      </c>
      <c r="F14" s="231">
        <v>82.29</v>
      </c>
      <c r="G14" s="201">
        <v>101.838</v>
      </c>
    </row>
    <row r="15" spans="1:7" ht="12.75">
      <c r="A15" s="234" t="s">
        <v>109</v>
      </c>
      <c r="B15" s="221">
        <v>109</v>
      </c>
      <c r="C15" s="201">
        <v>64.5</v>
      </c>
      <c r="D15" s="221">
        <v>620</v>
      </c>
      <c r="E15" s="231">
        <v>423</v>
      </c>
      <c r="F15" s="231">
        <v>1322.1270000000002</v>
      </c>
      <c r="G15" s="229">
        <v>97.104</v>
      </c>
    </row>
    <row r="16" spans="1:7" ht="12.75">
      <c r="A16" s="234" t="s">
        <v>110</v>
      </c>
      <c r="B16" s="221">
        <v>942</v>
      </c>
      <c r="C16" s="201">
        <v>754.326</v>
      </c>
      <c r="D16" s="221">
        <v>4996</v>
      </c>
      <c r="E16" s="231">
        <v>4068.257</v>
      </c>
      <c r="F16" s="231">
        <v>328.932</v>
      </c>
      <c r="G16" s="201">
        <v>854.954</v>
      </c>
    </row>
    <row r="17" spans="1:7" ht="12.75">
      <c r="A17" s="234" t="s">
        <v>111</v>
      </c>
      <c r="B17" s="221">
        <v>4361</v>
      </c>
      <c r="C17" s="201">
        <v>2993.7</v>
      </c>
      <c r="D17" s="221">
        <v>9346</v>
      </c>
      <c r="E17" s="231">
        <v>6245</v>
      </c>
      <c r="F17" s="231">
        <v>690.062</v>
      </c>
      <c r="G17" s="201">
        <v>200.298</v>
      </c>
    </row>
    <row r="18" spans="1:7" ht="12.75">
      <c r="A18" s="234" t="s">
        <v>112</v>
      </c>
      <c r="B18" s="221">
        <v>514</v>
      </c>
      <c r="C18" s="201">
        <v>543.2</v>
      </c>
      <c r="D18" s="221">
        <v>1710</v>
      </c>
      <c r="E18" s="231">
        <v>1786</v>
      </c>
      <c r="F18" s="231">
        <v>40.042</v>
      </c>
      <c r="G18" s="201">
        <v>186.425</v>
      </c>
    </row>
    <row r="19" spans="1:7" ht="12.75">
      <c r="A19" s="234" t="s">
        <v>113</v>
      </c>
      <c r="B19" s="221">
        <v>1781</v>
      </c>
      <c r="C19" s="201">
        <v>1705</v>
      </c>
      <c r="D19" s="221">
        <v>10160</v>
      </c>
      <c r="E19" s="231">
        <v>9806.492</v>
      </c>
      <c r="F19" s="231">
        <v>46.718</v>
      </c>
      <c r="G19" s="201">
        <v>4105.761</v>
      </c>
    </row>
    <row r="20" spans="1:7" ht="12.75">
      <c r="A20" s="234" t="s">
        <v>114</v>
      </c>
      <c r="B20" s="221">
        <v>194</v>
      </c>
      <c r="C20" s="201">
        <v>120.779</v>
      </c>
      <c r="D20" s="221">
        <v>466</v>
      </c>
      <c r="E20" s="231">
        <v>274.141</v>
      </c>
      <c r="F20" s="231">
        <v>197.6</v>
      </c>
      <c r="G20" s="222" t="s">
        <v>43</v>
      </c>
    </row>
    <row r="21" spans="1:7" ht="12.75">
      <c r="A21" s="234" t="s">
        <v>115</v>
      </c>
      <c r="B21" s="221">
        <v>44</v>
      </c>
      <c r="C21" s="201">
        <v>66.7</v>
      </c>
      <c r="D21" s="221">
        <v>236</v>
      </c>
      <c r="E21" s="231">
        <v>387</v>
      </c>
      <c r="F21" s="231">
        <v>712.442</v>
      </c>
      <c r="G21" s="201">
        <v>262.822</v>
      </c>
    </row>
    <row r="22" spans="1:7" ht="12.75">
      <c r="A22" s="234" t="s">
        <v>116</v>
      </c>
      <c r="B22" s="221">
        <v>212</v>
      </c>
      <c r="C22" s="201">
        <v>181.7</v>
      </c>
      <c r="D22" s="221">
        <v>1232</v>
      </c>
      <c r="E22" s="231">
        <v>1275.6</v>
      </c>
      <c r="F22" s="231">
        <v>9.599</v>
      </c>
      <c r="G22" s="201">
        <v>167.987</v>
      </c>
    </row>
    <row r="23" spans="1:7" ht="12.75">
      <c r="A23" s="234" t="s">
        <v>117</v>
      </c>
      <c r="B23" s="221">
        <v>470</v>
      </c>
      <c r="C23" s="201">
        <v>332.05</v>
      </c>
      <c r="D23" s="221">
        <v>1713</v>
      </c>
      <c r="E23" s="231">
        <v>1134.418</v>
      </c>
      <c r="F23" s="231">
        <v>748.231</v>
      </c>
      <c r="G23" s="201">
        <v>2.992</v>
      </c>
    </row>
    <row r="24" spans="1:7" ht="12.75">
      <c r="A24" s="234" t="s">
        <v>118</v>
      </c>
      <c r="B24" s="221">
        <v>1195</v>
      </c>
      <c r="C24" s="201">
        <v>11.788</v>
      </c>
      <c r="D24" s="221">
        <v>4128</v>
      </c>
      <c r="E24" s="231">
        <v>12.334</v>
      </c>
      <c r="F24" s="231">
        <v>308.235</v>
      </c>
      <c r="G24" s="201">
        <v>14.842</v>
      </c>
    </row>
    <row r="25" spans="1:7" ht="12.75">
      <c r="A25" s="234" t="s">
        <v>119</v>
      </c>
      <c r="B25" s="221">
        <v>1521</v>
      </c>
      <c r="C25" s="201">
        <v>1245</v>
      </c>
      <c r="D25" s="221">
        <v>7866</v>
      </c>
      <c r="E25" s="231">
        <v>6704</v>
      </c>
      <c r="F25" s="231">
        <v>105.84</v>
      </c>
      <c r="G25" s="201">
        <v>670.693</v>
      </c>
    </row>
    <row r="26" spans="1:7" ht="12.75">
      <c r="A26" s="234" t="s">
        <v>120</v>
      </c>
      <c r="B26" s="221">
        <v>471</v>
      </c>
      <c r="C26" s="201">
        <v>394.51</v>
      </c>
      <c r="D26" s="221">
        <v>1976</v>
      </c>
      <c r="E26" s="231">
        <v>1642.1</v>
      </c>
      <c r="F26" s="231">
        <v>105.217</v>
      </c>
      <c r="G26" s="201">
        <v>322.425</v>
      </c>
    </row>
    <row r="27" spans="1:7" ht="12.75">
      <c r="A27" s="220"/>
      <c r="B27" s="221"/>
      <c r="D27" s="221"/>
      <c r="E27" s="221"/>
      <c r="F27" s="221"/>
      <c r="G27" s="229"/>
    </row>
    <row r="28" spans="1:7" ht="12.75">
      <c r="A28" s="436" t="s">
        <v>69</v>
      </c>
      <c r="B28" s="221"/>
      <c r="D28" s="221"/>
      <c r="E28" s="221"/>
      <c r="F28" s="221"/>
      <c r="G28" s="229"/>
    </row>
    <row r="29" spans="1:7" ht="12.75">
      <c r="A29" s="234" t="s">
        <v>121</v>
      </c>
      <c r="B29" s="221">
        <v>368</v>
      </c>
      <c r="C29" s="201">
        <v>293.27</v>
      </c>
      <c r="D29" s="221">
        <v>1487</v>
      </c>
      <c r="E29" s="231">
        <v>930.918</v>
      </c>
      <c r="F29" s="221" t="s">
        <v>43</v>
      </c>
      <c r="G29" s="201">
        <v>300</v>
      </c>
    </row>
    <row r="30" spans="1:7" ht="12.75">
      <c r="A30" s="234" t="s">
        <v>122</v>
      </c>
      <c r="B30" s="221">
        <v>50</v>
      </c>
      <c r="C30" s="201">
        <v>50.2</v>
      </c>
      <c r="D30" s="221">
        <v>99</v>
      </c>
      <c r="E30" s="231">
        <v>116.5</v>
      </c>
      <c r="F30" s="231">
        <v>354.29</v>
      </c>
      <c r="G30" s="222" t="s">
        <v>43</v>
      </c>
    </row>
    <row r="31" spans="1:7" ht="12.75">
      <c r="A31" s="234" t="s">
        <v>123</v>
      </c>
      <c r="B31" s="221" t="s">
        <v>43</v>
      </c>
      <c r="C31" s="201">
        <v>186.4</v>
      </c>
      <c r="D31" s="221">
        <v>718</v>
      </c>
      <c r="E31" s="231">
        <v>613.3</v>
      </c>
      <c r="F31" s="231">
        <v>85.151</v>
      </c>
      <c r="G31" s="201">
        <v>5.068</v>
      </c>
    </row>
    <row r="32" spans="1:7" ht="12.75">
      <c r="A32" s="234" t="s">
        <v>124</v>
      </c>
      <c r="B32" s="221" t="s">
        <v>43</v>
      </c>
      <c r="C32" s="201">
        <v>12.664</v>
      </c>
      <c r="D32" s="221" t="s">
        <v>43</v>
      </c>
      <c r="E32" s="231">
        <v>43.218</v>
      </c>
      <c r="F32" s="221" t="s">
        <v>43</v>
      </c>
      <c r="G32" s="222" t="s">
        <v>43</v>
      </c>
    </row>
    <row r="33" spans="1:7" ht="12.75">
      <c r="A33" s="234" t="s">
        <v>125</v>
      </c>
      <c r="B33" s="221" t="s">
        <v>43</v>
      </c>
      <c r="C33" s="201">
        <v>134.3</v>
      </c>
      <c r="D33" s="221" t="s">
        <v>43</v>
      </c>
      <c r="E33" s="231">
        <v>270</v>
      </c>
      <c r="F33" s="231">
        <v>5.587</v>
      </c>
      <c r="G33" s="222" t="s">
        <v>43</v>
      </c>
    </row>
    <row r="34" spans="1:7" ht="12.75">
      <c r="A34" s="234" t="s">
        <v>126</v>
      </c>
      <c r="B34" s="221">
        <v>312</v>
      </c>
      <c r="C34" s="201">
        <v>367.467</v>
      </c>
      <c r="D34" s="221">
        <v>1421</v>
      </c>
      <c r="E34" s="231">
        <v>1299.14</v>
      </c>
      <c r="F34" s="231">
        <v>50.655</v>
      </c>
      <c r="G34" s="201">
        <v>139.892</v>
      </c>
    </row>
    <row r="35" spans="1:7" ht="12.75">
      <c r="A35" s="234" t="s">
        <v>127</v>
      </c>
      <c r="B35" s="221" t="s">
        <v>43</v>
      </c>
      <c r="C35" s="201">
        <v>130.3</v>
      </c>
      <c r="D35" s="221" t="s">
        <v>43</v>
      </c>
      <c r="E35" s="231">
        <v>231.1</v>
      </c>
      <c r="F35" s="221" t="s">
        <v>43</v>
      </c>
      <c r="G35" s="201">
        <v>5.915</v>
      </c>
    </row>
    <row r="36" spans="1:7" ht="12.75">
      <c r="A36" s="234" t="s">
        <v>128</v>
      </c>
      <c r="B36" s="221" t="s">
        <v>43</v>
      </c>
      <c r="C36" s="201">
        <v>331.3</v>
      </c>
      <c r="D36" s="221" t="s">
        <v>43</v>
      </c>
      <c r="E36" s="231">
        <v>776.2</v>
      </c>
      <c r="F36" s="231">
        <v>9.711</v>
      </c>
      <c r="G36" s="201">
        <v>29.082</v>
      </c>
    </row>
    <row r="37" spans="1:7" ht="12.75">
      <c r="A37" s="234" t="s">
        <v>129</v>
      </c>
      <c r="B37" s="221">
        <v>1195</v>
      </c>
      <c r="C37" s="201">
        <v>1071.154</v>
      </c>
      <c r="D37" s="221">
        <v>4128</v>
      </c>
      <c r="E37" s="231">
        <v>3330.484</v>
      </c>
      <c r="F37" s="231">
        <v>169.666</v>
      </c>
      <c r="G37" s="222" t="s">
        <v>43</v>
      </c>
    </row>
    <row r="38" spans="1:7" ht="12.75">
      <c r="A38" s="234" t="s">
        <v>130</v>
      </c>
      <c r="B38" s="221" t="s">
        <v>43</v>
      </c>
      <c r="C38" s="201">
        <v>495.128</v>
      </c>
      <c r="D38" s="221" t="s">
        <v>43</v>
      </c>
      <c r="E38" s="231">
        <v>1965.61</v>
      </c>
      <c r="F38" s="231">
        <v>68.239</v>
      </c>
      <c r="G38" s="201">
        <v>6.745</v>
      </c>
    </row>
    <row r="39" spans="1:7" ht="12.75">
      <c r="A39" s="234" t="s">
        <v>131</v>
      </c>
      <c r="B39" s="221">
        <v>845</v>
      </c>
      <c r="C39" s="201">
        <v>316</v>
      </c>
      <c r="D39" s="221">
        <v>3022</v>
      </c>
      <c r="E39" s="231">
        <v>1580.048</v>
      </c>
      <c r="F39" s="231">
        <v>64.641</v>
      </c>
      <c r="G39" s="201">
        <v>244.222</v>
      </c>
    </row>
    <row r="40" spans="1:7" ht="12.75">
      <c r="A40" s="234" t="s">
        <v>132</v>
      </c>
      <c r="B40" s="221">
        <v>4209</v>
      </c>
      <c r="C40" s="201">
        <v>3640</v>
      </c>
      <c r="D40" s="221">
        <v>9142</v>
      </c>
      <c r="E40" s="231">
        <v>7500</v>
      </c>
      <c r="F40" s="231">
        <v>38.967</v>
      </c>
      <c r="G40" s="201">
        <v>158.216</v>
      </c>
    </row>
    <row r="41" spans="1:7" ht="12.75">
      <c r="A41" s="220"/>
      <c r="B41" s="221"/>
      <c r="C41" s="223"/>
      <c r="D41" s="221"/>
      <c r="E41" s="221"/>
      <c r="F41" s="221"/>
      <c r="G41" s="229"/>
    </row>
    <row r="42" spans="1:7" ht="12.75">
      <c r="A42" s="435" t="s">
        <v>379</v>
      </c>
      <c r="B42" s="221"/>
      <c r="C42" s="223"/>
      <c r="D42" s="221"/>
      <c r="E42" s="221"/>
      <c r="F42" s="221"/>
      <c r="G42" s="229"/>
    </row>
    <row r="43" spans="1:7" ht="12.75">
      <c r="A43" s="234" t="s">
        <v>133</v>
      </c>
      <c r="B43" s="221">
        <v>3218</v>
      </c>
      <c r="C43" s="201">
        <v>245.96</v>
      </c>
      <c r="D43" s="221">
        <v>9202</v>
      </c>
      <c r="E43" s="231">
        <v>528.895</v>
      </c>
      <c r="F43" s="221" t="s">
        <v>43</v>
      </c>
      <c r="G43" s="201">
        <v>201.329</v>
      </c>
    </row>
    <row r="44" spans="1:7" ht="12.75">
      <c r="A44" s="234" t="s">
        <v>134</v>
      </c>
      <c r="B44" s="221">
        <v>2470</v>
      </c>
      <c r="C44" s="201">
        <v>3724</v>
      </c>
      <c r="D44" s="221">
        <v>4227</v>
      </c>
      <c r="E44" s="231">
        <v>8423</v>
      </c>
      <c r="F44" s="221" t="s">
        <v>43</v>
      </c>
      <c r="G44" s="201">
        <v>2189.18</v>
      </c>
    </row>
    <row r="45" spans="1:7" ht="12.75">
      <c r="A45" s="234" t="s">
        <v>135</v>
      </c>
      <c r="B45" s="221">
        <v>13000</v>
      </c>
      <c r="C45" s="201">
        <v>140.76</v>
      </c>
      <c r="D45" s="221">
        <v>24564</v>
      </c>
      <c r="E45" s="231">
        <v>286.889</v>
      </c>
      <c r="F45" s="231">
        <v>209.108</v>
      </c>
      <c r="G45" s="201">
        <v>84.154</v>
      </c>
    </row>
    <row r="46" spans="1:7" ht="12.75">
      <c r="A46" s="234" t="s">
        <v>136</v>
      </c>
      <c r="B46" s="221">
        <v>7532</v>
      </c>
      <c r="C46" s="201">
        <v>4149.5</v>
      </c>
      <c r="D46" s="221">
        <v>23381</v>
      </c>
      <c r="E46" s="231">
        <v>10845.6</v>
      </c>
      <c r="F46" s="231">
        <v>83.82</v>
      </c>
      <c r="G46" s="201">
        <v>1770.629</v>
      </c>
    </row>
    <row r="47" spans="1:7" ht="12.75">
      <c r="A47" s="234" t="s">
        <v>84</v>
      </c>
      <c r="B47" s="221">
        <v>3272</v>
      </c>
      <c r="C47" s="201">
        <v>1735.72</v>
      </c>
      <c r="D47" s="221">
        <v>223843</v>
      </c>
      <c r="E47" s="231">
        <v>5430.48</v>
      </c>
      <c r="F47" s="231">
        <v>644.208</v>
      </c>
      <c r="G47" s="201">
        <v>829.297</v>
      </c>
    </row>
    <row r="48" spans="1:7" ht="12.75">
      <c r="A48" s="234" t="s">
        <v>137</v>
      </c>
      <c r="B48" s="221" t="s">
        <v>43</v>
      </c>
      <c r="C48" s="221" t="s">
        <v>43</v>
      </c>
      <c r="D48" s="221" t="s">
        <v>43</v>
      </c>
      <c r="E48" s="221" t="s">
        <v>43</v>
      </c>
      <c r="F48" s="231">
        <v>15.328</v>
      </c>
      <c r="G48" s="222" t="s">
        <v>43</v>
      </c>
    </row>
    <row r="49" spans="1:7" ht="12.75">
      <c r="A49" s="234" t="s">
        <v>138</v>
      </c>
      <c r="B49" s="221">
        <v>135</v>
      </c>
      <c r="C49" s="201">
        <v>60.54</v>
      </c>
      <c r="D49" s="221">
        <v>360</v>
      </c>
      <c r="E49" s="231">
        <v>206.4</v>
      </c>
      <c r="F49" s="231">
        <v>1410.974</v>
      </c>
      <c r="G49" s="222" t="s">
        <v>43</v>
      </c>
    </row>
    <row r="50" spans="1:7" ht="12.75">
      <c r="A50" s="234" t="s">
        <v>139</v>
      </c>
      <c r="B50" s="221">
        <v>8880</v>
      </c>
      <c r="C50" s="201">
        <v>310.702</v>
      </c>
      <c r="D50" s="221">
        <v>19008</v>
      </c>
      <c r="E50" s="231">
        <v>762.156</v>
      </c>
      <c r="F50" s="231">
        <v>68.284</v>
      </c>
      <c r="G50" s="222" t="s">
        <v>43</v>
      </c>
    </row>
    <row r="51" spans="1:7" ht="12.75">
      <c r="A51" s="234" t="s">
        <v>140</v>
      </c>
      <c r="B51" s="221">
        <v>311</v>
      </c>
      <c r="C51" s="201">
        <v>174.39</v>
      </c>
      <c r="D51" s="221">
        <v>1207</v>
      </c>
      <c r="E51" s="231">
        <v>614.804</v>
      </c>
      <c r="F51" s="231">
        <v>23.028</v>
      </c>
      <c r="G51" s="222" t="s">
        <v>43</v>
      </c>
    </row>
    <row r="52" spans="1:7" ht="12.75">
      <c r="A52" s="234" t="s">
        <v>141</v>
      </c>
      <c r="B52" s="221">
        <v>89</v>
      </c>
      <c r="C52" s="201">
        <v>52</v>
      </c>
      <c r="D52" s="221">
        <v>381</v>
      </c>
      <c r="E52" s="231">
        <v>296</v>
      </c>
      <c r="F52" s="231">
        <v>31.409</v>
      </c>
      <c r="G52" s="222" t="s">
        <v>43</v>
      </c>
    </row>
    <row r="53" spans="1:7" ht="12.75">
      <c r="A53" s="234" t="s">
        <v>142</v>
      </c>
      <c r="B53" s="221">
        <v>111</v>
      </c>
      <c r="C53" s="201">
        <v>43.845</v>
      </c>
      <c r="D53" s="221">
        <v>726</v>
      </c>
      <c r="E53" s="231">
        <v>252.8</v>
      </c>
      <c r="F53" s="231">
        <v>32.75</v>
      </c>
      <c r="G53" s="222" t="s">
        <v>43</v>
      </c>
    </row>
    <row r="54" spans="1:7" ht="13.5" thickBot="1">
      <c r="A54" s="224"/>
      <c r="B54" s="235"/>
      <c r="C54" s="236"/>
      <c r="D54" s="235"/>
      <c r="E54" s="235"/>
      <c r="F54" s="237"/>
      <c r="G54" s="238"/>
    </row>
    <row r="55" ht="12.75">
      <c r="A55" s="201" t="s">
        <v>143</v>
      </c>
    </row>
  </sheetData>
  <mergeCells count="5">
    <mergeCell ref="A1:G1"/>
    <mergeCell ref="B5:C5"/>
    <mergeCell ref="D5:E5"/>
    <mergeCell ref="F5:G5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J48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4" width="11.421875" style="133" customWidth="1"/>
    <col min="5" max="5" width="11.57421875" style="133" bestFit="1" customWidth="1"/>
    <col min="6" max="6" width="12.7109375" style="133" bestFit="1" customWidth="1"/>
    <col min="7" max="8" width="11.421875" style="133" customWidth="1"/>
    <col min="9" max="9" width="12.7109375" style="133" customWidth="1"/>
    <col min="10" max="10" width="11.57421875" style="133" bestFit="1" customWidth="1"/>
    <col min="11" max="16384" width="11.421875" style="133" customWidth="1"/>
  </cols>
  <sheetData>
    <row r="1" spans="1:10" s="130" customFormat="1" ht="18">
      <c r="A1" s="460" t="s">
        <v>0</v>
      </c>
      <c r="B1" s="460"/>
      <c r="C1" s="460"/>
      <c r="D1" s="460"/>
      <c r="E1" s="460"/>
      <c r="F1" s="460"/>
      <c r="G1" s="460"/>
      <c r="H1" s="460"/>
      <c r="I1" s="460"/>
      <c r="J1" s="460"/>
    </row>
    <row r="2" s="132" customFormat="1" ht="14.25"/>
    <row r="3" spans="1:10" s="132" customFormat="1" ht="15">
      <c r="A3" s="461" t="s">
        <v>183</v>
      </c>
      <c r="B3" s="461"/>
      <c r="C3" s="461"/>
      <c r="D3" s="461"/>
      <c r="E3" s="461"/>
      <c r="F3" s="461"/>
      <c r="G3" s="461"/>
      <c r="H3" s="461"/>
      <c r="I3" s="461"/>
      <c r="J3" s="461"/>
    </row>
    <row r="4" spans="1:10" s="132" customFormat="1" ht="15">
      <c r="A4" s="251"/>
      <c r="B4" s="251"/>
      <c r="C4" s="251"/>
      <c r="D4" s="251"/>
      <c r="E4" s="251"/>
      <c r="F4" s="251"/>
      <c r="G4" s="251"/>
      <c r="H4" s="251"/>
      <c r="I4" s="251"/>
      <c r="J4" s="251"/>
    </row>
    <row r="5" spans="1:10" ht="12.75">
      <c r="A5" s="252"/>
      <c r="B5" s="252"/>
      <c r="C5" s="252"/>
      <c r="D5" s="253" t="s">
        <v>3</v>
      </c>
      <c r="E5" s="254"/>
      <c r="F5" s="254"/>
      <c r="G5" s="253" t="s">
        <v>15</v>
      </c>
      <c r="H5" s="254"/>
      <c r="I5" s="255" t="s">
        <v>149</v>
      </c>
      <c r="J5" s="256"/>
    </row>
    <row r="6" spans="1:10" ht="12.75">
      <c r="A6" s="257"/>
      <c r="B6" s="258" t="s">
        <v>150</v>
      </c>
      <c r="C6" s="85"/>
      <c r="D6" s="82" t="s">
        <v>151</v>
      </c>
      <c r="E6" s="83"/>
      <c r="F6" s="83"/>
      <c r="G6" s="82" t="s">
        <v>152</v>
      </c>
      <c r="H6" s="83"/>
      <c r="I6" s="63"/>
      <c r="J6" s="64" t="s">
        <v>153</v>
      </c>
    </row>
    <row r="7" spans="1:10" ht="13.5" thickBot="1">
      <c r="A7" s="85"/>
      <c r="B7" s="85"/>
      <c r="C7" s="85"/>
      <c r="D7" s="64" t="s">
        <v>154</v>
      </c>
      <c r="E7" s="64" t="s">
        <v>155</v>
      </c>
      <c r="F7" s="64" t="s">
        <v>156</v>
      </c>
      <c r="G7" s="64" t="s">
        <v>154</v>
      </c>
      <c r="H7" s="64" t="s">
        <v>155</v>
      </c>
      <c r="I7" s="64" t="s">
        <v>157</v>
      </c>
      <c r="J7" s="64" t="s">
        <v>158</v>
      </c>
    </row>
    <row r="8" spans="1:10" ht="12.75">
      <c r="A8" s="259" t="s">
        <v>159</v>
      </c>
      <c r="B8" s="259"/>
      <c r="C8" s="259"/>
      <c r="D8" s="260"/>
      <c r="E8" s="260"/>
      <c r="F8" s="260"/>
      <c r="G8" s="260"/>
      <c r="H8" s="260"/>
      <c r="I8" s="260"/>
      <c r="J8" s="260"/>
    </row>
    <row r="9" spans="1:10" ht="12.75">
      <c r="A9" s="85"/>
      <c r="B9" s="85"/>
      <c r="C9" s="85"/>
      <c r="D9" s="261"/>
      <c r="E9" s="261"/>
      <c r="F9" s="261"/>
      <c r="G9" s="261"/>
      <c r="H9" s="261"/>
      <c r="I9" s="261"/>
      <c r="J9" s="261"/>
    </row>
    <row r="10" spans="1:10" ht="12.75">
      <c r="A10" s="90" t="s">
        <v>166</v>
      </c>
      <c r="B10" s="90"/>
      <c r="C10" s="90"/>
      <c r="D10" s="141" t="s">
        <v>43</v>
      </c>
      <c r="E10" s="141" t="s">
        <v>43</v>
      </c>
      <c r="F10" s="39">
        <v>885108</v>
      </c>
      <c r="G10" s="141" t="s">
        <v>43</v>
      </c>
      <c r="H10" s="141" t="s">
        <v>43</v>
      </c>
      <c r="I10" s="39">
        <v>1899498</v>
      </c>
      <c r="J10" s="142" t="s">
        <v>43</v>
      </c>
    </row>
    <row r="11" spans="1:10" ht="12.75">
      <c r="A11" s="90" t="s">
        <v>167</v>
      </c>
      <c r="B11" s="90"/>
      <c r="C11" s="90"/>
      <c r="D11" s="141" t="s">
        <v>43</v>
      </c>
      <c r="E11" s="141" t="s">
        <v>43</v>
      </c>
      <c r="F11" s="39">
        <v>1291897</v>
      </c>
      <c r="G11" s="141" t="s">
        <v>43</v>
      </c>
      <c r="H11" s="141" t="s">
        <v>43</v>
      </c>
      <c r="I11" s="39">
        <v>3108200</v>
      </c>
      <c r="J11" s="142" t="s">
        <v>43</v>
      </c>
    </row>
    <row r="12" spans="1:10" ht="12.75">
      <c r="A12" s="85" t="s">
        <v>168</v>
      </c>
      <c r="B12" s="85"/>
      <c r="C12" s="85"/>
      <c r="D12" s="39">
        <v>1999951</v>
      </c>
      <c r="E12" s="39">
        <v>177054</v>
      </c>
      <c r="F12" s="39">
        <f>SUM(F10:F11)</f>
        <v>2177005</v>
      </c>
      <c r="G12" s="39">
        <v>2155.077309894092</v>
      </c>
      <c r="H12" s="39">
        <v>3942.143379985767</v>
      </c>
      <c r="I12" s="39">
        <f>SUM(I10:I11)</f>
        <v>5007698</v>
      </c>
      <c r="J12" s="39">
        <v>2475586</v>
      </c>
    </row>
    <row r="13" spans="1:10" ht="12.75">
      <c r="A13" s="85"/>
      <c r="B13" s="85"/>
      <c r="C13" s="85"/>
      <c r="D13" s="261"/>
      <c r="E13" s="261"/>
      <c r="F13" s="261"/>
      <c r="G13" s="261"/>
      <c r="H13" s="261"/>
      <c r="I13" s="261"/>
      <c r="J13" s="261"/>
    </row>
    <row r="14" spans="1:10" ht="12.75">
      <c r="A14" s="90" t="s">
        <v>169</v>
      </c>
      <c r="B14" s="90"/>
      <c r="C14" s="90"/>
      <c r="D14" s="141" t="s">
        <v>43</v>
      </c>
      <c r="E14" s="141" t="s">
        <v>43</v>
      </c>
      <c r="F14" s="39">
        <v>2253090</v>
      </c>
      <c r="G14" s="141" t="s">
        <v>43</v>
      </c>
      <c r="H14" s="141" t="s">
        <v>43</v>
      </c>
      <c r="I14" s="39">
        <v>4761144</v>
      </c>
      <c r="J14" s="142" t="s">
        <v>43</v>
      </c>
    </row>
    <row r="15" spans="1:10" ht="12.75">
      <c r="A15" s="90" t="s">
        <v>170</v>
      </c>
      <c r="B15" s="90"/>
      <c r="C15" s="90"/>
      <c r="D15" s="141" t="s">
        <v>43</v>
      </c>
      <c r="E15" s="141" t="s">
        <v>43</v>
      </c>
      <c r="F15" s="39">
        <v>738998</v>
      </c>
      <c r="G15" s="141" t="s">
        <v>43</v>
      </c>
      <c r="H15" s="141" t="s">
        <v>43</v>
      </c>
      <c r="I15" s="39">
        <v>1487995</v>
      </c>
      <c r="J15" s="142" t="s">
        <v>43</v>
      </c>
    </row>
    <row r="16" spans="1:10" ht="12.75">
      <c r="A16" s="85" t="s">
        <v>171</v>
      </c>
      <c r="B16" s="85"/>
      <c r="C16" s="85"/>
      <c r="D16" s="39">
        <v>2723209</v>
      </c>
      <c r="E16" s="39">
        <v>268879</v>
      </c>
      <c r="F16" s="39">
        <f>SUM(F14:F15)</f>
        <v>2992088</v>
      </c>
      <c r="G16" s="39">
        <v>1920.6152091154222</v>
      </c>
      <c r="H16" s="39">
        <v>3787.240457603606</v>
      </c>
      <c r="I16" s="39">
        <f>SUM(I14:I15)</f>
        <v>6249139</v>
      </c>
      <c r="J16" s="39">
        <v>3094876</v>
      </c>
    </row>
    <row r="17" spans="1:10" ht="12.75">
      <c r="A17" s="85"/>
      <c r="B17" s="85"/>
      <c r="C17" s="85"/>
      <c r="D17" s="261"/>
      <c r="E17" s="261"/>
      <c r="F17" s="261"/>
      <c r="G17" s="261"/>
      <c r="H17" s="261"/>
      <c r="I17" s="261"/>
      <c r="J17" s="261"/>
    </row>
    <row r="18" spans="1:10" ht="12.75">
      <c r="A18" s="85" t="s">
        <v>172</v>
      </c>
      <c r="B18" s="85"/>
      <c r="C18" s="85"/>
      <c r="D18" s="39">
        <v>415994</v>
      </c>
      <c r="E18" s="39">
        <v>29932</v>
      </c>
      <c r="F18" s="39">
        <f>SUM(D18:E18)</f>
        <v>445926</v>
      </c>
      <c r="G18" s="39">
        <v>1393.7872445275652</v>
      </c>
      <c r="H18" s="39">
        <v>2854.5895028731793</v>
      </c>
      <c r="I18" s="39">
        <v>665200</v>
      </c>
      <c r="J18" s="39">
        <v>433006</v>
      </c>
    </row>
    <row r="19" spans="1:10" ht="12.75">
      <c r="A19" s="85"/>
      <c r="B19" s="85"/>
      <c r="C19" s="85"/>
      <c r="D19" s="39"/>
      <c r="E19" s="39"/>
      <c r="F19" s="39"/>
      <c r="G19" s="39"/>
      <c r="H19" s="39"/>
      <c r="I19" s="39"/>
      <c r="J19" s="39"/>
    </row>
    <row r="20" spans="1:10" ht="12.75">
      <c r="A20" s="85" t="s">
        <v>173</v>
      </c>
      <c r="B20" s="85"/>
      <c r="C20" s="85"/>
      <c r="D20" s="39">
        <v>99599</v>
      </c>
      <c r="E20" s="39">
        <v>2459</v>
      </c>
      <c r="F20" s="39">
        <f>SUM(D20:E20)</f>
        <v>102058</v>
      </c>
      <c r="G20" s="39">
        <v>965.2761373106156</v>
      </c>
      <c r="H20" s="39">
        <v>2161.8218788125255</v>
      </c>
      <c r="I20" s="39">
        <v>101452</v>
      </c>
      <c r="J20" s="39">
        <v>69079</v>
      </c>
    </row>
    <row r="21" spans="1:10" ht="12.75">
      <c r="A21" s="85"/>
      <c r="B21" s="85"/>
      <c r="C21" s="85"/>
      <c r="D21" s="39"/>
      <c r="E21" s="39"/>
      <c r="F21" s="39"/>
      <c r="G21" s="39"/>
      <c r="H21" s="39"/>
      <c r="I21" s="39"/>
      <c r="J21" s="39"/>
    </row>
    <row r="22" spans="1:10" ht="12.75">
      <c r="A22" s="85" t="s">
        <v>174</v>
      </c>
      <c r="B22" s="85"/>
      <c r="C22" s="85"/>
      <c r="D22" s="39">
        <v>1125</v>
      </c>
      <c r="E22" s="39">
        <v>194</v>
      </c>
      <c r="F22" s="39">
        <f>SUM(D22:E22)</f>
        <v>1319</v>
      </c>
      <c r="G22" s="39">
        <v>1898.8595555555555</v>
      </c>
      <c r="H22" s="39">
        <v>2098</v>
      </c>
      <c r="I22" s="39">
        <v>2543</v>
      </c>
      <c r="J22" s="39">
        <v>2213</v>
      </c>
    </row>
    <row r="23" spans="1:10" ht="12.75">
      <c r="A23" s="85"/>
      <c r="B23" s="85"/>
      <c r="C23" s="85"/>
      <c r="D23" s="39"/>
      <c r="E23" s="39"/>
      <c r="F23" s="39"/>
      <c r="G23" s="39"/>
      <c r="H23" s="39"/>
      <c r="I23" s="39"/>
      <c r="J23" s="39"/>
    </row>
    <row r="24" spans="1:10" ht="12.75">
      <c r="A24" s="85" t="s">
        <v>175</v>
      </c>
      <c r="B24" s="85"/>
      <c r="C24" s="85"/>
      <c r="D24" s="39">
        <v>34392</v>
      </c>
      <c r="E24" s="39">
        <v>3156</v>
      </c>
      <c r="F24" s="39">
        <f>SUM(D24:E24)</f>
        <v>37548</v>
      </c>
      <c r="G24" s="39">
        <v>2290.2657594789484</v>
      </c>
      <c r="H24" s="39">
        <v>3163.6295944233207</v>
      </c>
      <c r="I24" s="39">
        <v>88748</v>
      </c>
      <c r="J24" s="39">
        <v>69622</v>
      </c>
    </row>
    <row r="25" spans="1:10" ht="12.75">
      <c r="A25" s="85"/>
      <c r="B25" s="85"/>
      <c r="C25" s="85"/>
      <c r="D25" s="261"/>
      <c r="E25" s="261"/>
      <c r="F25" s="261"/>
      <c r="G25" s="261"/>
      <c r="H25" s="261"/>
      <c r="I25" s="261"/>
      <c r="J25" s="261"/>
    </row>
    <row r="26" spans="1:10" ht="12.75">
      <c r="A26" s="263" t="s">
        <v>362</v>
      </c>
      <c r="B26" s="85"/>
      <c r="C26" s="85"/>
      <c r="D26" s="261"/>
      <c r="E26" s="261"/>
      <c r="F26" s="261"/>
      <c r="G26" s="261"/>
      <c r="H26" s="261"/>
      <c r="I26" s="261"/>
      <c r="J26" s="261"/>
    </row>
    <row r="27" spans="1:10" ht="12.75">
      <c r="A27" s="90" t="s">
        <v>160</v>
      </c>
      <c r="B27" s="90"/>
      <c r="C27" s="90"/>
      <c r="D27" s="39">
        <v>11717</v>
      </c>
      <c r="E27" s="39">
        <v>500</v>
      </c>
      <c r="F27" s="39">
        <f>SUM(D27:E27)</f>
        <v>12217</v>
      </c>
      <c r="G27" s="39">
        <v>965.5044806691133</v>
      </c>
      <c r="H27" s="39">
        <v>2065.816</v>
      </c>
      <c r="I27" s="39">
        <v>12346</v>
      </c>
      <c r="J27" s="39">
        <v>11606</v>
      </c>
    </row>
    <row r="28" spans="1:10" ht="12.75">
      <c r="A28" s="85"/>
      <c r="B28" s="85"/>
      <c r="C28" s="85"/>
      <c r="D28" s="39"/>
      <c r="E28" s="39"/>
      <c r="F28" s="39"/>
      <c r="G28" s="39"/>
      <c r="H28" s="39"/>
      <c r="I28" s="39"/>
      <c r="J28" s="39"/>
    </row>
    <row r="29" spans="1:10" ht="12.75">
      <c r="A29" s="263" t="s">
        <v>176</v>
      </c>
      <c r="B29" s="85"/>
      <c r="C29" s="85"/>
      <c r="D29" s="39"/>
      <c r="E29" s="39"/>
      <c r="F29" s="39"/>
      <c r="G29" s="39"/>
      <c r="H29" s="39"/>
      <c r="I29" s="39"/>
      <c r="J29" s="39"/>
    </row>
    <row r="30" spans="1:10" ht="12.75">
      <c r="A30" s="263" t="s">
        <v>177</v>
      </c>
      <c r="B30" s="85"/>
      <c r="C30" s="85"/>
      <c r="D30" s="39">
        <v>20157</v>
      </c>
      <c r="E30" s="39">
        <v>305</v>
      </c>
      <c r="F30" s="39">
        <f>SUM(D30:E30)</f>
        <v>20462</v>
      </c>
      <c r="G30" s="39">
        <v>1603.4952621917944</v>
      </c>
      <c r="H30" s="39">
        <v>3239.3147540983605</v>
      </c>
      <c r="I30" s="39">
        <v>33306</v>
      </c>
      <c r="J30" s="39">
        <v>17931</v>
      </c>
    </row>
    <row r="31" spans="1:10" ht="12.75">
      <c r="A31" s="85"/>
      <c r="B31" s="85"/>
      <c r="C31" s="85"/>
      <c r="D31" s="261"/>
      <c r="E31" s="261"/>
      <c r="F31" s="261"/>
      <c r="G31" s="261"/>
      <c r="H31" s="261"/>
      <c r="I31" s="261"/>
      <c r="J31" s="261"/>
    </row>
    <row r="32" spans="1:10" ht="12.75">
      <c r="A32" s="264" t="s">
        <v>162</v>
      </c>
      <c r="B32" s="264"/>
      <c r="C32" s="264"/>
      <c r="D32" s="261"/>
      <c r="E32" s="261"/>
      <c r="F32" s="261"/>
      <c r="G32" s="261"/>
      <c r="H32" s="261"/>
      <c r="I32" s="261"/>
      <c r="J32" s="261"/>
    </row>
    <row r="33" spans="1:10" ht="12.75">
      <c r="A33" s="85"/>
      <c r="B33" s="85"/>
      <c r="C33" s="85"/>
      <c r="D33" s="261"/>
      <c r="E33" s="261"/>
      <c r="F33" s="261"/>
      <c r="G33" s="261"/>
      <c r="H33" s="261"/>
      <c r="I33" s="261"/>
      <c r="J33" s="261"/>
    </row>
    <row r="34" spans="1:10" ht="12.75">
      <c r="A34" s="263" t="s">
        <v>360</v>
      </c>
      <c r="B34" s="85"/>
      <c r="C34" s="85"/>
      <c r="D34" s="141" t="s">
        <v>43</v>
      </c>
      <c r="E34" s="96">
        <v>115594</v>
      </c>
      <c r="F34" s="96">
        <f>SUM(D34:E34)</f>
        <v>115594</v>
      </c>
      <c r="G34" s="141" t="s">
        <v>43</v>
      </c>
      <c r="H34" s="93">
        <v>7580</v>
      </c>
      <c r="I34" s="93">
        <v>876148</v>
      </c>
      <c r="J34" s="142" t="s">
        <v>43</v>
      </c>
    </row>
    <row r="35" spans="1:10" ht="12.75">
      <c r="A35" s="85"/>
      <c r="B35" s="85"/>
      <c r="C35" s="85"/>
      <c r="D35" s="261"/>
      <c r="E35" s="261"/>
      <c r="F35" s="261"/>
      <c r="G35" s="261"/>
      <c r="H35" s="261"/>
      <c r="I35" s="261"/>
      <c r="J35" s="261"/>
    </row>
    <row r="36" spans="1:10" ht="12.75">
      <c r="A36" s="90" t="s">
        <v>178</v>
      </c>
      <c r="B36" s="90"/>
      <c r="C36" s="90"/>
      <c r="D36" s="141" t="s">
        <v>43</v>
      </c>
      <c r="E36" s="141" t="s">
        <v>43</v>
      </c>
      <c r="F36" s="96">
        <v>506647</v>
      </c>
      <c r="G36" s="141" t="s">
        <v>43</v>
      </c>
      <c r="H36" s="141" t="s">
        <v>43</v>
      </c>
      <c r="I36" s="96">
        <v>4955623</v>
      </c>
      <c r="J36" s="142" t="s">
        <v>43</v>
      </c>
    </row>
    <row r="37" spans="1:10" ht="12.75">
      <c r="A37" s="90" t="s">
        <v>179</v>
      </c>
      <c r="B37" s="90"/>
      <c r="C37" s="90"/>
      <c r="D37" s="141" t="s">
        <v>43</v>
      </c>
      <c r="E37" s="141" t="s">
        <v>43</v>
      </c>
      <c r="F37" s="96">
        <v>5850</v>
      </c>
      <c r="G37" s="141" t="s">
        <v>43</v>
      </c>
      <c r="H37" s="141" t="s">
        <v>43</v>
      </c>
      <c r="I37" s="96">
        <v>26278</v>
      </c>
      <c r="J37" s="142" t="s">
        <v>43</v>
      </c>
    </row>
    <row r="38" spans="1:10" ht="12.75">
      <c r="A38" s="85" t="s">
        <v>361</v>
      </c>
      <c r="B38" s="85"/>
      <c r="C38" s="85"/>
      <c r="D38" s="39">
        <v>29053</v>
      </c>
      <c r="E38" s="96">
        <v>483444</v>
      </c>
      <c r="F38" s="96">
        <v>512497</v>
      </c>
      <c r="G38" s="96">
        <v>3236.283826110901</v>
      </c>
      <c r="H38" s="96">
        <v>10041.623953085194</v>
      </c>
      <c r="I38" s="96">
        <v>4981901</v>
      </c>
      <c r="J38" s="142" t="s">
        <v>43</v>
      </c>
    </row>
    <row r="39" spans="1:10" ht="12.75">
      <c r="A39" s="85"/>
      <c r="B39" s="85"/>
      <c r="C39" s="85"/>
      <c r="D39" s="261"/>
      <c r="E39" s="261"/>
      <c r="F39" s="261"/>
      <c r="G39" s="261"/>
      <c r="H39" s="261"/>
      <c r="I39" s="261"/>
      <c r="J39" s="261"/>
    </row>
    <row r="40" spans="1:10" ht="12.75">
      <c r="A40" s="85" t="s">
        <v>180</v>
      </c>
      <c r="B40" s="85"/>
      <c r="C40" s="85"/>
      <c r="D40" s="39">
        <v>4640</v>
      </c>
      <c r="E40" s="39">
        <v>3908</v>
      </c>
      <c r="F40" s="39">
        <f>SUM(D40:E40)</f>
        <v>8548</v>
      </c>
      <c r="G40" s="39">
        <v>1638.9239224137932</v>
      </c>
      <c r="H40" s="39">
        <v>6520.3587512794265</v>
      </c>
      <c r="I40" s="39">
        <v>33084</v>
      </c>
      <c r="J40" s="142" t="s">
        <v>43</v>
      </c>
    </row>
    <row r="41" spans="1:10" ht="12.75">
      <c r="A41" s="85"/>
      <c r="B41" s="85"/>
      <c r="C41" s="85"/>
      <c r="D41" s="39"/>
      <c r="E41" s="39"/>
      <c r="F41" s="39"/>
      <c r="G41" s="39"/>
      <c r="H41" s="39"/>
      <c r="I41" s="39"/>
      <c r="J41" s="39"/>
    </row>
    <row r="42" spans="1:10" ht="12.75">
      <c r="A42" s="85" t="s">
        <v>181</v>
      </c>
      <c r="B42" s="85"/>
      <c r="C42" s="85"/>
      <c r="D42" s="39">
        <v>203</v>
      </c>
      <c r="E42" s="39">
        <v>132</v>
      </c>
      <c r="F42" s="39">
        <f>SUM(D42:E42)</f>
        <v>335</v>
      </c>
      <c r="G42" s="39">
        <v>1386.4827586206898</v>
      </c>
      <c r="H42" s="39">
        <v>4054.4242424242425</v>
      </c>
      <c r="I42" s="39">
        <v>816</v>
      </c>
      <c r="J42" s="142" t="s">
        <v>43</v>
      </c>
    </row>
    <row r="43" spans="1:10" ht="12.75">
      <c r="A43" s="85"/>
      <c r="B43" s="85"/>
      <c r="C43" s="85"/>
      <c r="D43" s="39"/>
      <c r="E43" s="39"/>
      <c r="F43" s="39"/>
      <c r="G43" s="39"/>
      <c r="H43" s="39"/>
      <c r="I43" s="39"/>
      <c r="J43" s="39"/>
    </row>
    <row r="44" spans="1:10" ht="12.75">
      <c r="A44" s="85" t="s">
        <v>182</v>
      </c>
      <c r="B44" s="85"/>
      <c r="C44" s="85"/>
      <c r="D44" s="39">
        <v>24</v>
      </c>
      <c r="E44" s="39">
        <v>23</v>
      </c>
      <c r="F44" s="39">
        <f>SUM(D44:E44)</f>
        <v>47</v>
      </c>
      <c r="G44" s="39">
        <v>699</v>
      </c>
      <c r="H44" s="39">
        <v>1833.0434782608695</v>
      </c>
      <c r="I44" s="39">
        <v>58</v>
      </c>
      <c r="J44" s="142" t="s">
        <v>43</v>
      </c>
    </row>
    <row r="45" spans="1:10" ht="12.75">
      <c r="A45" s="85"/>
      <c r="B45" s="85"/>
      <c r="C45" s="85"/>
      <c r="D45" s="261"/>
      <c r="E45" s="261"/>
      <c r="F45" s="261"/>
      <c r="G45" s="262"/>
      <c r="H45" s="261"/>
      <c r="I45" s="261"/>
      <c r="J45" s="261"/>
    </row>
    <row r="46" spans="1:10" ht="12.75">
      <c r="A46" s="264" t="s">
        <v>164</v>
      </c>
      <c r="B46" s="264"/>
      <c r="C46" s="264"/>
      <c r="D46" s="39">
        <v>1437</v>
      </c>
      <c r="E46" s="39">
        <v>436</v>
      </c>
      <c r="F46" s="39">
        <f>SUM(D46:E46)</f>
        <v>1873</v>
      </c>
      <c r="G46" s="39">
        <v>1320.2240779401532</v>
      </c>
      <c r="H46" s="39">
        <v>2409.5688073394494</v>
      </c>
      <c r="I46" s="39">
        <v>2948</v>
      </c>
      <c r="J46" s="142" t="s">
        <v>43</v>
      </c>
    </row>
    <row r="47" spans="1:10" ht="12.75">
      <c r="A47" s="264"/>
      <c r="B47" s="264"/>
      <c r="C47" s="264"/>
      <c r="D47" s="261"/>
      <c r="E47" s="261"/>
      <c r="F47" s="261"/>
      <c r="G47" s="261"/>
      <c r="H47" s="261"/>
      <c r="I47" s="261"/>
      <c r="J47" s="261"/>
    </row>
    <row r="48" spans="1:10" ht="13.5" thickBot="1">
      <c r="A48" s="265" t="s">
        <v>165</v>
      </c>
      <c r="B48" s="265"/>
      <c r="C48" s="265"/>
      <c r="D48" s="267">
        <v>5341501</v>
      </c>
      <c r="E48" s="267">
        <v>1086016</v>
      </c>
      <c r="F48" s="422">
        <v>6427517</v>
      </c>
      <c r="G48" s="148" t="s">
        <v>43</v>
      </c>
      <c r="H48" s="148" t="s">
        <v>43</v>
      </c>
      <c r="I48" s="267">
        <v>18055387</v>
      </c>
      <c r="J48" s="267">
        <v>6173919</v>
      </c>
    </row>
  </sheetData>
  <mergeCells count="2">
    <mergeCell ref="A1:J1"/>
    <mergeCell ref="A3:J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6"/>
  <dimension ref="A1:I28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8" width="14.7109375" style="76" customWidth="1"/>
    <col min="9" max="9" width="11.7109375" style="76" bestFit="1" customWidth="1"/>
    <col min="10" max="16384" width="11.421875" style="76" customWidth="1"/>
  </cols>
  <sheetData>
    <row r="1" spans="1:8" s="1" customFormat="1" ht="18">
      <c r="A1" s="458" t="s">
        <v>0</v>
      </c>
      <c r="B1" s="458"/>
      <c r="C1" s="458"/>
      <c r="D1" s="458"/>
      <c r="E1" s="458"/>
      <c r="F1" s="458"/>
      <c r="G1" s="458"/>
      <c r="H1" s="458"/>
    </row>
    <row r="2" s="2" customFormat="1" ht="14.25"/>
    <row r="3" spans="1:8" s="2" customFormat="1" ht="15">
      <c r="A3" s="459" t="s">
        <v>39</v>
      </c>
      <c r="B3" s="459"/>
      <c r="C3" s="459"/>
      <c r="D3" s="459"/>
      <c r="E3" s="459"/>
      <c r="F3" s="459"/>
      <c r="G3" s="459"/>
      <c r="H3" s="459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62"/>
      <c r="B5" s="63"/>
      <c r="C5" s="63"/>
      <c r="D5" s="63"/>
      <c r="E5" s="64" t="s">
        <v>13</v>
      </c>
      <c r="F5" s="63"/>
      <c r="G5" s="79" t="s">
        <v>34</v>
      </c>
      <c r="H5" s="80"/>
    </row>
    <row r="6" spans="1:8" ht="12.75">
      <c r="A6" s="81" t="s">
        <v>6</v>
      </c>
      <c r="B6" s="64" t="s">
        <v>3</v>
      </c>
      <c r="C6" s="64" t="s">
        <v>15</v>
      </c>
      <c r="D6" s="64" t="s">
        <v>4</v>
      </c>
      <c r="E6" s="64" t="s">
        <v>16</v>
      </c>
      <c r="F6" s="64" t="s">
        <v>17</v>
      </c>
      <c r="G6" s="82" t="s">
        <v>18</v>
      </c>
      <c r="H6" s="83"/>
    </row>
    <row r="7" spans="1:8" ht="12.75">
      <c r="A7" s="62"/>
      <c r="B7" s="64" t="s">
        <v>19</v>
      </c>
      <c r="C7" s="64" t="s">
        <v>20</v>
      </c>
      <c r="D7" s="84" t="s">
        <v>21</v>
      </c>
      <c r="E7" s="64" t="s">
        <v>22</v>
      </c>
      <c r="F7" s="64" t="s">
        <v>9</v>
      </c>
      <c r="G7" s="64" t="s">
        <v>23</v>
      </c>
      <c r="H7" s="64" t="s">
        <v>24</v>
      </c>
    </row>
    <row r="8" spans="1:8" ht="13.5" thickBot="1">
      <c r="A8" s="85"/>
      <c r="B8" s="63"/>
      <c r="C8" s="63"/>
      <c r="D8" s="63"/>
      <c r="E8" s="64" t="s">
        <v>25</v>
      </c>
      <c r="F8" s="63"/>
      <c r="G8" s="63"/>
      <c r="H8" s="63"/>
    </row>
    <row r="9" spans="1:8" ht="12.75">
      <c r="A9" s="86">
        <v>1985</v>
      </c>
      <c r="B9" s="87">
        <v>459</v>
      </c>
      <c r="C9" s="87">
        <v>14.8</v>
      </c>
      <c r="D9" s="87">
        <v>679.9</v>
      </c>
      <c r="E9" s="88">
        <v>12.771507218155374</v>
      </c>
      <c r="F9" s="89">
        <v>90572.52413063598</v>
      </c>
      <c r="G9" s="89">
        <v>10</v>
      </c>
      <c r="H9" s="89">
        <v>413</v>
      </c>
    </row>
    <row r="10" spans="1:8" ht="12.75">
      <c r="A10" s="90">
        <v>1986</v>
      </c>
      <c r="B10" s="91">
        <v>393.5</v>
      </c>
      <c r="C10" s="91">
        <v>11</v>
      </c>
      <c r="D10" s="91">
        <v>433.1</v>
      </c>
      <c r="E10" s="92">
        <v>13.582873559073482</v>
      </c>
      <c r="F10" s="93">
        <v>63514.95919127811</v>
      </c>
      <c r="G10" s="93">
        <v>3676</v>
      </c>
      <c r="H10" s="93">
        <v>52</v>
      </c>
    </row>
    <row r="11" spans="1:8" ht="12.75">
      <c r="A11" s="90">
        <v>1987</v>
      </c>
      <c r="B11" s="91">
        <v>352.7</v>
      </c>
      <c r="C11" s="91">
        <v>14.2</v>
      </c>
      <c r="D11" s="91">
        <v>501.9</v>
      </c>
      <c r="E11" s="92">
        <v>13.378529443582995</v>
      </c>
      <c r="F11" s="93">
        <v>72049.33107352782</v>
      </c>
      <c r="G11" s="93">
        <v>2755</v>
      </c>
      <c r="H11" s="93">
        <v>43</v>
      </c>
    </row>
    <row r="12" spans="1:8" ht="12.75">
      <c r="A12" s="90">
        <v>1988</v>
      </c>
      <c r="B12" s="91">
        <v>345.5</v>
      </c>
      <c r="C12" s="91">
        <v>15.5</v>
      </c>
      <c r="D12" s="91">
        <v>537</v>
      </c>
      <c r="E12" s="92">
        <v>13.72110634308175</v>
      </c>
      <c r="F12" s="93">
        <v>73161.20346663782</v>
      </c>
      <c r="G12" s="93">
        <v>3245</v>
      </c>
      <c r="H12" s="93">
        <v>42656</v>
      </c>
    </row>
    <row r="13" spans="1:8" ht="12.75">
      <c r="A13" s="90">
        <v>1989</v>
      </c>
      <c r="B13" s="91">
        <v>358.9</v>
      </c>
      <c r="C13" s="91">
        <v>14.1</v>
      </c>
      <c r="D13" s="91">
        <v>507.6</v>
      </c>
      <c r="E13" s="92">
        <v>14.05166300049283</v>
      </c>
      <c r="F13" s="93">
        <v>71326.2413905016</v>
      </c>
      <c r="G13" s="93">
        <v>12725</v>
      </c>
      <c r="H13" s="93">
        <v>18950</v>
      </c>
    </row>
    <row r="14" spans="1:8" ht="12.75">
      <c r="A14" s="90">
        <v>1990</v>
      </c>
      <c r="B14" s="94">
        <v>348.7</v>
      </c>
      <c r="C14" s="91">
        <v>14.7</v>
      </c>
      <c r="D14" s="94">
        <v>511.6</v>
      </c>
      <c r="E14" s="95">
        <v>12.525092255358024</v>
      </c>
      <c r="F14" s="96">
        <v>64078.37197841165</v>
      </c>
      <c r="G14" s="93">
        <v>6108</v>
      </c>
      <c r="H14" s="93">
        <v>13099</v>
      </c>
    </row>
    <row r="15" spans="1:8" ht="12.75">
      <c r="A15" s="90">
        <v>1991</v>
      </c>
      <c r="B15" s="94">
        <v>324.8</v>
      </c>
      <c r="C15" s="91">
        <v>12.426108374384237</v>
      </c>
      <c r="D15" s="94">
        <v>403.6</v>
      </c>
      <c r="E15" s="95">
        <v>12.801557823374564</v>
      </c>
      <c r="F15" s="96">
        <v>51667.08737513974</v>
      </c>
      <c r="G15" s="93">
        <v>6963</v>
      </c>
      <c r="H15" s="93">
        <v>41190</v>
      </c>
    </row>
    <row r="16" spans="1:8" ht="12.75">
      <c r="A16" s="90">
        <v>1992</v>
      </c>
      <c r="B16" s="91">
        <v>313.8</v>
      </c>
      <c r="C16" s="91">
        <v>9.977692797960485</v>
      </c>
      <c r="D16" s="91">
        <v>313.1</v>
      </c>
      <c r="E16" s="92">
        <v>13.919440337528398</v>
      </c>
      <c r="F16" s="93">
        <v>43581.76769680141</v>
      </c>
      <c r="G16" s="93">
        <v>7611</v>
      </c>
      <c r="H16" s="93">
        <v>14170</v>
      </c>
    </row>
    <row r="17" spans="1:8" ht="12.75">
      <c r="A17" s="90">
        <v>1993</v>
      </c>
      <c r="B17" s="91">
        <v>315</v>
      </c>
      <c r="C17" s="91">
        <v>13.685714285714285</v>
      </c>
      <c r="D17" s="91">
        <v>431.1</v>
      </c>
      <c r="E17" s="92">
        <v>14.183885663457264</v>
      </c>
      <c r="F17" s="93">
        <v>61146.73109516425</v>
      </c>
      <c r="G17" s="93">
        <v>22603</v>
      </c>
      <c r="H17" s="93">
        <v>25620</v>
      </c>
    </row>
    <row r="18" spans="1:8" ht="12.75">
      <c r="A18" s="90">
        <v>1994</v>
      </c>
      <c r="B18" s="91">
        <v>347.5</v>
      </c>
      <c r="C18" s="91">
        <v>11.910791366906475</v>
      </c>
      <c r="D18" s="91">
        <v>413.9</v>
      </c>
      <c r="E18" s="92">
        <v>13.186205570180185</v>
      </c>
      <c r="F18" s="93">
        <v>54577.70485497578</v>
      </c>
      <c r="G18" s="93">
        <v>8400</v>
      </c>
      <c r="H18" s="93">
        <v>38388</v>
      </c>
    </row>
    <row r="19" spans="1:9" ht="12.75">
      <c r="A19" s="90">
        <v>1995</v>
      </c>
      <c r="B19" s="94">
        <v>366.8</v>
      </c>
      <c r="C19" s="91">
        <v>6.308615049073064</v>
      </c>
      <c r="D19" s="94">
        <v>231.4</v>
      </c>
      <c r="E19" s="95">
        <v>15.590253987715315</v>
      </c>
      <c r="F19" s="96">
        <v>36075.84772757324</v>
      </c>
      <c r="G19" s="93">
        <v>134024</v>
      </c>
      <c r="H19" s="93">
        <v>4648</v>
      </c>
      <c r="I19" s="97"/>
    </row>
    <row r="20" spans="1:8" ht="12.75">
      <c r="A20" s="98">
        <v>1996</v>
      </c>
      <c r="B20" s="99">
        <v>391.3</v>
      </c>
      <c r="C20" s="100">
        <v>16.97674418604651</v>
      </c>
      <c r="D20" s="99">
        <v>664.3</v>
      </c>
      <c r="E20" s="101">
        <v>14.05166300049283</v>
      </c>
      <c r="F20" s="73">
        <v>93345.19731227386</v>
      </c>
      <c r="G20" s="73">
        <v>57974</v>
      </c>
      <c r="H20" s="96">
        <v>36663</v>
      </c>
    </row>
    <row r="21" spans="1:8" ht="12.75">
      <c r="A21" s="98">
        <v>1997</v>
      </c>
      <c r="B21" s="99">
        <v>400.2</v>
      </c>
      <c r="C21" s="99">
        <v>13.01849075462269</v>
      </c>
      <c r="D21" s="99">
        <v>521</v>
      </c>
      <c r="E21" s="101">
        <v>14.478381594605317</v>
      </c>
      <c r="F21" s="73">
        <v>75432.3681078937</v>
      </c>
      <c r="G21" s="73">
        <v>58230</v>
      </c>
      <c r="H21" s="96">
        <v>28495</v>
      </c>
    </row>
    <row r="22" spans="1:8" ht="12.75">
      <c r="A22" s="98">
        <v>1998</v>
      </c>
      <c r="B22" s="99">
        <v>413.2</v>
      </c>
      <c r="C22" s="99">
        <v>17.560503388189737</v>
      </c>
      <c r="D22" s="99">
        <v>725.6</v>
      </c>
      <c r="E22" s="101">
        <v>13.00590193886505</v>
      </c>
      <c r="F22" s="73">
        <v>94370.8244684048</v>
      </c>
      <c r="G22" s="73">
        <v>59445</v>
      </c>
      <c r="H22" s="96">
        <v>18095</v>
      </c>
    </row>
    <row r="23" spans="1:8" ht="12.75">
      <c r="A23" s="98">
        <v>1999</v>
      </c>
      <c r="B23" s="99">
        <v>422.6</v>
      </c>
      <c r="C23" s="99">
        <v>12.73</v>
      </c>
      <c r="D23" s="99">
        <v>538.1</v>
      </c>
      <c r="E23" s="101">
        <v>12.735446491892349</v>
      </c>
      <c r="F23" s="73">
        <v>67599.74997896458</v>
      </c>
      <c r="G23" s="73">
        <v>23516</v>
      </c>
      <c r="H23" s="96">
        <v>17150</v>
      </c>
    </row>
    <row r="24" spans="1:8" ht="12.75">
      <c r="A24" s="98">
        <v>2000</v>
      </c>
      <c r="B24" s="99">
        <v>432.137</v>
      </c>
      <c r="C24" s="99">
        <v>22.07</v>
      </c>
      <c r="D24" s="99">
        <v>953.7</v>
      </c>
      <c r="E24" s="101">
        <v>11.839938456360512</v>
      </c>
      <c r="F24" s="73">
        <f>D24*E24*10</f>
        <v>112917.49305831021</v>
      </c>
      <c r="G24" s="73">
        <v>36684.25</v>
      </c>
      <c r="H24" s="96">
        <v>40821.344</v>
      </c>
    </row>
    <row r="25" spans="1:8" ht="12.75">
      <c r="A25" s="98">
        <v>2001</v>
      </c>
      <c r="B25" s="99">
        <v>445.926</v>
      </c>
      <c r="C25" s="99">
        <f>D25/B25*10</f>
        <v>14.917273269555938</v>
      </c>
      <c r="D25" s="99">
        <v>665.2</v>
      </c>
      <c r="E25" s="101">
        <v>12.47</v>
      </c>
      <c r="F25" s="73">
        <f>D25*E25*10</f>
        <v>82950.44000000002</v>
      </c>
      <c r="G25" s="73">
        <v>30164.75</v>
      </c>
      <c r="H25" s="96">
        <v>46704.714</v>
      </c>
    </row>
    <row r="26" spans="1:8" ht="13.5" thickBot="1">
      <c r="A26" s="102" t="s">
        <v>26</v>
      </c>
      <c r="B26" s="74">
        <v>473.1</v>
      </c>
      <c r="C26" s="74">
        <f>D26/B26*10</f>
        <v>19.36165715493553</v>
      </c>
      <c r="D26" s="74">
        <v>916</v>
      </c>
      <c r="E26" s="49">
        <v>12.62</v>
      </c>
      <c r="F26" s="50">
        <f>D26*E26*10</f>
        <v>115599.2</v>
      </c>
      <c r="G26" s="50"/>
      <c r="H26" s="103"/>
    </row>
    <row r="27" spans="1:8" ht="12.75">
      <c r="A27" s="62" t="s">
        <v>27</v>
      </c>
      <c r="B27" s="62"/>
      <c r="C27" s="62"/>
      <c r="D27" s="62"/>
      <c r="E27" s="62"/>
      <c r="F27" s="62"/>
      <c r="G27" s="62"/>
      <c r="H27" s="62"/>
    </row>
    <row r="28" ht="12.75">
      <c r="A28" s="76" t="s">
        <v>29</v>
      </c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7"/>
  <dimension ref="A1:H85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133" customWidth="1"/>
    <col min="2" max="16384" width="11.421875" style="133" customWidth="1"/>
  </cols>
  <sheetData>
    <row r="1" spans="1:8" s="130" customFormat="1" ht="18">
      <c r="A1" s="460" t="s">
        <v>0</v>
      </c>
      <c r="B1" s="460"/>
      <c r="C1" s="460"/>
      <c r="D1" s="460"/>
      <c r="E1" s="460"/>
      <c r="F1" s="460"/>
      <c r="G1" s="460"/>
      <c r="H1" s="460"/>
    </row>
    <row r="2" spans="1:8" s="132" customFormat="1" ht="14.25">
      <c r="A2" s="131"/>
      <c r="B2" s="131"/>
      <c r="C2" s="131"/>
      <c r="D2" s="131"/>
      <c r="E2" s="131"/>
      <c r="F2" s="131"/>
      <c r="G2" s="131"/>
      <c r="H2" s="131"/>
    </row>
    <row r="3" spans="1:8" s="132" customFormat="1" ht="15">
      <c r="A3" s="461" t="s">
        <v>314</v>
      </c>
      <c r="B3" s="461"/>
      <c r="C3" s="461"/>
      <c r="D3" s="461"/>
      <c r="E3" s="461"/>
      <c r="F3" s="461"/>
      <c r="G3" s="461"/>
      <c r="H3" s="461"/>
    </row>
    <row r="4" spans="1:8" s="132" customFormat="1" ht="15">
      <c r="A4" s="286"/>
      <c r="B4" s="287"/>
      <c r="C4" s="287"/>
      <c r="D4" s="287"/>
      <c r="E4" s="287"/>
      <c r="F4" s="287"/>
      <c r="G4" s="287"/>
      <c r="H4" s="287"/>
    </row>
    <row r="5" spans="1:8" ht="12.75">
      <c r="A5" s="258" t="s">
        <v>303</v>
      </c>
      <c r="B5" s="79" t="s">
        <v>3</v>
      </c>
      <c r="C5" s="288"/>
      <c r="D5" s="288"/>
      <c r="E5" s="79" t="s">
        <v>15</v>
      </c>
      <c r="F5" s="288"/>
      <c r="G5" s="84" t="s">
        <v>4</v>
      </c>
      <c r="H5" s="64" t="s">
        <v>153</v>
      </c>
    </row>
    <row r="6" spans="1:8" ht="12.75">
      <c r="A6" s="258" t="s">
        <v>305</v>
      </c>
      <c r="B6" s="82" t="s">
        <v>151</v>
      </c>
      <c r="C6" s="83"/>
      <c r="D6" s="83"/>
      <c r="E6" s="82" t="s">
        <v>152</v>
      </c>
      <c r="F6" s="83"/>
      <c r="G6" s="64" t="s">
        <v>244</v>
      </c>
      <c r="H6" s="64" t="s">
        <v>158</v>
      </c>
    </row>
    <row r="7" spans="1:8" ht="13.5" thickBot="1">
      <c r="A7" s="258" t="s">
        <v>243</v>
      </c>
      <c r="B7" s="84" t="s">
        <v>154</v>
      </c>
      <c r="C7" s="289" t="s">
        <v>155</v>
      </c>
      <c r="D7" s="64" t="s">
        <v>156</v>
      </c>
      <c r="E7" s="84" t="s">
        <v>154</v>
      </c>
      <c r="F7" s="289" t="s">
        <v>155</v>
      </c>
      <c r="G7" s="84" t="s">
        <v>18</v>
      </c>
      <c r="H7" s="84" t="s">
        <v>18</v>
      </c>
    </row>
    <row r="8" spans="1:8" ht="12.75">
      <c r="A8" s="281" t="s">
        <v>245</v>
      </c>
      <c r="B8" s="290">
        <v>265</v>
      </c>
      <c r="C8" s="221" t="s">
        <v>43</v>
      </c>
      <c r="D8" s="290">
        <v>265</v>
      </c>
      <c r="E8" s="291">
        <v>2200</v>
      </c>
      <c r="F8" s="221" t="s">
        <v>43</v>
      </c>
      <c r="G8" s="290">
        <v>583</v>
      </c>
      <c r="H8" s="290">
        <v>800</v>
      </c>
    </row>
    <row r="9" spans="1:8" ht="12.75">
      <c r="A9" s="85" t="s">
        <v>246</v>
      </c>
      <c r="B9" s="294">
        <v>111</v>
      </c>
      <c r="C9" s="221" t="s">
        <v>43</v>
      </c>
      <c r="D9" s="294">
        <v>111</v>
      </c>
      <c r="E9" s="295">
        <v>2100</v>
      </c>
      <c r="F9" s="221" t="s">
        <v>43</v>
      </c>
      <c r="G9" s="294">
        <v>233</v>
      </c>
      <c r="H9" s="294">
        <v>289</v>
      </c>
    </row>
    <row r="10" spans="1:8" ht="12.75">
      <c r="A10" s="85" t="s">
        <v>247</v>
      </c>
      <c r="B10" s="294">
        <v>7</v>
      </c>
      <c r="C10" s="292">
        <v>13</v>
      </c>
      <c r="D10" s="294">
        <v>20</v>
      </c>
      <c r="E10" s="295">
        <v>2000</v>
      </c>
      <c r="F10" s="292">
        <v>2800</v>
      </c>
      <c r="G10" s="294">
        <v>50</v>
      </c>
      <c r="H10" s="294">
        <v>52</v>
      </c>
    </row>
    <row r="11" spans="1:8" ht="12.75">
      <c r="A11" s="85" t="s">
        <v>248</v>
      </c>
      <c r="B11" s="294">
        <v>13</v>
      </c>
      <c r="C11" s="221" t="s">
        <v>43</v>
      </c>
      <c r="D11" s="294">
        <v>13</v>
      </c>
      <c r="E11" s="295">
        <v>2300</v>
      </c>
      <c r="F11" s="221" t="s">
        <v>43</v>
      </c>
      <c r="G11" s="294">
        <v>29</v>
      </c>
      <c r="H11" s="294">
        <v>33</v>
      </c>
    </row>
    <row r="12" spans="1:8" ht="12.75">
      <c r="A12" s="264" t="s">
        <v>249</v>
      </c>
      <c r="B12" s="296">
        <v>396</v>
      </c>
      <c r="C12" s="296">
        <v>13</v>
      </c>
      <c r="D12" s="296">
        <v>409</v>
      </c>
      <c r="E12" s="297">
        <v>2172</v>
      </c>
      <c r="F12" s="299">
        <v>2800</v>
      </c>
      <c r="G12" s="296">
        <v>895</v>
      </c>
      <c r="H12" s="296">
        <v>1174</v>
      </c>
    </row>
    <row r="13" spans="1:8" ht="12.75">
      <c r="A13" s="264"/>
      <c r="B13" s="296"/>
      <c r="C13" s="296"/>
      <c r="D13" s="296"/>
      <c r="E13" s="297"/>
      <c r="F13" s="297"/>
      <c r="G13" s="296"/>
      <c r="H13" s="296"/>
    </row>
    <row r="14" spans="1:8" ht="12.75">
      <c r="A14" s="264" t="s">
        <v>250</v>
      </c>
      <c r="B14" s="221" t="s">
        <v>43</v>
      </c>
      <c r="C14" s="221" t="s">
        <v>43</v>
      </c>
      <c r="D14" s="221" t="s">
        <v>43</v>
      </c>
      <c r="E14" s="221" t="s">
        <v>43</v>
      </c>
      <c r="F14" s="221" t="s">
        <v>43</v>
      </c>
      <c r="G14" s="221" t="s">
        <v>43</v>
      </c>
      <c r="H14" s="222" t="s">
        <v>43</v>
      </c>
    </row>
    <row r="15" spans="1:8" ht="12.75">
      <c r="A15" s="264"/>
      <c r="B15" s="296"/>
      <c r="C15" s="296"/>
      <c r="D15" s="296"/>
      <c r="E15" s="297"/>
      <c r="F15" s="297"/>
      <c r="G15" s="296"/>
      <c r="H15" s="296"/>
    </row>
    <row r="16" spans="1:8" ht="12.75">
      <c r="A16" s="264" t="s">
        <v>251</v>
      </c>
      <c r="B16" s="296">
        <v>70</v>
      </c>
      <c r="C16" s="221" t="s">
        <v>43</v>
      </c>
      <c r="D16" s="296">
        <v>70</v>
      </c>
      <c r="E16" s="297">
        <v>1400</v>
      </c>
      <c r="F16" s="221" t="s">
        <v>43</v>
      </c>
      <c r="G16" s="296">
        <v>98</v>
      </c>
      <c r="H16" s="296">
        <v>210</v>
      </c>
    </row>
    <row r="17" spans="1:8" ht="12.75">
      <c r="A17" s="85"/>
      <c r="B17" s="294"/>
      <c r="C17" s="294"/>
      <c r="D17" s="294"/>
      <c r="E17" s="295"/>
      <c r="F17" s="295"/>
      <c r="G17" s="294"/>
      <c r="H17" s="294"/>
    </row>
    <row r="18" spans="1:8" ht="12.75">
      <c r="A18" s="85" t="s">
        <v>252</v>
      </c>
      <c r="B18" s="294">
        <v>4760</v>
      </c>
      <c r="C18" s="221" t="s">
        <v>43</v>
      </c>
      <c r="D18" s="294">
        <v>4760</v>
      </c>
      <c r="E18" s="295">
        <v>4000</v>
      </c>
      <c r="F18" s="221" t="s">
        <v>43</v>
      </c>
      <c r="G18" s="294">
        <v>19040</v>
      </c>
      <c r="H18" s="294">
        <v>20000</v>
      </c>
    </row>
    <row r="19" spans="1:8" ht="12.75">
      <c r="A19" s="85" t="s">
        <v>253</v>
      </c>
      <c r="B19" s="221" t="s">
        <v>43</v>
      </c>
      <c r="C19" s="221" t="s">
        <v>43</v>
      </c>
      <c r="D19" s="221" t="s">
        <v>43</v>
      </c>
      <c r="E19" s="221" t="s">
        <v>43</v>
      </c>
      <c r="F19" s="221" t="s">
        <v>43</v>
      </c>
      <c r="G19" s="221" t="s">
        <v>43</v>
      </c>
      <c r="H19" s="222" t="s">
        <v>43</v>
      </c>
    </row>
    <row r="20" spans="1:8" ht="12.75">
      <c r="A20" s="85" t="s">
        <v>254</v>
      </c>
      <c r="B20" s="292">
        <v>2</v>
      </c>
      <c r="C20" s="221" t="s">
        <v>43</v>
      </c>
      <c r="D20" s="292">
        <v>2</v>
      </c>
      <c r="E20" s="292">
        <v>2500</v>
      </c>
      <c r="F20" s="221" t="s">
        <v>43</v>
      </c>
      <c r="G20" s="292">
        <v>5</v>
      </c>
      <c r="H20" s="222" t="s">
        <v>43</v>
      </c>
    </row>
    <row r="21" spans="1:8" ht="12.75">
      <c r="A21" s="264" t="s">
        <v>310</v>
      </c>
      <c r="B21" s="296">
        <v>4762</v>
      </c>
      <c r="C21" s="221" t="s">
        <v>43</v>
      </c>
      <c r="D21" s="296">
        <v>4762</v>
      </c>
      <c r="E21" s="297">
        <v>3999</v>
      </c>
      <c r="F21" s="221" t="s">
        <v>43</v>
      </c>
      <c r="G21" s="296">
        <v>19045</v>
      </c>
      <c r="H21" s="296">
        <v>20000</v>
      </c>
    </row>
    <row r="22" spans="1:8" ht="12.75">
      <c r="A22" s="264"/>
      <c r="B22" s="296"/>
      <c r="C22" s="296"/>
      <c r="D22" s="296"/>
      <c r="E22" s="297"/>
      <c r="F22" s="297"/>
      <c r="G22" s="296"/>
      <c r="H22" s="296"/>
    </row>
    <row r="23" spans="1:8" ht="12.75">
      <c r="A23" s="264" t="s">
        <v>255</v>
      </c>
      <c r="B23" s="296">
        <v>6886</v>
      </c>
      <c r="C23" s="296">
        <v>95</v>
      </c>
      <c r="D23" s="296">
        <v>6981</v>
      </c>
      <c r="E23" s="297">
        <v>3521</v>
      </c>
      <c r="F23" s="297">
        <v>3725</v>
      </c>
      <c r="G23" s="296">
        <v>24600</v>
      </c>
      <c r="H23" s="296">
        <v>17220</v>
      </c>
    </row>
    <row r="24" spans="1:8" ht="12.75">
      <c r="A24" s="264"/>
      <c r="B24" s="296"/>
      <c r="C24" s="296"/>
      <c r="D24" s="296"/>
      <c r="E24" s="297"/>
      <c r="F24" s="297"/>
      <c r="G24" s="296"/>
      <c r="H24" s="296"/>
    </row>
    <row r="25" spans="1:8" ht="12.75">
      <c r="A25" s="264" t="s">
        <v>256</v>
      </c>
      <c r="B25" s="296">
        <v>208</v>
      </c>
      <c r="C25" s="296">
        <v>42</v>
      </c>
      <c r="D25" s="296">
        <v>250</v>
      </c>
      <c r="E25" s="297">
        <v>1950</v>
      </c>
      <c r="F25" s="297">
        <v>3600</v>
      </c>
      <c r="G25" s="296">
        <v>557</v>
      </c>
      <c r="H25" s="296">
        <v>560</v>
      </c>
    </row>
    <row r="26" spans="1:8" ht="12.75">
      <c r="A26" s="85"/>
      <c r="B26" s="294"/>
      <c r="C26" s="294"/>
      <c r="D26" s="294"/>
      <c r="E26" s="295"/>
      <c r="F26" s="295"/>
      <c r="G26" s="294"/>
      <c r="H26" s="294"/>
    </row>
    <row r="27" spans="1:8" ht="12.75">
      <c r="A27" s="85" t="s">
        <v>257</v>
      </c>
      <c r="B27" s="294">
        <v>2095</v>
      </c>
      <c r="C27" s="294">
        <v>183</v>
      </c>
      <c r="D27" s="294">
        <v>2278</v>
      </c>
      <c r="E27" s="295">
        <v>1600</v>
      </c>
      <c r="F27" s="295">
        <v>2800</v>
      </c>
      <c r="G27" s="294">
        <v>3864</v>
      </c>
      <c r="H27" s="294">
        <v>1159</v>
      </c>
    </row>
    <row r="28" spans="1:8" ht="12.75">
      <c r="A28" s="85" t="s">
        <v>258</v>
      </c>
      <c r="B28" s="294">
        <v>15209</v>
      </c>
      <c r="C28" s="294">
        <v>616</v>
      </c>
      <c r="D28" s="294">
        <v>15825</v>
      </c>
      <c r="E28" s="295">
        <v>1688</v>
      </c>
      <c r="F28" s="295">
        <v>2878</v>
      </c>
      <c r="G28" s="294">
        <v>27446</v>
      </c>
      <c r="H28" s="294">
        <v>5489</v>
      </c>
    </row>
    <row r="29" spans="1:8" ht="12.75">
      <c r="A29" s="85" t="s">
        <v>259</v>
      </c>
      <c r="B29" s="294">
        <v>1489</v>
      </c>
      <c r="C29" s="294">
        <v>290</v>
      </c>
      <c r="D29" s="294">
        <v>1779</v>
      </c>
      <c r="E29" s="295">
        <v>670</v>
      </c>
      <c r="F29" s="295">
        <v>3448</v>
      </c>
      <c r="G29" s="294">
        <v>1998</v>
      </c>
      <c r="H29" s="294">
        <v>800</v>
      </c>
    </row>
    <row r="30" spans="1:8" ht="12.75">
      <c r="A30" s="264" t="s">
        <v>311</v>
      </c>
      <c r="B30" s="296">
        <v>18793</v>
      </c>
      <c r="C30" s="296">
        <v>1089</v>
      </c>
      <c r="D30" s="296">
        <v>19882</v>
      </c>
      <c r="E30" s="297">
        <v>1598</v>
      </c>
      <c r="F30" s="297">
        <v>3017</v>
      </c>
      <c r="G30" s="296">
        <v>33308</v>
      </c>
      <c r="H30" s="296">
        <v>7448</v>
      </c>
    </row>
    <row r="31" spans="1:8" ht="12.75">
      <c r="A31" s="85"/>
      <c r="B31" s="294"/>
      <c r="C31" s="294"/>
      <c r="D31" s="294"/>
      <c r="E31" s="295"/>
      <c r="F31" s="295"/>
      <c r="G31" s="294"/>
      <c r="H31" s="294"/>
    </row>
    <row r="32" spans="1:8" ht="12.75">
      <c r="A32" s="85" t="s">
        <v>260</v>
      </c>
      <c r="B32" s="298">
        <v>2197</v>
      </c>
      <c r="C32" s="298">
        <v>178</v>
      </c>
      <c r="D32" s="294">
        <v>2375</v>
      </c>
      <c r="E32" s="298">
        <v>1712</v>
      </c>
      <c r="F32" s="298">
        <v>3730</v>
      </c>
      <c r="G32" s="295">
        <v>4425</v>
      </c>
      <c r="H32" s="298">
        <v>5582</v>
      </c>
    </row>
    <row r="33" spans="1:8" ht="12.75">
      <c r="A33" s="85" t="s">
        <v>261</v>
      </c>
      <c r="B33" s="298">
        <v>5133</v>
      </c>
      <c r="C33" s="298">
        <v>808</v>
      </c>
      <c r="D33" s="294">
        <v>5941</v>
      </c>
      <c r="E33" s="298">
        <v>1557</v>
      </c>
      <c r="F33" s="298">
        <v>2136</v>
      </c>
      <c r="G33" s="295">
        <v>9718</v>
      </c>
      <c r="H33" s="298">
        <v>8900</v>
      </c>
    </row>
    <row r="34" spans="1:8" ht="12.75">
      <c r="A34" s="85" t="s">
        <v>262</v>
      </c>
      <c r="B34" s="298">
        <v>1992</v>
      </c>
      <c r="C34" s="298">
        <v>306</v>
      </c>
      <c r="D34" s="294">
        <v>2298</v>
      </c>
      <c r="E34" s="298">
        <v>1753</v>
      </c>
      <c r="F34" s="298">
        <v>3618</v>
      </c>
      <c r="G34" s="295">
        <v>4599</v>
      </c>
      <c r="H34" s="298">
        <v>2317</v>
      </c>
    </row>
    <row r="35" spans="1:8" ht="12.75">
      <c r="A35" s="85" t="s">
        <v>263</v>
      </c>
      <c r="B35" s="298">
        <v>649</v>
      </c>
      <c r="C35" s="298">
        <v>122</v>
      </c>
      <c r="D35" s="294">
        <v>771</v>
      </c>
      <c r="E35" s="298">
        <v>1661</v>
      </c>
      <c r="F35" s="298">
        <v>4221</v>
      </c>
      <c r="G35" s="295">
        <v>1593</v>
      </c>
      <c r="H35" s="298">
        <v>900</v>
      </c>
    </row>
    <row r="36" spans="1:8" ht="12.75">
      <c r="A36" s="264" t="s">
        <v>264</v>
      </c>
      <c r="B36" s="296">
        <v>9971</v>
      </c>
      <c r="C36" s="296">
        <v>1414</v>
      </c>
      <c r="D36" s="296">
        <v>11385</v>
      </c>
      <c r="E36" s="297">
        <v>1637</v>
      </c>
      <c r="F36" s="297">
        <v>2837</v>
      </c>
      <c r="G36" s="296">
        <v>20335</v>
      </c>
      <c r="H36" s="296">
        <v>17699</v>
      </c>
    </row>
    <row r="37" spans="1:8" ht="12.75">
      <c r="A37" s="264"/>
      <c r="B37" s="296"/>
      <c r="C37" s="296"/>
      <c r="D37" s="296"/>
      <c r="E37" s="297"/>
      <c r="F37" s="297"/>
      <c r="G37" s="296"/>
      <c r="H37" s="296"/>
    </row>
    <row r="38" spans="1:8" ht="12.75">
      <c r="A38" s="264" t="s">
        <v>265</v>
      </c>
      <c r="B38" s="297">
        <v>10455</v>
      </c>
      <c r="C38" s="297">
        <v>547</v>
      </c>
      <c r="D38" s="296">
        <v>11002</v>
      </c>
      <c r="E38" s="297">
        <v>1122</v>
      </c>
      <c r="F38" s="297">
        <v>2210</v>
      </c>
      <c r="G38" s="297">
        <v>12939</v>
      </c>
      <c r="H38" s="297">
        <v>14233</v>
      </c>
    </row>
    <row r="39" spans="1:8" ht="12.75">
      <c r="A39" s="85"/>
      <c r="B39" s="294"/>
      <c r="C39" s="294"/>
      <c r="D39" s="294"/>
      <c r="E39" s="295"/>
      <c r="F39" s="295"/>
      <c r="G39" s="294"/>
      <c r="H39" s="294"/>
    </row>
    <row r="40" spans="1:8" ht="12.75">
      <c r="A40" s="85" t="s">
        <v>266</v>
      </c>
      <c r="B40" s="295">
        <v>2176</v>
      </c>
      <c r="C40" s="295">
        <v>275</v>
      </c>
      <c r="D40" s="294">
        <v>2451</v>
      </c>
      <c r="E40" s="295">
        <v>950</v>
      </c>
      <c r="F40" s="295">
        <v>2500</v>
      </c>
      <c r="G40" s="295">
        <v>2755</v>
      </c>
      <c r="H40" s="295">
        <v>1511</v>
      </c>
    </row>
    <row r="41" spans="1:8" ht="12.75">
      <c r="A41" s="85" t="s">
        <v>267</v>
      </c>
      <c r="B41" s="294">
        <v>4916</v>
      </c>
      <c r="C41" s="221" t="s">
        <v>43</v>
      </c>
      <c r="D41" s="294">
        <v>4916</v>
      </c>
      <c r="E41" s="295">
        <v>1790</v>
      </c>
      <c r="F41" s="221" t="s">
        <v>43</v>
      </c>
      <c r="G41" s="294">
        <v>8800</v>
      </c>
      <c r="H41" s="294">
        <v>2903</v>
      </c>
    </row>
    <row r="42" spans="1:8" ht="12.75">
      <c r="A42" s="85" t="s">
        <v>268</v>
      </c>
      <c r="B42" s="295">
        <v>18559</v>
      </c>
      <c r="C42" s="295">
        <v>2517</v>
      </c>
      <c r="D42" s="294">
        <v>21076</v>
      </c>
      <c r="E42" s="295">
        <v>1500</v>
      </c>
      <c r="F42" s="295">
        <v>2750</v>
      </c>
      <c r="G42" s="295">
        <v>34760</v>
      </c>
      <c r="H42" s="295">
        <v>20508</v>
      </c>
    </row>
    <row r="43" spans="1:8" ht="12.75">
      <c r="A43" s="85" t="s">
        <v>269</v>
      </c>
      <c r="B43" s="295">
        <v>24526</v>
      </c>
      <c r="C43" s="292">
        <v>1045</v>
      </c>
      <c r="D43" s="294">
        <v>25571</v>
      </c>
      <c r="E43" s="295">
        <v>1340</v>
      </c>
      <c r="F43" s="292">
        <v>3827</v>
      </c>
      <c r="G43" s="295">
        <v>36864</v>
      </c>
      <c r="H43" s="295">
        <v>36000</v>
      </c>
    </row>
    <row r="44" spans="1:8" ht="12.75">
      <c r="A44" s="85" t="s">
        <v>270</v>
      </c>
      <c r="B44" s="295">
        <v>29032</v>
      </c>
      <c r="C44" s="295">
        <v>433</v>
      </c>
      <c r="D44" s="294">
        <v>29465</v>
      </c>
      <c r="E44" s="295">
        <v>1600</v>
      </c>
      <c r="F44" s="295">
        <v>3200</v>
      </c>
      <c r="G44" s="295">
        <v>47837</v>
      </c>
      <c r="H44" s="295">
        <v>28702</v>
      </c>
    </row>
    <row r="45" spans="1:8" ht="12.75">
      <c r="A45" s="85" t="s">
        <v>271</v>
      </c>
      <c r="B45" s="295">
        <v>2295</v>
      </c>
      <c r="C45" s="295">
        <v>89</v>
      </c>
      <c r="D45" s="294">
        <v>2384</v>
      </c>
      <c r="E45" s="295">
        <v>400</v>
      </c>
      <c r="F45" s="295">
        <v>2500</v>
      </c>
      <c r="G45" s="295">
        <v>1141</v>
      </c>
      <c r="H45" s="295">
        <v>913</v>
      </c>
    </row>
    <row r="46" spans="1:8" ht="12.75">
      <c r="A46" s="85" t="s">
        <v>272</v>
      </c>
      <c r="B46" s="295">
        <v>1457</v>
      </c>
      <c r="C46" s="295">
        <v>27</v>
      </c>
      <c r="D46" s="294">
        <v>1484</v>
      </c>
      <c r="E46" s="295">
        <v>800</v>
      </c>
      <c r="F46" s="295">
        <v>800</v>
      </c>
      <c r="G46" s="295">
        <v>1187</v>
      </c>
      <c r="H46" s="295">
        <v>1038</v>
      </c>
    </row>
    <row r="47" spans="1:8" ht="12.75">
      <c r="A47" s="85" t="s">
        <v>273</v>
      </c>
      <c r="B47" s="295">
        <v>3989</v>
      </c>
      <c r="C47" s="295">
        <v>273</v>
      </c>
      <c r="D47" s="294">
        <v>4262</v>
      </c>
      <c r="E47" s="295">
        <v>900</v>
      </c>
      <c r="F47" s="295">
        <v>3000</v>
      </c>
      <c r="G47" s="295">
        <v>4409</v>
      </c>
      <c r="H47" s="295">
        <v>1328</v>
      </c>
    </row>
    <row r="48" spans="1:8" ht="12.75">
      <c r="A48" s="85" t="s">
        <v>274</v>
      </c>
      <c r="B48" s="295">
        <v>16855</v>
      </c>
      <c r="C48" s="295">
        <v>458</v>
      </c>
      <c r="D48" s="294">
        <v>17313</v>
      </c>
      <c r="E48" s="295">
        <v>1100</v>
      </c>
      <c r="F48" s="295">
        <v>1900</v>
      </c>
      <c r="G48" s="295">
        <v>19411</v>
      </c>
      <c r="H48" s="295">
        <v>17679</v>
      </c>
    </row>
    <row r="49" spans="1:8" ht="12.75">
      <c r="A49" s="264" t="s">
        <v>312</v>
      </c>
      <c r="B49" s="296">
        <v>103805</v>
      </c>
      <c r="C49" s="296">
        <v>5117</v>
      </c>
      <c r="D49" s="296">
        <v>108922</v>
      </c>
      <c r="E49" s="297">
        <v>1370</v>
      </c>
      <c r="F49" s="297">
        <v>2917</v>
      </c>
      <c r="G49" s="296">
        <v>157164</v>
      </c>
      <c r="H49" s="296">
        <v>110582</v>
      </c>
    </row>
    <row r="50" spans="1:8" ht="12.75">
      <c r="A50" s="264"/>
      <c r="B50" s="296"/>
      <c r="C50" s="296"/>
      <c r="D50" s="296"/>
      <c r="E50" s="297"/>
      <c r="F50" s="297"/>
      <c r="G50" s="296"/>
      <c r="H50" s="296"/>
    </row>
    <row r="51" spans="1:8" ht="12.75">
      <c r="A51" s="264" t="s">
        <v>275</v>
      </c>
      <c r="B51" s="297">
        <v>3460</v>
      </c>
      <c r="C51" s="297">
        <v>138</v>
      </c>
      <c r="D51" s="296">
        <v>3598</v>
      </c>
      <c r="E51" s="297">
        <v>1100</v>
      </c>
      <c r="F51" s="297">
        <v>2300</v>
      </c>
      <c r="G51" s="297">
        <v>4123</v>
      </c>
      <c r="H51" s="297">
        <v>4948</v>
      </c>
    </row>
    <row r="52" spans="1:8" ht="12.75">
      <c r="A52" s="85"/>
      <c r="B52" s="294"/>
      <c r="C52" s="294"/>
      <c r="D52" s="294"/>
      <c r="E52" s="295"/>
      <c r="F52" s="295"/>
      <c r="G52" s="294"/>
      <c r="H52" s="294"/>
    </row>
    <row r="53" spans="1:8" ht="12.75">
      <c r="A53" s="85" t="s">
        <v>276</v>
      </c>
      <c r="B53" s="294">
        <v>20652</v>
      </c>
      <c r="C53" s="294">
        <v>2227</v>
      </c>
      <c r="D53" s="294">
        <v>22879</v>
      </c>
      <c r="E53" s="295">
        <v>935</v>
      </c>
      <c r="F53" s="295">
        <v>2450</v>
      </c>
      <c r="G53" s="294">
        <v>24766</v>
      </c>
      <c r="H53" s="294">
        <v>10154</v>
      </c>
    </row>
    <row r="54" spans="1:8" ht="12.75">
      <c r="A54" s="85" t="s">
        <v>277</v>
      </c>
      <c r="B54" s="294">
        <v>72142</v>
      </c>
      <c r="C54" s="294">
        <v>4501</v>
      </c>
      <c r="D54" s="294">
        <v>76643</v>
      </c>
      <c r="E54" s="295">
        <v>1065</v>
      </c>
      <c r="F54" s="295">
        <v>3450</v>
      </c>
      <c r="G54" s="294">
        <v>92360</v>
      </c>
      <c r="H54" s="294">
        <v>60000</v>
      </c>
    </row>
    <row r="55" spans="1:8" ht="12.75">
      <c r="A55" s="85" t="s">
        <v>278</v>
      </c>
      <c r="B55" s="294">
        <v>8591</v>
      </c>
      <c r="C55" s="294">
        <v>204</v>
      </c>
      <c r="D55" s="294">
        <v>8795</v>
      </c>
      <c r="E55" s="295">
        <v>1100</v>
      </c>
      <c r="F55" s="295">
        <v>2700</v>
      </c>
      <c r="G55" s="294">
        <v>10001</v>
      </c>
      <c r="H55" s="294">
        <v>4500</v>
      </c>
    </row>
    <row r="56" spans="1:8" ht="12.75">
      <c r="A56" s="85" t="s">
        <v>279</v>
      </c>
      <c r="B56" s="294">
        <v>3745</v>
      </c>
      <c r="C56" s="294">
        <v>72</v>
      </c>
      <c r="D56" s="294">
        <v>3817</v>
      </c>
      <c r="E56" s="295">
        <v>1600</v>
      </c>
      <c r="F56" s="295">
        <v>3600</v>
      </c>
      <c r="G56" s="294">
        <v>6251</v>
      </c>
      <c r="H56" s="294">
        <v>2501</v>
      </c>
    </row>
    <row r="57" spans="1:8" ht="12.75">
      <c r="A57" s="85" t="s">
        <v>280</v>
      </c>
      <c r="B57" s="294">
        <v>27959</v>
      </c>
      <c r="C57" s="294">
        <v>2283</v>
      </c>
      <c r="D57" s="294">
        <v>30242</v>
      </c>
      <c r="E57" s="295">
        <v>1048</v>
      </c>
      <c r="F57" s="295">
        <v>3074</v>
      </c>
      <c r="G57" s="294">
        <v>36319</v>
      </c>
      <c r="H57" s="294">
        <v>23607</v>
      </c>
    </row>
    <row r="58" spans="1:8" ht="12.75">
      <c r="A58" s="264" t="s">
        <v>281</v>
      </c>
      <c r="B58" s="296">
        <v>133089</v>
      </c>
      <c r="C58" s="296">
        <v>9287</v>
      </c>
      <c r="D58" s="296">
        <v>142376</v>
      </c>
      <c r="E58" s="297">
        <v>1059</v>
      </c>
      <c r="F58" s="297">
        <v>3102</v>
      </c>
      <c r="G58" s="296">
        <v>169697</v>
      </c>
      <c r="H58" s="296">
        <v>100762</v>
      </c>
    </row>
    <row r="59" spans="1:8" ht="12.75">
      <c r="A59" s="85"/>
      <c r="B59" s="294"/>
      <c r="C59" s="294"/>
      <c r="D59" s="294"/>
      <c r="E59" s="295"/>
      <c r="F59" s="295"/>
      <c r="G59" s="294"/>
      <c r="H59" s="294"/>
    </row>
    <row r="60" spans="1:8" ht="12.75">
      <c r="A60" s="85" t="s">
        <v>282</v>
      </c>
      <c r="B60" s="298">
        <v>1948</v>
      </c>
      <c r="C60" s="298">
        <v>1838</v>
      </c>
      <c r="D60" s="294">
        <v>3786</v>
      </c>
      <c r="E60" s="298">
        <v>800</v>
      </c>
      <c r="F60" s="298">
        <v>1300</v>
      </c>
      <c r="G60" s="295">
        <v>3948</v>
      </c>
      <c r="H60" s="298">
        <v>2750</v>
      </c>
    </row>
    <row r="61" spans="1:8" ht="12.75">
      <c r="A61" s="85" t="s">
        <v>283</v>
      </c>
      <c r="B61" s="298">
        <v>540</v>
      </c>
      <c r="C61" s="298">
        <v>9</v>
      </c>
      <c r="D61" s="294">
        <v>549</v>
      </c>
      <c r="E61" s="298">
        <v>1070</v>
      </c>
      <c r="F61" s="298">
        <v>2500</v>
      </c>
      <c r="G61" s="295">
        <v>600</v>
      </c>
      <c r="H61" s="298">
        <v>490</v>
      </c>
    </row>
    <row r="62" spans="1:8" ht="12.75">
      <c r="A62" s="85" t="s">
        <v>284</v>
      </c>
      <c r="B62" s="298">
        <v>2110</v>
      </c>
      <c r="C62" s="298">
        <v>33</v>
      </c>
      <c r="D62" s="294">
        <v>2143</v>
      </c>
      <c r="E62" s="298">
        <v>900</v>
      </c>
      <c r="F62" s="298">
        <v>3500</v>
      </c>
      <c r="G62" s="295">
        <v>2015</v>
      </c>
      <c r="H62" s="298">
        <v>1831</v>
      </c>
    </row>
    <row r="63" spans="1:8" ht="12.75">
      <c r="A63" s="264" t="s">
        <v>285</v>
      </c>
      <c r="B63" s="296">
        <v>4598</v>
      </c>
      <c r="C63" s="296">
        <v>1880</v>
      </c>
      <c r="D63" s="296">
        <v>6478</v>
      </c>
      <c r="E63" s="297">
        <v>878</v>
      </c>
      <c r="F63" s="297">
        <v>1344</v>
      </c>
      <c r="G63" s="296">
        <v>6563</v>
      </c>
      <c r="H63" s="296">
        <v>5071</v>
      </c>
    </row>
    <row r="64" spans="1:8" ht="12.75">
      <c r="A64" s="264"/>
      <c r="B64" s="296"/>
      <c r="C64" s="296"/>
      <c r="D64" s="296"/>
      <c r="E64" s="297"/>
      <c r="F64" s="297"/>
      <c r="G64" s="296"/>
      <c r="H64" s="296"/>
    </row>
    <row r="65" spans="1:8" ht="12.75">
      <c r="A65" s="264" t="s">
        <v>286</v>
      </c>
      <c r="B65" s="296">
        <v>7520</v>
      </c>
      <c r="C65" s="296">
        <v>1042</v>
      </c>
      <c r="D65" s="296">
        <v>8562</v>
      </c>
      <c r="E65" s="297">
        <v>612</v>
      </c>
      <c r="F65" s="297">
        <v>1465</v>
      </c>
      <c r="G65" s="296">
        <v>6129</v>
      </c>
      <c r="H65" s="296">
        <v>4143</v>
      </c>
    </row>
    <row r="66" spans="1:8" ht="12.75">
      <c r="A66" s="85"/>
      <c r="B66" s="294"/>
      <c r="C66" s="294"/>
      <c r="D66" s="294"/>
      <c r="E66" s="295"/>
      <c r="F66" s="295"/>
      <c r="G66" s="294"/>
      <c r="H66" s="294"/>
    </row>
    <row r="67" spans="1:8" ht="12.75">
      <c r="A67" s="85" t="s">
        <v>287</v>
      </c>
      <c r="B67" s="295">
        <v>39600</v>
      </c>
      <c r="C67" s="295">
        <v>1200</v>
      </c>
      <c r="D67" s="294">
        <v>40800</v>
      </c>
      <c r="E67" s="295">
        <v>1700</v>
      </c>
      <c r="F67" s="295">
        <v>3000</v>
      </c>
      <c r="G67" s="295">
        <v>70920</v>
      </c>
      <c r="H67" s="295">
        <v>42552</v>
      </c>
    </row>
    <row r="68" spans="1:8" ht="12.75">
      <c r="A68" s="85" t="s">
        <v>288</v>
      </c>
      <c r="B68" s="295">
        <v>18500</v>
      </c>
      <c r="C68" s="292">
        <v>3340</v>
      </c>
      <c r="D68" s="294">
        <v>21840</v>
      </c>
      <c r="E68" s="295">
        <v>1800</v>
      </c>
      <c r="F68" s="292">
        <v>3000</v>
      </c>
      <c r="G68" s="295">
        <v>43320</v>
      </c>
      <c r="H68" s="295">
        <v>25992</v>
      </c>
    </row>
    <row r="69" spans="1:8" ht="12.75">
      <c r="A69" s="264" t="s">
        <v>289</v>
      </c>
      <c r="B69" s="296">
        <v>58100</v>
      </c>
      <c r="C69" s="296">
        <v>4540</v>
      </c>
      <c r="D69" s="296">
        <v>62640</v>
      </c>
      <c r="E69" s="297">
        <v>1732</v>
      </c>
      <c r="F69" s="297">
        <v>3000</v>
      </c>
      <c r="G69" s="296">
        <v>114240</v>
      </c>
      <c r="H69" s="296">
        <v>68544</v>
      </c>
    </row>
    <row r="70" spans="1:8" ht="12.75">
      <c r="A70" s="85"/>
      <c r="B70" s="294"/>
      <c r="C70" s="294"/>
      <c r="D70" s="294"/>
      <c r="E70" s="295"/>
      <c r="F70" s="295"/>
      <c r="G70" s="294"/>
      <c r="H70" s="294"/>
    </row>
    <row r="71" spans="1:8" ht="12.75">
      <c r="A71" s="85" t="s">
        <v>290</v>
      </c>
      <c r="B71" s="294">
        <v>3900</v>
      </c>
      <c r="C71" s="294">
        <v>125</v>
      </c>
      <c r="D71" s="294">
        <v>4025</v>
      </c>
      <c r="E71" s="295">
        <v>1200</v>
      </c>
      <c r="F71" s="295">
        <v>3200</v>
      </c>
      <c r="G71" s="294">
        <v>5080</v>
      </c>
      <c r="H71" s="294">
        <v>4572</v>
      </c>
    </row>
    <row r="72" spans="1:8" ht="12.75">
      <c r="A72" s="85" t="s">
        <v>291</v>
      </c>
      <c r="B72" s="294">
        <v>6540</v>
      </c>
      <c r="C72" s="294">
        <v>228</v>
      </c>
      <c r="D72" s="294">
        <v>6768</v>
      </c>
      <c r="E72" s="295">
        <v>2600</v>
      </c>
      <c r="F72" s="295">
        <v>4100</v>
      </c>
      <c r="G72" s="294">
        <v>17939</v>
      </c>
      <c r="H72" s="294">
        <v>16054</v>
      </c>
    </row>
    <row r="73" spans="1:8" ht="12.75">
      <c r="A73" s="85" t="s">
        <v>292</v>
      </c>
      <c r="B73" s="295">
        <v>11243</v>
      </c>
      <c r="C73" s="295">
        <v>449</v>
      </c>
      <c r="D73" s="294">
        <v>11692</v>
      </c>
      <c r="E73" s="295">
        <v>1600</v>
      </c>
      <c r="F73" s="295">
        <v>2600</v>
      </c>
      <c r="G73" s="295">
        <v>19156</v>
      </c>
      <c r="H73" s="295">
        <v>11107</v>
      </c>
    </row>
    <row r="74" spans="1:8" ht="12.75">
      <c r="A74" s="85" t="s">
        <v>293</v>
      </c>
      <c r="B74" s="294">
        <v>15560</v>
      </c>
      <c r="C74" s="294">
        <v>2365</v>
      </c>
      <c r="D74" s="294">
        <v>17925</v>
      </c>
      <c r="E74" s="295">
        <v>700</v>
      </c>
      <c r="F74" s="295">
        <v>3000</v>
      </c>
      <c r="G74" s="294">
        <v>17987</v>
      </c>
      <c r="H74" s="294">
        <v>10073</v>
      </c>
    </row>
    <row r="75" spans="1:8" ht="12.75">
      <c r="A75" s="85" t="s">
        <v>294</v>
      </c>
      <c r="B75" s="294">
        <v>3810</v>
      </c>
      <c r="C75" s="294">
        <v>191</v>
      </c>
      <c r="D75" s="294">
        <v>4001</v>
      </c>
      <c r="E75" s="295">
        <v>1475</v>
      </c>
      <c r="F75" s="295">
        <v>2000</v>
      </c>
      <c r="G75" s="294">
        <v>6002</v>
      </c>
      <c r="H75" s="294">
        <v>7261</v>
      </c>
    </row>
    <row r="76" spans="1:8" ht="12.75">
      <c r="A76" s="85" t="s">
        <v>295</v>
      </c>
      <c r="B76" s="294">
        <v>2143</v>
      </c>
      <c r="C76" s="294">
        <v>415</v>
      </c>
      <c r="D76" s="294">
        <v>2558</v>
      </c>
      <c r="E76" s="295">
        <v>1300</v>
      </c>
      <c r="F76" s="295">
        <v>3000</v>
      </c>
      <c r="G76" s="294">
        <v>4031</v>
      </c>
      <c r="H76" s="294">
        <v>2419</v>
      </c>
    </row>
    <row r="77" spans="1:8" ht="12.75">
      <c r="A77" s="85" t="s">
        <v>296</v>
      </c>
      <c r="B77" s="294">
        <v>4062</v>
      </c>
      <c r="C77" s="294">
        <v>745</v>
      </c>
      <c r="D77" s="294">
        <v>4807</v>
      </c>
      <c r="E77" s="295">
        <v>2500</v>
      </c>
      <c r="F77" s="295">
        <v>3900</v>
      </c>
      <c r="G77" s="294">
        <v>13061</v>
      </c>
      <c r="H77" s="294">
        <v>5224</v>
      </c>
    </row>
    <row r="78" spans="1:8" ht="12.75">
      <c r="A78" s="85" t="s">
        <v>297</v>
      </c>
      <c r="B78" s="295">
        <v>6581</v>
      </c>
      <c r="C78" s="295">
        <v>210</v>
      </c>
      <c r="D78" s="294">
        <v>6791</v>
      </c>
      <c r="E78" s="295">
        <v>1775</v>
      </c>
      <c r="F78" s="295">
        <v>2575</v>
      </c>
      <c r="G78" s="295">
        <v>12222</v>
      </c>
      <c r="H78" s="295">
        <v>3667</v>
      </c>
    </row>
    <row r="79" spans="1:8" ht="12.75">
      <c r="A79" s="264" t="s">
        <v>313</v>
      </c>
      <c r="B79" s="296">
        <v>53839</v>
      </c>
      <c r="C79" s="296">
        <v>4728</v>
      </c>
      <c r="D79" s="296">
        <v>58567</v>
      </c>
      <c r="E79" s="297">
        <v>1501</v>
      </c>
      <c r="F79" s="297">
        <v>3103</v>
      </c>
      <c r="G79" s="296">
        <v>95478</v>
      </c>
      <c r="H79" s="296">
        <v>60377</v>
      </c>
    </row>
    <row r="80" spans="1:8" ht="12.75">
      <c r="A80" s="85"/>
      <c r="B80" s="294"/>
      <c r="C80" s="294"/>
      <c r="D80" s="294"/>
      <c r="E80" s="295"/>
      <c r="F80" s="295"/>
      <c r="G80" s="294"/>
      <c r="H80" s="294"/>
    </row>
    <row r="81" spans="1:8" ht="12.75">
      <c r="A81" s="85" t="s">
        <v>298</v>
      </c>
      <c r="B81" s="221" t="s">
        <v>43</v>
      </c>
      <c r="C81" s="221" t="s">
        <v>43</v>
      </c>
      <c r="D81" s="221" t="s">
        <v>43</v>
      </c>
      <c r="E81" s="221" t="s">
        <v>43</v>
      </c>
      <c r="F81" s="221" t="s">
        <v>43</v>
      </c>
      <c r="G81" s="221" t="s">
        <v>43</v>
      </c>
      <c r="H81" s="222" t="s">
        <v>43</v>
      </c>
    </row>
    <row r="82" spans="1:8" ht="12.75">
      <c r="A82" s="85" t="s">
        <v>299</v>
      </c>
      <c r="B82" s="294">
        <v>42</v>
      </c>
      <c r="C82" s="221" t="s">
        <v>43</v>
      </c>
      <c r="D82" s="294">
        <v>42</v>
      </c>
      <c r="E82" s="295">
        <v>700</v>
      </c>
      <c r="F82" s="221" t="s">
        <v>43</v>
      </c>
      <c r="G82" s="294">
        <v>29</v>
      </c>
      <c r="H82" s="294">
        <v>35</v>
      </c>
    </row>
    <row r="83" spans="1:8" ht="12.75">
      <c r="A83" s="264" t="s">
        <v>300</v>
      </c>
      <c r="B83" s="296">
        <v>42</v>
      </c>
      <c r="C83" s="221" t="s">
        <v>43</v>
      </c>
      <c r="D83" s="296">
        <v>42</v>
      </c>
      <c r="E83" s="297">
        <v>700</v>
      </c>
      <c r="F83" s="221" t="s">
        <v>43</v>
      </c>
      <c r="G83" s="296">
        <v>29</v>
      </c>
      <c r="H83" s="296">
        <v>35</v>
      </c>
    </row>
    <row r="84" spans="1:8" ht="12.75">
      <c r="A84" s="85"/>
      <c r="B84" s="294"/>
      <c r="C84" s="294"/>
      <c r="D84" s="294"/>
      <c r="E84" s="295"/>
      <c r="F84" s="300"/>
      <c r="G84" s="294"/>
      <c r="H84" s="294"/>
    </row>
    <row r="85" spans="1:8" ht="13.5" thickBot="1">
      <c r="A85" s="265" t="s">
        <v>301</v>
      </c>
      <c r="B85" s="301">
        <v>415994</v>
      </c>
      <c r="C85" s="301">
        <v>29932</v>
      </c>
      <c r="D85" s="301">
        <v>445926</v>
      </c>
      <c r="E85" s="311">
        <v>1393.7872445275652</v>
      </c>
      <c r="F85" s="311">
        <v>2854.5895028731793</v>
      </c>
      <c r="G85" s="301">
        <v>665200</v>
      </c>
      <c r="H85" s="301">
        <v>433006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1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8" transitionEvaluation="1"/>
  <dimension ref="A1:H54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8.421875" style="201" customWidth="1"/>
    <col min="2" max="5" width="15.57421875" style="201" customWidth="1"/>
    <col min="6" max="7" width="16.7109375" style="201" customWidth="1"/>
    <col min="8" max="8" width="10.7109375" style="201" customWidth="1"/>
    <col min="9" max="16384" width="11.00390625" style="201" customWidth="1"/>
  </cols>
  <sheetData>
    <row r="1" spans="1:7" s="205" customFormat="1" ht="18">
      <c r="A1" s="482" t="s">
        <v>0</v>
      </c>
      <c r="B1" s="482"/>
      <c r="C1" s="482"/>
      <c r="D1" s="482"/>
      <c r="E1" s="482"/>
      <c r="F1" s="482"/>
      <c r="G1" s="482"/>
    </row>
    <row r="2" s="206" customFormat="1" ht="14.25"/>
    <row r="3" spans="1:7" s="206" customFormat="1" ht="15">
      <c r="A3" s="486" t="s">
        <v>386</v>
      </c>
      <c r="B3" s="486"/>
      <c r="C3" s="486"/>
      <c r="D3" s="486"/>
      <c r="E3" s="486"/>
      <c r="F3" s="486"/>
      <c r="G3" s="486"/>
    </row>
    <row r="4" s="206" customFormat="1" ht="14.25"/>
    <row r="5" spans="1:7" ht="12.75">
      <c r="A5" s="232"/>
      <c r="B5" s="483" t="s">
        <v>3</v>
      </c>
      <c r="C5" s="483"/>
      <c r="D5" s="483" t="s">
        <v>4</v>
      </c>
      <c r="E5" s="483"/>
      <c r="F5" s="483" t="s">
        <v>147</v>
      </c>
      <c r="G5" s="484"/>
    </row>
    <row r="6" spans="1:7" ht="12.75">
      <c r="A6" s="233" t="s">
        <v>99</v>
      </c>
      <c r="B6" s="209" t="s">
        <v>100</v>
      </c>
      <c r="C6" s="210"/>
      <c r="D6" s="209" t="s">
        <v>100</v>
      </c>
      <c r="E6" s="210"/>
      <c r="F6" s="209" t="s">
        <v>101</v>
      </c>
      <c r="G6" s="211" t="s">
        <v>102</v>
      </c>
    </row>
    <row r="7" spans="1:7" ht="12.75">
      <c r="A7" s="220"/>
      <c r="B7" s="214" t="s">
        <v>103</v>
      </c>
      <c r="C7" s="213">
        <v>2001</v>
      </c>
      <c r="D7" s="214" t="s">
        <v>103</v>
      </c>
      <c r="E7" s="213">
        <v>2001</v>
      </c>
      <c r="F7" s="213">
        <v>2001</v>
      </c>
      <c r="G7" s="215">
        <v>2001</v>
      </c>
    </row>
    <row r="8" spans="1:7" ht="13.5" thickBot="1">
      <c r="A8" s="220"/>
      <c r="B8" s="214" t="s">
        <v>104</v>
      </c>
      <c r="C8" s="214" t="s">
        <v>104</v>
      </c>
      <c r="D8" s="214" t="s">
        <v>105</v>
      </c>
      <c r="E8" s="214" t="s">
        <v>105</v>
      </c>
      <c r="F8" s="214" t="s">
        <v>105</v>
      </c>
      <c r="G8" s="216" t="s">
        <v>105</v>
      </c>
    </row>
    <row r="9" spans="1:7" ht="12.75">
      <c r="A9" s="217" t="s">
        <v>106</v>
      </c>
      <c r="B9" s="218">
        <v>21659</v>
      </c>
      <c r="C9" s="219">
        <v>13211.7</v>
      </c>
      <c r="D9" s="218">
        <v>37665</v>
      </c>
      <c r="E9" s="219">
        <v>27189.041</v>
      </c>
      <c r="F9" s="218">
        <v>2734.845</v>
      </c>
      <c r="G9" s="228">
        <v>2795.908</v>
      </c>
    </row>
    <row r="10" spans="1:7" ht="12.75">
      <c r="A10" s="220"/>
      <c r="B10" s="221"/>
      <c r="C10" s="221"/>
      <c r="D10" s="221"/>
      <c r="E10" s="221"/>
      <c r="F10" s="221"/>
      <c r="G10" s="229"/>
    </row>
    <row r="11" spans="1:7" ht="12.75">
      <c r="A11" s="435" t="s">
        <v>380</v>
      </c>
      <c r="B11" s="221"/>
      <c r="C11" s="221"/>
      <c r="D11" s="221"/>
      <c r="E11" s="221"/>
      <c r="F11" s="221"/>
      <c r="G11" s="229"/>
    </row>
    <row r="12" spans="1:7" ht="12.75">
      <c r="A12" s="436" t="s">
        <v>55</v>
      </c>
      <c r="B12" s="322">
        <v>2375</v>
      </c>
      <c r="C12" s="438">
        <f>SUM(C13:C26)</f>
        <v>1963.9589999999998</v>
      </c>
      <c r="D12" s="438">
        <v>7834</v>
      </c>
      <c r="E12" s="438">
        <f>SUM(E13:E26)</f>
        <v>6199.547</v>
      </c>
      <c r="F12" s="438">
        <f>SUM(F13:F26)</f>
        <v>326.08</v>
      </c>
      <c r="G12" s="439">
        <f>SUM(G13:G26)</f>
        <v>1150.2329999999997</v>
      </c>
    </row>
    <row r="13" spans="1:7" ht="12.75">
      <c r="A13" s="234" t="s">
        <v>107</v>
      </c>
      <c r="B13" s="221">
        <v>471</v>
      </c>
      <c r="C13" s="231">
        <v>233.324</v>
      </c>
      <c r="D13" s="221">
        <v>1994</v>
      </c>
      <c r="E13" s="231">
        <v>1151.033</v>
      </c>
      <c r="F13" s="231">
        <v>86.616</v>
      </c>
      <c r="G13" s="201">
        <v>28.207</v>
      </c>
    </row>
    <row r="14" spans="1:7" ht="12.75">
      <c r="A14" s="234" t="s">
        <v>108</v>
      </c>
      <c r="B14" s="221">
        <v>63</v>
      </c>
      <c r="C14" s="231">
        <v>31.449</v>
      </c>
      <c r="D14" s="221">
        <v>240</v>
      </c>
      <c r="E14" s="231">
        <v>128.253</v>
      </c>
      <c r="F14" s="231">
        <v>13.855</v>
      </c>
      <c r="G14" s="201">
        <v>2.6</v>
      </c>
    </row>
    <row r="15" spans="1:7" ht="12.75">
      <c r="A15" s="234" t="s">
        <v>109</v>
      </c>
      <c r="B15" s="221">
        <v>18</v>
      </c>
      <c r="C15" s="231">
        <v>11.325</v>
      </c>
      <c r="D15" s="221">
        <v>64</v>
      </c>
      <c r="E15" s="231">
        <v>49.599</v>
      </c>
      <c r="F15" s="231">
        <v>40.021</v>
      </c>
      <c r="G15" s="201">
        <v>4.599</v>
      </c>
    </row>
    <row r="16" spans="1:7" ht="12.75">
      <c r="A16" s="234" t="s">
        <v>110</v>
      </c>
      <c r="B16" s="221">
        <v>24</v>
      </c>
      <c r="C16" s="231">
        <v>59.585</v>
      </c>
      <c r="D16" s="221">
        <v>114</v>
      </c>
      <c r="E16" s="231">
        <v>291</v>
      </c>
      <c r="F16" s="231">
        <v>7.301</v>
      </c>
      <c r="G16" s="201">
        <v>37.321</v>
      </c>
    </row>
    <row r="17" spans="1:7" ht="12.75">
      <c r="A17" s="234" t="s">
        <v>111</v>
      </c>
      <c r="B17" s="221">
        <v>344</v>
      </c>
      <c r="C17" s="231">
        <v>441.2</v>
      </c>
      <c r="D17" s="221">
        <v>474</v>
      </c>
      <c r="E17" s="231">
        <v>658.9</v>
      </c>
      <c r="F17" s="231">
        <v>28.558</v>
      </c>
      <c r="G17" s="201">
        <v>42.438</v>
      </c>
    </row>
    <row r="18" spans="1:7" ht="12.75">
      <c r="A18" s="234" t="s">
        <v>112</v>
      </c>
      <c r="B18" s="221">
        <v>414</v>
      </c>
      <c r="C18" s="231">
        <v>416.3</v>
      </c>
      <c r="D18" s="221">
        <v>1420</v>
      </c>
      <c r="E18" s="231">
        <v>1287.1</v>
      </c>
      <c r="F18" s="221" t="s">
        <v>43</v>
      </c>
      <c r="G18" s="201">
        <v>540.506</v>
      </c>
    </row>
    <row r="19" spans="1:7" ht="12.75">
      <c r="A19" s="234" t="s">
        <v>113</v>
      </c>
      <c r="B19" s="221">
        <v>229</v>
      </c>
      <c r="C19" s="231">
        <v>117.711</v>
      </c>
      <c r="D19" s="221">
        <v>867</v>
      </c>
      <c r="E19" s="231">
        <v>485.11</v>
      </c>
      <c r="F19" s="231">
        <v>13.218</v>
      </c>
      <c r="G19" s="201">
        <v>25.256</v>
      </c>
    </row>
    <row r="20" spans="1:7" ht="12.75">
      <c r="A20" s="234" t="s">
        <v>114</v>
      </c>
      <c r="B20" s="221">
        <v>43</v>
      </c>
      <c r="C20" s="231">
        <v>47.867</v>
      </c>
      <c r="D20" s="221">
        <v>73</v>
      </c>
      <c r="E20" s="231">
        <v>81.464</v>
      </c>
      <c r="F20" s="231">
        <v>24.542</v>
      </c>
      <c r="G20" s="222" t="s">
        <v>43</v>
      </c>
    </row>
    <row r="21" spans="1:7" ht="12.75">
      <c r="A21" s="234" t="s">
        <v>115</v>
      </c>
      <c r="B21" s="221">
        <v>5</v>
      </c>
      <c r="C21" s="231">
        <v>2.6</v>
      </c>
      <c r="D21" s="221">
        <v>22</v>
      </c>
      <c r="E21" s="231">
        <v>14</v>
      </c>
      <c r="F21" s="231">
        <v>38.342</v>
      </c>
      <c r="G21" s="201">
        <v>5.949</v>
      </c>
    </row>
    <row r="22" spans="1:7" ht="12.75">
      <c r="A22" s="234" t="s">
        <v>116</v>
      </c>
      <c r="B22" s="221">
        <v>22</v>
      </c>
      <c r="C22" s="231">
        <v>17.8</v>
      </c>
      <c r="D22" s="221">
        <v>140</v>
      </c>
      <c r="E22" s="231">
        <v>120.5</v>
      </c>
      <c r="F22" s="221" t="s">
        <v>43</v>
      </c>
      <c r="G22" s="201">
        <v>4.353</v>
      </c>
    </row>
    <row r="23" spans="1:7" ht="12.75">
      <c r="A23" s="234" t="s">
        <v>117</v>
      </c>
      <c r="B23" s="221">
        <v>157</v>
      </c>
      <c r="C23" s="231">
        <v>139.834</v>
      </c>
      <c r="D23" s="221">
        <v>318</v>
      </c>
      <c r="E23" s="231">
        <v>314.808</v>
      </c>
      <c r="F23" s="231">
        <v>51.079</v>
      </c>
      <c r="G23" s="222" t="s">
        <v>43</v>
      </c>
    </row>
    <row r="24" spans="1:7" ht="12.75">
      <c r="A24" s="234" t="s">
        <v>118</v>
      </c>
      <c r="B24" s="221">
        <v>101</v>
      </c>
      <c r="C24" s="231">
        <v>61.344</v>
      </c>
      <c r="D24" s="221">
        <v>92</v>
      </c>
      <c r="E24" s="231">
        <v>38.08</v>
      </c>
      <c r="F24" s="231">
        <v>11.484</v>
      </c>
      <c r="G24" s="222" t="s">
        <v>43</v>
      </c>
    </row>
    <row r="25" spans="1:7" ht="12.75">
      <c r="A25" s="234" t="s">
        <v>148</v>
      </c>
      <c r="B25" s="221">
        <v>109</v>
      </c>
      <c r="C25" s="231">
        <v>112</v>
      </c>
      <c r="D25" s="221">
        <v>527</v>
      </c>
      <c r="E25" s="231">
        <v>616</v>
      </c>
      <c r="F25" s="231">
        <v>10.22</v>
      </c>
      <c r="G25" s="201">
        <v>108.045</v>
      </c>
    </row>
    <row r="26" spans="1:7" ht="12.75">
      <c r="A26" s="234" t="s">
        <v>120</v>
      </c>
      <c r="B26" s="221">
        <v>375</v>
      </c>
      <c r="C26" s="231">
        <v>271.62</v>
      </c>
      <c r="D26" s="221">
        <v>1489</v>
      </c>
      <c r="E26" s="231">
        <v>963.7</v>
      </c>
      <c r="F26" s="231">
        <v>0.844</v>
      </c>
      <c r="G26" s="201">
        <v>350.959</v>
      </c>
    </row>
    <row r="27" spans="1:7" ht="12.75">
      <c r="A27" s="220"/>
      <c r="B27" s="221"/>
      <c r="C27" s="221"/>
      <c r="D27" s="221"/>
      <c r="E27" s="221"/>
      <c r="F27" s="221"/>
      <c r="G27" s="229"/>
    </row>
    <row r="28" spans="1:7" ht="12.75">
      <c r="A28" s="436" t="s">
        <v>69</v>
      </c>
      <c r="B28" s="221"/>
      <c r="C28" s="221"/>
      <c r="D28" s="221"/>
      <c r="E28" s="221"/>
      <c r="F28" s="221"/>
      <c r="G28" s="229"/>
    </row>
    <row r="29" spans="1:7" ht="12.75">
      <c r="A29" s="234" t="s">
        <v>121</v>
      </c>
      <c r="B29" s="221">
        <v>36</v>
      </c>
      <c r="C29" s="231">
        <v>51.301</v>
      </c>
      <c r="D29" s="221">
        <v>74</v>
      </c>
      <c r="E29" s="231">
        <v>98.8</v>
      </c>
      <c r="F29" s="221" t="s">
        <v>43</v>
      </c>
      <c r="G29" s="222" t="s">
        <v>43</v>
      </c>
    </row>
    <row r="30" spans="1:7" ht="12.75">
      <c r="A30" s="234" t="s">
        <v>122</v>
      </c>
      <c r="B30" s="221" t="s">
        <v>43</v>
      </c>
      <c r="C30" s="221" t="s">
        <v>43</v>
      </c>
      <c r="D30" s="221" t="s">
        <v>43</v>
      </c>
      <c r="E30" s="221" t="s">
        <v>43</v>
      </c>
      <c r="F30" s="231">
        <v>0.729</v>
      </c>
      <c r="G30" s="222" t="s">
        <v>43</v>
      </c>
    </row>
    <row r="31" spans="1:7" ht="12.75">
      <c r="A31" s="234" t="s">
        <v>123</v>
      </c>
      <c r="B31" s="221" t="s">
        <v>43</v>
      </c>
      <c r="C31" s="231">
        <v>17</v>
      </c>
      <c r="D31" s="221" t="s">
        <v>43</v>
      </c>
      <c r="E31" s="231">
        <v>32.5</v>
      </c>
      <c r="F31" s="221" t="s">
        <v>43</v>
      </c>
      <c r="G31" s="222" t="s">
        <v>43</v>
      </c>
    </row>
    <row r="32" spans="1:7" ht="12.75">
      <c r="A32" s="234" t="s">
        <v>124</v>
      </c>
      <c r="B32" s="221" t="s">
        <v>43</v>
      </c>
      <c r="C32" s="231">
        <v>1.917</v>
      </c>
      <c r="D32" s="221" t="s">
        <v>43</v>
      </c>
      <c r="E32" s="231">
        <v>4.95</v>
      </c>
      <c r="F32" s="231">
        <v>4.82</v>
      </c>
      <c r="G32" s="201">
        <v>0.843</v>
      </c>
    </row>
    <row r="33" spans="1:7" ht="12.75">
      <c r="A33" s="234" t="s">
        <v>125</v>
      </c>
      <c r="B33" s="221" t="s">
        <v>43</v>
      </c>
      <c r="C33" s="231">
        <v>48.111</v>
      </c>
      <c r="D33" s="221" t="s">
        <v>43</v>
      </c>
      <c r="E33" s="231">
        <v>91.374</v>
      </c>
      <c r="F33" s="231">
        <v>1.112</v>
      </c>
      <c r="G33" s="201">
        <v>1.057</v>
      </c>
    </row>
    <row r="34" spans="1:7" ht="12.75">
      <c r="A34" s="234" t="s">
        <v>126</v>
      </c>
      <c r="B34" s="221">
        <v>48</v>
      </c>
      <c r="C34" s="231">
        <v>60.625</v>
      </c>
      <c r="D34" s="221">
        <v>149</v>
      </c>
      <c r="E34" s="231">
        <v>149.694</v>
      </c>
      <c r="F34" s="231">
        <v>4.626</v>
      </c>
      <c r="G34" s="201">
        <v>7.483</v>
      </c>
    </row>
    <row r="35" spans="1:8" ht="12.75">
      <c r="A35" s="234" t="s">
        <v>127</v>
      </c>
      <c r="B35" s="221" t="s">
        <v>43</v>
      </c>
      <c r="C35" s="231">
        <v>55.2</v>
      </c>
      <c r="D35" s="221" t="s">
        <v>43</v>
      </c>
      <c r="E35" s="231">
        <v>82.4</v>
      </c>
      <c r="F35" s="231">
        <v>1.364</v>
      </c>
      <c r="G35" s="222" t="s">
        <v>43</v>
      </c>
      <c r="H35" s="240"/>
    </row>
    <row r="36" spans="1:7" ht="12.75">
      <c r="A36" s="234" t="s">
        <v>128</v>
      </c>
      <c r="B36" s="221" t="s">
        <v>43</v>
      </c>
      <c r="C36" s="231">
        <v>47.6</v>
      </c>
      <c r="D36" s="221" t="s">
        <v>43</v>
      </c>
      <c r="E36" s="231">
        <v>84.3</v>
      </c>
      <c r="F36" s="222" t="s">
        <v>43</v>
      </c>
      <c r="G36" s="222" t="s">
        <v>43</v>
      </c>
    </row>
    <row r="37" spans="1:7" ht="12.75">
      <c r="A37" s="234" t="s">
        <v>129</v>
      </c>
      <c r="B37" s="221">
        <v>745</v>
      </c>
      <c r="C37" s="231">
        <v>531.01</v>
      </c>
      <c r="D37" s="221">
        <v>2059</v>
      </c>
      <c r="E37" s="231">
        <v>1305.195</v>
      </c>
      <c r="F37" s="231">
        <v>8.904</v>
      </c>
      <c r="G37" s="201">
        <v>1.115</v>
      </c>
    </row>
    <row r="38" spans="1:7" ht="12.75">
      <c r="A38" s="234" t="s">
        <v>130</v>
      </c>
      <c r="B38" s="221" t="s">
        <v>43</v>
      </c>
      <c r="C38" s="231">
        <v>47.802</v>
      </c>
      <c r="D38" s="221" t="s">
        <v>43</v>
      </c>
      <c r="E38" s="231">
        <v>136.363</v>
      </c>
      <c r="F38" s="231">
        <v>2.881</v>
      </c>
      <c r="G38" s="201">
        <v>1.203</v>
      </c>
    </row>
    <row r="39" spans="1:7" ht="12.75">
      <c r="A39" s="234" t="s">
        <v>131</v>
      </c>
      <c r="B39" s="221">
        <v>153</v>
      </c>
      <c r="C39" s="231">
        <v>218.76</v>
      </c>
      <c r="D39" s="221">
        <v>220</v>
      </c>
      <c r="E39" s="231">
        <v>382.354</v>
      </c>
      <c r="F39" s="221" t="s">
        <v>43</v>
      </c>
      <c r="G39" s="222" t="s">
        <v>43</v>
      </c>
    </row>
    <row r="40" spans="1:7" ht="12.75">
      <c r="A40" s="234" t="s">
        <v>132</v>
      </c>
      <c r="B40" s="221">
        <v>136</v>
      </c>
      <c r="C40" s="231">
        <v>150</v>
      </c>
      <c r="D40" s="221">
        <v>247</v>
      </c>
      <c r="E40" s="231">
        <v>265</v>
      </c>
      <c r="F40" s="221" t="s">
        <v>43</v>
      </c>
      <c r="G40" s="222" t="s">
        <v>43</v>
      </c>
    </row>
    <row r="41" spans="1:7" ht="12.75">
      <c r="A41" s="220"/>
      <c r="B41" s="221"/>
      <c r="C41" s="221"/>
      <c r="D41" s="221"/>
      <c r="E41" s="221"/>
      <c r="F41" s="221"/>
      <c r="G41" s="229"/>
    </row>
    <row r="42" spans="1:7" ht="12.75">
      <c r="A42" s="435" t="s">
        <v>381</v>
      </c>
      <c r="B42" s="221"/>
      <c r="C42" s="221"/>
      <c r="D42" s="221"/>
      <c r="E42" s="221"/>
      <c r="F42" s="221"/>
      <c r="G42" s="229"/>
    </row>
    <row r="43" spans="1:7" ht="12.75">
      <c r="A43" s="234" t="s">
        <v>133</v>
      </c>
      <c r="B43" s="221">
        <v>450</v>
      </c>
      <c r="C43" s="231">
        <v>362.545</v>
      </c>
      <c r="D43" s="221">
        <v>657</v>
      </c>
      <c r="E43" s="231">
        <v>643.96</v>
      </c>
      <c r="F43" s="231">
        <v>0.516</v>
      </c>
      <c r="G43" s="201">
        <v>15.964</v>
      </c>
    </row>
    <row r="44" spans="1:7" ht="12.75">
      <c r="A44" s="234" t="s">
        <v>134</v>
      </c>
      <c r="B44" s="221">
        <v>1097</v>
      </c>
      <c r="C44" s="231">
        <v>773</v>
      </c>
      <c r="D44" s="221">
        <v>1620</v>
      </c>
      <c r="E44" s="231">
        <v>1439</v>
      </c>
      <c r="F44" s="221" t="s">
        <v>43</v>
      </c>
      <c r="G44" s="201">
        <v>86.352</v>
      </c>
    </row>
    <row r="45" spans="1:7" ht="12.75">
      <c r="A45" s="234" t="s">
        <v>135</v>
      </c>
      <c r="B45" s="221">
        <v>216</v>
      </c>
      <c r="C45" s="231">
        <v>250.164</v>
      </c>
      <c r="D45" s="221">
        <v>210</v>
      </c>
      <c r="E45" s="231">
        <v>332.59</v>
      </c>
      <c r="F45" s="231">
        <v>17.765</v>
      </c>
      <c r="G45" s="222" t="s">
        <v>43</v>
      </c>
    </row>
    <row r="46" spans="1:7" ht="12.75">
      <c r="A46" s="234" t="s">
        <v>136</v>
      </c>
      <c r="B46" s="221">
        <v>1235</v>
      </c>
      <c r="C46" s="231">
        <v>1238.4</v>
      </c>
      <c r="D46" s="221">
        <v>2677</v>
      </c>
      <c r="E46" s="231">
        <v>2690.7</v>
      </c>
      <c r="F46" s="231">
        <v>35.081</v>
      </c>
      <c r="G46" s="201">
        <v>1425.3</v>
      </c>
    </row>
    <row r="47" spans="1:7" ht="12.75">
      <c r="A47" s="234" t="s">
        <v>84</v>
      </c>
      <c r="B47" s="221">
        <v>2380</v>
      </c>
      <c r="C47" s="231">
        <v>770.93</v>
      </c>
      <c r="D47" s="221">
        <v>4715</v>
      </c>
      <c r="E47" s="231">
        <v>1698.6</v>
      </c>
      <c r="F47" s="231">
        <v>1962.472</v>
      </c>
      <c r="G47" s="201">
        <v>39.202</v>
      </c>
    </row>
    <row r="48" spans="1:7" ht="12.75">
      <c r="A48" s="234" t="s">
        <v>138</v>
      </c>
      <c r="B48" s="221">
        <v>2</v>
      </c>
      <c r="C48" s="231">
        <v>1.2</v>
      </c>
      <c r="D48" s="221">
        <v>4</v>
      </c>
      <c r="E48" s="231">
        <v>2</v>
      </c>
      <c r="F48" s="231">
        <v>83.672</v>
      </c>
      <c r="G48" s="222" t="s">
        <v>43</v>
      </c>
    </row>
    <row r="49" spans="1:7" ht="12.75">
      <c r="A49" s="234" t="s">
        <v>139</v>
      </c>
      <c r="B49" s="221">
        <v>77</v>
      </c>
      <c r="C49" s="231">
        <v>29.491</v>
      </c>
      <c r="D49" s="221">
        <v>120</v>
      </c>
      <c r="E49" s="231">
        <v>88.886</v>
      </c>
      <c r="F49" s="231">
        <v>81.511</v>
      </c>
      <c r="G49" s="222" t="s">
        <v>43</v>
      </c>
    </row>
    <row r="50" spans="1:7" ht="12.75">
      <c r="A50" s="234" t="s">
        <v>140</v>
      </c>
      <c r="B50" s="221">
        <v>131</v>
      </c>
      <c r="C50" s="231">
        <v>83.98</v>
      </c>
      <c r="D50" s="221">
        <v>531</v>
      </c>
      <c r="E50" s="231">
        <v>326.944</v>
      </c>
      <c r="F50" s="231">
        <v>1.04</v>
      </c>
      <c r="G50" s="222" t="s">
        <v>43</v>
      </c>
    </row>
    <row r="51" spans="1:7" ht="12.75">
      <c r="A51" s="234" t="s">
        <v>141</v>
      </c>
      <c r="B51" s="221">
        <v>18</v>
      </c>
      <c r="C51" s="231">
        <v>8</v>
      </c>
      <c r="D51" s="221">
        <v>67</v>
      </c>
      <c r="E51" s="231">
        <v>35.8</v>
      </c>
      <c r="F51" s="231">
        <v>2.345</v>
      </c>
      <c r="G51" s="222" t="s">
        <v>43</v>
      </c>
    </row>
    <row r="52" spans="1:7" ht="12.75">
      <c r="A52" s="234" t="s">
        <v>142</v>
      </c>
      <c r="B52" s="221">
        <v>11</v>
      </c>
      <c r="C52" s="231">
        <v>3.923</v>
      </c>
      <c r="D52" s="221">
        <v>57</v>
      </c>
      <c r="E52" s="231">
        <v>20.4</v>
      </c>
      <c r="F52" s="231">
        <v>52.032</v>
      </c>
      <c r="G52" s="222" t="s">
        <v>43</v>
      </c>
    </row>
    <row r="53" spans="1:7" ht="13.5" thickBot="1">
      <c r="A53" s="224"/>
      <c r="B53" s="225"/>
      <c r="C53" s="225"/>
      <c r="D53" s="225"/>
      <c r="E53" s="225"/>
      <c r="F53" s="225"/>
      <c r="G53" s="230"/>
    </row>
    <row r="54" ht="12.75">
      <c r="A54" s="201" t="s">
        <v>143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"/>
  <dimension ref="A1:I28"/>
  <sheetViews>
    <sheetView showGridLines="0" zoomScale="75" zoomScaleNormal="75" workbookViewId="0" topLeftCell="A1">
      <selection activeCell="A27" sqref="A27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1" customFormat="1" ht="18">
      <c r="A1" s="458" t="s">
        <v>0</v>
      </c>
      <c r="B1" s="458"/>
      <c r="C1" s="458"/>
      <c r="D1" s="458"/>
      <c r="E1" s="458"/>
      <c r="F1" s="458"/>
      <c r="G1" s="458"/>
      <c r="H1" s="458"/>
    </row>
    <row r="2" s="2" customFormat="1" ht="14.25"/>
    <row r="3" spans="1:8" s="2" customFormat="1" ht="15">
      <c r="A3" s="459" t="s">
        <v>40</v>
      </c>
      <c r="B3" s="459"/>
      <c r="C3" s="459"/>
      <c r="D3" s="459"/>
      <c r="E3" s="459"/>
      <c r="F3" s="459"/>
      <c r="G3" s="459"/>
      <c r="H3" s="459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14"/>
      <c r="B5" s="22"/>
      <c r="C5" s="22"/>
      <c r="D5" s="22"/>
      <c r="E5" s="23" t="s">
        <v>13</v>
      </c>
      <c r="F5" s="22"/>
      <c r="G5" s="24" t="s">
        <v>34</v>
      </c>
      <c r="H5" s="25"/>
    </row>
    <row r="6" spans="1:8" ht="12.75">
      <c r="A6" s="26" t="s">
        <v>6</v>
      </c>
      <c r="B6" s="23" t="s">
        <v>3</v>
      </c>
      <c r="C6" s="23" t="s">
        <v>15</v>
      </c>
      <c r="D6" s="23" t="s">
        <v>4</v>
      </c>
      <c r="E6" s="23" t="s">
        <v>16</v>
      </c>
      <c r="F6" s="23" t="s">
        <v>17</v>
      </c>
      <c r="G6" s="27" t="s">
        <v>18</v>
      </c>
      <c r="H6" s="28"/>
    </row>
    <row r="7" spans="1:8" ht="12.75">
      <c r="A7" s="14"/>
      <c r="B7" s="23" t="s">
        <v>19</v>
      </c>
      <c r="C7" s="23" t="s">
        <v>20</v>
      </c>
      <c r="D7" s="29" t="s">
        <v>21</v>
      </c>
      <c r="E7" s="23" t="s">
        <v>22</v>
      </c>
      <c r="F7" s="23" t="s">
        <v>9</v>
      </c>
      <c r="G7" s="23" t="s">
        <v>23</v>
      </c>
      <c r="H7" s="23" t="s">
        <v>24</v>
      </c>
    </row>
    <row r="8" spans="1:8" ht="13.5" thickBot="1">
      <c r="A8" s="30"/>
      <c r="B8" s="22"/>
      <c r="C8" s="22"/>
      <c r="D8" s="22"/>
      <c r="E8" s="23" t="s">
        <v>41</v>
      </c>
      <c r="F8" s="22"/>
      <c r="G8" s="22"/>
      <c r="H8" s="22"/>
    </row>
    <row r="9" spans="1:8" ht="12.75">
      <c r="A9" s="31">
        <v>1985</v>
      </c>
      <c r="B9" s="32">
        <v>211.3</v>
      </c>
      <c r="C9" s="32">
        <v>12.9</v>
      </c>
      <c r="D9" s="32">
        <v>272.8</v>
      </c>
      <c r="E9" s="33">
        <v>14.0156022742298</v>
      </c>
      <c r="F9" s="34">
        <v>38801.341459016985</v>
      </c>
      <c r="G9" s="104">
        <v>18</v>
      </c>
      <c r="H9" s="104">
        <v>7</v>
      </c>
    </row>
    <row r="10" spans="1:8" ht="12.75">
      <c r="A10" s="35">
        <v>1986</v>
      </c>
      <c r="B10" s="36">
        <v>221.1</v>
      </c>
      <c r="C10" s="36">
        <v>9.9</v>
      </c>
      <c r="D10" s="36">
        <v>219.9</v>
      </c>
      <c r="E10" s="37">
        <v>15.15752527255899</v>
      </c>
      <c r="F10" s="38">
        <v>33476.37421417667</v>
      </c>
      <c r="G10" s="39">
        <v>26</v>
      </c>
      <c r="H10" s="39">
        <v>75</v>
      </c>
    </row>
    <row r="11" spans="1:8" ht="12.75">
      <c r="A11" s="35">
        <v>1987</v>
      </c>
      <c r="B11" s="36">
        <v>221.9</v>
      </c>
      <c r="C11" s="36">
        <v>14.3</v>
      </c>
      <c r="D11" s="36">
        <v>318.8</v>
      </c>
      <c r="E11" s="37">
        <v>14.718786436358828</v>
      </c>
      <c r="F11" s="38">
        <v>47906.67484043128</v>
      </c>
      <c r="G11" s="39">
        <v>29</v>
      </c>
      <c r="H11" s="39">
        <v>54729</v>
      </c>
    </row>
    <row r="12" spans="1:8" ht="12.75">
      <c r="A12" s="35">
        <v>1988</v>
      </c>
      <c r="B12" s="36">
        <v>221</v>
      </c>
      <c r="C12" s="36">
        <v>16.2</v>
      </c>
      <c r="D12" s="36">
        <v>357</v>
      </c>
      <c r="E12" s="37">
        <v>14.286057721202505</v>
      </c>
      <c r="F12" s="38">
        <v>50917.745483394036</v>
      </c>
      <c r="G12" s="39">
        <v>37</v>
      </c>
      <c r="H12" s="39">
        <v>32006</v>
      </c>
    </row>
    <row r="13" spans="1:8" ht="12.75">
      <c r="A13" s="35">
        <v>1989</v>
      </c>
      <c r="B13" s="36">
        <v>223</v>
      </c>
      <c r="C13" s="36">
        <v>14.9</v>
      </c>
      <c r="D13" s="36">
        <v>331.7</v>
      </c>
      <c r="E13" s="37">
        <v>14.201916026588776</v>
      </c>
      <c r="F13" s="38">
        <v>47107.75546019496</v>
      </c>
      <c r="G13" s="39">
        <v>338</v>
      </c>
      <c r="H13" s="39">
        <v>4718</v>
      </c>
    </row>
    <row r="14" spans="1:8" ht="12.75">
      <c r="A14" s="35">
        <v>1990</v>
      </c>
      <c r="B14" s="36">
        <v>202.2</v>
      </c>
      <c r="C14" s="36">
        <v>13.2</v>
      </c>
      <c r="D14" s="36">
        <v>267.3</v>
      </c>
      <c r="E14" s="37">
        <v>13.546812832810453</v>
      </c>
      <c r="F14" s="38">
        <v>36210.63070210234</v>
      </c>
      <c r="G14" s="39">
        <v>2421</v>
      </c>
      <c r="H14" s="39">
        <v>31</v>
      </c>
    </row>
    <row r="15" spans="1:8" ht="12.75">
      <c r="A15" s="35">
        <v>1991</v>
      </c>
      <c r="B15" s="36">
        <v>186.7</v>
      </c>
      <c r="C15" s="36">
        <v>12.688805570433852</v>
      </c>
      <c r="D15" s="36">
        <v>236.9</v>
      </c>
      <c r="E15" s="37">
        <v>13.679035495774887</v>
      </c>
      <c r="F15" s="38">
        <v>32405.6350894907</v>
      </c>
      <c r="G15" s="39">
        <v>152</v>
      </c>
      <c r="H15" s="39">
        <v>6</v>
      </c>
    </row>
    <row r="16" spans="1:8" ht="12.75">
      <c r="A16" s="35">
        <v>1992</v>
      </c>
      <c r="B16" s="36">
        <v>179.5</v>
      </c>
      <c r="C16" s="36">
        <v>12.38440111420613</v>
      </c>
      <c r="D16" s="36">
        <v>222.3</v>
      </c>
      <c r="E16" s="37">
        <v>14.376209536860074</v>
      </c>
      <c r="F16" s="38">
        <v>31958.313800439948</v>
      </c>
      <c r="G16" s="39">
        <v>25</v>
      </c>
      <c r="H16" s="39">
        <v>300</v>
      </c>
    </row>
    <row r="17" spans="1:8" ht="12.75">
      <c r="A17" s="35">
        <v>1993</v>
      </c>
      <c r="B17" s="36">
        <v>174.9</v>
      </c>
      <c r="C17" s="36">
        <v>19.050886220697542</v>
      </c>
      <c r="D17" s="36">
        <v>333.2</v>
      </c>
      <c r="E17" s="37">
        <v>13.72110634308175</v>
      </c>
      <c r="F17" s="38">
        <v>45718.726335148385</v>
      </c>
      <c r="G17" s="39">
        <v>288</v>
      </c>
      <c r="H17" s="39">
        <v>12280</v>
      </c>
    </row>
    <row r="18" spans="1:8" ht="12.75">
      <c r="A18" s="35">
        <v>1994</v>
      </c>
      <c r="B18" s="36">
        <v>153.9</v>
      </c>
      <c r="C18" s="36">
        <v>13.430799220272904</v>
      </c>
      <c r="D18" s="36">
        <v>206.7</v>
      </c>
      <c r="E18" s="37">
        <v>12.95181084947051</v>
      </c>
      <c r="F18" s="38">
        <v>26771.39302585554</v>
      </c>
      <c r="G18" s="39">
        <v>1518</v>
      </c>
      <c r="H18" s="39">
        <v>12975</v>
      </c>
    </row>
    <row r="19" spans="1:9" ht="12.75">
      <c r="A19" s="35">
        <v>1995</v>
      </c>
      <c r="B19" s="36">
        <v>165.2</v>
      </c>
      <c r="C19" s="36">
        <v>10.478208232445521</v>
      </c>
      <c r="D19" s="36">
        <v>173.1</v>
      </c>
      <c r="E19" s="37">
        <v>14.52646256295602</v>
      </c>
      <c r="F19" s="38">
        <v>25145.306696476866</v>
      </c>
      <c r="G19" s="39">
        <v>297253</v>
      </c>
      <c r="H19" s="39">
        <v>8395</v>
      </c>
      <c r="I19" s="40"/>
    </row>
    <row r="20" spans="1:8" ht="12.75">
      <c r="A20" s="35">
        <v>1996</v>
      </c>
      <c r="B20" s="60">
        <v>167.6</v>
      </c>
      <c r="C20" s="36">
        <v>17.643198090692124</v>
      </c>
      <c r="D20" s="60">
        <v>295.7</v>
      </c>
      <c r="E20" s="105">
        <v>13.066003149303427</v>
      </c>
      <c r="F20" s="39">
        <v>38636.17131249022</v>
      </c>
      <c r="G20" s="39">
        <v>361088</v>
      </c>
      <c r="H20" s="39">
        <v>19971</v>
      </c>
    </row>
    <row r="21" spans="1:8" ht="12.75">
      <c r="A21" s="13">
        <v>1997</v>
      </c>
      <c r="B21" s="41">
        <v>142.8</v>
      </c>
      <c r="C21" s="41">
        <v>14.831932773109244</v>
      </c>
      <c r="D21" s="41">
        <v>211.8</v>
      </c>
      <c r="E21" s="43">
        <v>13.08403351243494</v>
      </c>
      <c r="F21" s="44">
        <v>27711.982979337205</v>
      </c>
      <c r="G21" s="44">
        <v>652</v>
      </c>
      <c r="H21" s="39">
        <v>9662</v>
      </c>
    </row>
    <row r="22" spans="1:8" ht="12.75">
      <c r="A22" s="13">
        <v>1998</v>
      </c>
      <c r="B22" s="41">
        <v>124.3</v>
      </c>
      <c r="C22" s="41">
        <v>17.200321802091715</v>
      </c>
      <c r="D22" s="41">
        <v>213.8</v>
      </c>
      <c r="E22" s="43">
        <v>11.906049787842727</v>
      </c>
      <c r="F22" s="44">
        <v>25455.13444640775</v>
      </c>
      <c r="G22" s="44">
        <v>267</v>
      </c>
      <c r="H22" s="39">
        <v>11836</v>
      </c>
    </row>
    <row r="23" spans="1:8" ht="12.75">
      <c r="A23" s="106">
        <v>1999</v>
      </c>
      <c r="B23" s="41">
        <v>121.3</v>
      </c>
      <c r="C23" s="41">
        <v>17.96</v>
      </c>
      <c r="D23" s="41">
        <v>217.8</v>
      </c>
      <c r="E23" s="43">
        <v>11.869989061579702</v>
      </c>
      <c r="F23" s="44">
        <f>D23*E23*10</f>
        <v>25852.83617612059</v>
      </c>
      <c r="G23" s="44">
        <v>1629</v>
      </c>
      <c r="H23" s="39">
        <v>35237</v>
      </c>
    </row>
    <row r="24" spans="1:8" ht="12.75">
      <c r="A24" s="106">
        <v>2000</v>
      </c>
      <c r="B24" s="41">
        <v>109.6</v>
      </c>
      <c r="C24" s="99">
        <v>20.17</v>
      </c>
      <c r="D24" s="41">
        <v>220</v>
      </c>
      <c r="E24" s="43">
        <v>11.299027562415109</v>
      </c>
      <c r="F24" s="44">
        <f>D24*E24*10</f>
        <v>24857.86063731324</v>
      </c>
      <c r="G24" s="73">
        <v>1015.625</v>
      </c>
      <c r="H24" s="96">
        <v>10026.489</v>
      </c>
    </row>
    <row r="25" spans="1:8" ht="12.75">
      <c r="A25" s="106">
        <v>2001</v>
      </c>
      <c r="B25" s="41">
        <v>102.058</v>
      </c>
      <c r="C25" s="99">
        <f>D25/B25*10</f>
        <v>9.940621999255324</v>
      </c>
      <c r="D25" s="41">
        <v>101.452</v>
      </c>
      <c r="E25" s="43">
        <v>12.34</v>
      </c>
      <c r="F25" s="44">
        <f>D25*E25*10</f>
        <v>12519.176800000001</v>
      </c>
      <c r="G25" s="73">
        <v>36475.092</v>
      </c>
      <c r="H25" s="96">
        <v>7819.482</v>
      </c>
    </row>
    <row r="26" spans="1:8" ht="13.5" thickBot="1">
      <c r="A26" s="107" t="s">
        <v>26</v>
      </c>
      <c r="B26" s="66">
        <v>101.8</v>
      </c>
      <c r="C26" s="74">
        <f>D26/B26*10</f>
        <v>17.08251473477407</v>
      </c>
      <c r="D26" s="66">
        <v>173.9</v>
      </c>
      <c r="E26" s="108">
        <v>12.22</v>
      </c>
      <c r="F26" s="68">
        <f>D26*E26*10</f>
        <v>21250.58</v>
      </c>
      <c r="G26" s="68"/>
      <c r="H26" s="69"/>
    </row>
    <row r="27" spans="1:8" ht="12.75">
      <c r="A27" s="14" t="s">
        <v>27</v>
      </c>
      <c r="B27" s="14"/>
      <c r="C27" s="14"/>
      <c r="D27" s="14"/>
      <c r="E27" s="14"/>
      <c r="F27" s="14"/>
      <c r="G27" s="14"/>
      <c r="H27" s="14"/>
    </row>
    <row r="28" ht="12.75">
      <c r="A28" t="s">
        <v>29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0"/>
  <dimension ref="A1:H85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133" customWidth="1"/>
    <col min="2" max="16384" width="11.421875" style="133" customWidth="1"/>
  </cols>
  <sheetData>
    <row r="1" spans="1:8" s="130" customFormat="1" ht="18">
      <c r="A1" s="460" t="s">
        <v>0</v>
      </c>
      <c r="B1" s="460"/>
      <c r="C1" s="460"/>
      <c r="D1" s="460"/>
      <c r="E1" s="460"/>
      <c r="F1" s="460"/>
      <c r="G1" s="460"/>
      <c r="H1" s="460"/>
    </row>
    <row r="2" s="132" customFormat="1" ht="14.25"/>
    <row r="3" spans="1:8" s="132" customFormat="1" ht="15">
      <c r="A3" s="461" t="s">
        <v>315</v>
      </c>
      <c r="B3" s="461"/>
      <c r="C3" s="461"/>
      <c r="D3" s="461"/>
      <c r="E3" s="461"/>
      <c r="F3" s="461"/>
      <c r="G3" s="461"/>
      <c r="H3" s="461"/>
    </row>
    <row r="4" spans="1:8" s="132" customFormat="1" ht="15">
      <c r="A4" s="286"/>
      <c r="B4" s="287"/>
      <c r="C4" s="287"/>
      <c r="D4" s="287"/>
      <c r="E4" s="287"/>
      <c r="F4" s="287"/>
      <c r="G4" s="287"/>
      <c r="H4" s="287"/>
    </row>
    <row r="5" spans="1:8" ht="12.75">
      <c r="A5" s="258" t="s">
        <v>303</v>
      </c>
      <c r="B5" s="79" t="s">
        <v>3</v>
      </c>
      <c r="C5" s="288"/>
      <c r="D5" s="288"/>
      <c r="E5" s="79" t="s">
        <v>15</v>
      </c>
      <c r="F5" s="288"/>
      <c r="G5" s="84" t="s">
        <v>4</v>
      </c>
      <c r="H5" s="64" t="s">
        <v>153</v>
      </c>
    </row>
    <row r="6" spans="1:8" ht="12.75">
      <c r="A6" s="258" t="s">
        <v>305</v>
      </c>
      <c r="B6" s="82" t="s">
        <v>151</v>
      </c>
      <c r="C6" s="83"/>
      <c r="D6" s="83"/>
      <c r="E6" s="82" t="s">
        <v>152</v>
      </c>
      <c r="F6" s="83"/>
      <c r="G6" s="64" t="s">
        <v>244</v>
      </c>
      <c r="H6" s="64" t="s">
        <v>158</v>
      </c>
    </row>
    <row r="7" spans="1:8" ht="13.5" thickBot="1">
      <c r="A7" s="258" t="s">
        <v>243</v>
      </c>
      <c r="B7" s="84" t="s">
        <v>154</v>
      </c>
      <c r="C7" s="289" t="s">
        <v>155</v>
      </c>
      <c r="D7" s="64" t="s">
        <v>156</v>
      </c>
      <c r="E7" s="84" t="s">
        <v>154</v>
      </c>
      <c r="F7" s="289" t="s">
        <v>155</v>
      </c>
      <c r="G7" s="84" t="s">
        <v>18</v>
      </c>
      <c r="H7" s="84" t="s">
        <v>18</v>
      </c>
    </row>
    <row r="8" spans="1:8" ht="12.75">
      <c r="A8" s="281" t="s">
        <v>245</v>
      </c>
      <c r="B8" s="290">
        <v>500</v>
      </c>
      <c r="C8" s="221" t="s">
        <v>43</v>
      </c>
      <c r="D8" s="290">
        <v>500</v>
      </c>
      <c r="E8" s="291">
        <v>1900</v>
      </c>
      <c r="F8" s="221" t="s">
        <v>43</v>
      </c>
      <c r="G8" s="290">
        <v>950</v>
      </c>
      <c r="H8" s="290">
        <v>1250</v>
      </c>
    </row>
    <row r="9" spans="1:8" ht="12.75">
      <c r="A9" s="85" t="s">
        <v>246</v>
      </c>
      <c r="B9" s="294">
        <v>1497</v>
      </c>
      <c r="C9" s="221" t="s">
        <v>43</v>
      </c>
      <c r="D9" s="294">
        <v>1497</v>
      </c>
      <c r="E9" s="295">
        <v>2100</v>
      </c>
      <c r="F9" s="221" t="s">
        <v>43</v>
      </c>
      <c r="G9" s="294">
        <v>3144</v>
      </c>
      <c r="H9" s="294">
        <v>3743</v>
      </c>
    </row>
    <row r="10" spans="1:8" ht="12.75">
      <c r="A10" s="85" t="s">
        <v>247</v>
      </c>
      <c r="B10" s="294">
        <v>2945</v>
      </c>
      <c r="C10" s="312">
        <v>210</v>
      </c>
      <c r="D10" s="294">
        <v>3155</v>
      </c>
      <c r="E10" s="295">
        <v>1800</v>
      </c>
      <c r="F10" s="312">
        <v>2700</v>
      </c>
      <c r="G10" s="294">
        <v>5868</v>
      </c>
      <c r="H10" s="294">
        <v>7888</v>
      </c>
    </row>
    <row r="11" spans="1:8" ht="12.75">
      <c r="A11" s="85" t="s">
        <v>248</v>
      </c>
      <c r="B11" s="294">
        <v>309</v>
      </c>
      <c r="C11" s="221" t="s">
        <v>43</v>
      </c>
      <c r="D11" s="294">
        <v>309</v>
      </c>
      <c r="E11" s="295">
        <v>2200</v>
      </c>
      <c r="F11" s="221" t="s">
        <v>43</v>
      </c>
      <c r="G11" s="294">
        <v>680</v>
      </c>
      <c r="H11" s="294">
        <v>772</v>
      </c>
    </row>
    <row r="12" spans="1:8" ht="12.75">
      <c r="A12" s="264" t="s">
        <v>249</v>
      </c>
      <c r="B12" s="296">
        <v>5251</v>
      </c>
      <c r="C12" s="296">
        <v>210</v>
      </c>
      <c r="D12" s="296">
        <v>5461</v>
      </c>
      <c r="E12" s="297">
        <v>1919</v>
      </c>
      <c r="F12" s="313">
        <v>2700</v>
      </c>
      <c r="G12" s="296">
        <v>10642</v>
      </c>
      <c r="H12" s="296">
        <v>13653</v>
      </c>
    </row>
    <row r="13" spans="1:8" ht="12.75">
      <c r="A13" s="264"/>
      <c r="B13" s="296"/>
      <c r="C13" s="296"/>
      <c r="D13" s="296"/>
      <c r="E13" s="297"/>
      <c r="F13" s="297"/>
      <c r="G13" s="296"/>
      <c r="H13" s="296"/>
    </row>
    <row r="14" spans="1:8" ht="12.75">
      <c r="A14" s="264" t="s">
        <v>250</v>
      </c>
      <c r="B14" s="296">
        <v>40</v>
      </c>
      <c r="C14" s="221" t="s">
        <v>43</v>
      </c>
      <c r="D14" s="296">
        <v>40</v>
      </c>
      <c r="E14" s="297">
        <v>1800</v>
      </c>
      <c r="F14" s="221" t="s">
        <v>43</v>
      </c>
      <c r="G14" s="296">
        <v>72</v>
      </c>
      <c r="H14" s="296">
        <v>72</v>
      </c>
    </row>
    <row r="15" spans="1:8" ht="12.75">
      <c r="A15" s="264"/>
      <c r="B15" s="296"/>
      <c r="C15" s="296"/>
      <c r="D15" s="296"/>
      <c r="E15" s="297"/>
      <c r="F15" s="297"/>
      <c r="G15" s="296"/>
      <c r="H15" s="296"/>
    </row>
    <row r="16" spans="1:8" ht="12.75">
      <c r="A16" s="264" t="s">
        <v>251</v>
      </c>
      <c r="B16" s="296">
        <v>123</v>
      </c>
      <c r="C16" s="221" t="s">
        <v>43</v>
      </c>
      <c r="D16" s="296">
        <v>123</v>
      </c>
      <c r="E16" s="297">
        <v>1600</v>
      </c>
      <c r="F16" s="221" t="s">
        <v>43</v>
      </c>
      <c r="G16" s="296">
        <v>197</v>
      </c>
      <c r="H16" s="296">
        <v>346</v>
      </c>
    </row>
    <row r="17" spans="1:8" ht="12.75">
      <c r="A17" s="85"/>
      <c r="B17" s="294"/>
      <c r="C17" s="294"/>
      <c r="D17" s="294"/>
      <c r="E17" s="295"/>
      <c r="F17" s="295"/>
      <c r="G17" s="294"/>
      <c r="H17" s="294"/>
    </row>
    <row r="18" spans="1:8" ht="12.75">
      <c r="A18" s="85" t="s">
        <v>252</v>
      </c>
      <c r="B18" s="294">
        <v>167</v>
      </c>
      <c r="C18" s="221" t="s">
        <v>43</v>
      </c>
      <c r="D18" s="294">
        <v>167</v>
      </c>
      <c r="E18" s="295">
        <v>3500</v>
      </c>
      <c r="F18" s="221" t="s">
        <v>43</v>
      </c>
      <c r="G18" s="294">
        <v>585</v>
      </c>
      <c r="H18" s="294">
        <v>825</v>
      </c>
    </row>
    <row r="19" spans="1:8" ht="12.75">
      <c r="A19" s="85" t="s">
        <v>253</v>
      </c>
      <c r="B19" s="221" t="s">
        <v>43</v>
      </c>
      <c r="C19" s="221" t="s">
        <v>43</v>
      </c>
      <c r="D19" s="221" t="s">
        <v>43</v>
      </c>
      <c r="E19" s="221" t="s">
        <v>43</v>
      </c>
      <c r="F19" s="221" t="s">
        <v>43</v>
      </c>
      <c r="G19" s="221" t="s">
        <v>43</v>
      </c>
      <c r="H19" s="222" t="s">
        <v>43</v>
      </c>
    </row>
    <row r="20" spans="1:8" ht="12.75">
      <c r="A20" s="85" t="s">
        <v>254</v>
      </c>
      <c r="B20" s="221" t="s">
        <v>43</v>
      </c>
      <c r="C20" s="221" t="s">
        <v>43</v>
      </c>
      <c r="D20" s="221" t="s">
        <v>43</v>
      </c>
      <c r="E20" s="221" t="s">
        <v>43</v>
      </c>
      <c r="F20" s="221" t="s">
        <v>43</v>
      </c>
      <c r="G20" s="221" t="s">
        <v>43</v>
      </c>
      <c r="H20" s="222" t="s">
        <v>43</v>
      </c>
    </row>
    <row r="21" spans="1:8" ht="12.75">
      <c r="A21" s="264" t="s">
        <v>310</v>
      </c>
      <c r="B21" s="296">
        <v>167</v>
      </c>
      <c r="C21" s="221" t="s">
        <v>43</v>
      </c>
      <c r="D21" s="296">
        <v>167</v>
      </c>
      <c r="E21" s="297">
        <v>3500</v>
      </c>
      <c r="F21" s="221" t="s">
        <v>43</v>
      </c>
      <c r="G21" s="296">
        <v>585</v>
      </c>
      <c r="H21" s="296">
        <v>825</v>
      </c>
    </row>
    <row r="22" spans="1:8" ht="12.75">
      <c r="A22" s="264"/>
      <c r="B22" s="296"/>
      <c r="C22" s="296"/>
      <c r="D22" s="296"/>
      <c r="E22" s="297"/>
      <c r="F22" s="297"/>
      <c r="G22" s="296"/>
      <c r="H22" s="296"/>
    </row>
    <row r="23" spans="1:8" ht="12.75">
      <c r="A23" s="264" t="s">
        <v>255</v>
      </c>
      <c r="B23" s="296">
        <v>82</v>
      </c>
      <c r="C23" s="221" t="s">
        <v>43</v>
      </c>
      <c r="D23" s="296">
        <v>82</v>
      </c>
      <c r="E23" s="297">
        <v>1413</v>
      </c>
      <c r="F23" s="221" t="s">
        <v>43</v>
      </c>
      <c r="G23" s="296">
        <v>116</v>
      </c>
      <c r="H23" s="296">
        <v>87</v>
      </c>
    </row>
    <row r="24" spans="1:8" ht="12.75">
      <c r="A24" s="264"/>
      <c r="B24" s="296"/>
      <c r="C24" s="296"/>
      <c r="D24" s="296"/>
      <c r="E24" s="297"/>
      <c r="F24" s="297"/>
      <c r="G24" s="296"/>
      <c r="H24" s="296"/>
    </row>
    <row r="25" spans="1:8" ht="12.75">
      <c r="A25" s="264" t="s">
        <v>256</v>
      </c>
      <c r="B25" s="296">
        <v>264</v>
      </c>
      <c r="C25" s="296">
        <v>30</v>
      </c>
      <c r="D25" s="296">
        <v>294</v>
      </c>
      <c r="E25" s="297">
        <v>2200</v>
      </c>
      <c r="F25" s="297">
        <v>4000</v>
      </c>
      <c r="G25" s="296">
        <v>701</v>
      </c>
      <c r="H25" s="296">
        <v>715</v>
      </c>
    </row>
    <row r="26" spans="1:8" ht="12.75">
      <c r="A26" s="85"/>
      <c r="B26" s="294"/>
      <c r="C26" s="294"/>
      <c r="D26" s="294"/>
      <c r="E26" s="295"/>
      <c r="F26" s="295"/>
      <c r="G26" s="294"/>
      <c r="H26" s="294"/>
    </row>
    <row r="27" spans="1:8" ht="12.75">
      <c r="A27" s="85" t="s">
        <v>257</v>
      </c>
      <c r="B27" s="294">
        <v>306</v>
      </c>
      <c r="C27" s="294">
        <v>28</v>
      </c>
      <c r="D27" s="294">
        <v>334</v>
      </c>
      <c r="E27" s="295">
        <v>1700</v>
      </c>
      <c r="F27" s="295">
        <v>2586</v>
      </c>
      <c r="G27" s="294">
        <v>593</v>
      </c>
      <c r="H27" s="294">
        <v>45</v>
      </c>
    </row>
    <row r="28" spans="1:8" ht="12.75">
      <c r="A28" s="85" t="s">
        <v>258</v>
      </c>
      <c r="B28" s="294">
        <v>2860</v>
      </c>
      <c r="C28" s="294">
        <v>96</v>
      </c>
      <c r="D28" s="294">
        <v>2956</v>
      </c>
      <c r="E28" s="295">
        <v>714</v>
      </c>
      <c r="F28" s="295">
        <v>990</v>
      </c>
      <c r="G28" s="294">
        <v>2137</v>
      </c>
      <c r="H28" s="294">
        <v>427</v>
      </c>
    </row>
    <row r="29" spans="1:8" ht="12.75">
      <c r="A29" s="85" t="s">
        <v>259</v>
      </c>
      <c r="B29" s="294">
        <v>586</v>
      </c>
      <c r="C29" s="294">
        <v>11</v>
      </c>
      <c r="D29" s="294">
        <v>597</v>
      </c>
      <c r="E29" s="295">
        <v>426</v>
      </c>
      <c r="F29" s="295">
        <v>1818</v>
      </c>
      <c r="G29" s="294">
        <v>270</v>
      </c>
      <c r="H29" s="294">
        <v>108</v>
      </c>
    </row>
    <row r="30" spans="1:8" ht="12.75">
      <c r="A30" s="264" t="s">
        <v>311</v>
      </c>
      <c r="B30" s="296">
        <v>3752</v>
      </c>
      <c r="C30" s="296">
        <v>135</v>
      </c>
      <c r="D30" s="296">
        <v>3887</v>
      </c>
      <c r="E30" s="297">
        <v>749</v>
      </c>
      <c r="F30" s="297">
        <v>1388</v>
      </c>
      <c r="G30" s="296">
        <v>3000</v>
      </c>
      <c r="H30" s="296">
        <v>580</v>
      </c>
    </row>
    <row r="31" spans="1:8" ht="12.75">
      <c r="A31" s="85"/>
      <c r="B31" s="294"/>
      <c r="C31" s="294"/>
      <c r="D31" s="294"/>
      <c r="E31" s="295"/>
      <c r="F31" s="295"/>
      <c r="G31" s="294"/>
      <c r="H31" s="294"/>
    </row>
    <row r="32" spans="1:8" ht="12.75">
      <c r="A32" s="85" t="s">
        <v>260</v>
      </c>
      <c r="B32" s="298">
        <v>65</v>
      </c>
      <c r="C32" s="312">
        <v>5</v>
      </c>
      <c r="D32" s="294">
        <v>70</v>
      </c>
      <c r="E32" s="298">
        <v>3383</v>
      </c>
      <c r="F32" s="312">
        <v>4800</v>
      </c>
      <c r="G32" s="295">
        <v>244</v>
      </c>
      <c r="H32" s="298">
        <v>322</v>
      </c>
    </row>
    <row r="33" spans="1:8" ht="12.75">
      <c r="A33" s="85" t="s">
        <v>261</v>
      </c>
      <c r="B33" s="298">
        <v>214</v>
      </c>
      <c r="C33" s="298">
        <v>106</v>
      </c>
      <c r="D33" s="294">
        <v>320</v>
      </c>
      <c r="E33" s="298">
        <v>1662</v>
      </c>
      <c r="F33" s="298">
        <v>2203</v>
      </c>
      <c r="G33" s="295">
        <v>589</v>
      </c>
      <c r="H33" s="298">
        <v>700</v>
      </c>
    </row>
    <row r="34" spans="1:8" ht="12.75">
      <c r="A34" s="85" t="s">
        <v>262</v>
      </c>
      <c r="B34" s="298">
        <v>259</v>
      </c>
      <c r="C34" s="298">
        <v>64</v>
      </c>
      <c r="D34" s="294">
        <v>323</v>
      </c>
      <c r="E34" s="298">
        <v>1822</v>
      </c>
      <c r="F34" s="298">
        <v>3516</v>
      </c>
      <c r="G34" s="295">
        <v>697</v>
      </c>
      <c r="H34" s="298">
        <v>363</v>
      </c>
    </row>
    <row r="35" spans="1:8" ht="12.75">
      <c r="A35" s="85" t="s">
        <v>263</v>
      </c>
      <c r="B35" s="298">
        <v>1</v>
      </c>
      <c r="C35" s="312">
        <v>4</v>
      </c>
      <c r="D35" s="294">
        <v>5</v>
      </c>
      <c r="E35" s="298">
        <v>2000</v>
      </c>
      <c r="F35" s="312">
        <v>4000</v>
      </c>
      <c r="G35" s="295">
        <v>18</v>
      </c>
      <c r="H35" s="298">
        <v>6</v>
      </c>
    </row>
    <row r="36" spans="1:8" ht="12.75">
      <c r="A36" s="264" t="s">
        <v>264</v>
      </c>
      <c r="B36" s="296">
        <v>539</v>
      </c>
      <c r="C36" s="296">
        <v>179</v>
      </c>
      <c r="D36" s="296">
        <v>718</v>
      </c>
      <c r="E36" s="297">
        <v>1947</v>
      </c>
      <c r="F36" s="297">
        <v>2785</v>
      </c>
      <c r="G36" s="296">
        <v>1548</v>
      </c>
      <c r="H36" s="296">
        <v>1391</v>
      </c>
    </row>
    <row r="37" spans="1:8" ht="12.75">
      <c r="A37" s="264"/>
      <c r="B37" s="294"/>
      <c r="C37" s="294"/>
      <c r="D37" s="294"/>
      <c r="E37" s="295"/>
      <c r="F37" s="295"/>
      <c r="G37" s="294"/>
      <c r="H37" s="294"/>
    </row>
    <row r="38" spans="1:8" ht="12.75">
      <c r="A38" s="264" t="s">
        <v>265</v>
      </c>
      <c r="B38" s="221" t="s">
        <v>43</v>
      </c>
      <c r="C38" s="221" t="s">
        <v>43</v>
      </c>
      <c r="D38" s="221" t="s">
        <v>43</v>
      </c>
      <c r="E38" s="221" t="s">
        <v>43</v>
      </c>
      <c r="F38" s="221" t="s">
        <v>43</v>
      </c>
      <c r="G38" s="221" t="s">
        <v>43</v>
      </c>
      <c r="H38" s="222" t="s">
        <v>43</v>
      </c>
    </row>
    <row r="39" spans="1:8" ht="12.75">
      <c r="A39" s="85"/>
      <c r="B39" s="294"/>
      <c r="C39" s="294"/>
      <c r="D39" s="294"/>
      <c r="E39" s="295"/>
      <c r="F39" s="295"/>
      <c r="G39" s="294"/>
      <c r="H39" s="294"/>
    </row>
    <row r="40" spans="1:8" ht="12.75">
      <c r="A40" s="85" t="s">
        <v>266</v>
      </c>
      <c r="B40" s="295">
        <v>6273</v>
      </c>
      <c r="C40" s="295">
        <v>222</v>
      </c>
      <c r="D40" s="294">
        <v>6495</v>
      </c>
      <c r="E40" s="295">
        <v>950</v>
      </c>
      <c r="F40" s="295">
        <v>2500</v>
      </c>
      <c r="G40" s="295">
        <v>6514</v>
      </c>
      <c r="H40" s="295">
        <v>5384</v>
      </c>
    </row>
    <row r="41" spans="1:8" ht="12.75">
      <c r="A41" s="85" t="s">
        <v>267</v>
      </c>
      <c r="B41" s="294">
        <v>3392</v>
      </c>
      <c r="C41" s="221" t="s">
        <v>43</v>
      </c>
      <c r="D41" s="294">
        <v>3392</v>
      </c>
      <c r="E41" s="295">
        <v>1410</v>
      </c>
      <c r="F41" s="221" t="s">
        <v>43</v>
      </c>
      <c r="G41" s="294">
        <v>4783</v>
      </c>
      <c r="H41" s="294">
        <v>1291</v>
      </c>
    </row>
    <row r="42" spans="1:8" ht="12.75">
      <c r="A42" s="85" t="s">
        <v>268</v>
      </c>
      <c r="B42" s="295">
        <v>11576</v>
      </c>
      <c r="C42" s="295">
        <v>425</v>
      </c>
      <c r="D42" s="294">
        <v>12001</v>
      </c>
      <c r="E42" s="295">
        <v>875</v>
      </c>
      <c r="F42" s="295">
        <v>1600</v>
      </c>
      <c r="G42" s="295">
        <v>10809</v>
      </c>
      <c r="H42" s="295">
        <v>8647</v>
      </c>
    </row>
    <row r="43" spans="1:8" ht="12.75">
      <c r="A43" s="85" t="s">
        <v>269</v>
      </c>
      <c r="B43" s="295">
        <v>16184</v>
      </c>
      <c r="C43" s="312">
        <v>261</v>
      </c>
      <c r="D43" s="294">
        <v>16445</v>
      </c>
      <c r="E43" s="295">
        <v>1016</v>
      </c>
      <c r="F43" s="312">
        <v>2977</v>
      </c>
      <c r="G43" s="295">
        <v>17220</v>
      </c>
      <c r="H43" s="295">
        <v>4300</v>
      </c>
    </row>
    <row r="44" spans="1:8" ht="12.75">
      <c r="A44" s="85" t="s">
        <v>270</v>
      </c>
      <c r="B44" s="295">
        <v>8662</v>
      </c>
      <c r="C44" s="295">
        <v>22</v>
      </c>
      <c r="D44" s="294">
        <v>8684</v>
      </c>
      <c r="E44" s="295">
        <v>1000</v>
      </c>
      <c r="F44" s="295">
        <v>3000</v>
      </c>
      <c r="G44" s="295">
        <v>8728</v>
      </c>
      <c r="H44" s="295">
        <v>7415</v>
      </c>
    </row>
    <row r="45" spans="1:8" ht="12.75">
      <c r="A45" s="85" t="s">
        <v>271</v>
      </c>
      <c r="B45" s="295">
        <v>4995</v>
      </c>
      <c r="C45" s="295">
        <v>116</v>
      </c>
      <c r="D45" s="294">
        <v>5111</v>
      </c>
      <c r="E45" s="295">
        <v>600</v>
      </c>
      <c r="F45" s="295">
        <v>2500</v>
      </c>
      <c r="G45" s="295">
        <v>3287</v>
      </c>
      <c r="H45" s="295">
        <v>3616</v>
      </c>
    </row>
    <row r="46" spans="1:8" ht="12.75">
      <c r="A46" s="85" t="s">
        <v>272</v>
      </c>
      <c r="B46" s="295">
        <v>7530</v>
      </c>
      <c r="C46" s="295">
        <v>129</v>
      </c>
      <c r="D46" s="294">
        <v>7659</v>
      </c>
      <c r="E46" s="295">
        <v>590</v>
      </c>
      <c r="F46" s="295">
        <v>1178</v>
      </c>
      <c r="G46" s="295">
        <v>4595</v>
      </c>
      <c r="H46" s="295">
        <v>5054</v>
      </c>
    </row>
    <row r="47" spans="1:8" ht="12.75">
      <c r="A47" s="85" t="s">
        <v>273</v>
      </c>
      <c r="B47" s="295">
        <v>2663</v>
      </c>
      <c r="C47" s="221" t="s">
        <v>43</v>
      </c>
      <c r="D47" s="294">
        <v>2663</v>
      </c>
      <c r="E47" s="295">
        <v>900</v>
      </c>
      <c r="F47" s="221" t="s">
        <v>43</v>
      </c>
      <c r="G47" s="295">
        <v>2397</v>
      </c>
      <c r="H47" s="295">
        <v>756</v>
      </c>
    </row>
    <row r="48" spans="1:8" ht="12.75">
      <c r="A48" s="85" t="s">
        <v>274</v>
      </c>
      <c r="B48" s="295">
        <v>9888</v>
      </c>
      <c r="C48" s="295">
        <v>135</v>
      </c>
      <c r="D48" s="294">
        <v>10023</v>
      </c>
      <c r="E48" s="295">
        <v>860</v>
      </c>
      <c r="F48" s="295">
        <v>1200</v>
      </c>
      <c r="G48" s="295">
        <v>8666</v>
      </c>
      <c r="H48" s="295">
        <v>7044</v>
      </c>
    </row>
    <row r="49" spans="1:8" ht="12.75">
      <c r="A49" s="264" t="s">
        <v>312</v>
      </c>
      <c r="B49" s="296">
        <v>71163</v>
      </c>
      <c r="C49" s="296">
        <v>1310</v>
      </c>
      <c r="D49" s="296">
        <v>72473</v>
      </c>
      <c r="E49" s="297">
        <v>904</v>
      </c>
      <c r="F49" s="297">
        <v>2047</v>
      </c>
      <c r="G49" s="296">
        <v>66999</v>
      </c>
      <c r="H49" s="296">
        <v>43507</v>
      </c>
    </row>
    <row r="50" spans="1:8" ht="12.75">
      <c r="A50" s="85"/>
      <c r="B50" s="296"/>
      <c r="C50" s="296"/>
      <c r="D50" s="296"/>
      <c r="E50" s="297"/>
      <c r="F50" s="297"/>
      <c r="G50" s="296"/>
      <c r="H50" s="296"/>
    </row>
    <row r="51" spans="1:8" ht="12.75">
      <c r="A51" s="264" t="s">
        <v>275</v>
      </c>
      <c r="B51" s="297">
        <v>962</v>
      </c>
      <c r="C51" s="221" t="s">
        <v>43</v>
      </c>
      <c r="D51" s="296">
        <v>962</v>
      </c>
      <c r="E51" s="297">
        <v>650</v>
      </c>
      <c r="F51" s="221" t="s">
        <v>43</v>
      </c>
      <c r="G51" s="297">
        <v>625</v>
      </c>
      <c r="H51" s="297">
        <v>750</v>
      </c>
    </row>
    <row r="52" spans="1:8" ht="12.75">
      <c r="A52" s="85"/>
      <c r="B52" s="294"/>
      <c r="C52" s="294"/>
      <c r="D52" s="294"/>
      <c r="E52" s="295"/>
      <c r="F52" s="295"/>
      <c r="G52" s="294"/>
      <c r="H52" s="294"/>
    </row>
    <row r="53" spans="1:8" ht="12.75">
      <c r="A53" s="85" t="s">
        <v>276</v>
      </c>
      <c r="B53" s="294">
        <v>4706</v>
      </c>
      <c r="C53" s="294">
        <v>298</v>
      </c>
      <c r="D53" s="294">
        <v>5004</v>
      </c>
      <c r="E53" s="295">
        <v>780</v>
      </c>
      <c r="F53" s="295">
        <v>2300</v>
      </c>
      <c r="G53" s="294">
        <v>4356</v>
      </c>
      <c r="H53" s="294">
        <v>2091</v>
      </c>
    </row>
    <row r="54" spans="1:8" ht="12.75">
      <c r="A54" s="85" t="s">
        <v>277</v>
      </c>
      <c r="B54" s="294">
        <v>2104</v>
      </c>
      <c r="C54" s="294">
        <v>22</v>
      </c>
      <c r="D54" s="294">
        <v>2126</v>
      </c>
      <c r="E54" s="295">
        <v>450</v>
      </c>
      <c r="F54" s="295">
        <v>1500</v>
      </c>
      <c r="G54" s="294">
        <v>980</v>
      </c>
      <c r="H54" s="294">
        <v>630</v>
      </c>
    </row>
    <row r="55" spans="1:8" ht="12.75">
      <c r="A55" s="85" t="s">
        <v>278</v>
      </c>
      <c r="B55" s="294">
        <v>531</v>
      </c>
      <c r="C55" s="294">
        <v>22</v>
      </c>
      <c r="D55" s="294">
        <v>553</v>
      </c>
      <c r="E55" s="295">
        <v>1150</v>
      </c>
      <c r="F55" s="295">
        <v>2500</v>
      </c>
      <c r="G55" s="294">
        <v>666</v>
      </c>
      <c r="H55" s="294">
        <v>466</v>
      </c>
    </row>
    <row r="56" spans="1:8" ht="12.75">
      <c r="A56" s="85" t="s">
        <v>279</v>
      </c>
      <c r="B56" s="294">
        <v>4014</v>
      </c>
      <c r="C56" s="221" t="s">
        <v>43</v>
      </c>
      <c r="D56" s="294">
        <v>4014</v>
      </c>
      <c r="E56" s="295">
        <v>1270</v>
      </c>
      <c r="F56" s="221" t="s">
        <v>43</v>
      </c>
      <c r="G56" s="294">
        <v>5098</v>
      </c>
      <c r="H56" s="294">
        <v>3059</v>
      </c>
    </row>
    <row r="57" spans="1:8" ht="12.75">
      <c r="A57" s="85" t="s">
        <v>280</v>
      </c>
      <c r="B57" s="294">
        <v>3943</v>
      </c>
      <c r="C57" s="294">
        <v>174</v>
      </c>
      <c r="D57" s="294">
        <v>4117</v>
      </c>
      <c r="E57" s="295">
        <v>700</v>
      </c>
      <c r="F57" s="295">
        <v>2149</v>
      </c>
      <c r="G57" s="294">
        <v>3134</v>
      </c>
      <c r="H57" s="294">
        <v>627</v>
      </c>
    </row>
    <row r="58" spans="1:8" ht="12.75">
      <c r="A58" s="264" t="s">
        <v>281</v>
      </c>
      <c r="B58" s="296">
        <v>15298</v>
      </c>
      <c r="C58" s="296">
        <v>516</v>
      </c>
      <c r="D58" s="296">
        <v>15814</v>
      </c>
      <c r="E58" s="297">
        <v>855</v>
      </c>
      <c r="F58" s="297">
        <v>2224</v>
      </c>
      <c r="G58" s="296">
        <v>14234</v>
      </c>
      <c r="H58" s="296">
        <v>6873</v>
      </c>
    </row>
    <row r="59" spans="1:8" ht="12.75">
      <c r="A59" s="85"/>
      <c r="B59" s="294"/>
      <c r="C59" s="294"/>
      <c r="D59" s="294"/>
      <c r="E59" s="295"/>
      <c r="F59" s="295"/>
      <c r="G59" s="294"/>
      <c r="H59" s="294"/>
    </row>
    <row r="60" spans="1:8" ht="12.75">
      <c r="A60" s="85" t="s">
        <v>282</v>
      </c>
      <c r="B60" s="298">
        <v>3</v>
      </c>
      <c r="C60" s="294">
        <v>36</v>
      </c>
      <c r="D60" s="294">
        <v>39</v>
      </c>
      <c r="E60" s="298">
        <v>406</v>
      </c>
      <c r="F60" s="298">
        <v>855</v>
      </c>
      <c r="G60" s="295">
        <v>32</v>
      </c>
      <c r="H60" s="298">
        <v>25</v>
      </c>
    </row>
    <row r="61" spans="1:8" ht="12.75">
      <c r="A61" s="85" t="s">
        <v>283</v>
      </c>
      <c r="B61" s="298">
        <v>60</v>
      </c>
      <c r="C61" s="221" t="s">
        <v>43</v>
      </c>
      <c r="D61" s="294">
        <v>60</v>
      </c>
      <c r="E61" s="298">
        <v>1000</v>
      </c>
      <c r="F61" s="221" t="s">
        <v>43</v>
      </c>
      <c r="G61" s="295">
        <v>60</v>
      </c>
      <c r="H61" s="298">
        <v>54</v>
      </c>
    </row>
    <row r="62" spans="1:8" ht="12.75">
      <c r="A62" s="85" t="s">
        <v>284</v>
      </c>
      <c r="B62" s="298">
        <v>10</v>
      </c>
      <c r="C62" s="221" t="s">
        <v>43</v>
      </c>
      <c r="D62" s="294">
        <v>10</v>
      </c>
      <c r="E62" s="298">
        <v>700</v>
      </c>
      <c r="F62" s="221" t="s">
        <v>43</v>
      </c>
      <c r="G62" s="295">
        <v>7</v>
      </c>
      <c r="H62" s="298">
        <v>8</v>
      </c>
    </row>
    <row r="63" spans="1:8" ht="12.75">
      <c r="A63" s="264" t="s">
        <v>285</v>
      </c>
      <c r="B63" s="296">
        <v>73</v>
      </c>
      <c r="C63" s="296">
        <v>36</v>
      </c>
      <c r="D63" s="296">
        <v>109</v>
      </c>
      <c r="E63" s="297">
        <v>934</v>
      </c>
      <c r="F63" s="297">
        <v>855</v>
      </c>
      <c r="G63" s="296">
        <v>99</v>
      </c>
      <c r="H63" s="296">
        <v>87</v>
      </c>
    </row>
    <row r="64" spans="1:8" ht="12.75">
      <c r="A64" s="264"/>
      <c r="B64" s="296"/>
      <c r="C64" s="294"/>
      <c r="D64" s="296"/>
      <c r="E64" s="297"/>
      <c r="F64" s="297"/>
      <c r="G64" s="296"/>
      <c r="H64" s="296"/>
    </row>
    <row r="65" spans="1:8" ht="12.75">
      <c r="A65" s="264" t="s">
        <v>286</v>
      </c>
      <c r="B65" s="296">
        <v>21</v>
      </c>
      <c r="C65" s="294">
        <v>3</v>
      </c>
      <c r="D65" s="296">
        <v>24</v>
      </c>
      <c r="E65" s="297">
        <v>610</v>
      </c>
      <c r="F65" s="313">
        <v>1257</v>
      </c>
      <c r="G65" s="296">
        <v>17</v>
      </c>
      <c r="H65" s="222" t="s">
        <v>43</v>
      </c>
    </row>
    <row r="66" spans="1:8" ht="12.75">
      <c r="A66" s="85"/>
      <c r="B66" s="294"/>
      <c r="C66" s="294"/>
      <c r="D66" s="294"/>
      <c r="E66" s="295"/>
      <c r="F66" s="295"/>
      <c r="G66" s="294"/>
      <c r="H66" s="294"/>
    </row>
    <row r="67" spans="1:8" ht="12.75">
      <c r="A67" s="85" t="s">
        <v>287</v>
      </c>
      <c r="B67" s="295">
        <v>310</v>
      </c>
      <c r="C67" s="221" t="s">
        <v>43</v>
      </c>
      <c r="D67" s="294">
        <v>310</v>
      </c>
      <c r="E67" s="295">
        <v>1500</v>
      </c>
      <c r="F67" s="221" t="s">
        <v>43</v>
      </c>
      <c r="G67" s="295">
        <v>465</v>
      </c>
      <c r="H67" s="295">
        <v>0</v>
      </c>
    </row>
    <row r="68" spans="1:8" ht="12.75">
      <c r="A68" s="85" t="s">
        <v>288</v>
      </c>
      <c r="B68" s="295">
        <v>1260</v>
      </c>
      <c r="C68" s="221" t="s">
        <v>43</v>
      </c>
      <c r="D68" s="294">
        <v>1260</v>
      </c>
      <c r="E68" s="295">
        <v>1500</v>
      </c>
      <c r="F68" s="221" t="s">
        <v>43</v>
      </c>
      <c r="G68" s="295">
        <v>1890</v>
      </c>
      <c r="H68" s="295">
        <v>0</v>
      </c>
    </row>
    <row r="69" spans="1:8" ht="12.75">
      <c r="A69" s="264" t="s">
        <v>289</v>
      </c>
      <c r="B69" s="296">
        <v>1570</v>
      </c>
      <c r="C69" s="221" t="s">
        <v>43</v>
      </c>
      <c r="D69" s="296">
        <v>1570</v>
      </c>
      <c r="E69" s="297">
        <v>1500</v>
      </c>
      <c r="F69" s="221" t="s">
        <v>43</v>
      </c>
      <c r="G69" s="296">
        <v>2355</v>
      </c>
      <c r="H69" s="296">
        <v>0</v>
      </c>
    </row>
    <row r="70" spans="1:8" ht="12.75">
      <c r="A70" s="85"/>
      <c r="B70" s="294"/>
      <c r="C70" s="294"/>
      <c r="D70" s="294"/>
      <c r="E70" s="295"/>
      <c r="F70" s="295"/>
      <c r="G70" s="294"/>
      <c r="H70" s="294"/>
    </row>
    <row r="71" spans="1:8" ht="12.75">
      <c r="A71" s="85" t="s">
        <v>290</v>
      </c>
      <c r="B71" s="294">
        <v>20</v>
      </c>
      <c r="C71" s="312">
        <v>1</v>
      </c>
      <c r="D71" s="294">
        <v>21</v>
      </c>
      <c r="E71" s="295">
        <v>800</v>
      </c>
      <c r="F71" s="312">
        <v>2500</v>
      </c>
      <c r="G71" s="294">
        <v>19</v>
      </c>
      <c r="H71" s="294">
        <v>13</v>
      </c>
    </row>
    <row r="72" spans="1:8" ht="12.75">
      <c r="A72" s="85" t="s">
        <v>291</v>
      </c>
      <c r="B72" s="221" t="s">
        <v>43</v>
      </c>
      <c r="C72" s="221" t="s">
        <v>43</v>
      </c>
      <c r="D72" s="221" t="s">
        <v>43</v>
      </c>
      <c r="E72" s="221" t="s">
        <v>43</v>
      </c>
      <c r="F72" s="221" t="s">
        <v>43</v>
      </c>
      <c r="G72" s="221" t="s">
        <v>43</v>
      </c>
      <c r="H72" s="222" t="s">
        <v>43</v>
      </c>
    </row>
    <row r="73" spans="1:8" ht="12.75">
      <c r="A73" s="85" t="s">
        <v>292</v>
      </c>
      <c r="B73" s="295">
        <v>70</v>
      </c>
      <c r="C73" s="295">
        <v>10</v>
      </c>
      <c r="D73" s="294">
        <v>80</v>
      </c>
      <c r="E73" s="295">
        <v>1000</v>
      </c>
      <c r="F73" s="295">
        <v>2200</v>
      </c>
      <c r="G73" s="295">
        <v>92</v>
      </c>
      <c r="H73" s="295">
        <v>76</v>
      </c>
    </row>
    <row r="74" spans="1:8" ht="12.75">
      <c r="A74" s="85" t="s">
        <v>293</v>
      </c>
      <c r="B74" s="294">
        <v>150</v>
      </c>
      <c r="C74" s="294">
        <v>25</v>
      </c>
      <c r="D74" s="294">
        <v>175</v>
      </c>
      <c r="E74" s="295">
        <v>370</v>
      </c>
      <c r="F74" s="295">
        <v>2000</v>
      </c>
      <c r="G74" s="294">
        <v>106</v>
      </c>
      <c r="H74" s="294">
        <v>53</v>
      </c>
    </row>
    <row r="75" spans="1:8" ht="12.75">
      <c r="A75" s="85" t="s">
        <v>294</v>
      </c>
      <c r="B75" s="294">
        <v>20</v>
      </c>
      <c r="C75" s="312">
        <v>4</v>
      </c>
      <c r="D75" s="294">
        <v>24</v>
      </c>
      <c r="E75" s="295">
        <v>810</v>
      </c>
      <c r="F75" s="312">
        <v>1200</v>
      </c>
      <c r="G75" s="294">
        <v>21</v>
      </c>
      <c r="H75" s="294">
        <v>25</v>
      </c>
    </row>
    <row r="76" spans="1:8" ht="12.75">
      <c r="A76" s="85" t="s">
        <v>295</v>
      </c>
      <c r="B76" s="294">
        <v>1</v>
      </c>
      <c r="C76" s="221" t="s">
        <v>43</v>
      </c>
      <c r="D76" s="294">
        <v>1</v>
      </c>
      <c r="E76" s="295">
        <v>900</v>
      </c>
      <c r="F76" s="221" t="s">
        <v>43</v>
      </c>
      <c r="G76" s="294">
        <v>1</v>
      </c>
      <c r="H76" s="294">
        <v>1</v>
      </c>
    </row>
    <row r="77" spans="1:8" ht="12.75">
      <c r="A77" s="85" t="s">
        <v>296</v>
      </c>
      <c r="B77" s="221" t="s">
        <v>43</v>
      </c>
      <c r="C77" s="221" t="s">
        <v>43</v>
      </c>
      <c r="D77" s="221" t="s">
        <v>43</v>
      </c>
      <c r="E77" s="221" t="s">
        <v>43</v>
      </c>
      <c r="F77" s="221" t="s">
        <v>43</v>
      </c>
      <c r="G77" s="221" t="s">
        <v>43</v>
      </c>
      <c r="H77" s="222" t="s">
        <v>43</v>
      </c>
    </row>
    <row r="78" spans="1:8" ht="12.75">
      <c r="A78" s="85" t="s">
        <v>297</v>
      </c>
      <c r="B78" s="221" t="s">
        <v>43</v>
      </c>
      <c r="C78" s="221" t="s">
        <v>43</v>
      </c>
      <c r="D78" s="221" t="s">
        <v>43</v>
      </c>
      <c r="E78" s="221" t="s">
        <v>43</v>
      </c>
      <c r="F78" s="221" t="s">
        <v>43</v>
      </c>
      <c r="G78" s="221" t="s">
        <v>43</v>
      </c>
      <c r="H78" s="222" t="s">
        <v>43</v>
      </c>
    </row>
    <row r="79" spans="1:8" ht="12.75">
      <c r="A79" s="264" t="s">
        <v>313</v>
      </c>
      <c r="B79" s="296">
        <v>261</v>
      </c>
      <c r="C79" s="296">
        <v>40</v>
      </c>
      <c r="D79" s="296">
        <v>301</v>
      </c>
      <c r="E79" s="297">
        <v>608</v>
      </c>
      <c r="F79" s="297">
        <v>1983</v>
      </c>
      <c r="G79" s="296">
        <v>239</v>
      </c>
      <c r="H79" s="296">
        <v>168</v>
      </c>
    </row>
    <row r="80" spans="1:8" ht="12.75">
      <c r="A80" s="85"/>
      <c r="B80" s="294"/>
      <c r="C80" s="294"/>
      <c r="D80" s="294"/>
      <c r="E80" s="295"/>
      <c r="F80" s="295"/>
      <c r="G80" s="294"/>
      <c r="H80" s="294"/>
    </row>
    <row r="81" spans="1:8" ht="12.75">
      <c r="A81" s="85" t="s">
        <v>298</v>
      </c>
      <c r="B81" s="221" t="s">
        <v>43</v>
      </c>
      <c r="C81" s="221" t="s">
        <v>43</v>
      </c>
      <c r="D81" s="221" t="s">
        <v>43</v>
      </c>
      <c r="E81" s="221" t="s">
        <v>43</v>
      </c>
      <c r="F81" s="221" t="s">
        <v>43</v>
      </c>
      <c r="G81" s="221" t="s">
        <v>43</v>
      </c>
      <c r="H81" s="222" t="s">
        <v>43</v>
      </c>
    </row>
    <row r="82" spans="1:8" ht="12.75">
      <c r="A82" s="85" t="s">
        <v>299</v>
      </c>
      <c r="B82" s="294">
        <v>33</v>
      </c>
      <c r="C82" s="221" t="s">
        <v>43</v>
      </c>
      <c r="D82" s="294">
        <v>33</v>
      </c>
      <c r="E82" s="295">
        <v>700</v>
      </c>
      <c r="F82" s="221" t="s">
        <v>43</v>
      </c>
      <c r="G82" s="294">
        <v>23</v>
      </c>
      <c r="H82" s="294">
        <v>25</v>
      </c>
    </row>
    <row r="83" spans="1:8" ht="12.75">
      <c r="A83" s="264" t="s">
        <v>300</v>
      </c>
      <c r="B83" s="296">
        <v>33</v>
      </c>
      <c r="C83" s="221" t="s">
        <v>43</v>
      </c>
      <c r="D83" s="296">
        <v>33</v>
      </c>
      <c r="E83" s="297">
        <v>700</v>
      </c>
      <c r="F83" s="221" t="s">
        <v>43</v>
      </c>
      <c r="G83" s="296">
        <v>23</v>
      </c>
      <c r="H83" s="296">
        <v>25</v>
      </c>
    </row>
    <row r="84" spans="1:8" ht="12.75">
      <c r="A84" s="85"/>
      <c r="B84" s="294"/>
      <c r="C84" s="294"/>
      <c r="D84" s="294"/>
      <c r="E84" s="295"/>
      <c r="F84" s="300"/>
      <c r="G84" s="294"/>
      <c r="H84" s="294"/>
    </row>
    <row r="85" spans="1:8" ht="13.5" thickBot="1">
      <c r="A85" s="265" t="s">
        <v>301</v>
      </c>
      <c r="B85" s="301">
        <v>99599</v>
      </c>
      <c r="C85" s="301">
        <v>2459</v>
      </c>
      <c r="D85" s="301">
        <v>102058</v>
      </c>
      <c r="E85" s="311">
        <v>965.2761373106156</v>
      </c>
      <c r="F85" s="311">
        <v>2161.8218788125255</v>
      </c>
      <c r="G85" s="301">
        <v>101452</v>
      </c>
      <c r="H85" s="301">
        <v>69079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69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1"/>
  <dimension ref="A1:R111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1" customFormat="1" ht="18">
      <c r="A1" s="458" t="s">
        <v>0</v>
      </c>
      <c r="B1" s="458"/>
      <c r="C1" s="458"/>
      <c r="D1" s="458"/>
      <c r="E1" s="458"/>
      <c r="F1" s="458"/>
      <c r="G1" s="458"/>
      <c r="H1" s="458"/>
    </row>
    <row r="2" s="2" customFormat="1" ht="14.25"/>
    <row r="3" spans="1:8" s="2" customFormat="1" ht="15">
      <c r="A3" s="459" t="s">
        <v>42</v>
      </c>
      <c r="B3" s="459"/>
      <c r="C3" s="459"/>
      <c r="D3" s="459"/>
      <c r="E3" s="459"/>
      <c r="F3" s="459"/>
      <c r="G3" s="459"/>
      <c r="H3" s="459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14"/>
      <c r="B5" s="22"/>
      <c r="C5" s="22"/>
      <c r="D5" s="22"/>
      <c r="E5" s="23" t="s">
        <v>13</v>
      </c>
      <c r="F5" s="22"/>
      <c r="G5" s="24" t="s">
        <v>34</v>
      </c>
      <c r="H5" s="25"/>
    </row>
    <row r="6" spans="1:8" ht="12.75">
      <c r="A6" s="26" t="s">
        <v>6</v>
      </c>
      <c r="B6" s="23" t="s">
        <v>3</v>
      </c>
      <c r="C6" s="23" t="s">
        <v>15</v>
      </c>
      <c r="D6" s="23" t="s">
        <v>4</v>
      </c>
      <c r="E6" s="23" t="s">
        <v>16</v>
      </c>
      <c r="F6" s="23" t="s">
        <v>17</v>
      </c>
      <c r="G6" s="27" t="s">
        <v>18</v>
      </c>
      <c r="H6" s="28"/>
    </row>
    <row r="7" spans="1:8" ht="12.75">
      <c r="A7" s="14"/>
      <c r="B7" s="23" t="s">
        <v>19</v>
      </c>
      <c r="C7" s="23" t="s">
        <v>20</v>
      </c>
      <c r="D7" s="29" t="s">
        <v>21</v>
      </c>
      <c r="E7" s="23" t="s">
        <v>22</v>
      </c>
      <c r="F7" s="23" t="s">
        <v>9</v>
      </c>
      <c r="G7" s="23" t="s">
        <v>23</v>
      </c>
      <c r="H7" s="23" t="s">
        <v>24</v>
      </c>
    </row>
    <row r="8" spans="1:8" ht="13.5" thickBot="1">
      <c r="A8" s="30"/>
      <c r="B8" s="22"/>
      <c r="C8" s="22"/>
      <c r="D8" s="22"/>
      <c r="E8" s="23" t="s">
        <v>25</v>
      </c>
      <c r="F8" s="22"/>
      <c r="G8" s="22"/>
      <c r="H8" s="22"/>
    </row>
    <row r="9" spans="1:8" ht="12.75">
      <c r="A9" s="31">
        <v>1989</v>
      </c>
      <c r="B9" s="109">
        <v>75.5</v>
      </c>
      <c r="C9" s="109">
        <v>25.033112582781456</v>
      </c>
      <c r="D9" s="109">
        <v>189</v>
      </c>
      <c r="E9" s="110" t="s">
        <v>43</v>
      </c>
      <c r="F9" s="111" t="s">
        <v>43</v>
      </c>
      <c r="G9" s="111">
        <v>154</v>
      </c>
      <c r="H9" s="111">
        <v>344</v>
      </c>
    </row>
    <row r="10" spans="1:8" ht="12.75">
      <c r="A10" s="35">
        <v>1990</v>
      </c>
      <c r="B10" s="112">
        <v>41</v>
      </c>
      <c r="C10" s="112">
        <v>25.853658536585368</v>
      </c>
      <c r="D10" s="112">
        <v>106</v>
      </c>
      <c r="E10" s="113" t="s">
        <v>43</v>
      </c>
      <c r="F10" s="114" t="s">
        <v>43</v>
      </c>
      <c r="G10" s="114">
        <v>131</v>
      </c>
      <c r="H10" s="114">
        <v>345</v>
      </c>
    </row>
    <row r="11" spans="1:8" ht="12.75">
      <c r="A11" s="35">
        <v>1991</v>
      </c>
      <c r="B11" s="112">
        <v>51.2</v>
      </c>
      <c r="C11" s="112">
        <v>29.6484375</v>
      </c>
      <c r="D11" s="112">
        <v>151.8</v>
      </c>
      <c r="E11" s="113" t="s">
        <v>43</v>
      </c>
      <c r="F11" s="114" t="s">
        <v>43</v>
      </c>
      <c r="G11" s="114">
        <v>134</v>
      </c>
      <c r="H11" s="114">
        <v>282</v>
      </c>
    </row>
    <row r="12" spans="1:8" ht="12.75">
      <c r="A12" s="35">
        <v>1992</v>
      </c>
      <c r="B12" s="112">
        <v>50.6</v>
      </c>
      <c r="C12" s="112">
        <v>24.525691699604742</v>
      </c>
      <c r="D12" s="112">
        <v>124.1</v>
      </c>
      <c r="E12" s="113" t="s">
        <v>43</v>
      </c>
      <c r="F12" s="114" t="s">
        <v>43</v>
      </c>
      <c r="G12" s="114">
        <v>2566</v>
      </c>
      <c r="H12" s="114">
        <v>337</v>
      </c>
    </row>
    <row r="13" spans="1:8" ht="12.75">
      <c r="A13" s="35">
        <v>1993</v>
      </c>
      <c r="B13" s="112">
        <v>35.216</v>
      </c>
      <c r="C13" s="112">
        <v>13.400442980463424</v>
      </c>
      <c r="D13" s="112">
        <v>47.191</v>
      </c>
      <c r="E13" s="115">
        <v>14.664695346964288</v>
      </c>
      <c r="F13" s="116">
        <v>6920.416381185916</v>
      </c>
      <c r="G13" s="114">
        <v>8623</v>
      </c>
      <c r="H13" s="114">
        <v>203</v>
      </c>
    </row>
    <row r="14" spans="1:8" ht="12.75">
      <c r="A14" s="35">
        <v>1994</v>
      </c>
      <c r="B14" s="112">
        <v>32.6</v>
      </c>
      <c r="C14" s="112">
        <v>15.552147239263805</v>
      </c>
      <c r="D14" s="112">
        <v>50.7</v>
      </c>
      <c r="E14" s="115">
        <v>14.568533410262882</v>
      </c>
      <c r="F14" s="116">
        <v>7386.246439003282</v>
      </c>
      <c r="G14" s="114">
        <v>369</v>
      </c>
      <c r="H14" s="114">
        <v>154</v>
      </c>
    </row>
    <row r="15" spans="1:8" ht="12.75">
      <c r="A15" s="13">
        <v>1995</v>
      </c>
      <c r="B15" s="117">
        <v>35.3</v>
      </c>
      <c r="C15" s="117">
        <v>7.337110481586403</v>
      </c>
      <c r="D15" s="117">
        <v>25.9</v>
      </c>
      <c r="E15" s="118">
        <v>15.536162898320773</v>
      </c>
      <c r="F15" s="119">
        <v>4023.8661906650796</v>
      </c>
      <c r="G15" s="120">
        <v>1083</v>
      </c>
      <c r="H15" s="114">
        <v>182</v>
      </c>
    </row>
    <row r="16" spans="1:8" ht="12.75">
      <c r="A16" s="13">
        <v>1996</v>
      </c>
      <c r="B16" s="121">
        <v>33.3</v>
      </c>
      <c r="C16" s="117">
        <v>25.225225225225227</v>
      </c>
      <c r="D16" s="121">
        <v>84</v>
      </c>
      <c r="E16" s="122">
        <v>14.310098205377857</v>
      </c>
      <c r="F16" s="120">
        <v>12020.482492517398</v>
      </c>
      <c r="G16" s="120">
        <v>226</v>
      </c>
      <c r="H16" s="114">
        <v>320</v>
      </c>
    </row>
    <row r="17" spans="1:8" ht="12.75">
      <c r="A17" s="13">
        <v>1997</v>
      </c>
      <c r="B17" s="121">
        <v>33.2</v>
      </c>
      <c r="C17" s="117">
        <v>18.55421686746988</v>
      </c>
      <c r="D17" s="121">
        <v>61.6</v>
      </c>
      <c r="E17" s="122">
        <v>14.58055365235056</v>
      </c>
      <c r="F17" s="120">
        <v>8981.621049847945</v>
      </c>
      <c r="G17" s="120">
        <v>1630</v>
      </c>
      <c r="H17" s="114">
        <v>365</v>
      </c>
    </row>
    <row r="18" spans="1:8" ht="12.75">
      <c r="A18" s="13">
        <v>1998</v>
      </c>
      <c r="B18" s="121">
        <v>24.7</v>
      </c>
      <c r="C18" s="117">
        <v>20.08097165991903</v>
      </c>
      <c r="D18" s="121">
        <v>49.6</v>
      </c>
      <c r="E18" s="122">
        <v>13.594893801161156</v>
      </c>
      <c r="F18" s="120">
        <v>6743.067325375933</v>
      </c>
      <c r="G18" s="120">
        <v>2503</v>
      </c>
      <c r="H18" s="114">
        <v>249</v>
      </c>
    </row>
    <row r="19" spans="1:8" ht="12.75">
      <c r="A19" s="13">
        <v>1999</v>
      </c>
      <c r="B19" s="117">
        <v>28.1</v>
      </c>
      <c r="C19" s="117">
        <v>10.94</v>
      </c>
      <c r="D19" s="117">
        <v>30.8</v>
      </c>
      <c r="E19" s="118">
        <v>13.52878246967894</v>
      </c>
      <c r="F19" s="119">
        <v>3395.724399889414</v>
      </c>
      <c r="G19" s="120">
        <v>7206</v>
      </c>
      <c r="H19" s="114">
        <v>256</v>
      </c>
    </row>
    <row r="20" spans="1:8" ht="12.75">
      <c r="A20" s="13">
        <v>2000</v>
      </c>
      <c r="B20" s="117">
        <v>37.2</v>
      </c>
      <c r="C20" s="319">
        <v>25.54</v>
      </c>
      <c r="D20" s="117">
        <v>95</v>
      </c>
      <c r="E20" s="118">
        <v>12.957820970514346</v>
      </c>
      <c r="F20" s="119">
        <f>D20*E20*10</f>
        <v>12309.929921988627</v>
      </c>
      <c r="G20" s="324">
        <v>1207.14</v>
      </c>
      <c r="H20" s="261">
        <v>297.32</v>
      </c>
    </row>
    <row r="21" spans="1:8" ht="12.75">
      <c r="A21" s="13">
        <v>2001</v>
      </c>
      <c r="B21" s="117">
        <v>37.548</v>
      </c>
      <c r="C21" s="319">
        <f>D21/B21*10</f>
        <v>23.635879407691487</v>
      </c>
      <c r="D21" s="117">
        <v>88.748</v>
      </c>
      <c r="E21" s="118">
        <v>14.003582032142129</v>
      </c>
      <c r="F21" s="120">
        <f>D21*E21*10</f>
        <v>12427.898981885497</v>
      </c>
      <c r="G21" s="324">
        <v>1267.333</v>
      </c>
      <c r="H21" s="261">
        <v>468.24</v>
      </c>
    </row>
    <row r="22" spans="1:8" ht="13.5" thickBot="1">
      <c r="A22" s="48" t="s">
        <v>26</v>
      </c>
      <c r="B22" s="123">
        <v>29.9</v>
      </c>
      <c r="C22" s="390">
        <f>D22/B22*10</f>
        <v>29.86622073578595</v>
      </c>
      <c r="D22" s="123">
        <v>89.3</v>
      </c>
      <c r="E22" s="124">
        <v>12.98</v>
      </c>
      <c r="F22" s="125">
        <f>D22*E22*10</f>
        <v>11591.14</v>
      </c>
      <c r="G22" s="125"/>
      <c r="H22" s="126"/>
    </row>
    <row r="23" spans="1:8" ht="12.75">
      <c r="A23" s="14" t="s">
        <v>27</v>
      </c>
      <c r="B23" s="14"/>
      <c r="C23" s="14"/>
      <c r="D23" s="14"/>
      <c r="E23" s="14"/>
      <c r="F23" s="14"/>
      <c r="G23" s="14"/>
      <c r="H23" s="14"/>
    </row>
    <row r="24" spans="1:8" ht="12.75">
      <c r="A24" s="14" t="s">
        <v>44</v>
      </c>
      <c r="B24" s="14"/>
      <c r="C24" s="14"/>
      <c r="D24" s="14"/>
      <c r="E24" s="14"/>
      <c r="F24" s="14"/>
      <c r="G24" s="14"/>
      <c r="H24" s="14"/>
    </row>
    <row r="25" spans="1:8" ht="12.75">
      <c r="A25" s="14"/>
      <c r="B25" s="14"/>
      <c r="C25" s="14"/>
      <c r="D25" s="14"/>
      <c r="E25" s="14"/>
      <c r="F25" s="14"/>
      <c r="G25" s="14"/>
      <c r="H25" s="14"/>
    </row>
    <row r="26" spans="1:8" ht="12.75">
      <c r="A26" s="14"/>
      <c r="B26" s="14"/>
      <c r="C26" s="14"/>
      <c r="D26" s="14"/>
      <c r="E26" s="14"/>
      <c r="F26" s="14"/>
      <c r="G26" s="14"/>
      <c r="H26" s="14"/>
    </row>
    <row r="27" spans="1:8" ht="12.75">
      <c r="A27" s="14"/>
      <c r="B27" s="14"/>
      <c r="C27" s="14"/>
      <c r="D27" s="14"/>
      <c r="E27" s="14"/>
      <c r="F27" s="14"/>
      <c r="G27" s="14"/>
      <c r="H27" s="14"/>
    </row>
    <row r="28" spans="1:8" ht="12.75">
      <c r="A28" s="14"/>
      <c r="B28" s="14"/>
      <c r="C28" s="14"/>
      <c r="D28" s="14"/>
      <c r="E28" s="14"/>
      <c r="F28" s="14"/>
      <c r="G28" s="14"/>
      <c r="H28" s="14"/>
    </row>
    <row r="31" spans="14:18" ht="12.75">
      <c r="N31" s="127"/>
      <c r="O31" s="127"/>
      <c r="R31" s="127"/>
    </row>
    <row r="32" spans="14:18" ht="12.75">
      <c r="N32" s="127"/>
      <c r="O32" s="127"/>
      <c r="R32" s="127"/>
    </row>
    <row r="33" spans="14:18" ht="12.75">
      <c r="N33" s="127"/>
      <c r="O33" s="127"/>
      <c r="R33" s="127"/>
    </row>
    <row r="34" spans="14:18" ht="12.75">
      <c r="N34" s="127"/>
      <c r="O34" s="127"/>
      <c r="R34" s="127"/>
    </row>
    <row r="35" spans="14:15" ht="12.75">
      <c r="N35" s="127"/>
      <c r="O35" s="127"/>
    </row>
    <row r="36" spans="14:15" ht="12.75">
      <c r="N36" s="127"/>
      <c r="O36" s="127"/>
    </row>
    <row r="37" spans="14:15" ht="12.75">
      <c r="N37" s="127"/>
      <c r="O37" s="127"/>
    </row>
    <row r="38" spans="14:15" ht="12.75">
      <c r="N38" s="127"/>
      <c r="O38" s="127"/>
    </row>
    <row r="39" spans="14:15" ht="12.75">
      <c r="N39" s="127"/>
      <c r="O39" s="127"/>
    </row>
    <row r="40" spans="14:15" ht="12.75">
      <c r="N40" s="127"/>
      <c r="O40" s="127"/>
    </row>
    <row r="41" spans="14:15" ht="12.75">
      <c r="N41" s="127"/>
      <c r="O41" s="127"/>
    </row>
    <row r="42" spans="14:15" ht="12.75">
      <c r="N42" s="127"/>
      <c r="O42" s="127"/>
    </row>
    <row r="43" spans="14:15" ht="12.75">
      <c r="N43" s="127"/>
      <c r="O43" s="127"/>
    </row>
    <row r="44" spans="14:15" ht="12.75">
      <c r="N44" s="127"/>
      <c r="O44" s="127"/>
    </row>
    <row r="45" spans="14:15" ht="12.75">
      <c r="N45" s="127"/>
      <c r="O45" s="127"/>
    </row>
    <row r="46" spans="14:15" ht="12.75">
      <c r="N46" s="127"/>
      <c r="O46" s="127"/>
    </row>
    <row r="47" spans="14:15" ht="12.75">
      <c r="N47" s="127"/>
      <c r="O47" s="127"/>
    </row>
    <row r="48" spans="14:15" ht="12.75">
      <c r="N48" s="127"/>
      <c r="O48" s="127"/>
    </row>
    <row r="49" spans="14:15" ht="12.75">
      <c r="N49" s="127"/>
      <c r="O49" s="127"/>
    </row>
    <row r="50" spans="14:15" ht="12.75">
      <c r="N50" s="127"/>
      <c r="O50" s="127"/>
    </row>
    <row r="51" spans="14:15" ht="12.75">
      <c r="N51" s="127"/>
      <c r="O51" s="127"/>
    </row>
    <row r="52" spans="14:15" ht="12.75">
      <c r="N52" s="127"/>
      <c r="O52" s="127"/>
    </row>
    <row r="53" spans="14:15" ht="12.75">
      <c r="N53" s="127"/>
      <c r="O53" s="127"/>
    </row>
    <row r="54" spans="14:15" ht="12.75">
      <c r="N54" s="127"/>
      <c r="O54" s="127"/>
    </row>
    <row r="55" spans="14:15" ht="12.75">
      <c r="N55" s="127"/>
      <c r="O55" s="127"/>
    </row>
    <row r="56" spans="14:15" ht="12.75">
      <c r="N56" s="127"/>
      <c r="O56" s="127"/>
    </row>
    <row r="57" spans="14:15" ht="12.75">
      <c r="N57" s="127"/>
      <c r="O57" s="127"/>
    </row>
    <row r="58" spans="14:15" ht="12.75">
      <c r="N58" s="127"/>
      <c r="O58" s="127"/>
    </row>
    <row r="59" spans="14:15" ht="12.75">
      <c r="N59" s="127"/>
      <c r="O59" s="127"/>
    </row>
    <row r="60" spans="14:15" ht="12.75">
      <c r="N60" s="127"/>
      <c r="O60" s="127"/>
    </row>
    <row r="61" spans="14:15" ht="12.75">
      <c r="N61" s="127"/>
      <c r="O61" s="127"/>
    </row>
    <row r="62" spans="14:15" ht="12.75">
      <c r="N62" s="127"/>
      <c r="O62" s="127"/>
    </row>
    <row r="63" spans="14:15" ht="12.75">
      <c r="N63" s="127"/>
      <c r="O63" s="127"/>
    </row>
    <row r="64" spans="14:15" ht="12.75">
      <c r="N64" s="127"/>
      <c r="O64" s="127"/>
    </row>
    <row r="65" spans="14:15" ht="12.75">
      <c r="N65" s="127"/>
      <c r="O65" s="127"/>
    </row>
    <row r="66" spans="14:15" ht="12.75">
      <c r="N66" s="127"/>
      <c r="O66" s="127"/>
    </row>
    <row r="67" spans="14:15" ht="12.75">
      <c r="N67" s="127"/>
      <c r="O67" s="127"/>
    </row>
    <row r="68" spans="14:15" ht="12.75">
      <c r="N68" s="127"/>
      <c r="O68" s="127"/>
    </row>
    <row r="69" spans="14:15" ht="12.75">
      <c r="N69" s="127"/>
      <c r="O69" s="127"/>
    </row>
    <row r="70" spans="14:15" ht="12.75">
      <c r="N70" s="127"/>
      <c r="O70" s="127"/>
    </row>
    <row r="71" spans="14:15" ht="12.75">
      <c r="N71" s="127"/>
      <c r="O71" s="127"/>
    </row>
    <row r="72" spans="14:15" ht="12.75">
      <c r="N72" s="127"/>
      <c r="O72" s="127"/>
    </row>
    <row r="73" spans="14:15" ht="12.75">
      <c r="N73" s="127"/>
      <c r="O73" s="127"/>
    </row>
    <row r="74" spans="14:15" ht="12.75">
      <c r="N74" s="127"/>
      <c r="O74" s="127"/>
    </row>
    <row r="75" spans="14:15" ht="12.75">
      <c r="N75" s="127"/>
      <c r="O75" s="127"/>
    </row>
    <row r="76" spans="14:15" ht="12.75">
      <c r="N76" s="127"/>
      <c r="O76" s="127"/>
    </row>
    <row r="77" spans="14:15" ht="12.75">
      <c r="N77" s="127"/>
      <c r="O77" s="127"/>
    </row>
    <row r="78" spans="14:15" ht="12.75">
      <c r="N78" s="127"/>
      <c r="O78" s="127"/>
    </row>
    <row r="79" spans="14:15" ht="12.75">
      <c r="N79" s="127"/>
      <c r="O79" s="127"/>
    </row>
    <row r="80" spans="14:15" ht="12.75">
      <c r="N80" s="127"/>
      <c r="O80" s="127"/>
    </row>
    <row r="81" spans="14:15" ht="12.75">
      <c r="N81" s="127"/>
      <c r="O81" s="127"/>
    </row>
    <row r="82" spans="14:15" ht="12.75">
      <c r="N82" s="127"/>
      <c r="O82" s="127"/>
    </row>
    <row r="83" spans="14:15" ht="12.75">
      <c r="N83" s="127"/>
      <c r="O83" s="127"/>
    </row>
    <row r="84" spans="14:15" ht="12.75">
      <c r="N84" s="127"/>
      <c r="O84" s="127"/>
    </row>
    <row r="85" spans="14:15" ht="12.75">
      <c r="N85" s="127"/>
      <c r="O85" s="127"/>
    </row>
    <row r="86" spans="14:15" ht="12.75">
      <c r="N86" s="127"/>
      <c r="O86" s="127"/>
    </row>
    <row r="87" spans="14:15" ht="12.75">
      <c r="N87" s="127"/>
      <c r="O87" s="127"/>
    </row>
    <row r="88" spans="14:15" ht="12.75">
      <c r="N88" s="127"/>
      <c r="O88" s="127"/>
    </row>
    <row r="89" spans="14:15" ht="12.75">
      <c r="N89" s="127"/>
      <c r="O89" s="127"/>
    </row>
    <row r="90" spans="10:18" ht="12.75">
      <c r="J90" s="127"/>
      <c r="L90" s="127"/>
      <c r="M90" s="127"/>
      <c r="N90" s="127"/>
      <c r="O90" s="127"/>
      <c r="Q90" s="127"/>
      <c r="R90" s="127"/>
    </row>
    <row r="91" spans="10:18" ht="12.75">
      <c r="J91" s="127"/>
      <c r="L91" s="127"/>
      <c r="M91" s="127"/>
      <c r="N91" s="127"/>
      <c r="O91" s="127"/>
      <c r="Q91" s="127"/>
      <c r="R91" s="127"/>
    </row>
    <row r="92" spans="14:15" ht="12.75">
      <c r="N92" s="127"/>
      <c r="O92" s="127"/>
    </row>
    <row r="93" spans="14:15" ht="12.75">
      <c r="N93" s="127"/>
      <c r="O93" s="127"/>
    </row>
    <row r="94" spans="14:15" ht="12.75">
      <c r="N94" s="127"/>
      <c r="O94" s="127"/>
    </row>
    <row r="95" spans="14:15" ht="12.75">
      <c r="N95" s="127"/>
      <c r="O95" s="127"/>
    </row>
    <row r="96" spans="14:15" ht="12.75">
      <c r="N96" s="127"/>
      <c r="O96" s="127"/>
    </row>
    <row r="97" spans="14:15" ht="12.75">
      <c r="N97" s="127"/>
      <c r="O97" s="127"/>
    </row>
    <row r="98" spans="14:15" ht="12.75">
      <c r="N98" s="127"/>
      <c r="O98" s="127"/>
    </row>
    <row r="99" spans="14:15" ht="12.75">
      <c r="N99" s="127"/>
      <c r="O99" s="127"/>
    </row>
    <row r="100" spans="14:15" ht="12.75">
      <c r="N100" s="127"/>
      <c r="O100" s="127"/>
    </row>
    <row r="101" spans="14:15" ht="12.75">
      <c r="N101" s="127"/>
      <c r="O101" s="127"/>
    </row>
    <row r="102" spans="14:15" ht="12.75">
      <c r="N102" s="127"/>
      <c r="O102" s="127"/>
    </row>
    <row r="103" spans="14:15" ht="12.75">
      <c r="N103" s="127"/>
      <c r="O103" s="127"/>
    </row>
    <row r="104" spans="14:15" ht="12.75">
      <c r="N104" s="127"/>
      <c r="O104" s="127"/>
    </row>
    <row r="105" spans="14:15" ht="12.75">
      <c r="N105" s="127"/>
      <c r="O105" s="127"/>
    </row>
    <row r="106" spans="14:15" ht="12.75">
      <c r="N106" s="127"/>
      <c r="O106" s="127"/>
    </row>
    <row r="107" spans="14:15" ht="12.75">
      <c r="N107" s="127"/>
      <c r="O107" s="127"/>
    </row>
    <row r="111" spans="14:15" ht="12.75">
      <c r="N111" s="127"/>
      <c r="O111" s="127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2"/>
  <dimension ref="A1:H59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133" customWidth="1"/>
    <col min="2" max="16384" width="11.421875" style="133" customWidth="1"/>
  </cols>
  <sheetData>
    <row r="1" spans="1:8" s="130" customFormat="1" ht="18">
      <c r="A1" s="449" t="s">
        <v>0</v>
      </c>
      <c r="B1" s="449"/>
      <c r="C1" s="449"/>
      <c r="D1" s="449"/>
      <c r="E1" s="449"/>
      <c r="F1" s="449"/>
      <c r="G1" s="449"/>
      <c r="H1" s="449"/>
    </row>
    <row r="2" spans="1:8" s="132" customFormat="1" ht="14.25">
      <c r="A2" s="314"/>
      <c r="B2" s="314"/>
      <c r="C2" s="314"/>
      <c r="D2" s="314"/>
      <c r="E2" s="314"/>
      <c r="F2" s="314"/>
      <c r="G2" s="314"/>
      <c r="H2" s="314"/>
    </row>
    <row r="3" spans="1:8" s="132" customFormat="1" ht="15">
      <c r="A3" s="466" t="s">
        <v>317</v>
      </c>
      <c r="B3" s="466"/>
      <c r="C3" s="466"/>
      <c r="D3" s="466"/>
      <c r="E3" s="466"/>
      <c r="F3" s="466"/>
      <c r="G3" s="466"/>
      <c r="H3" s="466"/>
    </row>
    <row r="4" spans="1:8" s="13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258" t="s">
        <v>303</v>
      </c>
      <c r="B5" s="79" t="s">
        <v>3</v>
      </c>
      <c r="C5" s="288"/>
      <c r="D5" s="288"/>
      <c r="E5" s="79" t="s">
        <v>15</v>
      </c>
      <c r="F5" s="288"/>
      <c r="G5" s="84" t="s">
        <v>4</v>
      </c>
      <c r="H5" s="64" t="s">
        <v>153</v>
      </c>
    </row>
    <row r="6" spans="1:8" ht="12.75">
      <c r="A6" s="258" t="s">
        <v>305</v>
      </c>
      <c r="B6" s="82" t="s">
        <v>151</v>
      </c>
      <c r="C6" s="83"/>
      <c r="D6" s="83"/>
      <c r="E6" s="82" t="s">
        <v>152</v>
      </c>
      <c r="F6" s="83"/>
      <c r="G6" s="64" t="s">
        <v>244</v>
      </c>
      <c r="H6" s="64" t="s">
        <v>158</v>
      </c>
    </row>
    <row r="7" spans="1:8" ht="13.5" thickBot="1">
      <c r="A7" s="318" t="s">
        <v>243</v>
      </c>
      <c r="B7" s="280" t="s">
        <v>154</v>
      </c>
      <c r="C7" s="307" t="s">
        <v>155</v>
      </c>
      <c r="D7" s="307" t="s">
        <v>156</v>
      </c>
      <c r="E7" s="280" t="s">
        <v>154</v>
      </c>
      <c r="F7" s="307" t="s">
        <v>155</v>
      </c>
      <c r="G7" s="280" t="s">
        <v>18</v>
      </c>
      <c r="H7" s="280" t="s">
        <v>18</v>
      </c>
    </row>
    <row r="8" spans="1:8" s="185" customFormat="1" ht="12.75">
      <c r="A8" s="14" t="s">
        <v>245</v>
      </c>
      <c r="B8" s="316">
        <v>20</v>
      </c>
      <c r="C8" s="221" t="s">
        <v>43</v>
      </c>
      <c r="D8" s="317">
        <f>SUM(B8:C8)</f>
        <v>20</v>
      </c>
      <c r="E8" s="316">
        <v>2300</v>
      </c>
      <c r="F8" s="221" t="s">
        <v>43</v>
      </c>
      <c r="G8" s="316">
        <v>46</v>
      </c>
      <c r="H8" s="316">
        <v>40</v>
      </c>
    </row>
    <row r="9" spans="1:8" s="185" customFormat="1" ht="12.75">
      <c r="A9" s="321" t="s">
        <v>249</v>
      </c>
      <c r="B9" s="320">
        <v>20</v>
      </c>
      <c r="C9" s="322" t="s">
        <v>43</v>
      </c>
      <c r="D9" s="320">
        <f>SUM(D8:D8)</f>
        <v>20</v>
      </c>
      <c r="E9" s="320">
        <v>2300</v>
      </c>
      <c r="F9" s="322" t="s">
        <v>43</v>
      </c>
      <c r="G9" s="320">
        <v>46</v>
      </c>
      <c r="H9" s="320">
        <v>40</v>
      </c>
    </row>
    <row r="10" spans="1:8" ht="12.75">
      <c r="A10" s="14"/>
      <c r="B10" s="316"/>
      <c r="C10" s="316"/>
      <c r="D10" s="317"/>
      <c r="E10" s="316"/>
      <c r="F10" s="316"/>
      <c r="G10" s="316"/>
      <c r="H10" s="316"/>
    </row>
    <row r="11" spans="1:8" s="185" customFormat="1" ht="12.75">
      <c r="A11" s="321" t="s">
        <v>255</v>
      </c>
      <c r="B11" s="320">
        <v>59</v>
      </c>
      <c r="C11" s="322" t="s">
        <v>43</v>
      </c>
      <c r="D11" s="320">
        <f>SUM(B11:C11)</f>
        <v>59</v>
      </c>
      <c r="E11" s="320">
        <v>2651</v>
      </c>
      <c r="F11" s="322" t="s">
        <v>43</v>
      </c>
      <c r="G11" s="320">
        <v>156</v>
      </c>
      <c r="H11" s="323" t="s">
        <v>43</v>
      </c>
    </row>
    <row r="12" spans="1:8" ht="12.75">
      <c r="A12" s="14"/>
      <c r="B12" s="316"/>
      <c r="C12" s="316"/>
      <c r="D12" s="317"/>
      <c r="E12" s="316"/>
      <c r="F12" s="316"/>
      <c r="G12" s="316"/>
      <c r="H12" s="316"/>
    </row>
    <row r="13" spans="1:8" ht="12.75">
      <c r="A13" s="14" t="s">
        <v>257</v>
      </c>
      <c r="B13" s="316">
        <v>137</v>
      </c>
      <c r="C13" s="316">
        <v>126</v>
      </c>
      <c r="D13" s="317">
        <f>SUM(B13:C13)</f>
        <v>263</v>
      </c>
      <c r="E13" s="316">
        <v>1800</v>
      </c>
      <c r="F13" s="316">
        <v>3000</v>
      </c>
      <c r="G13" s="316">
        <v>625</v>
      </c>
      <c r="H13" s="316">
        <v>156</v>
      </c>
    </row>
    <row r="14" spans="1:8" ht="12.75">
      <c r="A14" s="14" t="s">
        <v>258</v>
      </c>
      <c r="B14" s="316">
        <v>25</v>
      </c>
      <c r="C14" s="316">
        <v>16</v>
      </c>
      <c r="D14" s="317">
        <f>SUM(B14:C14)</f>
        <v>41</v>
      </c>
      <c r="E14" s="316">
        <v>1500</v>
      </c>
      <c r="F14" s="316">
        <v>3000</v>
      </c>
      <c r="G14" s="316">
        <v>86</v>
      </c>
      <c r="H14" s="316">
        <v>17</v>
      </c>
    </row>
    <row r="15" spans="1:8" s="185" customFormat="1" ht="12.75">
      <c r="A15" s="14" t="s">
        <v>259</v>
      </c>
      <c r="B15" s="316">
        <v>3</v>
      </c>
      <c r="C15" s="316">
        <v>40</v>
      </c>
      <c r="D15" s="317">
        <f>SUM(B15:C15)</f>
        <v>43</v>
      </c>
      <c r="E15" s="316">
        <v>1800</v>
      </c>
      <c r="F15" s="316">
        <v>3000</v>
      </c>
      <c r="G15" s="316">
        <v>125</v>
      </c>
      <c r="H15" s="316">
        <v>39</v>
      </c>
    </row>
    <row r="16" spans="1:8" s="185" customFormat="1" ht="12.75">
      <c r="A16" s="321" t="s">
        <v>311</v>
      </c>
      <c r="B16" s="320">
        <v>165</v>
      </c>
      <c r="C16" s="320">
        <v>182</v>
      </c>
      <c r="D16" s="320">
        <f>SUM(D13:D15)</f>
        <v>347</v>
      </c>
      <c r="E16" s="320">
        <v>1755</v>
      </c>
      <c r="F16" s="320">
        <v>3000</v>
      </c>
      <c r="G16" s="320">
        <v>836</v>
      </c>
      <c r="H16" s="320">
        <v>212</v>
      </c>
    </row>
    <row r="17" spans="1:8" s="185" customFormat="1" ht="12.75">
      <c r="A17" s="14"/>
      <c r="B17" s="316"/>
      <c r="C17" s="316"/>
      <c r="D17" s="317"/>
      <c r="E17" s="316"/>
      <c r="F17" s="316"/>
      <c r="G17" s="316"/>
      <c r="H17" s="316"/>
    </row>
    <row r="18" spans="1:8" ht="12.75">
      <c r="A18" s="14" t="s">
        <v>260</v>
      </c>
      <c r="B18" s="316">
        <v>1279</v>
      </c>
      <c r="C18" s="316">
        <v>30</v>
      </c>
      <c r="D18" s="317">
        <f>SUM(B18:C18)</f>
        <v>1309</v>
      </c>
      <c r="E18" s="316">
        <v>3408</v>
      </c>
      <c r="F18" s="316">
        <v>5128</v>
      </c>
      <c r="G18" s="316">
        <v>4513</v>
      </c>
      <c r="H18" s="316">
        <v>5670</v>
      </c>
    </row>
    <row r="19" spans="1:8" ht="12.75">
      <c r="A19" s="14" t="s">
        <v>262</v>
      </c>
      <c r="B19" s="316">
        <v>400</v>
      </c>
      <c r="C19" s="316">
        <v>162</v>
      </c>
      <c r="D19" s="317">
        <f>SUM(B19:C19)</f>
        <v>562</v>
      </c>
      <c r="E19" s="316">
        <v>2328</v>
      </c>
      <c r="F19" s="316">
        <v>4685</v>
      </c>
      <c r="G19" s="316">
        <v>1690</v>
      </c>
      <c r="H19" s="316">
        <v>911</v>
      </c>
    </row>
    <row r="20" spans="1:8" s="185" customFormat="1" ht="12.75">
      <c r="A20" s="321" t="s">
        <v>264</v>
      </c>
      <c r="B20" s="320">
        <v>1679</v>
      </c>
      <c r="C20" s="320">
        <v>192</v>
      </c>
      <c r="D20" s="320">
        <f>SUM(D18:D19)</f>
        <v>1871</v>
      </c>
      <c r="E20" s="320">
        <v>3151</v>
      </c>
      <c r="F20" s="320">
        <v>4754</v>
      </c>
      <c r="G20" s="320">
        <v>6203</v>
      </c>
      <c r="H20" s="320">
        <v>6581</v>
      </c>
    </row>
    <row r="21" spans="1:8" ht="12.75">
      <c r="A21" s="14"/>
      <c r="B21" s="316"/>
      <c r="C21" s="316"/>
      <c r="D21" s="317"/>
      <c r="E21" s="316"/>
      <c r="F21" s="316"/>
      <c r="G21" s="316"/>
      <c r="H21" s="316"/>
    </row>
    <row r="22" spans="1:8" s="185" customFormat="1" ht="12.75">
      <c r="A22" s="321" t="s">
        <v>265</v>
      </c>
      <c r="B22" s="320">
        <v>2214</v>
      </c>
      <c r="C22" s="322" t="s">
        <v>43</v>
      </c>
      <c r="D22" s="320">
        <f>SUM(B22:C22)</f>
        <v>2214</v>
      </c>
      <c r="E22" s="320">
        <v>1800</v>
      </c>
      <c r="F22" s="322" t="s">
        <v>43</v>
      </c>
      <c r="G22" s="320">
        <v>3985</v>
      </c>
      <c r="H22" s="320">
        <v>1993</v>
      </c>
    </row>
    <row r="23" spans="1:8" ht="12.75">
      <c r="A23" s="14"/>
      <c r="B23" s="316"/>
      <c r="C23" s="316"/>
      <c r="D23" s="317"/>
      <c r="E23" s="316"/>
      <c r="F23" s="316"/>
      <c r="G23" s="316"/>
      <c r="H23" s="316"/>
    </row>
    <row r="24" spans="1:8" s="185" customFormat="1" ht="12.75">
      <c r="A24" s="14" t="s">
        <v>266</v>
      </c>
      <c r="B24" s="316">
        <v>292</v>
      </c>
      <c r="C24" s="316">
        <v>5</v>
      </c>
      <c r="D24" s="317">
        <f aca="true" t="shared" si="0" ref="D24:D32">SUM(B24:C24)</f>
        <v>297</v>
      </c>
      <c r="E24" s="316">
        <v>1480</v>
      </c>
      <c r="F24" s="316">
        <v>2800</v>
      </c>
      <c r="G24" s="316">
        <v>446</v>
      </c>
      <c r="H24" s="316">
        <v>371</v>
      </c>
    </row>
    <row r="25" spans="1:8" ht="12.75">
      <c r="A25" s="14" t="s">
        <v>267</v>
      </c>
      <c r="B25" s="316">
        <v>15</v>
      </c>
      <c r="C25" s="221" t="s">
        <v>43</v>
      </c>
      <c r="D25" s="317">
        <f t="shared" si="0"/>
        <v>15</v>
      </c>
      <c r="E25" s="316">
        <v>2870</v>
      </c>
      <c r="F25" s="221" t="s">
        <v>43</v>
      </c>
      <c r="G25" s="316">
        <v>43</v>
      </c>
      <c r="H25" s="316">
        <v>10</v>
      </c>
    </row>
    <row r="26" spans="1:8" ht="12.75">
      <c r="A26" s="14" t="s">
        <v>268</v>
      </c>
      <c r="B26" s="316">
        <v>31</v>
      </c>
      <c r="C26" s="221" t="s">
        <v>43</v>
      </c>
      <c r="D26" s="317">
        <f t="shared" si="0"/>
        <v>31</v>
      </c>
      <c r="E26" s="316">
        <v>1000</v>
      </c>
      <c r="F26" s="221" t="s">
        <v>43</v>
      </c>
      <c r="G26" s="316">
        <v>31</v>
      </c>
      <c r="H26" s="316">
        <v>25</v>
      </c>
    </row>
    <row r="27" spans="1:8" ht="12.75">
      <c r="A27" s="14" t="s">
        <v>269</v>
      </c>
      <c r="B27" s="316">
        <v>2</v>
      </c>
      <c r="C27" s="316">
        <v>138</v>
      </c>
      <c r="D27" s="317">
        <f t="shared" si="0"/>
        <v>140</v>
      </c>
      <c r="E27" s="316">
        <v>1085</v>
      </c>
      <c r="F27" s="316">
        <v>4150</v>
      </c>
      <c r="G27" s="316">
        <v>575</v>
      </c>
      <c r="H27" s="316">
        <v>192</v>
      </c>
    </row>
    <row r="28" spans="1:8" ht="12.75">
      <c r="A28" s="14" t="s">
        <v>270</v>
      </c>
      <c r="B28" s="316">
        <v>66</v>
      </c>
      <c r="C28" s="221" t="s">
        <v>43</v>
      </c>
      <c r="D28" s="317">
        <f t="shared" si="0"/>
        <v>66</v>
      </c>
      <c r="E28" s="316">
        <v>2200</v>
      </c>
      <c r="F28" s="221" t="s">
        <v>43</v>
      </c>
      <c r="G28" s="316">
        <v>145</v>
      </c>
      <c r="H28" s="316">
        <v>94</v>
      </c>
    </row>
    <row r="29" spans="1:8" ht="12.75">
      <c r="A29" s="14" t="s">
        <v>271</v>
      </c>
      <c r="B29" s="316">
        <v>31</v>
      </c>
      <c r="C29" s="316">
        <v>57</v>
      </c>
      <c r="D29" s="317">
        <f t="shared" si="0"/>
        <v>88</v>
      </c>
      <c r="E29" s="316">
        <v>1000</v>
      </c>
      <c r="F29" s="316">
        <v>3000</v>
      </c>
      <c r="G29" s="316">
        <v>202</v>
      </c>
      <c r="H29" s="316">
        <v>182</v>
      </c>
    </row>
    <row r="30" spans="1:8" ht="12.75">
      <c r="A30" s="14" t="s">
        <v>272</v>
      </c>
      <c r="B30" s="316">
        <v>16</v>
      </c>
      <c r="C30" s="221" t="s">
        <v>43</v>
      </c>
      <c r="D30" s="317">
        <f t="shared" si="0"/>
        <v>16</v>
      </c>
      <c r="E30" s="316">
        <v>1250</v>
      </c>
      <c r="F30" s="221" t="s">
        <v>43</v>
      </c>
      <c r="G30" s="316">
        <v>20</v>
      </c>
      <c r="H30" s="316">
        <v>18</v>
      </c>
    </row>
    <row r="31" spans="1:8" ht="12.75">
      <c r="A31" s="14" t="s">
        <v>273</v>
      </c>
      <c r="B31" s="316">
        <v>66</v>
      </c>
      <c r="C31" s="221" t="s">
        <v>43</v>
      </c>
      <c r="D31" s="317">
        <f t="shared" si="0"/>
        <v>66</v>
      </c>
      <c r="E31" s="316">
        <v>1000</v>
      </c>
      <c r="F31" s="221" t="s">
        <v>43</v>
      </c>
      <c r="G31" s="316">
        <v>66</v>
      </c>
      <c r="H31" s="316">
        <v>6</v>
      </c>
    </row>
    <row r="32" spans="1:8" s="185" customFormat="1" ht="12.75">
      <c r="A32" s="14" t="s">
        <v>274</v>
      </c>
      <c r="B32" s="316">
        <v>32</v>
      </c>
      <c r="C32" s="316">
        <v>3</v>
      </c>
      <c r="D32" s="317">
        <f t="shared" si="0"/>
        <v>35</v>
      </c>
      <c r="E32" s="316">
        <v>1000</v>
      </c>
      <c r="F32" s="316">
        <v>1100</v>
      </c>
      <c r="G32" s="316">
        <v>35</v>
      </c>
      <c r="H32" s="316">
        <v>21</v>
      </c>
    </row>
    <row r="33" spans="1:8" s="185" customFormat="1" ht="12.75">
      <c r="A33" s="321" t="s">
        <v>312</v>
      </c>
      <c r="B33" s="320">
        <v>551</v>
      </c>
      <c r="C33" s="320">
        <v>203</v>
      </c>
      <c r="D33" s="320">
        <f>SUM(D24:D32)</f>
        <v>754</v>
      </c>
      <c r="E33" s="320">
        <v>1457</v>
      </c>
      <c r="F33" s="320">
        <v>3749</v>
      </c>
      <c r="G33" s="320">
        <v>1563</v>
      </c>
      <c r="H33" s="320">
        <v>919</v>
      </c>
    </row>
    <row r="34" spans="1:8" s="185" customFormat="1" ht="12.75">
      <c r="A34" s="14"/>
      <c r="B34" s="316"/>
      <c r="C34" s="316"/>
      <c r="D34" s="317"/>
      <c r="E34" s="316"/>
      <c r="F34" s="316"/>
      <c r="G34" s="316"/>
      <c r="H34" s="316"/>
    </row>
    <row r="35" spans="1:8" s="185" customFormat="1" ht="12.75">
      <c r="A35" s="321" t="s">
        <v>275</v>
      </c>
      <c r="B35" s="320">
        <v>627</v>
      </c>
      <c r="C35" s="320">
        <v>37</v>
      </c>
      <c r="D35" s="320">
        <f>SUM(B35:C35)</f>
        <v>664</v>
      </c>
      <c r="E35" s="320">
        <v>2000</v>
      </c>
      <c r="F35" s="320">
        <v>4000</v>
      </c>
      <c r="G35" s="320">
        <v>1402</v>
      </c>
      <c r="H35" s="320">
        <v>1682</v>
      </c>
    </row>
    <row r="36" spans="1:8" ht="12.75">
      <c r="A36" s="14"/>
      <c r="B36" s="316"/>
      <c r="C36" s="316"/>
      <c r="D36" s="317"/>
      <c r="E36" s="316"/>
      <c r="F36" s="316"/>
      <c r="G36" s="316"/>
      <c r="H36" s="316"/>
    </row>
    <row r="37" spans="1:8" ht="12.75">
      <c r="A37" s="14" t="s">
        <v>276</v>
      </c>
      <c r="B37" s="316">
        <v>1113</v>
      </c>
      <c r="C37" s="316">
        <v>111</v>
      </c>
      <c r="D37" s="317">
        <f>SUM(B37:C37)</f>
        <v>1224</v>
      </c>
      <c r="E37" s="316">
        <v>820</v>
      </c>
      <c r="F37" s="316">
        <v>4500</v>
      </c>
      <c r="G37" s="316">
        <v>1412</v>
      </c>
      <c r="H37" s="316">
        <v>706</v>
      </c>
    </row>
    <row r="38" spans="1:8" s="185" customFormat="1" ht="12.75">
      <c r="A38" s="14" t="s">
        <v>277</v>
      </c>
      <c r="B38" s="316">
        <v>363</v>
      </c>
      <c r="C38" s="316">
        <v>133</v>
      </c>
      <c r="D38" s="317">
        <f>SUM(B38:C38)</f>
        <v>496</v>
      </c>
      <c r="E38" s="316">
        <v>1005</v>
      </c>
      <c r="F38" s="316">
        <v>3085</v>
      </c>
      <c r="G38" s="316">
        <v>775</v>
      </c>
      <c r="H38" s="316">
        <v>500</v>
      </c>
    </row>
    <row r="39" spans="1:8" ht="12.75">
      <c r="A39" s="14" t="s">
        <v>278</v>
      </c>
      <c r="B39" s="316">
        <v>414</v>
      </c>
      <c r="C39" s="316">
        <v>17</v>
      </c>
      <c r="D39" s="317">
        <f>SUM(B39:C39)</f>
        <v>431</v>
      </c>
      <c r="E39" s="316">
        <v>1300</v>
      </c>
      <c r="F39" s="316">
        <v>2800</v>
      </c>
      <c r="G39" s="316">
        <v>586</v>
      </c>
      <c r="H39" s="316">
        <v>352</v>
      </c>
    </row>
    <row r="40" spans="1:8" ht="12.75">
      <c r="A40" s="14" t="s">
        <v>279</v>
      </c>
      <c r="B40" s="316">
        <v>34</v>
      </c>
      <c r="C40" s="221" t="s">
        <v>43</v>
      </c>
      <c r="D40" s="317">
        <f>SUM(B40:C40)</f>
        <v>34</v>
      </c>
      <c r="E40" s="316">
        <v>2100</v>
      </c>
      <c r="F40" s="221" t="s">
        <v>43</v>
      </c>
      <c r="G40" s="316">
        <v>71</v>
      </c>
      <c r="H40" s="316">
        <v>36</v>
      </c>
    </row>
    <row r="41" spans="1:8" ht="12.75">
      <c r="A41" s="14" t="s">
        <v>280</v>
      </c>
      <c r="B41" s="316">
        <v>2977</v>
      </c>
      <c r="C41" s="316">
        <v>367</v>
      </c>
      <c r="D41" s="317">
        <f>SUM(B41:C41)</f>
        <v>3344</v>
      </c>
      <c r="E41" s="316">
        <v>1600</v>
      </c>
      <c r="F41" s="316">
        <v>3000</v>
      </c>
      <c r="G41" s="316">
        <v>5864</v>
      </c>
      <c r="H41" s="316">
        <v>3518</v>
      </c>
    </row>
    <row r="42" spans="1:8" s="185" customFormat="1" ht="12.75">
      <c r="A42" s="321" t="s">
        <v>316</v>
      </c>
      <c r="B42" s="320">
        <v>4901</v>
      </c>
      <c r="C42" s="320">
        <v>628</v>
      </c>
      <c r="D42" s="320">
        <f>SUM(D37:D41)</f>
        <v>5529</v>
      </c>
      <c r="E42" s="320">
        <v>1357</v>
      </c>
      <c r="F42" s="320">
        <v>3278</v>
      </c>
      <c r="G42" s="320">
        <v>8708</v>
      </c>
      <c r="H42" s="320">
        <v>5112</v>
      </c>
    </row>
    <row r="43" spans="1:8" ht="12.75">
      <c r="A43" s="14"/>
      <c r="B43" s="316"/>
      <c r="C43" s="316"/>
      <c r="D43" s="317"/>
      <c r="E43" s="316"/>
      <c r="F43" s="316"/>
      <c r="G43" s="316"/>
      <c r="H43" s="316"/>
    </row>
    <row r="44" spans="1:8" s="185" customFormat="1" ht="12.75">
      <c r="A44" s="321" t="s">
        <v>286</v>
      </c>
      <c r="B44" s="320">
        <v>145</v>
      </c>
      <c r="C44" s="320">
        <v>741</v>
      </c>
      <c r="D44" s="320">
        <f>SUM(B44:C44)</f>
        <v>886</v>
      </c>
      <c r="E44" s="320">
        <v>835</v>
      </c>
      <c r="F44" s="320">
        <v>2166</v>
      </c>
      <c r="G44" s="320">
        <v>1726</v>
      </c>
      <c r="H44" s="320">
        <v>1015</v>
      </c>
    </row>
    <row r="45" spans="1:8" ht="12.75">
      <c r="A45" s="14"/>
      <c r="B45" s="316"/>
      <c r="C45" s="316"/>
      <c r="D45" s="317"/>
      <c r="E45" s="316"/>
      <c r="F45" s="316"/>
      <c r="G45" s="316"/>
      <c r="H45" s="316"/>
    </row>
    <row r="46" spans="1:8" ht="12.75">
      <c r="A46" s="14" t="s">
        <v>287</v>
      </c>
      <c r="B46" s="316">
        <v>6000</v>
      </c>
      <c r="C46" s="221" t="s">
        <v>43</v>
      </c>
      <c r="D46" s="317">
        <f>SUM(B46:C46)</f>
        <v>6000</v>
      </c>
      <c r="E46" s="316">
        <v>3100</v>
      </c>
      <c r="F46" s="221" t="s">
        <v>43</v>
      </c>
      <c r="G46" s="316">
        <v>18600</v>
      </c>
      <c r="H46" s="316">
        <v>11160</v>
      </c>
    </row>
    <row r="47" spans="1:8" ht="12.75">
      <c r="A47" s="14" t="s">
        <v>288</v>
      </c>
      <c r="B47" s="316">
        <v>950</v>
      </c>
      <c r="C47" s="221" t="s">
        <v>43</v>
      </c>
      <c r="D47" s="317">
        <f>SUM(B47:C47)</f>
        <v>950</v>
      </c>
      <c r="E47" s="316">
        <v>2800</v>
      </c>
      <c r="F47" s="221" t="s">
        <v>43</v>
      </c>
      <c r="G47" s="316">
        <v>2660</v>
      </c>
      <c r="H47" s="316">
        <v>1596</v>
      </c>
    </row>
    <row r="48" spans="1:8" s="185" customFormat="1" ht="12.75">
      <c r="A48" s="321" t="s">
        <v>289</v>
      </c>
      <c r="B48" s="320">
        <v>6950</v>
      </c>
      <c r="C48" s="322" t="s">
        <v>43</v>
      </c>
      <c r="D48" s="320">
        <f>SUM(D46:D47)</f>
        <v>6950</v>
      </c>
      <c r="E48" s="320">
        <v>3059</v>
      </c>
      <c r="F48" s="322" t="s">
        <v>43</v>
      </c>
      <c r="G48" s="320">
        <v>21260</v>
      </c>
      <c r="H48" s="320">
        <v>12756</v>
      </c>
    </row>
    <row r="49" spans="1:8" ht="12.75">
      <c r="A49" s="14"/>
      <c r="B49" s="316"/>
      <c r="C49" s="316"/>
      <c r="D49" s="317"/>
      <c r="E49" s="316"/>
      <c r="F49" s="316"/>
      <c r="G49" s="316"/>
      <c r="H49" s="316"/>
    </row>
    <row r="50" spans="1:8" ht="12.75">
      <c r="A50" s="14" t="s">
        <v>291</v>
      </c>
      <c r="B50" s="316">
        <v>2995</v>
      </c>
      <c r="C50" s="316">
        <v>227</v>
      </c>
      <c r="D50" s="317">
        <f>SUM(B50:C50)</f>
        <v>3222</v>
      </c>
      <c r="E50" s="316">
        <v>2600</v>
      </c>
      <c r="F50" s="316">
        <v>4100</v>
      </c>
      <c r="G50" s="316">
        <v>8718</v>
      </c>
      <c r="H50" s="316">
        <v>7802</v>
      </c>
    </row>
    <row r="51" spans="1:8" ht="12.75">
      <c r="A51" s="14" t="s">
        <v>292</v>
      </c>
      <c r="B51" s="316">
        <v>434</v>
      </c>
      <c r="C51" s="316">
        <v>42</v>
      </c>
      <c r="D51" s="317">
        <f aca="true" t="shared" si="1" ref="D51:D56">SUM(B51:C51)</f>
        <v>476</v>
      </c>
      <c r="E51" s="316">
        <v>1200</v>
      </c>
      <c r="F51" s="316">
        <v>2200</v>
      </c>
      <c r="G51" s="316">
        <v>613</v>
      </c>
      <c r="H51" s="316">
        <v>452</v>
      </c>
    </row>
    <row r="52" spans="1:8" ht="12.75">
      <c r="A52" s="14" t="s">
        <v>293</v>
      </c>
      <c r="B52" s="316">
        <v>140</v>
      </c>
      <c r="C52" s="316">
        <v>65</v>
      </c>
      <c r="D52" s="317">
        <f t="shared" si="1"/>
        <v>205</v>
      </c>
      <c r="E52" s="316">
        <v>500</v>
      </c>
      <c r="F52" s="316">
        <v>2100</v>
      </c>
      <c r="G52" s="316">
        <v>207</v>
      </c>
      <c r="H52" s="316">
        <v>83</v>
      </c>
    </row>
    <row r="53" spans="1:8" ht="12.75">
      <c r="A53" s="14" t="s">
        <v>294</v>
      </c>
      <c r="B53" s="316">
        <v>9776</v>
      </c>
      <c r="C53" s="316">
        <v>342</v>
      </c>
      <c r="D53" s="317">
        <f t="shared" si="1"/>
        <v>10118</v>
      </c>
      <c r="E53" s="316">
        <v>2250</v>
      </c>
      <c r="F53" s="316">
        <v>3200</v>
      </c>
      <c r="G53" s="316">
        <v>23090</v>
      </c>
      <c r="H53" s="316">
        <v>27708</v>
      </c>
    </row>
    <row r="54" spans="1:8" ht="12.75">
      <c r="A54" s="14" t="s">
        <v>295</v>
      </c>
      <c r="B54" s="316">
        <v>51</v>
      </c>
      <c r="C54" s="221" t="s">
        <v>43</v>
      </c>
      <c r="D54" s="317">
        <f t="shared" si="1"/>
        <v>51</v>
      </c>
      <c r="E54" s="316">
        <v>804</v>
      </c>
      <c r="F54" s="221" t="s">
        <v>43</v>
      </c>
      <c r="G54" s="316">
        <v>41</v>
      </c>
      <c r="H54" s="316">
        <v>23</v>
      </c>
    </row>
    <row r="55" spans="1:8" ht="12.75">
      <c r="A55" s="14" t="s">
        <v>296</v>
      </c>
      <c r="B55" s="316">
        <v>498</v>
      </c>
      <c r="C55" s="316">
        <v>156</v>
      </c>
      <c r="D55" s="317">
        <f t="shared" si="1"/>
        <v>654</v>
      </c>
      <c r="E55" s="316">
        <v>2500</v>
      </c>
      <c r="F55" s="316">
        <v>3950</v>
      </c>
      <c r="G55" s="316">
        <v>1861</v>
      </c>
      <c r="H55" s="316">
        <v>744</v>
      </c>
    </row>
    <row r="56" spans="1:8" ht="12.75">
      <c r="A56" s="14" t="s">
        <v>297</v>
      </c>
      <c r="B56" s="316">
        <v>3187</v>
      </c>
      <c r="C56" s="316">
        <v>341</v>
      </c>
      <c r="D56" s="317">
        <f t="shared" si="1"/>
        <v>3528</v>
      </c>
      <c r="E56" s="316">
        <v>2275</v>
      </c>
      <c r="F56" s="316">
        <v>3175</v>
      </c>
      <c r="G56" s="316">
        <v>8333</v>
      </c>
      <c r="H56" s="316">
        <v>2500</v>
      </c>
    </row>
    <row r="57" spans="1:8" ht="12.75">
      <c r="A57" s="315" t="s">
        <v>313</v>
      </c>
      <c r="B57" s="320">
        <v>17081</v>
      </c>
      <c r="C57" s="320">
        <v>1173</v>
      </c>
      <c r="D57" s="320">
        <f>SUM(D50:D56)</f>
        <v>18254</v>
      </c>
      <c r="E57" s="320">
        <v>2278</v>
      </c>
      <c r="F57" s="320">
        <v>3370</v>
      </c>
      <c r="G57" s="320">
        <v>42863</v>
      </c>
      <c r="H57" s="320">
        <v>39312</v>
      </c>
    </row>
    <row r="58" spans="1:8" ht="12.75">
      <c r="A58" s="30"/>
      <c r="B58" s="316"/>
      <c r="C58" s="316"/>
      <c r="D58" s="317"/>
      <c r="E58" s="316"/>
      <c r="F58" s="316"/>
      <c r="G58" s="316"/>
      <c r="H58" s="316"/>
    </row>
    <row r="59" spans="1:8" ht="13.5" thickBot="1">
      <c r="A59" s="425" t="s">
        <v>301</v>
      </c>
      <c r="B59" s="426">
        <f>SUM(B9,B11,B16,B20,B22,B33,B35,B42,B44,B48,B57)</f>
        <v>34392</v>
      </c>
      <c r="C59" s="426">
        <f>SUM(C9,C11,C16,C20,C22,C33,C35,C42,C44,C48,C57)</f>
        <v>3156</v>
      </c>
      <c r="D59" s="426">
        <f>SUM(D9,D11,D16,D20,D22,D33,D35,D42,D44,D48,D57)</f>
        <v>37548</v>
      </c>
      <c r="E59" s="339">
        <f>((E9*B9)+(E11*B11)+(E16*B16)+(E20*B20)+(E22*B22)+(E33*B33)+(E35*B35)+(E42*B42)+(E44*B44)+(E48*B48)+(E57*B57))/B59</f>
        <v>2290.2657594789484</v>
      </c>
      <c r="F59" s="339">
        <f>((F16*C16)+(F20*C20)+(F33*C33)+(F35*C35)+(F42*C42)+(F44*C44)+(F57*C57))/C59</f>
        <v>3163.6295944233207</v>
      </c>
      <c r="G59" s="426">
        <f>SUM(G9,G11,G16,G20,G22,G33,G35,G42,G44,G48,G57)</f>
        <v>88748</v>
      </c>
      <c r="H59" s="426">
        <f>SUM(H9,H11,H16,H20,H22,H33,H35,H42,H44,H48,H57)</f>
        <v>69622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3"/>
  <dimension ref="A1:J29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1" customFormat="1" ht="18">
      <c r="A1" s="458" t="s">
        <v>0</v>
      </c>
      <c r="B1" s="458"/>
      <c r="C1" s="458"/>
      <c r="D1" s="458"/>
      <c r="E1" s="458"/>
      <c r="F1" s="458"/>
      <c r="G1" s="458"/>
      <c r="H1" s="458"/>
    </row>
    <row r="2" s="2" customFormat="1" ht="14.25"/>
    <row r="3" spans="1:8" s="2" customFormat="1" ht="15">
      <c r="A3" s="459" t="s">
        <v>45</v>
      </c>
      <c r="B3" s="459"/>
      <c r="C3" s="459"/>
      <c r="D3" s="459"/>
      <c r="E3" s="459"/>
      <c r="F3" s="459"/>
      <c r="G3" s="459"/>
      <c r="H3" s="459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14"/>
      <c r="B5" s="22"/>
      <c r="C5" s="22"/>
      <c r="D5" s="22"/>
      <c r="E5" s="23" t="s">
        <v>13</v>
      </c>
      <c r="F5" s="22"/>
      <c r="G5" s="24" t="s">
        <v>14</v>
      </c>
      <c r="H5" s="25"/>
    </row>
    <row r="6" spans="1:8" ht="12.75">
      <c r="A6" s="26" t="s">
        <v>6</v>
      </c>
      <c r="B6" s="23" t="s">
        <v>3</v>
      </c>
      <c r="C6" s="23" t="s">
        <v>15</v>
      </c>
      <c r="D6" s="23" t="s">
        <v>4</v>
      </c>
      <c r="E6" s="23" t="s">
        <v>16</v>
      </c>
      <c r="F6" s="23" t="s">
        <v>17</v>
      </c>
      <c r="G6" s="27" t="s">
        <v>18</v>
      </c>
      <c r="H6" s="28"/>
    </row>
    <row r="7" spans="1:8" ht="12.75">
      <c r="A7" s="14"/>
      <c r="B7" s="23" t="s">
        <v>19</v>
      </c>
      <c r="C7" s="23" t="s">
        <v>20</v>
      </c>
      <c r="D7" s="29" t="s">
        <v>21</v>
      </c>
      <c r="E7" s="23" t="s">
        <v>22</v>
      </c>
      <c r="F7" s="23" t="s">
        <v>9</v>
      </c>
      <c r="G7" s="23" t="s">
        <v>23</v>
      </c>
      <c r="H7" s="23" t="s">
        <v>24</v>
      </c>
    </row>
    <row r="8" spans="1:8" ht="13.5" thickBot="1">
      <c r="A8" s="30"/>
      <c r="B8" s="22"/>
      <c r="C8" s="22"/>
      <c r="D8" s="22"/>
      <c r="E8" s="23" t="s">
        <v>25</v>
      </c>
      <c r="F8" s="22"/>
      <c r="G8" s="22"/>
      <c r="H8" s="22"/>
    </row>
    <row r="9" spans="1:10" ht="12.75">
      <c r="A9" s="31">
        <v>1985</v>
      </c>
      <c r="B9" s="32">
        <v>74.6</v>
      </c>
      <c r="C9" s="32">
        <v>62</v>
      </c>
      <c r="D9" s="32">
        <v>462.3</v>
      </c>
      <c r="E9" s="33">
        <v>22.568004519611026</v>
      </c>
      <c r="F9" s="34">
        <v>105561.76601396751</v>
      </c>
      <c r="G9" s="34">
        <v>23327</v>
      </c>
      <c r="H9" s="34">
        <v>105361</v>
      </c>
      <c r="J9" s="128"/>
    </row>
    <row r="10" spans="1:10" ht="12.75">
      <c r="A10" s="35">
        <v>1986</v>
      </c>
      <c r="B10" s="36">
        <v>79.7</v>
      </c>
      <c r="C10" s="36">
        <v>63.21204516938519</v>
      </c>
      <c r="D10" s="36">
        <v>503.8</v>
      </c>
      <c r="E10" s="37">
        <v>21.588354789465463</v>
      </c>
      <c r="F10" s="38">
        <v>108218.23951534384</v>
      </c>
      <c r="G10" s="38">
        <v>25362</v>
      </c>
      <c r="H10" s="38">
        <v>69539</v>
      </c>
      <c r="J10" s="128"/>
    </row>
    <row r="11" spans="1:10" ht="12.75">
      <c r="A11" s="35">
        <v>1987</v>
      </c>
      <c r="B11" s="36">
        <v>78.2</v>
      </c>
      <c r="C11" s="36">
        <v>63.08184143222506</v>
      </c>
      <c r="D11" s="36">
        <v>493.3</v>
      </c>
      <c r="E11" s="37">
        <v>24.659526642866588</v>
      </c>
      <c r="F11" s="38">
        <v>115244.07101559025</v>
      </c>
      <c r="G11" s="38">
        <v>80119</v>
      </c>
      <c r="H11" s="38">
        <v>157393</v>
      </c>
      <c r="J11" s="128"/>
    </row>
    <row r="12" spans="1:10" ht="12.75">
      <c r="A12" s="35">
        <v>1988</v>
      </c>
      <c r="B12" s="36">
        <v>81.4</v>
      </c>
      <c r="C12" s="36">
        <v>63.2063882063882</v>
      </c>
      <c r="D12" s="36">
        <v>514.5</v>
      </c>
      <c r="E12" s="37">
        <v>27.063575060401718</v>
      </c>
      <c r="F12" s="38">
        <v>135185.65263904416</v>
      </c>
      <c r="G12" s="38">
        <v>66261</v>
      </c>
      <c r="H12" s="38">
        <v>126331</v>
      </c>
      <c r="J12" s="128"/>
    </row>
    <row r="13" spans="1:10" ht="12.75">
      <c r="A13" s="35">
        <v>1989</v>
      </c>
      <c r="B13" s="36">
        <v>59.9</v>
      </c>
      <c r="C13" s="36">
        <v>58.36393989983306</v>
      </c>
      <c r="D13" s="36">
        <v>349.6</v>
      </c>
      <c r="E13" s="37">
        <v>27.23185844962918</v>
      </c>
      <c r="F13" s="38">
        <v>95202.5771399036</v>
      </c>
      <c r="G13" s="38">
        <v>119366</v>
      </c>
      <c r="H13" s="38">
        <v>186310</v>
      </c>
      <c r="J13" s="128"/>
    </row>
    <row r="14" spans="1:10" ht="12.75">
      <c r="A14" s="35">
        <v>1990</v>
      </c>
      <c r="B14" s="60">
        <v>90.3</v>
      </c>
      <c r="C14" s="36">
        <v>63.11184939091915</v>
      </c>
      <c r="D14" s="60">
        <v>569.9</v>
      </c>
      <c r="E14" s="105">
        <v>25.59710552570529</v>
      </c>
      <c r="F14" s="39">
        <v>145877.90439099443</v>
      </c>
      <c r="G14" s="38">
        <v>181539</v>
      </c>
      <c r="H14" s="38">
        <v>184742</v>
      </c>
      <c r="J14" s="128"/>
    </row>
    <row r="15" spans="1:10" ht="12.75">
      <c r="A15" s="35">
        <v>1991</v>
      </c>
      <c r="B15" s="60">
        <v>93.7</v>
      </c>
      <c r="C15" s="36">
        <v>62.09178228388473</v>
      </c>
      <c r="D15" s="60">
        <v>581.8</v>
      </c>
      <c r="E15" s="105">
        <v>25.416801894390154</v>
      </c>
      <c r="F15" s="39">
        <v>147874.9534215619</v>
      </c>
      <c r="G15" s="38">
        <v>78201.16666666666</v>
      </c>
      <c r="H15" s="38">
        <v>210767.5</v>
      </c>
      <c r="J15" s="128"/>
    </row>
    <row r="16" spans="1:10" ht="12.75">
      <c r="A16" s="35">
        <v>1992</v>
      </c>
      <c r="B16" s="36">
        <v>85.7</v>
      </c>
      <c r="C16" s="36">
        <v>64.48074679113185</v>
      </c>
      <c r="D16" s="36">
        <v>552.6</v>
      </c>
      <c r="E16" s="37">
        <v>26.420492108711073</v>
      </c>
      <c r="F16" s="38">
        <v>145999.6393927374</v>
      </c>
      <c r="G16" s="38">
        <v>66855</v>
      </c>
      <c r="H16" s="38">
        <v>196437</v>
      </c>
      <c r="J16" s="128"/>
    </row>
    <row r="17" spans="1:10" ht="12.75">
      <c r="A17" s="35">
        <v>1993</v>
      </c>
      <c r="B17" s="36">
        <v>47.9</v>
      </c>
      <c r="C17" s="36">
        <v>66.34655532359082</v>
      </c>
      <c r="D17" s="36">
        <v>317.8</v>
      </c>
      <c r="E17" s="37">
        <v>32.045965405743274</v>
      </c>
      <c r="F17" s="38">
        <v>101842.07805945212</v>
      </c>
      <c r="G17" s="38">
        <v>140508.33333333334</v>
      </c>
      <c r="H17" s="38">
        <v>161973.66666666666</v>
      </c>
      <c r="J17" s="128"/>
    </row>
    <row r="18" spans="1:10" ht="12.75">
      <c r="A18" s="13">
        <v>1994</v>
      </c>
      <c r="B18" s="42">
        <v>66.3</v>
      </c>
      <c r="C18" s="42">
        <v>61.47812971342383</v>
      </c>
      <c r="D18" s="42">
        <v>407.6</v>
      </c>
      <c r="E18" s="129">
        <v>38.18229899150169</v>
      </c>
      <c r="F18" s="65">
        <v>155631.05068936088</v>
      </c>
      <c r="G18" s="65">
        <v>176695</v>
      </c>
      <c r="H18" s="38">
        <v>102663</v>
      </c>
      <c r="J18" s="128"/>
    </row>
    <row r="19" spans="1:10" ht="12.75">
      <c r="A19" s="13">
        <v>1995</v>
      </c>
      <c r="B19" s="41">
        <v>54.5</v>
      </c>
      <c r="C19" s="42">
        <v>69.9</v>
      </c>
      <c r="D19" s="41">
        <v>329.5</v>
      </c>
      <c r="E19" s="43">
        <v>35.91648335797483</v>
      </c>
      <c r="F19" s="44">
        <v>118344.81266452705</v>
      </c>
      <c r="G19" s="65">
        <v>193473</v>
      </c>
      <c r="H19" s="38">
        <v>175429</v>
      </c>
      <c r="I19" s="40"/>
      <c r="J19" s="128"/>
    </row>
    <row r="20" spans="1:8" ht="12.75">
      <c r="A20" s="13">
        <v>1996</v>
      </c>
      <c r="B20" s="41">
        <v>105.1</v>
      </c>
      <c r="C20" s="42">
        <v>69.8</v>
      </c>
      <c r="D20" s="41">
        <v>734</v>
      </c>
      <c r="E20" s="43">
        <v>33.56051590879041</v>
      </c>
      <c r="F20" s="44">
        <v>246334.18677052154</v>
      </c>
      <c r="G20" s="73">
        <v>158231</v>
      </c>
      <c r="H20" s="39">
        <v>163489</v>
      </c>
    </row>
    <row r="21" spans="1:8" ht="12.75">
      <c r="A21" s="13">
        <v>1997</v>
      </c>
      <c r="B21" s="41">
        <v>113.6</v>
      </c>
      <c r="C21" s="42">
        <v>68.27464788732395</v>
      </c>
      <c r="D21" s="41">
        <v>775.6</v>
      </c>
      <c r="E21" s="43">
        <v>31.37283184883344</v>
      </c>
      <c r="F21" s="44">
        <v>243327.68381955213</v>
      </c>
      <c r="G21" s="73">
        <v>90859</v>
      </c>
      <c r="H21" s="39">
        <v>260549</v>
      </c>
    </row>
    <row r="22" spans="1:8" ht="12.75">
      <c r="A22" s="13">
        <v>1998</v>
      </c>
      <c r="B22" s="41">
        <v>112.7</v>
      </c>
      <c r="C22" s="42">
        <v>70.7</v>
      </c>
      <c r="D22" s="41">
        <v>796.3</v>
      </c>
      <c r="E22" s="43">
        <v>29.010854278605176</v>
      </c>
      <c r="F22" s="44">
        <v>233334.3009628214</v>
      </c>
      <c r="G22" s="73">
        <v>94455</v>
      </c>
      <c r="H22" s="39">
        <v>310669</v>
      </c>
    </row>
    <row r="23" spans="1:8" ht="12.75">
      <c r="A23" s="13">
        <v>1999</v>
      </c>
      <c r="B23" s="41">
        <v>110.5</v>
      </c>
      <c r="C23" s="42">
        <v>73.96380090497738</v>
      </c>
      <c r="D23" s="41">
        <v>817.3</v>
      </c>
      <c r="E23" s="43">
        <v>27.70064789104853</v>
      </c>
      <c r="F23" s="44">
        <v>226397.3952135396</v>
      </c>
      <c r="G23" s="73">
        <v>97720.5</v>
      </c>
      <c r="H23" s="96">
        <v>309630.6666666667</v>
      </c>
    </row>
    <row r="24" spans="1:8" ht="12.75">
      <c r="A24" s="13">
        <v>2000</v>
      </c>
      <c r="B24" s="41">
        <v>117.045</v>
      </c>
      <c r="C24" s="100">
        <f>D24/B24*10</f>
        <v>70.66094237259173</v>
      </c>
      <c r="D24" s="41">
        <v>827.051</v>
      </c>
      <c r="E24" s="43">
        <v>27.4422126861635</v>
      </c>
      <c r="F24" s="44">
        <f>D24*E24*10</f>
        <v>226961.0944430421</v>
      </c>
      <c r="G24" s="73">
        <v>98209.91383333332</v>
      </c>
      <c r="H24" s="96">
        <v>268890.77766666666</v>
      </c>
    </row>
    <row r="25" spans="1:8" ht="12.75">
      <c r="A25" s="98">
        <v>2001</v>
      </c>
      <c r="B25" s="99">
        <v>115.6</v>
      </c>
      <c r="C25" s="100">
        <v>75.8</v>
      </c>
      <c r="D25" s="99">
        <v>876.1</v>
      </c>
      <c r="E25" s="101">
        <v>27.9</v>
      </c>
      <c r="F25" s="73">
        <v>244445</v>
      </c>
      <c r="G25" s="73">
        <v>91385.053</v>
      </c>
      <c r="H25" s="96">
        <v>259585.8241666667</v>
      </c>
    </row>
    <row r="26" spans="1:8" ht="13.5" thickBot="1">
      <c r="A26" s="102" t="s">
        <v>26</v>
      </c>
      <c r="B26" s="74">
        <v>112.9</v>
      </c>
      <c r="C26" s="391">
        <f>D26/B26*10</f>
        <v>72.20283436669618</v>
      </c>
      <c r="D26" s="74">
        <v>815.17</v>
      </c>
      <c r="E26" s="49">
        <v>27.51</v>
      </c>
      <c r="F26" s="50">
        <f>D26*E26*10</f>
        <v>224253.26700000002</v>
      </c>
      <c r="G26" s="50"/>
      <c r="H26" s="350"/>
    </row>
    <row r="27" spans="1:8" ht="12.75">
      <c r="A27" s="14" t="s">
        <v>46</v>
      </c>
      <c r="B27" s="14"/>
      <c r="C27" s="14"/>
      <c r="D27" s="14"/>
      <c r="E27" s="14"/>
      <c r="F27" s="14"/>
      <c r="G27" s="14"/>
      <c r="H27" s="14"/>
    </row>
    <row r="28" spans="1:8" ht="12.75">
      <c r="A28" s="53" t="s">
        <v>47</v>
      </c>
      <c r="B28" s="14"/>
      <c r="C28" s="14"/>
      <c r="D28" s="14"/>
      <c r="E28" s="14"/>
      <c r="F28" s="14"/>
      <c r="G28" s="14"/>
      <c r="H28" s="14"/>
    </row>
    <row r="29" ht="12.75">
      <c r="A29" t="s">
        <v>44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41"/>
  <dimension ref="A1:J40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133" customWidth="1"/>
    <col min="2" max="9" width="11.421875" style="133" customWidth="1"/>
    <col min="10" max="10" width="18.8515625" style="133" customWidth="1"/>
    <col min="11" max="19" width="9.421875" style="133" customWidth="1"/>
    <col min="20" max="16384" width="11.421875" style="133" customWidth="1"/>
  </cols>
  <sheetData>
    <row r="1" spans="1:8" s="130" customFormat="1" ht="18">
      <c r="A1" s="460" t="s">
        <v>0</v>
      </c>
      <c r="B1" s="460"/>
      <c r="C1" s="460"/>
      <c r="D1" s="460"/>
      <c r="E1" s="460"/>
      <c r="F1" s="460"/>
      <c r="G1" s="460"/>
      <c r="H1" s="460"/>
    </row>
    <row r="2" s="132" customFormat="1" ht="14.25"/>
    <row r="3" spans="1:8" s="132" customFormat="1" ht="15">
      <c r="A3" s="461" t="s">
        <v>372</v>
      </c>
      <c r="B3" s="461"/>
      <c r="C3" s="461"/>
      <c r="D3" s="461"/>
      <c r="E3" s="461"/>
      <c r="F3" s="461"/>
      <c r="G3" s="461"/>
      <c r="H3" s="461"/>
    </row>
    <row r="4" spans="1:8" s="13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325" t="s">
        <v>242</v>
      </c>
      <c r="B5" s="64" t="s">
        <v>318</v>
      </c>
      <c r="C5" s="64" t="s">
        <v>319</v>
      </c>
      <c r="D5" s="63"/>
      <c r="E5" s="82" t="s">
        <v>320</v>
      </c>
      <c r="F5" s="83"/>
      <c r="G5" s="83"/>
      <c r="H5" s="83"/>
    </row>
    <row r="6" spans="1:8" ht="13.5" thickBot="1">
      <c r="A6" s="336" t="s">
        <v>243</v>
      </c>
      <c r="B6" s="307" t="s">
        <v>321</v>
      </c>
      <c r="C6" s="307" t="s">
        <v>322</v>
      </c>
      <c r="D6" s="307" t="s">
        <v>156</v>
      </c>
      <c r="E6" s="307" t="s">
        <v>323</v>
      </c>
      <c r="F6" s="307" t="s">
        <v>324</v>
      </c>
      <c r="G6" s="289" t="s">
        <v>325</v>
      </c>
      <c r="H6" s="307" t="s">
        <v>326</v>
      </c>
    </row>
    <row r="7" spans="1:9" s="185" customFormat="1" ht="12.75">
      <c r="A7" s="328" t="s">
        <v>255</v>
      </c>
      <c r="B7" s="340">
        <v>1629</v>
      </c>
      <c r="C7" s="322" t="s">
        <v>43</v>
      </c>
      <c r="D7" s="320">
        <f>SUM(E7:H7)</f>
        <v>1629</v>
      </c>
      <c r="E7" s="322" t="s">
        <v>43</v>
      </c>
      <c r="F7" s="340">
        <v>1629</v>
      </c>
      <c r="G7" s="322" t="s">
        <v>43</v>
      </c>
      <c r="H7" s="323" t="s">
        <v>43</v>
      </c>
      <c r="I7" s="326"/>
    </row>
    <row r="8" spans="1:8" ht="12.75">
      <c r="A8" s="30"/>
      <c r="B8" s="333"/>
      <c r="C8" s="333"/>
      <c r="D8" s="316"/>
      <c r="E8" s="333"/>
      <c r="F8" s="333"/>
      <c r="G8" s="333"/>
      <c r="H8" s="335"/>
    </row>
    <row r="9" spans="1:9" ht="12.75">
      <c r="A9" s="15" t="s">
        <v>330</v>
      </c>
      <c r="B9" s="333">
        <v>8320</v>
      </c>
      <c r="C9" s="322" t="s">
        <v>43</v>
      </c>
      <c r="D9" s="316">
        <f>SUM(E9:H9)</f>
        <v>8320</v>
      </c>
      <c r="E9" s="333">
        <v>1316</v>
      </c>
      <c r="F9" s="333">
        <v>7004</v>
      </c>
      <c r="G9" s="322" t="s">
        <v>43</v>
      </c>
      <c r="H9" s="323" t="s">
        <v>43</v>
      </c>
      <c r="I9" s="327"/>
    </row>
    <row r="10" spans="1:8" ht="12.75">
      <c r="A10" s="35" t="s">
        <v>331</v>
      </c>
      <c r="B10" s="333">
        <v>5848</v>
      </c>
      <c r="C10" s="333"/>
      <c r="D10" s="316">
        <f>SUM(E10:H10)</f>
        <v>5848</v>
      </c>
      <c r="E10" s="333">
        <v>5088</v>
      </c>
      <c r="F10" s="333">
        <v>760</v>
      </c>
      <c r="G10" s="322" t="s">
        <v>43</v>
      </c>
      <c r="H10" s="323" t="s">
        <v>43</v>
      </c>
    </row>
    <row r="11" spans="1:9" s="185" customFormat="1" ht="12.75">
      <c r="A11" s="328" t="s">
        <v>311</v>
      </c>
      <c r="B11" s="340">
        <f>B9+B10</f>
        <v>14168</v>
      </c>
      <c r="C11" s="322" t="s">
        <v>43</v>
      </c>
      <c r="D11" s="340">
        <f>SUM(D9:D10)</f>
        <v>14168</v>
      </c>
      <c r="E11" s="340">
        <f>E9+E10</f>
        <v>6404</v>
      </c>
      <c r="F11" s="340">
        <f>F9+F10</f>
        <v>7764</v>
      </c>
      <c r="G11" s="322" t="s">
        <v>43</v>
      </c>
      <c r="H11" s="323" t="s">
        <v>43</v>
      </c>
      <c r="I11" s="326"/>
    </row>
    <row r="12" spans="1:9" s="185" customFormat="1" ht="12.75">
      <c r="A12" s="30"/>
      <c r="B12" s="333"/>
      <c r="C12" s="333"/>
      <c r="D12" s="316"/>
      <c r="E12" s="333"/>
      <c r="F12" s="333"/>
      <c r="G12" s="333"/>
      <c r="H12" s="335"/>
      <c r="I12" s="326"/>
    </row>
    <row r="13" spans="1:9" ht="12.75">
      <c r="A13" s="35" t="s">
        <v>332</v>
      </c>
      <c r="B13" s="333">
        <v>734</v>
      </c>
      <c r="C13" s="322" t="s">
        <v>43</v>
      </c>
      <c r="D13" s="316">
        <f>SUM(E13:H13)</f>
        <v>734</v>
      </c>
      <c r="E13" s="322" t="s">
        <v>43</v>
      </c>
      <c r="F13" s="333">
        <v>734</v>
      </c>
      <c r="G13" s="322" t="s">
        <v>43</v>
      </c>
      <c r="H13" s="323" t="s">
        <v>43</v>
      </c>
      <c r="I13" s="327"/>
    </row>
    <row r="14" spans="1:8" ht="12.75">
      <c r="A14" s="35" t="s">
        <v>333</v>
      </c>
      <c r="B14" s="333">
        <v>131</v>
      </c>
      <c r="C14" s="322" t="s">
        <v>43</v>
      </c>
      <c r="D14" s="316">
        <f>SUM(E14:H14)</f>
        <v>131</v>
      </c>
      <c r="E14" s="322" t="s">
        <v>43</v>
      </c>
      <c r="F14" s="333">
        <v>131</v>
      </c>
      <c r="G14" s="322" t="s">
        <v>43</v>
      </c>
      <c r="H14" s="323" t="s">
        <v>43</v>
      </c>
    </row>
    <row r="15" spans="1:9" ht="12.75">
      <c r="A15" s="35" t="s">
        <v>334</v>
      </c>
      <c r="B15" s="333">
        <v>20316</v>
      </c>
      <c r="C15" s="333">
        <v>30</v>
      </c>
      <c r="D15" s="316">
        <f>SUM(E15:H15)</f>
        <v>20346</v>
      </c>
      <c r="E15" s="322" t="s">
        <v>43</v>
      </c>
      <c r="F15" s="333">
        <v>19782</v>
      </c>
      <c r="G15" s="322" t="s">
        <v>43</v>
      </c>
      <c r="H15" s="335">
        <v>564</v>
      </c>
      <c r="I15" s="329"/>
    </row>
    <row r="16" spans="1:9" s="185" customFormat="1" ht="12.75">
      <c r="A16" s="328" t="s">
        <v>264</v>
      </c>
      <c r="B16" s="340">
        <f>B13+B14+B15</f>
        <v>21181</v>
      </c>
      <c r="C16" s="340">
        <f>C15</f>
        <v>30</v>
      </c>
      <c r="D16" s="340">
        <f>SUM(D13:D15)</f>
        <v>21211</v>
      </c>
      <c r="E16" s="322" t="s">
        <v>43</v>
      </c>
      <c r="F16" s="340">
        <f>F13+F14+F15</f>
        <v>20647</v>
      </c>
      <c r="G16" s="322" t="s">
        <v>43</v>
      </c>
      <c r="H16" s="341">
        <f>H15</f>
        <v>564</v>
      </c>
      <c r="I16" s="342"/>
    </row>
    <row r="17" spans="1:9" s="185" customFormat="1" ht="12.75">
      <c r="A17" s="30"/>
      <c r="B17" s="333"/>
      <c r="C17" s="333"/>
      <c r="D17" s="316"/>
      <c r="E17" s="333"/>
      <c r="F17" s="333"/>
      <c r="G17" s="333"/>
      <c r="H17" s="335"/>
      <c r="I17" s="326"/>
    </row>
    <row r="18" spans="1:9" ht="12.75">
      <c r="A18" s="35" t="s">
        <v>335</v>
      </c>
      <c r="B18" s="333">
        <v>213</v>
      </c>
      <c r="C18" s="322" t="s">
        <v>43</v>
      </c>
      <c r="D18" s="316">
        <f>SUM(E18:H18)</f>
        <v>213</v>
      </c>
      <c r="E18" s="333">
        <v>166</v>
      </c>
      <c r="F18" s="322" t="s">
        <v>43</v>
      </c>
      <c r="G18" s="333">
        <v>47</v>
      </c>
      <c r="H18" s="323" t="s">
        <v>43</v>
      </c>
      <c r="I18" s="327"/>
    </row>
    <row r="19" spans="1:8" s="185" customFormat="1" ht="12.75">
      <c r="A19" s="328" t="s">
        <v>316</v>
      </c>
      <c r="B19" s="340">
        <f aca="true" t="shared" si="0" ref="B19:G19">B18</f>
        <v>213</v>
      </c>
      <c r="C19" s="322" t="s">
        <v>43</v>
      </c>
      <c r="D19" s="340">
        <f t="shared" si="0"/>
        <v>213</v>
      </c>
      <c r="E19" s="340">
        <f t="shared" si="0"/>
        <v>166</v>
      </c>
      <c r="F19" s="322" t="s">
        <v>43</v>
      </c>
      <c r="G19" s="340">
        <f t="shared" si="0"/>
        <v>47</v>
      </c>
      <c r="H19" s="323" t="s">
        <v>43</v>
      </c>
    </row>
    <row r="20" spans="1:9" ht="12.75">
      <c r="A20" s="30"/>
      <c r="B20" s="333"/>
      <c r="C20" s="333"/>
      <c r="D20" s="316"/>
      <c r="E20" s="333"/>
      <c r="F20" s="333"/>
      <c r="G20" s="333"/>
      <c r="H20" s="335"/>
      <c r="I20" s="327"/>
    </row>
    <row r="21" spans="1:8" ht="12.75">
      <c r="A21" s="30" t="s">
        <v>336</v>
      </c>
      <c r="B21" s="333">
        <v>250</v>
      </c>
      <c r="C21" s="322" t="s">
        <v>43</v>
      </c>
      <c r="D21" s="316">
        <f>SUM(E21:H21)</f>
        <v>250</v>
      </c>
      <c r="E21" s="333">
        <v>235</v>
      </c>
      <c r="F21" s="333">
        <v>15</v>
      </c>
      <c r="G21" s="322" t="s">
        <v>43</v>
      </c>
      <c r="H21" s="323" t="s">
        <v>43</v>
      </c>
    </row>
    <row r="22" spans="1:9" s="185" customFormat="1" ht="12.75">
      <c r="A22" s="35" t="s">
        <v>337</v>
      </c>
      <c r="B22" s="333">
        <v>136</v>
      </c>
      <c r="C22" s="322" t="s">
        <v>43</v>
      </c>
      <c r="D22" s="316">
        <f>SUM(E22:H22)</f>
        <v>136</v>
      </c>
      <c r="E22" s="334" t="s">
        <v>163</v>
      </c>
      <c r="F22" s="333">
        <v>136</v>
      </c>
      <c r="G22" s="322" t="s">
        <v>43</v>
      </c>
      <c r="H22" s="323" t="s">
        <v>43</v>
      </c>
      <c r="I22" s="326"/>
    </row>
    <row r="23" spans="1:9" ht="12.75">
      <c r="A23" s="35" t="s">
        <v>338</v>
      </c>
      <c r="B23" s="333">
        <v>14300</v>
      </c>
      <c r="C23" s="322" t="s">
        <v>43</v>
      </c>
      <c r="D23" s="316">
        <f>SUM(E23:H23)</f>
        <v>14300</v>
      </c>
      <c r="E23" s="333">
        <v>112</v>
      </c>
      <c r="F23" s="333">
        <v>14160</v>
      </c>
      <c r="G23" s="322" t="s">
        <v>43</v>
      </c>
      <c r="H23" s="335">
        <v>28</v>
      </c>
      <c r="I23" s="327"/>
    </row>
    <row r="24" spans="1:8" s="185" customFormat="1" ht="12.75">
      <c r="A24" s="328" t="s">
        <v>285</v>
      </c>
      <c r="B24" s="340">
        <f>B21+B22+B23</f>
        <v>14686</v>
      </c>
      <c r="C24" s="322" t="s">
        <v>43</v>
      </c>
      <c r="D24" s="340">
        <f>SUM(D21:D23)</f>
        <v>14686</v>
      </c>
      <c r="E24" s="340">
        <f>SUM(E21:E23)</f>
        <v>347</v>
      </c>
      <c r="F24" s="340">
        <f>F21+F22+F23</f>
        <v>14311</v>
      </c>
      <c r="G24" s="322" t="s">
        <v>43</v>
      </c>
      <c r="H24" s="341">
        <f>H23</f>
        <v>28</v>
      </c>
    </row>
    <row r="25" spans="1:9" ht="12.75">
      <c r="A25" s="30"/>
      <c r="B25" s="333"/>
      <c r="C25" s="333"/>
      <c r="D25" s="316"/>
      <c r="E25" s="333"/>
      <c r="F25" s="333"/>
      <c r="G25" s="333"/>
      <c r="H25" s="335"/>
      <c r="I25" s="327"/>
    </row>
    <row r="26" spans="1:9" s="185" customFormat="1" ht="12.75">
      <c r="A26" s="328" t="s">
        <v>286</v>
      </c>
      <c r="B26" s="340">
        <v>374</v>
      </c>
      <c r="C26" s="322" t="s">
        <v>43</v>
      </c>
      <c r="D26" s="320">
        <f>SUM(E26:H26)</f>
        <v>374</v>
      </c>
      <c r="E26" s="340">
        <v>367</v>
      </c>
      <c r="F26" s="340">
        <v>7</v>
      </c>
      <c r="G26" s="322" t="s">
        <v>43</v>
      </c>
      <c r="H26" s="323" t="s">
        <v>43</v>
      </c>
      <c r="I26" s="326"/>
    </row>
    <row r="27" spans="1:9" s="185" customFormat="1" ht="12.75">
      <c r="A27" s="30"/>
      <c r="B27" s="333"/>
      <c r="C27" s="333"/>
      <c r="D27" s="316"/>
      <c r="E27" s="333"/>
      <c r="F27" s="333"/>
      <c r="G27" s="333"/>
      <c r="H27" s="335"/>
      <c r="I27" s="326"/>
    </row>
    <row r="28" spans="1:9" ht="12.75">
      <c r="A28" s="35" t="s">
        <v>339</v>
      </c>
      <c r="B28" s="333">
        <v>19000</v>
      </c>
      <c r="C28" s="322" t="s">
        <v>43</v>
      </c>
      <c r="D28" s="316">
        <f>SUM(E28:H28)</f>
        <v>19000</v>
      </c>
      <c r="E28" s="333">
        <v>5187</v>
      </c>
      <c r="F28" s="333">
        <v>1500</v>
      </c>
      <c r="G28" s="322" t="s">
        <v>43</v>
      </c>
      <c r="H28" s="335">
        <v>12313</v>
      </c>
      <c r="I28" s="327"/>
    </row>
    <row r="29" spans="1:8" s="185" customFormat="1" ht="12.75">
      <c r="A29" s="35" t="s">
        <v>340</v>
      </c>
      <c r="B29" s="333">
        <v>4900</v>
      </c>
      <c r="C29" s="322" t="s">
        <v>43</v>
      </c>
      <c r="D29" s="316">
        <f>SUM(E29:H29)</f>
        <v>4900</v>
      </c>
      <c r="E29" s="333">
        <v>1338</v>
      </c>
      <c r="F29" s="333">
        <v>390</v>
      </c>
      <c r="G29" s="322" t="s">
        <v>43</v>
      </c>
      <c r="H29" s="335">
        <v>3172</v>
      </c>
    </row>
    <row r="30" spans="1:9" s="185" customFormat="1" ht="12.75">
      <c r="A30" s="328" t="s">
        <v>289</v>
      </c>
      <c r="B30" s="340">
        <f>B28+B29</f>
        <v>23900</v>
      </c>
      <c r="C30" s="322" t="s">
        <v>43</v>
      </c>
      <c r="D30" s="340">
        <f>SUM(D28:D29)</f>
        <v>23900</v>
      </c>
      <c r="E30" s="340">
        <f>E28+E29</f>
        <v>6525</v>
      </c>
      <c r="F30" s="340">
        <f>F28+F29</f>
        <v>1890</v>
      </c>
      <c r="G30" s="322" t="s">
        <v>43</v>
      </c>
      <c r="H30" s="341">
        <f>H28+H29</f>
        <v>15485</v>
      </c>
      <c r="I30" s="326"/>
    </row>
    <row r="31" spans="1:8" ht="12.75">
      <c r="A31" s="30"/>
      <c r="B31" s="333"/>
      <c r="C31" s="333"/>
      <c r="D31" s="316"/>
      <c r="E31" s="333"/>
      <c r="F31" s="333"/>
      <c r="G31" s="333"/>
      <c r="H31" s="335"/>
    </row>
    <row r="32" spans="1:9" ht="12.75">
      <c r="A32" s="35" t="s">
        <v>341</v>
      </c>
      <c r="B32" s="440">
        <v>2833</v>
      </c>
      <c r="C32" s="322" t="s">
        <v>43</v>
      </c>
      <c r="D32" s="317">
        <v>2833</v>
      </c>
      <c r="E32" s="440">
        <v>1297</v>
      </c>
      <c r="F32" s="441">
        <v>205</v>
      </c>
      <c r="G32" s="322" t="s">
        <v>43</v>
      </c>
      <c r="H32" s="442">
        <v>1331</v>
      </c>
      <c r="I32" s="327"/>
    </row>
    <row r="33" spans="1:9" s="185" customFormat="1" ht="12.75">
      <c r="A33" s="35" t="s">
        <v>342</v>
      </c>
      <c r="B33" s="440">
        <v>36580</v>
      </c>
      <c r="C33" s="322" t="s">
        <v>43</v>
      </c>
      <c r="D33" s="317">
        <f>SUM(E33:H33)</f>
        <v>36580</v>
      </c>
      <c r="E33" s="440">
        <v>1098</v>
      </c>
      <c r="F33" s="440">
        <v>4024</v>
      </c>
      <c r="G33" s="322" t="s">
        <v>43</v>
      </c>
      <c r="H33" s="442">
        <v>31458</v>
      </c>
      <c r="I33" s="326"/>
    </row>
    <row r="34" spans="1:9" s="185" customFormat="1" ht="12.75">
      <c r="A34" s="328" t="s">
        <v>313</v>
      </c>
      <c r="B34" s="340">
        <f>B32+B33</f>
        <v>39413</v>
      </c>
      <c r="C34" s="322" t="s">
        <v>43</v>
      </c>
      <c r="D34" s="340">
        <f>SUM(D32:D33)</f>
        <v>39413</v>
      </c>
      <c r="E34" s="340">
        <f>E32+E33</f>
        <v>2395</v>
      </c>
      <c r="F34" s="340">
        <f>F32+F33</f>
        <v>4229</v>
      </c>
      <c r="G34" s="322" t="s">
        <v>43</v>
      </c>
      <c r="H34" s="341">
        <f>H32+H33</f>
        <v>32789</v>
      </c>
      <c r="I34" s="326"/>
    </row>
    <row r="35" spans="1:8" ht="12.75">
      <c r="A35" s="30"/>
      <c r="B35" s="440"/>
      <c r="C35" s="440"/>
      <c r="D35" s="440"/>
      <c r="E35" s="440"/>
      <c r="F35" s="440"/>
      <c r="G35" s="440"/>
      <c r="H35" s="442"/>
    </row>
    <row r="36" spans="1:9" s="185" customFormat="1" ht="13.5" thickBot="1">
      <c r="A36" s="337" t="s">
        <v>343</v>
      </c>
      <c r="B36" s="338">
        <f>SUM(B7,B11,B16,B19,B24,B26,B30,B34)</f>
        <v>115564</v>
      </c>
      <c r="C36" s="338">
        <f aca="true" t="shared" si="1" ref="C36:H36">SUM(C7,C11,C16,C19,C24,C26,C30,C34)</f>
        <v>30</v>
      </c>
      <c r="D36" s="338">
        <f t="shared" si="1"/>
        <v>115594</v>
      </c>
      <c r="E36" s="338">
        <f t="shared" si="1"/>
        <v>16204</v>
      </c>
      <c r="F36" s="338">
        <f t="shared" si="1"/>
        <v>50477</v>
      </c>
      <c r="G36" s="338">
        <f t="shared" si="1"/>
        <v>47</v>
      </c>
      <c r="H36" s="339">
        <f t="shared" si="1"/>
        <v>48866</v>
      </c>
      <c r="I36" s="326"/>
    </row>
    <row r="37" spans="1:10" s="185" customFormat="1" ht="12.75">
      <c r="A37" s="327" t="s">
        <v>391</v>
      </c>
      <c r="B37" s="133"/>
      <c r="C37" s="133"/>
      <c r="D37" s="133"/>
      <c r="E37" s="133"/>
      <c r="F37" s="133"/>
      <c r="G37" s="133"/>
      <c r="H37" s="133"/>
      <c r="I37" s="133"/>
      <c r="J37" s="133"/>
    </row>
    <row r="38" ht="12.75">
      <c r="A38" s="327"/>
    </row>
    <row r="39" s="185" customFormat="1" ht="12.75"/>
    <row r="40" spans="4:9" ht="12.75">
      <c r="D40" s="293"/>
      <c r="I40" s="330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4"/>
  <dimension ref="A1:J38"/>
  <sheetViews>
    <sheetView showGridLines="0" zoomScale="75" zoomScaleNormal="75" workbookViewId="0" topLeftCell="A1">
      <selection activeCell="M24" sqref="M24"/>
    </sheetView>
  </sheetViews>
  <sheetFormatPr defaultColWidth="11.421875" defaultRowHeight="12.75"/>
  <cols>
    <col min="1" max="1" width="25.7109375" style="133" customWidth="1"/>
    <col min="2" max="10" width="11.421875" style="133" customWidth="1"/>
    <col min="11" max="19" width="9.421875" style="133" customWidth="1"/>
    <col min="20" max="16384" width="11.421875" style="133" customWidth="1"/>
  </cols>
  <sheetData>
    <row r="1" spans="1:10" s="130" customFormat="1" ht="18">
      <c r="A1" s="460" t="s">
        <v>0</v>
      </c>
      <c r="B1" s="460"/>
      <c r="C1" s="460"/>
      <c r="D1" s="460"/>
      <c r="E1" s="460"/>
      <c r="F1" s="460"/>
      <c r="G1" s="460"/>
      <c r="H1" s="460"/>
      <c r="I1" s="460"/>
      <c r="J1" s="460"/>
    </row>
    <row r="2" s="132" customFormat="1" ht="14.25"/>
    <row r="3" spans="1:10" s="132" customFormat="1" ht="15">
      <c r="A3" s="461" t="s">
        <v>373</v>
      </c>
      <c r="B3" s="461"/>
      <c r="C3" s="461"/>
      <c r="D3" s="461"/>
      <c r="E3" s="461"/>
      <c r="F3" s="461"/>
      <c r="G3" s="461"/>
      <c r="H3" s="461"/>
      <c r="I3" s="461"/>
      <c r="J3" s="461"/>
    </row>
    <row r="4" spans="1:10" ht="12.75">
      <c r="A4" s="331"/>
      <c r="B4" s="332"/>
      <c r="C4" s="332"/>
      <c r="D4" s="332"/>
      <c r="E4" s="332"/>
      <c r="F4" s="332"/>
      <c r="G4" s="332"/>
      <c r="H4" s="332"/>
      <c r="I4" s="332"/>
      <c r="J4" s="332"/>
    </row>
    <row r="5" spans="1:10" ht="12.75">
      <c r="A5" s="325" t="s">
        <v>242</v>
      </c>
      <c r="B5" s="82" t="s">
        <v>327</v>
      </c>
      <c r="C5" s="83"/>
      <c r="D5" s="83"/>
      <c r="E5" s="83"/>
      <c r="F5" s="82" t="s">
        <v>149</v>
      </c>
      <c r="G5" s="83"/>
      <c r="H5" s="83"/>
      <c r="I5" s="83"/>
      <c r="J5" s="83"/>
    </row>
    <row r="6" spans="1:10" ht="12.75">
      <c r="A6" s="325" t="s">
        <v>328</v>
      </c>
      <c r="B6" s="82" t="s">
        <v>320</v>
      </c>
      <c r="C6" s="83"/>
      <c r="D6" s="83"/>
      <c r="E6" s="83"/>
      <c r="F6" s="82" t="s">
        <v>320</v>
      </c>
      <c r="G6" s="83"/>
      <c r="H6" s="83"/>
      <c r="I6" s="83"/>
      <c r="J6" s="63"/>
    </row>
    <row r="7" spans="1:10" ht="13.5" thickBot="1">
      <c r="A7" s="344" t="s">
        <v>329</v>
      </c>
      <c r="B7" s="343" t="s">
        <v>323</v>
      </c>
      <c r="C7" s="343" t="s">
        <v>324</v>
      </c>
      <c r="D7" s="343" t="s">
        <v>325</v>
      </c>
      <c r="E7" s="343" t="s">
        <v>326</v>
      </c>
      <c r="F7" s="343" t="s">
        <v>323</v>
      </c>
      <c r="G7" s="343" t="s">
        <v>324</v>
      </c>
      <c r="H7" s="289" t="s">
        <v>325</v>
      </c>
      <c r="I7" s="289" t="s">
        <v>326</v>
      </c>
      <c r="J7" s="307" t="s">
        <v>156</v>
      </c>
    </row>
    <row r="8" spans="1:10" s="185" customFormat="1" ht="12.75">
      <c r="A8" s="328" t="s">
        <v>255</v>
      </c>
      <c r="B8" s="322" t="s">
        <v>43</v>
      </c>
      <c r="C8" s="340">
        <v>5711.4794352363415</v>
      </c>
      <c r="D8" s="322" t="s">
        <v>43</v>
      </c>
      <c r="E8" s="322" t="s">
        <v>43</v>
      </c>
      <c r="F8" s="322" t="s">
        <v>43</v>
      </c>
      <c r="G8" s="340">
        <v>9304</v>
      </c>
      <c r="H8" s="322" t="s">
        <v>43</v>
      </c>
      <c r="I8" s="322" t="s">
        <v>43</v>
      </c>
      <c r="J8" s="341">
        <v>9304</v>
      </c>
    </row>
    <row r="9" spans="1:10" ht="12.75">
      <c r="A9" s="30"/>
      <c r="B9" s="333"/>
      <c r="C9" s="333"/>
      <c r="D9" s="333"/>
      <c r="E9" s="333"/>
      <c r="F9" s="333"/>
      <c r="G9" s="333"/>
      <c r="H9" s="333"/>
      <c r="I9" s="333"/>
      <c r="J9" s="335"/>
    </row>
    <row r="10" spans="1:10" ht="12.75">
      <c r="A10" s="15" t="s">
        <v>330</v>
      </c>
      <c r="B10" s="333">
        <v>6092.705167173252</v>
      </c>
      <c r="C10" s="333">
        <v>6085.950885208453</v>
      </c>
      <c r="D10" s="322" t="s">
        <v>43</v>
      </c>
      <c r="E10" s="322" t="s">
        <v>43</v>
      </c>
      <c r="F10" s="333">
        <v>8018</v>
      </c>
      <c r="G10" s="333">
        <v>42626</v>
      </c>
      <c r="H10" s="322" t="s">
        <v>43</v>
      </c>
      <c r="I10" s="322" t="s">
        <v>43</v>
      </c>
      <c r="J10" s="335">
        <v>50644</v>
      </c>
    </row>
    <row r="11" spans="1:10" ht="12.75">
      <c r="A11" s="35" t="s">
        <v>331</v>
      </c>
      <c r="B11" s="333">
        <v>6291.077044025157</v>
      </c>
      <c r="C11" s="333">
        <v>6314.473684210527</v>
      </c>
      <c r="D11" s="322" t="s">
        <v>43</v>
      </c>
      <c r="E11" s="322" t="s">
        <v>43</v>
      </c>
      <c r="F11" s="333">
        <v>32009</v>
      </c>
      <c r="G11" s="333">
        <v>4799</v>
      </c>
      <c r="H11" s="322" t="s">
        <v>43</v>
      </c>
      <c r="I11" s="322" t="s">
        <v>43</v>
      </c>
      <c r="J11" s="335">
        <v>36808</v>
      </c>
    </row>
    <row r="12" spans="1:10" s="185" customFormat="1" ht="12.75">
      <c r="A12" s="328" t="s">
        <v>311</v>
      </c>
      <c r="B12" s="340">
        <v>6250.312304809494</v>
      </c>
      <c r="C12" s="340">
        <v>6108.320453374549</v>
      </c>
      <c r="D12" s="322" t="s">
        <v>43</v>
      </c>
      <c r="E12" s="322" t="s">
        <v>43</v>
      </c>
      <c r="F12" s="340">
        <v>40027</v>
      </c>
      <c r="G12" s="340">
        <v>47425</v>
      </c>
      <c r="H12" s="322" t="s">
        <v>43</v>
      </c>
      <c r="I12" s="322" t="s">
        <v>43</v>
      </c>
      <c r="J12" s="341">
        <v>87452</v>
      </c>
    </row>
    <row r="13" spans="1:10" s="185" customFormat="1" ht="12.75">
      <c r="A13" s="30"/>
      <c r="B13" s="333"/>
      <c r="C13" s="333"/>
      <c r="D13" s="333"/>
      <c r="E13" s="333"/>
      <c r="F13" s="333"/>
      <c r="G13" s="333"/>
      <c r="H13" s="333"/>
      <c r="I13" s="333"/>
      <c r="J13" s="335"/>
    </row>
    <row r="14" spans="1:10" ht="12.75">
      <c r="A14" s="35" t="s">
        <v>332</v>
      </c>
      <c r="B14" s="322" t="s">
        <v>43</v>
      </c>
      <c r="C14" s="333">
        <v>5783.378746594006</v>
      </c>
      <c r="D14" s="322" t="s">
        <v>43</v>
      </c>
      <c r="E14" s="322" t="s">
        <v>43</v>
      </c>
      <c r="F14" s="322" t="s">
        <v>43</v>
      </c>
      <c r="G14" s="333">
        <v>4245</v>
      </c>
      <c r="H14" s="322" t="s">
        <v>43</v>
      </c>
      <c r="I14" s="322" t="s">
        <v>43</v>
      </c>
      <c r="J14" s="335">
        <v>4245</v>
      </c>
    </row>
    <row r="15" spans="1:10" ht="12.75">
      <c r="A15" s="35" t="s">
        <v>333</v>
      </c>
      <c r="B15" s="322" t="s">
        <v>43</v>
      </c>
      <c r="C15" s="333">
        <v>6641.221374045802</v>
      </c>
      <c r="D15" s="322" t="s">
        <v>43</v>
      </c>
      <c r="E15" s="322" t="s">
        <v>43</v>
      </c>
      <c r="F15" s="322" t="s">
        <v>43</v>
      </c>
      <c r="G15" s="333">
        <v>870</v>
      </c>
      <c r="H15" s="322" t="s">
        <v>43</v>
      </c>
      <c r="I15" s="322" t="s">
        <v>43</v>
      </c>
      <c r="J15" s="335">
        <v>870</v>
      </c>
    </row>
    <row r="16" spans="1:10" ht="12.75">
      <c r="A16" s="35" t="s">
        <v>334</v>
      </c>
      <c r="B16" s="322" t="s">
        <v>43</v>
      </c>
      <c r="C16" s="333">
        <v>6199.979779597614</v>
      </c>
      <c r="D16" s="322" t="s">
        <v>43</v>
      </c>
      <c r="E16" s="333">
        <v>6200.354609929078</v>
      </c>
      <c r="F16" s="322" t="s">
        <v>43</v>
      </c>
      <c r="G16" s="333">
        <v>122648</v>
      </c>
      <c r="H16" s="322" t="s">
        <v>43</v>
      </c>
      <c r="I16" s="333">
        <v>3497</v>
      </c>
      <c r="J16" s="335">
        <v>126145</v>
      </c>
    </row>
    <row r="17" spans="1:10" s="185" customFormat="1" ht="12.75">
      <c r="A17" s="328" t="s">
        <v>264</v>
      </c>
      <c r="B17" s="322" t="s">
        <v>43</v>
      </c>
      <c r="C17" s="340">
        <v>6187.969196493437</v>
      </c>
      <c r="D17" s="322" t="s">
        <v>43</v>
      </c>
      <c r="E17" s="340">
        <v>6200.354609929078</v>
      </c>
      <c r="F17" s="322" t="s">
        <v>43</v>
      </c>
      <c r="G17" s="340">
        <v>127763</v>
      </c>
      <c r="H17" s="322" t="s">
        <v>43</v>
      </c>
      <c r="I17" s="340">
        <v>3497</v>
      </c>
      <c r="J17" s="341">
        <v>131260</v>
      </c>
    </row>
    <row r="18" spans="1:10" s="185" customFormat="1" ht="12.75">
      <c r="A18" s="30"/>
      <c r="B18" s="333"/>
      <c r="C18" s="333"/>
      <c r="D18" s="333"/>
      <c r="E18" s="333"/>
      <c r="F18" s="333"/>
      <c r="G18" s="333"/>
      <c r="H18" s="333"/>
      <c r="I18" s="333"/>
      <c r="J18" s="335"/>
    </row>
    <row r="19" spans="1:10" ht="12.75">
      <c r="A19" s="35" t="s">
        <v>335</v>
      </c>
      <c r="B19" s="333">
        <v>6313.253012048192</v>
      </c>
      <c r="C19" s="322" t="s">
        <v>43</v>
      </c>
      <c r="D19" s="333">
        <v>6297.872340425532</v>
      </c>
      <c r="E19" s="322" t="s">
        <v>43</v>
      </c>
      <c r="F19" s="333">
        <v>1048</v>
      </c>
      <c r="G19" s="322" t="s">
        <v>43</v>
      </c>
      <c r="H19" s="333">
        <v>296</v>
      </c>
      <c r="I19" s="322" t="s">
        <v>43</v>
      </c>
      <c r="J19" s="335">
        <v>1344</v>
      </c>
    </row>
    <row r="20" spans="1:10" s="185" customFormat="1" ht="12.75">
      <c r="A20" s="328" t="s">
        <v>316</v>
      </c>
      <c r="B20" s="340">
        <v>6313.253012048192</v>
      </c>
      <c r="C20" s="322" t="s">
        <v>43</v>
      </c>
      <c r="D20" s="340">
        <v>6297.872340425532</v>
      </c>
      <c r="E20" s="322" t="s">
        <v>43</v>
      </c>
      <c r="F20" s="340">
        <v>1048</v>
      </c>
      <c r="G20" s="322" t="s">
        <v>43</v>
      </c>
      <c r="H20" s="340">
        <v>296</v>
      </c>
      <c r="I20" s="322" t="s">
        <v>43</v>
      </c>
      <c r="J20" s="341">
        <v>1344</v>
      </c>
    </row>
    <row r="21" spans="1:10" ht="12.75">
      <c r="A21" s="30"/>
      <c r="B21" s="333"/>
      <c r="C21" s="333"/>
      <c r="D21" s="333"/>
      <c r="E21" s="333"/>
      <c r="F21" s="333"/>
      <c r="G21" s="333"/>
      <c r="H21" s="333"/>
      <c r="I21" s="333"/>
      <c r="J21" s="335"/>
    </row>
    <row r="22" spans="1:10" ht="12.75">
      <c r="A22" s="30" t="s">
        <v>336</v>
      </c>
      <c r="B22" s="333">
        <v>4927.659574468085</v>
      </c>
      <c r="C22" s="333">
        <v>6133.333333333333</v>
      </c>
      <c r="D22" s="322" t="s">
        <v>43</v>
      </c>
      <c r="E22" s="322" t="s">
        <v>43</v>
      </c>
      <c r="F22" s="333">
        <v>1158</v>
      </c>
      <c r="G22" s="333">
        <v>92</v>
      </c>
      <c r="H22" s="322" t="s">
        <v>43</v>
      </c>
      <c r="I22" s="322" t="s">
        <v>43</v>
      </c>
      <c r="J22" s="335">
        <v>1250</v>
      </c>
    </row>
    <row r="23" spans="1:10" s="185" customFormat="1" ht="12.75">
      <c r="A23" s="35" t="s">
        <v>337</v>
      </c>
      <c r="B23" s="322" t="s">
        <v>43</v>
      </c>
      <c r="C23" s="333">
        <v>7058.823529411765</v>
      </c>
      <c r="D23" s="322" t="s">
        <v>43</v>
      </c>
      <c r="E23" s="322" t="s">
        <v>43</v>
      </c>
      <c r="F23" s="322" t="s">
        <v>43</v>
      </c>
      <c r="G23" s="333">
        <v>960</v>
      </c>
      <c r="H23" s="322" t="s">
        <v>43</v>
      </c>
      <c r="I23" s="322" t="s">
        <v>43</v>
      </c>
      <c r="J23" s="335">
        <v>960</v>
      </c>
    </row>
    <row r="24" spans="1:10" ht="12.75">
      <c r="A24" s="35" t="s">
        <v>338</v>
      </c>
      <c r="B24" s="333">
        <v>6803.571428571428</v>
      </c>
      <c r="C24" s="333">
        <v>7022.033898305085</v>
      </c>
      <c r="D24" s="322" t="s">
        <v>43</v>
      </c>
      <c r="E24" s="333">
        <v>6892.857142857143</v>
      </c>
      <c r="F24" s="333">
        <v>762</v>
      </c>
      <c r="G24" s="333">
        <v>99432</v>
      </c>
      <c r="H24" s="322" t="s">
        <v>43</v>
      </c>
      <c r="I24" s="333">
        <v>193</v>
      </c>
      <c r="J24" s="335">
        <v>100387</v>
      </c>
    </row>
    <row r="25" spans="1:10" s="185" customFormat="1" ht="12.75">
      <c r="A25" s="328" t="s">
        <v>285</v>
      </c>
      <c r="B25" s="340">
        <v>5533.14121037464</v>
      </c>
      <c r="C25" s="340">
        <v>7021.452029907065</v>
      </c>
      <c r="D25" s="322" t="s">
        <v>43</v>
      </c>
      <c r="E25" s="340">
        <v>6892.857142857143</v>
      </c>
      <c r="F25" s="340">
        <v>1920</v>
      </c>
      <c r="G25" s="340">
        <v>100484</v>
      </c>
      <c r="H25" s="322" t="s">
        <v>43</v>
      </c>
      <c r="I25" s="340">
        <v>193</v>
      </c>
      <c r="J25" s="341">
        <v>102597</v>
      </c>
    </row>
    <row r="26" spans="1:10" ht="12.75">
      <c r="A26" s="30"/>
      <c r="B26" s="333"/>
      <c r="C26" s="333"/>
      <c r="D26" s="333"/>
      <c r="E26" s="333"/>
      <c r="F26" s="333"/>
      <c r="G26" s="333"/>
      <c r="H26" s="333"/>
      <c r="I26" s="333"/>
      <c r="J26" s="335"/>
    </row>
    <row r="27" spans="1:10" s="185" customFormat="1" ht="12.75">
      <c r="A27" s="328" t="s">
        <v>286</v>
      </c>
      <c r="B27" s="340">
        <v>6760.217983651226</v>
      </c>
      <c r="C27" s="340">
        <v>6571.428571428572</v>
      </c>
      <c r="D27" s="322" t="s">
        <v>43</v>
      </c>
      <c r="E27" s="322" t="s">
        <v>43</v>
      </c>
      <c r="F27" s="340">
        <v>2481</v>
      </c>
      <c r="G27" s="340">
        <v>46</v>
      </c>
      <c r="H27" s="322" t="s">
        <v>43</v>
      </c>
      <c r="I27" s="322" t="s">
        <v>43</v>
      </c>
      <c r="J27" s="341">
        <v>2527</v>
      </c>
    </row>
    <row r="28" spans="1:10" s="185" customFormat="1" ht="12.75">
      <c r="A28" s="30"/>
      <c r="B28" s="333"/>
      <c r="C28" s="333"/>
      <c r="D28" s="333"/>
      <c r="E28" s="333"/>
      <c r="F28" s="333"/>
      <c r="G28" s="333"/>
      <c r="H28" s="333"/>
      <c r="I28" s="333"/>
      <c r="J28" s="335"/>
    </row>
    <row r="29" spans="1:10" ht="12.75">
      <c r="A29" s="35" t="s">
        <v>339</v>
      </c>
      <c r="B29" s="333">
        <v>7459.032195874302</v>
      </c>
      <c r="C29" s="333">
        <v>7448</v>
      </c>
      <c r="D29" s="322" t="s">
        <v>43</v>
      </c>
      <c r="E29" s="333">
        <v>7431.007877852676</v>
      </c>
      <c r="F29" s="333">
        <v>38690</v>
      </c>
      <c r="G29" s="333">
        <v>11172</v>
      </c>
      <c r="H29" s="322" t="s">
        <v>43</v>
      </c>
      <c r="I29" s="333">
        <v>91498</v>
      </c>
      <c r="J29" s="335">
        <v>141360</v>
      </c>
    </row>
    <row r="30" spans="1:10" ht="12.75">
      <c r="A30" s="35" t="s">
        <v>340</v>
      </c>
      <c r="B30" s="333">
        <v>7200.298953662183</v>
      </c>
      <c r="C30" s="333">
        <v>7151.282051282052</v>
      </c>
      <c r="D30" s="322" t="s">
        <v>43</v>
      </c>
      <c r="E30" s="333">
        <v>7112.862547288777</v>
      </c>
      <c r="F30" s="333">
        <v>9634</v>
      </c>
      <c r="G30" s="333">
        <v>2789</v>
      </c>
      <c r="H30" s="322" t="s">
        <v>43</v>
      </c>
      <c r="I30" s="333">
        <v>22562</v>
      </c>
      <c r="J30" s="335">
        <v>34985</v>
      </c>
    </row>
    <row r="31" spans="1:10" s="185" customFormat="1" ht="12.75">
      <c r="A31" s="328" t="s">
        <v>289</v>
      </c>
      <c r="B31" s="340">
        <v>7405.977011494253</v>
      </c>
      <c r="C31" s="340">
        <v>7386.772486772486</v>
      </c>
      <c r="D31" s="322" t="s">
        <v>43</v>
      </c>
      <c r="E31" s="340">
        <v>7365.837907652567</v>
      </c>
      <c r="F31" s="340">
        <v>48324</v>
      </c>
      <c r="G31" s="340">
        <v>13961</v>
      </c>
      <c r="H31" s="322" t="s">
        <v>43</v>
      </c>
      <c r="I31" s="340">
        <v>114060</v>
      </c>
      <c r="J31" s="341">
        <v>176345</v>
      </c>
    </row>
    <row r="32" spans="1:10" ht="12.75">
      <c r="A32" s="30"/>
      <c r="B32" s="333"/>
      <c r="C32" s="333"/>
      <c r="D32" s="333"/>
      <c r="E32" s="333"/>
      <c r="F32" s="333"/>
      <c r="G32" s="333"/>
      <c r="H32" s="333"/>
      <c r="I32" s="333"/>
      <c r="J32" s="335"/>
    </row>
    <row r="33" spans="1:10" ht="12.75">
      <c r="A33" s="35" t="s">
        <v>341</v>
      </c>
      <c r="B33" s="440">
        <v>7899.768696993061</v>
      </c>
      <c r="C33" s="440">
        <v>7902</v>
      </c>
      <c r="D33" s="322" t="s">
        <v>43</v>
      </c>
      <c r="E33" s="440">
        <v>7900.07513148009</v>
      </c>
      <c r="F33" s="440">
        <v>10246</v>
      </c>
      <c r="G33" s="440">
        <v>1620</v>
      </c>
      <c r="H33" s="322" t="s">
        <v>43</v>
      </c>
      <c r="I33" s="440">
        <v>10515</v>
      </c>
      <c r="J33" s="442">
        <v>22381</v>
      </c>
    </row>
    <row r="34" spans="1:10" s="185" customFormat="1" ht="12.75">
      <c r="A34" s="35" t="s">
        <v>342</v>
      </c>
      <c r="B34" s="440">
        <v>9375.227686703096</v>
      </c>
      <c r="C34" s="440">
        <v>9375</v>
      </c>
      <c r="D34" s="322" t="s">
        <v>43</v>
      </c>
      <c r="E34" s="440">
        <v>9375.007947104075</v>
      </c>
      <c r="F34" s="440">
        <v>10294</v>
      </c>
      <c r="G34" s="440">
        <v>37725</v>
      </c>
      <c r="H34" s="322" t="s">
        <v>43</v>
      </c>
      <c r="I34" s="440">
        <v>294919</v>
      </c>
      <c r="J34" s="442">
        <v>342938</v>
      </c>
    </row>
    <row r="35" spans="1:10" s="185" customFormat="1" ht="12.75">
      <c r="A35" s="328" t="s">
        <v>313</v>
      </c>
      <c r="B35" s="340">
        <v>8576.200417536535</v>
      </c>
      <c r="C35" s="340">
        <v>9304</v>
      </c>
      <c r="D35" s="322" t="s">
        <v>43</v>
      </c>
      <c r="E35" s="340">
        <v>9315.136173716795</v>
      </c>
      <c r="F35" s="340">
        <v>20540</v>
      </c>
      <c r="G35" s="340">
        <v>39345</v>
      </c>
      <c r="H35" s="322" t="s">
        <v>43</v>
      </c>
      <c r="I35" s="340">
        <v>305434</v>
      </c>
      <c r="J35" s="341">
        <v>365319</v>
      </c>
    </row>
    <row r="36" spans="1:10" ht="12.75">
      <c r="A36" s="30"/>
      <c r="B36" s="440"/>
      <c r="C36" s="440"/>
      <c r="D36" s="440"/>
      <c r="E36" s="440"/>
      <c r="F36" s="440"/>
      <c r="G36" s="440"/>
      <c r="H36" s="440"/>
      <c r="I36" s="440"/>
      <c r="J36" s="442"/>
    </row>
    <row r="37" spans="1:10" s="185" customFormat="1" ht="13.5" thickBot="1">
      <c r="A37" s="337" t="s">
        <v>343</v>
      </c>
      <c r="B37" s="338">
        <v>7056.282399407553</v>
      </c>
      <c r="C37" s="338">
        <v>6703</v>
      </c>
      <c r="D37" s="338">
        <v>6297.872340425532</v>
      </c>
      <c r="E37" s="338">
        <v>8660.090860721155</v>
      </c>
      <c r="F37" s="338">
        <v>114340</v>
      </c>
      <c r="G37" s="338">
        <v>338328</v>
      </c>
      <c r="H37" s="338">
        <v>296</v>
      </c>
      <c r="I37" s="338">
        <v>423184</v>
      </c>
      <c r="J37" s="339">
        <v>876148</v>
      </c>
    </row>
    <row r="38" s="185" customFormat="1" ht="12.75">
      <c r="A38" s="133" t="s">
        <v>391</v>
      </c>
    </row>
    <row r="40" s="185" customFormat="1" ht="12.75"/>
  </sheetData>
  <mergeCells count="2">
    <mergeCell ref="A3:J3"/>
    <mergeCell ref="A1:J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1"/>
  <dimension ref="A1:I29"/>
  <sheetViews>
    <sheetView showGridLines="0" showZeros="0" zoomScale="75" zoomScaleNormal="75" workbookViewId="0" topLeftCell="A1">
      <selection activeCell="A1" sqref="A1:I1"/>
    </sheetView>
  </sheetViews>
  <sheetFormatPr defaultColWidth="11.421875" defaultRowHeight="12.75"/>
  <cols>
    <col min="1" max="1" width="27.7109375" style="133" customWidth="1"/>
    <col min="2" max="3" width="10.7109375" style="133" customWidth="1"/>
    <col min="4" max="9" width="12.7109375" style="133" customWidth="1"/>
    <col min="10" max="11" width="10.7109375" style="133" customWidth="1"/>
    <col min="12" max="16384" width="11.421875" style="133" customWidth="1"/>
  </cols>
  <sheetData>
    <row r="1" spans="1:9" s="130" customFormat="1" ht="18">
      <c r="A1" s="460" t="s">
        <v>0</v>
      </c>
      <c r="B1" s="460"/>
      <c r="C1" s="460"/>
      <c r="D1" s="460"/>
      <c r="E1" s="460"/>
      <c r="F1" s="460"/>
      <c r="G1" s="460"/>
      <c r="H1" s="460"/>
      <c r="I1" s="460"/>
    </row>
    <row r="2" s="132" customFormat="1" ht="14.25"/>
    <row r="3" spans="1:9" s="132" customFormat="1" ht="15">
      <c r="A3" s="461" t="s">
        <v>367</v>
      </c>
      <c r="B3" s="461"/>
      <c r="C3" s="461"/>
      <c r="D3" s="461"/>
      <c r="E3" s="461"/>
      <c r="F3" s="461"/>
      <c r="G3" s="461"/>
      <c r="H3" s="461"/>
      <c r="I3" s="461"/>
    </row>
    <row r="4" spans="1:9" s="132" customFormat="1" ht="15">
      <c r="A4" s="251"/>
      <c r="B4" s="251"/>
      <c r="C4" s="251"/>
      <c r="D4" s="251"/>
      <c r="E4" s="251"/>
      <c r="F4" s="251"/>
      <c r="G4" s="251"/>
      <c r="H4" s="251"/>
      <c r="I4" s="251"/>
    </row>
    <row r="5" spans="1:9" ht="12.75">
      <c r="A5" s="252"/>
      <c r="B5" s="252"/>
      <c r="C5" s="252"/>
      <c r="D5" s="255" t="s">
        <v>184</v>
      </c>
      <c r="E5" s="256"/>
      <c r="F5" s="256"/>
      <c r="G5" s="256"/>
      <c r="H5" s="256"/>
      <c r="I5" s="268"/>
    </row>
    <row r="6" spans="1:9" ht="12.75">
      <c r="A6" s="85"/>
      <c r="B6" s="258" t="s">
        <v>150</v>
      </c>
      <c r="C6" s="85"/>
      <c r="D6" s="82" t="s">
        <v>185</v>
      </c>
      <c r="E6" s="83"/>
      <c r="F6" s="83"/>
      <c r="G6" s="84" t="s">
        <v>186</v>
      </c>
      <c r="H6" s="63"/>
      <c r="I6" s="84" t="s">
        <v>156</v>
      </c>
    </row>
    <row r="7" spans="1:9" ht="12.75">
      <c r="A7" s="85"/>
      <c r="B7" s="85"/>
      <c r="C7" s="85"/>
      <c r="D7" s="269"/>
      <c r="E7" s="63"/>
      <c r="F7" s="84" t="s">
        <v>187</v>
      </c>
      <c r="G7" s="84" t="s">
        <v>188</v>
      </c>
      <c r="H7" s="84" t="s">
        <v>156</v>
      </c>
      <c r="I7" s="84" t="s">
        <v>189</v>
      </c>
    </row>
    <row r="8" spans="1:9" ht="13.5" thickBot="1">
      <c r="A8" s="85"/>
      <c r="B8" s="85"/>
      <c r="C8" s="270"/>
      <c r="D8" s="84" t="s">
        <v>190</v>
      </c>
      <c r="E8" s="84" t="s">
        <v>191</v>
      </c>
      <c r="F8" s="84" t="s">
        <v>192</v>
      </c>
      <c r="G8" s="84" t="s">
        <v>193</v>
      </c>
      <c r="H8" s="63"/>
      <c r="I8" s="84" t="s">
        <v>194</v>
      </c>
    </row>
    <row r="9" spans="1:9" ht="12.75">
      <c r="A9" s="259" t="s">
        <v>159</v>
      </c>
      <c r="B9" s="259"/>
      <c r="C9" s="259"/>
      <c r="D9" s="260"/>
      <c r="E9" s="260"/>
      <c r="F9" s="260"/>
      <c r="G9" s="260"/>
      <c r="H9" s="260"/>
      <c r="I9" s="260"/>
    </row>
    <row r="10" spans="1:9" ht="12.75">
      <c r="A10" s="85" t="s">
        <v>195</v>
      </c>
      <c r="B10" s="85"/>
      <c r="C10" s="85"/>
      <c r="D10" s="261">
        <v>197227</v>
      </c>
      <c r="E10" s="261">
        <v>139916</v>
      </c>
      <c r="F10" s="261">
        <v>20416</v>
      </c>
      <c r="G10" s="261">
        <v>4650139</v>
      </c>
      <c r="H10" s="261">
        <v>5007698</v>
      </c>
      <c r="I10" s="261">
        <v>380666</v>
      </c>
    </row>
    <row r="11" spans="1:9" ht="12.75">
      <c r="A11" s="85" t="s">
        <v>196</v>
      </c>
      <c r="B11" s="85"/>
      <c r="C11" s="85"/>
      <c r="D11" s="261">
        <v>313571</v>
      </c>
      <c r="E11" s="261">
        <v>805979</v>
      </c>
      <c r="F11" s="271" t="s">
        <v>43</v>
      </c>
      <c r="G11" s="261">
        <v>5129589</v>
      </c>
      <c r="H11" s="261">
        <v>6249139</v>
      </c>
      <c r="I11" s="261">
        <v>527176</v>
      </c>
    </row>
    <row r="12" spans="1:9" ht="12.75">
      <c r="A12" s="85" t="s">
        <v>197</v>
      </c>
      <c r="B12" s="85"/>
      <c r="C12" s="85"/>
      <c r="D12" s="261">
        <v>38186</v>
      </c>
      <c r="E12" s="261">
        <v>205823</v>
      </c>
      <c r="F12" s="271" t="s">
        <v>43</v>
      </c>
      <c r="G12" s="261">
        <v>421191</v>
      </c>
      <c r="H12" s="261">
        <v>665200</v>
      </c>
      <c r="I12" s="261">
        <v>61131</v>
      </c>
    </row>
    <row r="13" spans="1:9" ht="12.75">
      <c r="A13" s="85" t="s">
        <v>198</v>
      </c>
      <c r="B13" s="85"/>
      <c r="C13" s="85"/>
      <c r="D13" s="261">
        <v>11726</v>
      </c>
      <c r="E13" s="261">
        <v>32370</v>
      </c>
      <c r="F13" s="261">
        <v>1946</v>
      </c>
      <c r="G13" s="261">
        <v>55410</v>
      </c>
      <c r="H13" s="261">
        <v>101452</v>
      </c>
      <c r="I13" s="261">
        <v>15424</v>
      </c>
    </row>
    <row r="14" spans="1:9" ht="12.75">
      <c r="A14" s="85" t="s">
        <v>199</v>
      </c>
      <c r="B14" s="85"/>
      <c r="C14" s="85"/>
      <c r="D14" s="261">
        <v>161</v>
      </c>
      <c r="E14" s="261">
        <v>2100</v>
      </c>
      <c r="F14" s="261">
        <v>5</v>
      </c>
      <c r="G14" s="261">
        <v>277</v>
      </c>
      <c r="H14" s="261">
        <v>2543</v>
      </c>
      <c r="I14" s="261">
        <v>246</v>
      </c>
    </row>
    <row r="15" spans="1:9" ht="12.75">
      <c r="A15" s="85" t="s">
        <v>200</v>
      </c>
      <c r="B15" s="85"/>
      <c r="C15" s="85"/>
      <c r="D15" s="261">
        <v>2774</v>
      </c>
      <c r="E15" s="261">
        <v>26963</v>
      </c>
      <c r="F15" s="271" t="s">
        <v>43</v>
      </c>
      <c r="G15" s="261">
        <v>59011</v>
      </c>
      <c r="H15" s="261">
        <v>88748</v>
      </c>
      <c r="I15" s="261">
        <v>7300</v>
      </c>
    </row>
    <row r="16" spans="1:9" ht="12.75">
      <c r="A16" s="263" t="s">
        <v>201</v>
      </c>
      <c r="B16" s="85"/>
      <c r="C16" s="85"/>
      <c r="D16" s="261">
        <v>1835</v>
      </c>
      <c r="E16" s="261">
        <v>6069</v>
      </c>
      <c r="F16" s="271" t="s">
        <v>43</v>
      </c>
      <c r="G16" s="261">
        <v>4442</v>
      </c>
      <c r="H16" s="261">
        <v>12346</v>
      </c>
      <c r="I16" s="261">
        <v>2131</v>
      </c>
    </row>
    <row r="17" spans="1:9" ht="12.75">
      <c r="A17" s="263" t="s">
        <v>202</v>
      </c>
      <c r="B17" s="85"/>
      <c r="C17" s="85"/>
      <c r="D17" s="261"/>
      <c r="E17" s="261"/>
      <c r="F17" s="261"/>
      <c r="G17" s="261"/>
      <c r="H17" s="261"/>
      <c r="I17" s="261"/>
    </row>
    <row r="18" spans="1:9" ht="12.75">
      <c r="A18" s="263" t="s">
        <v>161</v>
      </c>
      <c r="B18" s="85"/>
      <c r="C18" s="85"/>
      <c r="D18" s="261">
        <v>140</v>
      </c>
      <c r="E18" s="261">
        <v>33166</v>
      </c>
      <c r="F18" s="271" t="s">
        <v>43</v>
      </c>
      <c r="G18" s="271" t="s">
        <v>43</v>
      </c>
      <c r="H18" s="261">
        <v>33306</v>
      </c>
      <c r="I18" s="261">
        <v>1597</v>
      </c>
    </row>
    <row r="19" spans="1:9" ht="12.75">
      <c r="A19" s="85"/>
      <c r="B19" s="85"/>
      <c r="C19" s="85"/>
      <c r="D19" s="261"/>
      <c r="E19" s="261"/>
      <c r="F19" s="261"/>
      <c r="G19" s="261"/>
      <c r="H19" s="261"/>
      <c r="I19" s="261"/>
    </row>
    <row r="20" spans="1:9" ht="12.75">
      <c r="A20" s="264" t="s">
        <v>162</v>
      </c>
      <c r="B20" s="264"/>
      <c r="C20" s="264"/>
      <c r="D20" s="261"/>
      <c r="E20" s="261"/>
      <c r="F20" s="261"/>
      <c r="G20" s="261"/>
      <c r="H20" s="261"/>
      <c r="I20" s="261"/>
    </row>
    <row r="21" spans="1:9" ht="12.75">
      <c r="A21" s="263" t="s">
        <v>203</v>
      </c>
      <c r="B21" s="85"/>
      <c r="C21" s="85"/>
      <c r="D21" s="261">
        <v>5090</v>
      </c>
      <c r="E21" s="261">
        <v>1883</v>
      </c>
      <c r="F21" s="261">
        <v>1042</v>
      </c>
      <c r="G21" s="261">
        <v>868133</v>
      </c>
      <c r="H21" s="261">
        <v>876148</v>
      </c>
      <c r="I21" s="261">
        <v>16782</v>
      </c>
    </row>
    <row r="22" spans="1:9" ht="12.75">
      <c r="A22" s="85" t="s">
        <v>204</v>
      </c>
      <c r="B22" s="85"/>
      <c r="C22" s="85"/>
      <c r="D22" s="261">
        <v>9043</v>
      </c>
      <c r="E22" s="261">
        <v>464803</v>
      </c>
      <c r="F22" s="261">
        <v>1219</v>
      </c>
      <c r="G22" s="261">
        <v>4506836</v>
      </c>
      <c r="H22" s="261">
        <v>4981901</v>
      </c>
      <c r="I22" s="261">
        <v>13879</v>
      </c>
    </row>
    <row r="23" spans="1:9" ht="12.75">
      <c r="A23" s="85" t="s">
        <v>205</v>
      </c>
      <c r="B23" s="85"/>
      <c r="C23" s="85"/>
      <c r="D23" s="261">
        <v>504</v>
      </c>
      <c r="E23" s="261">
        <v>6789</v>
      </c>
      <c r="F23" s="271" t="s">
        <v>43</v>
      </c>
      <c r="G23" s="261">
        <v>25791</v>
      </c>
      <c r="H23" s="261">
        <v>33084</v>
      </c>
      <c r="I23" s="261">
        <v>98</v>
      </c>
    </row>
    <row r="24" spans="1:9" ht="12.75">
      <c r="A24" s="85" t="s">
        <v>206</v>
      </c>
      <c r="B24" s="85"/>
      <c r="C24" s="85"/>
      <c r="D24" s="261">
        <v>14</v>
      </c>
      <c r="E24" s="261">
        <v>111</v>
      </c>
      <c r="F24" s="271" t="s">
        <v>43</v>
      </c>
      <c r="G24" s="261">
        <v>691</v>
      </c>
      <c r="H24" s="261">
        <v>816</v>
      </c>
      <c r="I24" s="261">
        <v>8</v>
      </c>
    </row>
    <row r="25" spans="1:9" ht="12.75">
      <c r="A25" s="85" t="s">
        <v>207</v>
      </c>
      <c r="B25" s="85"/>
      <c r="C25" s="85"/>
      <c r="D25" s="261">
        <v>4</v>
      </c>
      <c r="E25" s="261">
        <v>1</v>
      </c>
      <c r="F25" s="271" t="s">
        <v>43</v>
      </c>
      <c r="G25" s="261">
        <v>53</v>
      </c>
      <c r="H25" s="261">
        <v>58</v>
      </c>
      <c r="I25" s="261">
        <v>4</v>
      </c>
    </row>
    <row r="26" spans="1:9" ht="12.75">
      <c r="A26" s="85"/>
      <c r="B26" s="85"/>
      <c r="C26" s="85"/>
      <c r="D26" s="261"/>
      <c r="E26" s="261"/>
      <c r="F26" s="261"/>
      <c r="G26" s="261"/>
      <c r="H26" s="261"/>
      <c r="I26" s="261"/>
    </row>
    <row r="27" spans="1:9" ht="12.75">
      <c r="A27" s="264" t="s">
        <v>164</v>
      </c>
      <c r="B27" s="264"/>
      <c r="C27" s="264"/>
      <c r="D27" s="261">
        <v>180</v>
      </c>
      <c r="E27" s="261">
        <v>2417</v>
      </c>
      <c r="F27" s="271">
        <v>6</v>
      </c>
      <c r="G27" s="261">
        <v>345</v>
      </c>
      <c r="H27" s="261">
        <v>2948</v>
      </c>
      <c r="I27" s="261">
        <v>263</v>
      </c>
    </row>
    <row r="28" spans="1:9" ht="12.75">
      <c r="A28" s="264"/>
      <c r="B28" s="264"/>
      <c r="C28" s="264"/>
      <c r="D28" s="261"/>
      <c r="E28" s="261"/>
      <c r="F28" s="261"/>
      <c r="G28" s="261"/>
      <c r="H28" s="261"/>
      <c r="I28" s="261"/>
    </row>
    <row r="29" spans="1:9" ht="13.5" thickBot="1">
      <c r="A29" s="265" t="s">
        <v>165</v>
      </c>
      <c r="B29" s="265"/>
      <c r="C29" s="272"/>
      <c r="D29" s="266">
        <v>580455</v>
      </c>
      <c r="E29" s="266">
        <v>1728390</v>
      </c>
      <c r="F29" s="266">
        <v>24634</v>
      </c>
      <c r="G29" s="266">
        <v>15721908</v>
      </c>
      <c r="H29" s="266">
        <v>18055387</v>
      </c>
      <c r="I29" s="266">
        <v>1026705</v>
      </c>
    </row>
  </sheetData>
  <mergeCells count="2">
    <mergeCell ref="A1:I1"/>
    <mergeCell ref="A3:I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"/>
  <dimension ref="A1:J83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133" customWidth="1"/>
    <col min="2" max="2" width="11.421875" style="133" customWidth="1"/>
    <col min="3" max="4" width="11.421875" style="154" customWidth="1"/>
    <col min="5" max="5" width="11.421875" style="133" customWidth="1"/>
    <col min="6" max="7" width="11.421875" style="154" customWidth="1"/>
    <col min="8" max="8" width="11.421875" style="133" customWidth="1"/>
    <col min="9" max="10" width="11.421875" style="154" customWidth="1"/>
    <col min="11" max="16384" width="11.421875" style="133" customWidth="1"/>
  </cols>
  <sheetData>
    <row r="1" spans="1:10" s="130" customFormat="1" ht="18">
      <c r="A1" s="476" t="s">
        <v>0</v>
      </c>
      <c r="B1" s="476"/>
      <c r="C1" s="476"/>
      <c r="D1" s="476"/>
      <c r="E1" s="476"/>
      <c r="F1" s="476"/>
      <c r="G1" s="476"/>
      <c r="I1" s="152"/>
      <c r="J1" s="152"/>
    </row>
    <row r="2" spans="3:10" s="132" customFormat="1" ht="14.25">
      <c r="C2" s="153"/>
      <c r="D2" s="153"/>
      <c r="F2" s="153"/>
      <c r="G2" s="153"/>
      <c r="I2" s="153"/>
      <c r="J2" s="153"/>
    </row>
    <row r="3" spans="1:10" s="132" customFormat="1" ht="15">
      <c r="A3" s="481" t="s">
        <v>387</v>
      </c>
      <c r="B3" s="481"/>
      <c r="C3" s="481"/>
      <c r="D3" s="481"/>
      <c r="E3" s="481"/>
      <c r="F3" s="481"/>
      <c r="G3" s="481"/>
      <c r="I3" s="153"/>
      <c r="J3" s="153"/>
    </row>
    <row r="4" spans="3:10" s="132" customFormat="1" ht="14.25">
      <c r="C4" s="153"/>
      <c r="D4" s="153"/>
      <c r="F4" s="153"/>
      <c r="G4" s="153"/>
      <c r="I4" s="153"/>
      <c r="J4" s="153"/>
    </row>
    <row r="5" spans="1:7" ht="12.75">
      <c r="A5" s="477" t="s">
        <v>53</v>
      </c>
      <c r="B5" s="479" t="s">
        <v>23</v>
      </c>
      <c r="C5" s="479"/>
      <c r="D5" s="479"/>
      <c r="E5" s="479" t="s">
        <v>24</v>
      </c>
      <c r="F5" s="479"/>
      <c r="G5" s="480"/>
    </row>
    <row r="6" spans="1:7" ht="13.5" thickBot="1">
      <c r="A6" s="478"/>
      <c r="B6" s="409">
        <v>1999</v>
      </c>
      <c r="C6" s="410">
        <v>2000</v>
      </c>
      <c r="D6" s="410">
        <v>2001</v>
      </c>
      <c r="E6" s="409">
        <v>1999</v>
      </c>
      <c r="F6" s="410">
        <v>2000</v>
      </c>
      <c r="G6" s="413">
        <v>2001</v>
      </c>
    </row>
    <row r="7" spans="1:10" ht="12.75">
      <c r="A7" s="191" t="s">
        <v>54</v>
      </c>
      <c r="B7" s="188">
        <v>22343.555999999997</v>
      </c>
      <c r="C7" s="188">
        <v>35627.483</v>
      </c>
      <c r="D7" s="188">
        <v>20846.302</v>
      </c>
      <c r="E7" s="188">
        <v>18529.610999999997</v>
      </c>
      <c r="F7" s="188">
        <v>12070.857</v>
      </c>
      <c r="G7" s="345">
        <v>21071.685</v>
      </c>
      <c r="H7"/>
      <c r="I7" s="179"/>
      <c r="J7" s="179"/>
    </row>
    <row r="8" spans="1:10" ht="12.75">
      <c r="A8" s="139"/>
      <c r="B8" s="141"/>
      <c r="C8" s="159"/>
      <c r="D8" s="159"/>
      <c r="E8" s="141"/>
      <c r="F8" s="159"/>
      <c r="G8" s="346"/>
      <c r="H8"/>
      <c r="I8" s="179"/>
      <c r="J8" s="179"/>
    </row>
    <row r="9" spans="1:10" ht="12.75">
      <c r="A9" s="137" t="s">
        <v>380</v>
      </c>
      <c r="B9" s="141"/>
      <c r="C9" s="159"/>
      <c r="D9" s="159"/>
      <c r="E9" s="141"/>
      <c r="F9" s="159"/>
      <c r="G9" s="346"/>
      <c r="H9"/>
      <c r="I9" s="179"/>
      <c r="J9" s="179"/>
    </row>
    <row r="10" spans="1:10" ht="12.75">
      <c r="A10" s="417" t="s">
        <v>55</v>
      </c>
      <c r="B10" s="428">
        <f aca="true" t="shared" si="0" ref="B10:G10">SUM(B11:B25)</f>
        <v>22157.556</v>
      </c>
      <c r="C10" s="428">
        <f t="shared" si="0"/>
        <v>34522.059</v>
      </c>
      <c r="D10" s="428">
        <f t="shared" si="0"/>
        <v>19711.465</v>
      </c>
      <c r="E10" s="428">
        <f t="shared" si="0"/>
        <v>18451.603</v>
      </c>
      <c r="F10" s="428">
        <f t="shared" si="0"/>
        <v>11980.137</v>
      </c>
      <c r="G10" s="429">
        <f t="shared" si="0"/>
        <v>20944.496</v>
      </c>
      <c r="H10"/>
      <c r="I10" s="179"/>
      <c r="J10" s="179"/>
    </row>
    <row r="11" spans="1:10" ht="12.75">
      <c r="A11" s="145" t="s">
        <v>56</v>
      </c>
      <c r="B11" s="141" t="s">
        <v>43</v>
      </c>
      <c r="C11" s="141" t="s">
        <v>43</v>
      </c>
      <c r="D11" s="430">
        <v>1138.454</v>
      </c>
      <c r="E11" s="141">
        <v>16.183</v>
      </c>
      <c r="F11" s="430">
        <v>33.217</v>
      </c>
      <c r="G11" s="432">
        <v>47.1</v>
      </c>
      <c r="H11"/>
      <c r="I11" s="179"/>
      <c r="J11" s="179"/>
    </row>
    <row r="12" spans="1:10" ht="12.75">
      <c r="A12" s="145" t="s">
        <v>58</v>
      </c>
      <c r="B12" s="141">
        <v>34</v>
      </c>
      <c r="C12" s="430">
        <v>1.011</v>
      </c>
      <c r="D12" s="141" t="s">
        <v>43</v>
      </c>
      <c r="E12" s="141">
        <v>40.777</v>
      </c>
      <c r="F12" s="141" t="s">
        <v>43</v>
      </c>
      <c r="G12" s="432">
        <v>10.65</v>
      </c>
      <c r="H12"/>
      <c r="I12" s="179"/>
      <c r="J12" s="179"/>
    </row>
    <row r="13" spans="1:10" ht="12.75">
      <c r="A13" s="145" t="s">
        <v>59</v>
      </c>
      <c r="B13" s="141" t="s">
        <v>43</v>
      </c>
      <c r="C13" s="141" t="s">
        <v>43</v>
      </c>
      <c r="D13" s="430">
        <v>2.891</v>
      </c>
      <c r="E13" s="141" t="s">
        <v>43</v>
      </c>
      <c r="F13" s="141" t="s">
        <v>43</v>
      </c>
      <c r="G13" s="142" t="s">
        <v>43</v>
      </c>
      <c r="H13"/>
      <c r="I13" s="179"/>
      <c r="J13" s="179"/>
    </row>
    <row r="14" spans="1:10" ht="12.75">
      <c r="A14" s="145" t="s">
        <v>60</v>
      </c>
      <c r="B14" s="141">
        <v>538.376</v>
      </c>
      <c r="C14" s="430">
        <v>302.071</v>
      </c>
      <c r="D14" s="430">
        <v>1869.063</v>
      </c>
      <c r="E14" s="141">
        <v>866.202</v>
      </c>
      <c r="F14" s="430">
        <v>418.906</v>
      </c>
      <c r="G14" s="432">
        <v>1261.102</v>
      </c>
      <c r="H14"/>
      <c r="I14" s="179"/>
      <c r="J14" s="179"/>
    </row>
    <row r="15" spans="1:10" ht="12.75">
      <c r="A15" s="145" t="s">
        <v>61</v>
      </c>
      <c r="B15" s="141">
        <v>22</v>
      </c>
      <c r="C15" s="141" t="s">
        <v>43</v>
      </c>
      <c r="D15" s="141" t="s">
        <v>43</v>
      </c>
      <c r="E15" s="141">
        <v>136.44</v>
      </c>
      <c r="F15" s="430">
        <v>115.05</v>
      </c>
      <c r="G15" s="432">
        <v>127.55</v>
      </c>
      <c r="H15"/>
      <c r="I15" s="179"/>
      <c r="J15" s="179"/>
    </row>
    <row r="16" spans="1:10" ht="12.75">
      <c r="A16" s="145" t="s">
        <v>63</v>
      </c>
      <c r="B16" s="141">
        <v>1049.37</v>
      </c>
      <c r="C16" s="430">
        <v>515.827</v>
      </c>
      <c r="D16" s="430">
        <v>353.646</v>
      </c>
      <c r="E16" s="141">
        <v>10</v>
      </c>
      <c r="F16" s="141" t="s">
        <v>43</v>
      </c>
      <c r="G16" s="432">
        <v>3.25</v>
      </c>
      <c r="H16"/>
      <c r="I16" s="179"/>
      <c r="J16" s="179"/>
    </row>
    <row r="17" spans="1:10" ht="12.75">
      <c r="A17" s="145" t="s">
        <v>64</v>
      </c>
      <c r="B17" s="141" t="s">
        <v>43</v>
      </c>
      <c r="C17" s="141" t="s">
        <v>43</v>
      </c>
      <c r="D17" s="141" t="s">
        <v>43</v>
      </c>
      <c r="E17" s="141" t="s">
        <v>43</v>
      </c>
      <c r="F17" s="141" t="s">
        <v>43</v>
      </c>
      <c r="G17" s="142" t="s">
        <v>43</v>
      </c>
      <c r="H17"/>
      <c r="I17" s="179"/>
      <c r="J17" s="179"/>
    </row>
    <row r="18" spans="1:10" ht="12.75">
      <c r="A18" s="145" t="s">
        <v>65</v>
      </c>
      <c r="B18" s="141" t="s">
        <v>43</v>
      </c>
      <c r="C18" s="141" t="s">
        <v>43</v>
      </c>
      <c r="D18" s="141" t="s">
        <v>43</v>
      </c>
      <c r="E18" s="141">
        <v>17376.241</v>
      </c>
      <c r="F18" s="430">
        <v>11405.834</v>
      </c>
      <c r="G18" s="432">
        <v>19494.844</v>
      </c>
      <c r="H18"/>
      <c r="I18" s="179"/>
      <c r="J18" s="179"/>
    </row>
    <row r="19" spans="1:10" ht="12.75">
      <c r="A19" s="145" t="s">
        <v>66</v>
      </c>
      <c r="B19" s="141">
        <v>16.606</v>
      </c>
      <c r="C19" s="430">
        <v>17.64</v>
      </c>
      <c r="D19" s="430">
        <v>18.183</v>
      </c>
      <c r="E19" s="141">
        <v>5.76</v>
      </c>
      <c r="F19" s="141" t="s">
        <v>43</v>
      </c>
      <c r="G19" s="142" t="s">
        <v>43</v>
      </c>
      <c r="H19"/>
      <c r="I19" s="179"/>
      <c r="J19" s="179"/>
    </row>
    <row r="20" spans="1:10" ht="12.75">
      <c r="A20" s="139" t="s">
        <v>68</v>
      </c>
      <c r="B20" s="141"/>
      <c r="C20" s="159"/>
      <c r="D20" s="159"/>
      <c r="E20" s="141"/>
      <c r="F20" s="159"/>
      <c r="G20" s="346"/>
      <c r="H20"/>
      <c r="I20" s="179"/>
      <c r="J20" s="179"/>
    </row>
    <row r="21" spans="1:10" ht="12.75">
      <c r="A21" s="137" t="s">
        <v>381</v>
      </c>
      <c r="B21" s="141"/>
      <c r="C21" s="159"/>
      <c r="D21" s="159"/>
      <c r="E21" s="141"/>
      <c r="F21" s="159"/>
      <c r="G21" s="346"/>
      <c r="I21" s="161"/>
      <c r="J21" s="161"/>
    </row>
    <row r="22" spans="1:7" ht="12.75">
      <c r="A22" s="145" t="s">
        <v>74</v>
      </c>
      <c r="B22" s="141" t="s">
        <v>43</v>
      </c>
      <c r="C22" s="166">
        <v>196.8</v>
      </c>
      <c r="D22" s="166">
        <v>112</v>
      </c>
      <c r="E22" s="141" t="s">
        <v>43</v>
      </c>
      <c r="F22" s="141" t="s">
        <v>43</v>
      </c>
      <c r="G22" s="142" t="s">
        <v>43</v>
      </c>
    </row>
    <row r="23" spans="1:7" ht="12.75">
      <c r="A23" s="145" t="s">
        <v>76</v>
      </c>
      <c r="B23" s="141">
        <v>20497.204</v>
      </c>
      <c r="C23" s="166">
        <v>33488.71</v>
      </c>
      <c r="D23" s="166">
        <v>16217.228</v>
      </c>
      <c r="E23" s="141" t="s">
        <v>43</v>
      </c>
      <c r="F23" s="166">
        <v>4.48</v>
      </c>
      <c r="G23" s="142" t="s">
        <v>43</v>
      </c>
    </row>
    <row r="24" spans="1:7" ht="12.75">
      <c r="A24" s="145" t="s">
        <v>77</v>
      </c>
      <c r="B24" s="141" t="s">
        <v>43</v>
      </c>
      <c r="C24" s="141" t="s">
        <v>43</v>
      </c>
      <c r="D24" s="141" t="s">
        <v>43</v>
      </c>
      <c r="E24" s="141" t="s">
        <v>43</v>
      </c>
      <c r="F24" s="166">
        <v>1.65</v>
      </c>
      <c r="G24" s="142" t="s">
        <v>43</v>
      </c>
    </row>
    <row r="25" spans="1:7" ht="12.75">
      <c r="A25" s="145" t="s">
        <v>78</v>
      </c>
      <c r="B25" s="141" t="s">
        <v>43</v>
      </c>
      <c r="C25" s="141" t="s">
        <v>43</v>
      </c>
      <c r="D25" s="141" t="s">
        <v>43</v>
      </c>
      <c r="E25" s="141" t="s">
        <v>43</v>
      </c>
      <c r="F25" s="166">
        <v>1</v>
      </c>
      <c r="G25" s="142" t="s">
        <v>43</v>
      </c>
    </row>
    <row r="26" spans="1:7" ht="13.5" thickBot="1">
      <c r="A26" s="176"/>
      <c r="B26" s="148"/>
      <c r="C26" s="160"/>
      <c r="D26" s="160"/>
      <c r="E26" s="148"/>
      <c r="F26" s="160">
        <v>0</v>
      </c>
      <c r="G26" s="348">
        <v>0</v>
      </c>
    </row>
    <row r="27" spans="1:7" ht="12.75">
      <c r="A27" s="149" t="s">
        <v>79</v>
      </c>
      <c r="C27" s="161"/>
      <c r="D27" s="161"/>
      <c r="F27" s="161"/>
      <c r="G27" s="161"/>
    </row>
    <row r="28" spans="1:7" ht="12.75">
      <c r="A28" s="133" t="s">
        <v>68</v>
      </c>
      <c r="C28" s="161"/>
      <c r="D28" s="161"/>
      <c r="F28" s="161"/>
      <c r="G28" s="161"/>
    </row>
    <row r="29" spans="1:7" ht="12.75">
      <c r="A29" s="133" t="s">
        <v>68</v>
      </c>
      <c r="C29" s="161"/>
      <c r="D29" s="161"/>
      <c r="F29" s="161"/>
      <c r="G29" s="161"/>
    </row>
    <row r="30" spans="3:7" ht="12.75">
      <c r="C30" s="161"/>
      <c r="D30" s="161"/>
      <c r="F30" s="161"/>
      <c r="G30" s="161"/>
    </row>
    <row r="31" spans="1:7" ht="12.75">
      <c r="A31" s="133" t="s">
        <v>68</v>
      </c>
      <c r="C31" s="161"/>
      <c r="D31" s="161"/>
      <c r="F31" s="161"/>
      <c r="G31" s="161"/>
    </row>
    <row r="32" spans="1:7" ht="12.75">
      <c r="A32" s="133" t="s">
        <v>68</v>
      </c>
      <c r="C32" s="161"/>
      <c r="D32" s="161"/>
      <c r="F32" s="161"/>
      <c r="G32" s="161"/>
    </row>
    <row r="33" spans="1:7" ht="12.75">
      <c r="A33" s="133" t="s">
        <v>68</v>
      </c>
      <c r="C33" s="161"/>
      <c r="D33" s="161"/>
      <c r="F33" s="161"/>
      <c r="G33" s="161"/>
    </row>
    <row r="34" spans="1:7" ht="12.75">
      <c r="A34" s="133" t="s">
        <v>68</v>
      </c>
      <c r="C34" s="161"/>
      <c r="D34" s="161"/>
      <c r="F34" s="161"/>
      <c r="G34" s="161"/>
    </row>
    <row r="35" spans="1:7" ht="12.75">
      <c r="A35" s="133" t="s">
        <v>68</v>
      </c>
      <c r="C35" s="161"/>
      <c r="D35" s="161"/>
      <c r="F35" s="161"/>
      <c r="G35" s="161"/>
    </row>
    <row r="36" spans="1:7" ht="12.75">
      <c r="A36" s="133" t="s">
        <v>68</v>
      </c>
      <c r="C36" s="161"/>
      <c r="D36" s="161"/>
      <c r="F36" s="161"/>
      <c r="G36" s="161"/>
    </row>
    <row r="37" spans="1:7" ht="12.75">
      <c r="A37" s="133" t="s">
        <v>68</v>
      </c>
      <c r="C37" s="161"/>
      <c r="D37" s="161"/>
      <c r="F37" s="161"/>
      <c r="G37" s="161"/>
    </row>
    <row r="38" spans="1:7" ht="12.75">
      <c r="A38" s="133" t="s">
        <v>68</v>
      </c>
      <c r="C38" s="161"/>
      <c r="D38" s="161"/>
      <c r="F38" s="161"/>
      <c r="G38" s="161"/>
    </row>
    <row r="39" spans="1:7" ht="12.75">
      <c r="A39" s="133" t="s">
        <v>68</v>
      </c>
      <c r="C39" s="161"/>
      <c r="D39" s="161"/>
      <c r="F39" s="161"/>
      <c r="G39" s="161"/>
    </row>
    <row r="40" spans="1:7" ht="12.75">
      <c r="A40" s="133" t="s">
        <v>68</v>
      </c>
      <c r="C40" s="161"/>
      <c r="D40" s="161"/>
      <c r="F40" s="161"/>
      <c r="G40" s="161"/>
    </row>
    <row r="41" spans="1:7" ht="12.75">
      <c r="A41" s="133" t="s">
        <v>68</v>
      </c>
      <c r="C41" s="161"/>
      <c r="D41" s="161"/>
      <c r="F41" s="161"/>
      <c r="G41" s="161"/>
    </row>
    <row r="42" spans="1:7" ht="12.75">
      <c r="A42" s="133" t="s">
        <v>68</v>
      </c>
      <c r="C42" s="161"/>
      <c r="D42" s="161"/>
      <c r="F42" s="161"/>
      <c r="G42" s="161"/>
    </row>
    <row r="43" spans="1:7" ht="12.75">
      <c r="A43" s="133" t="s">
        <v>68</v>
      </c>
      <c r="C43" s="161"/>
      <c r="D43" s="161"/>
      <c r="F43" s="161"/>
      <c r="G43" s="161"/>
    </row>
    <row r="44" spans="1:7" ht="12.75">
      <c r="A44" s="133" t="s">
        <v>68</v>
      </c>
      <c r="C44" s="161"/>
      <c r="D44" s="161"/>
      <c r="F44" s="161"/>
      <c r="G44" s="161"/>
    </row>
    <row r="45" spans="1:7" ht="12.75">
      <c r="A45" s="133" t="s">
        <v>68</v>
      </c>
      <c r="C45" s="161"/>
      <c r="D45" s="161"/>
      <c r="F45" s="161"/>
      <c r="G45" s="161"/>
    </row>
    <row r="46" spans="1:7" ht="12.75">
      <c r="A46" s="133" t="s">
        <v>68</v>
      </c>
      <c r="C46" s="161"/>
      <c r="D46" s="161"/>
      <c r="F46" s="161"/>
      <c r="G46" s="161"/>
    </row>
    <row r="47" spans="1:7" ht="12.75">
      <c r="A47" s="133" t="s">
        <v>68</v>
      </c>
      <c r="C47" s="161"/>
      <c r="D47" s="161"/>
      <c r="F47" s="161"/>
      <c r="G47" s="161"/>
    </row>
    <row r="48" spans="1:7" ht="12.75">
      <c r="A48" s="133" t="s">
        <v>68</v>
      </c>
      <c r="C48" s="161"/>
      <c r="D48" s="161"/>
      <c r="F48" s="161"/>
      <c r="G48" s="161"/>
    </row>
    <row r="49" spans="1:7" ht="12.75">
      <c r="A49" s="133" t="s">
        <v>68</v>
      </c>
      <c r="C49" s="161"/>
      <c r="D49" s="161"/>
      <c r="F49" s="161"/>
      <c r="G49" s="161"/>
    </row>
    <row r="50" spans="1:7" ht="12.75">
      <c r="A50" s="133" t="s">
        <v>68</v>
      </c>
      <c r="C50" s="161"/>
      <c r="D50" s="161"/>
      <c r="F50" s="161"/>
      <c r="G50" s="161"/>
    </row>
    <row r="51" spans="1:7" ht="12.75">
      <c r="A51" s="133" t="s">
        <v>68</v>
      </c>
      <c r="C51" s="161"/>
      <c r="D51" s="161"/>
      <c r="F51" s="161"/>
      <c r="G51" s="161"/>
    </row>
    <row r="52" spans="1:7" ht="12.75">
      <c r="A52" s="133" t="s">
        <v>68</v>
      </c>
      <c r="C52" s="161"/>
      <c r="D52" s="161"/>
      <c r="F52" s="161"/>
      <c r="G52" s="161"/>
    </row>
    <row r="53" spans="1:7" ht="12.75">
      <c r="A53" s="133" t="s">
        <v>68</v>
      </c>
      <c r="C53" s="161"/>
      <c r="D53" s="161"/>
      <c r="F53" s="161"/>
      <c r="G53" s="161"/>
    </row>
    <row r="54" spans="1:7" ht="12.75">
      <c r="A54" s="133" t="s">
        <v>68</v>
      </c>
      <c r="C54" s="161"/>
      <c r="D54" s="161"/>
      <c r="F54" s="161"/>
      <c r="G54" s="161"/>
    </row>
    <row r="55" ht="12.75">
      <c r="A55" s="133" t="s">
        <v>68</v>
      </c>
    </row>
    <row r="56" ht="12.75">
      <c r="A56" s="133" t="s">
        <v>68</v>
      </c>
    </row>
    <row r="57" ht="12.75">
      <c r="A57" s="133" t="s">
        <v>68</v>
      </c>
    </row>
    <row r="58" ht="12.75">
      <c r="A58" s="133" t="s">
        <v>68</v>
      </c>
    </row>
    <row r="59" ht="12.75">
      <c r="A59" s="133" t="s">
        <v>68</v>
      </c>
    </row>
    <row r="60" ht="12.75">
      <c r="A60" s="133" t="s">
        <v>68</v>
      </c>
    </row>
    <row r="61" ht="12.75">
      <c r="A61" s="133" t="s">
        <v>68</v>
      </c>
    </row>
    <row r="62" ht="12.75">
      <c r="A62" s="133" t="s">
        <v>68</v>
      </c>
    </row>
    <row r="63" ht="12.75">
      <c r="A63" s="133" t="s">
        <v>68</v>
      </c>
    </row>
    <row r="64" ht="12.75">
      <c r="A64" s="133" t="s">
        <v>68</v>
      </c>
    </row>
    <row r="65" ht="12.75">
      <c r="A65" s="133" t="s">
        <v>68</v>
      </c>
    </row>
    <row r="66" ht="12.75">
      <c r="A66" s="133" t="s">
        <v>68</v>
      </c>
    </row>
    <row r="67" ht="12.75">
      <c r="A67" s="133" t="s">
        <v>68</v>
      </c>
    </row>
    <row r="68" ht="12.75">
      <c r="A68" s="133" t="s">
        <v>68</v>
      </c>
    </row>
    <row r="69" ht="12.75">
      <c r="A69" s="133" t="s">
        <v>68</v>
      </c>
    </row>
    <row r="70" ht="12.75">
      <c r="A70" s="133" t="s">
        <v>68</v>
      </c>
    </row>
    <row r="71" ht="12.75">
      <c r="A71" s="133" t="s">
        <v>68</v>
      </c>
    </row>
    <row r="72" ht="12.75">
      <c r="A72" s="133" t="s">
        <v>68</v>
      </c>
    </row>
    <row r="73" ht="12.75">
      <c r="A73" s="133" t="s">
        <v>68</v>
      </c>
    </row>
    <row r="74" ht="12.75">
      <c r="A74" s="133" t="s">
        <v>68</v>
      </c>
    </row>
    <row r="75" ht="12.75">
      <c r="A75" s="133" t="s">
        <v>68</v>
      </c>
    </row>
    <row r="76" ht="12.75">
      <c r="A76" s="133" t="s">
        <v>68</v>
      </c>
    </row>
    <row r="77" ht="12.75">
      <c r="A77" s="133" t="s">
        <v>68</v>
      </c>
    </row>
    <row r="78" ht="12.75">
      <c r="A78" s="133" t="s">
        <v>68</v>
      </c>
    </row>
    <row r="79" ht="12.75">
      <c r="A79" s="133" t="s">
        <v>68</v>
      </c>
    </row>
    <row r="80" ht="12.75">
      <c r="A80" s="133" t="s">
        <v>68</v>
      </c>
    </row>
    <row r="81" ht="12.75">
      <c r="A81" s="133" t="s">
        <v>68</v>
      </c>
    </row>
    <row r="82" ht="12.75">
      <c r="A82" s="133" t="s">
        <v>68</v>
      </c>
    </row>
    <row r="83" ht="12.75">
      <c r="A83" s="133" t="s">
        <v>68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4"/>
  <dimension ref="A1:J80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5.7109375" style="133" customWidth="1"/>
    <col min="2" max="2" width="11.421875" style="133" customWidth="1"/>
    <col min="3" max="7" width="11.421875" style="154" customWidth="1"/>
    <col min="8" max="8" width="11.421875" style="133" customWidth="1"/>
    <col min="9" max="10" width="11.421875" style="154" customWidth="1"/>
    <col min="11" max="16384" width="11.421875" style="133" customWidth="1"/>
  </cols>
  <sheetData>
    <row r="1" spans="1:10" s="130" customFormat="1" ht="18">
      <c r="A1" s="476" t="s">
        <v>0</v>
      </c>
      <c r="B1" s="476"/>
      <c r="C1" s="476"/>
      <c r="D1" s="476"/>
      <c r="E1" s="476"/>
      <c r="F1" s="476"/>
      <c r="G1" s="476"/>
      <c r="H1" s="182"/>
      <c r="I1" s="152"/>
      <c r="J1" s="152"/>
    </row>
    <row r="2" spans="1:10" s="132" customFormat="1" ht="14.25">
      <c r="A2" s="131"/>
      <c r="B2" s="131"/>
      <c r="C2" s="156"/>
      <c r="D2" s="156"/>
      <c r="E2" s="156"/>
      <c r="F2" s="156"/>
      <c r="G2" s="156"/>
      <c r="H2" s="131"/>
      <c r="I2" s="153"/>
      <c r="J2" s="153"/>
    </row>
    <row r="3" spans="1:10" s="132" customFormat="1" ht="15">
      <c r="A3" s="481" t="s">
        <v>388</v>
      </c>
      <c r="B3" s="481"/>
      <c r="C3" s="481"/>
      <c r="D3" s="481"/>
      <c r="E3" s="481"/>
      <c r="F3" s="481"/>
      <c r="G3" s="481"/>
      <c r="I3" s="153"/>
      <c r="J3" s="153"/>
    </row>
    <row r="4" spans="3:10" s="132" customFormat="1" ht="14.25">
      <c r="C4" s="153"/>
      <c r="D4" s="153"/>
      <c r="E4" s="153"/>
      <c r="F4" s="153"/>
      <c r="G4" s="153"/>
      <c r="I4" s="153"/>
      <c r="J4" s="153"/>
    </row>
    <row r="5" spans="1:7" ht="12.75">
      <c r="A5" s="477" t="s">
        <v>53</v>
      </c>
      <c r="B5" s="479" t="s">
        <v>23</v>
      </c>
      <c r="C5" s="479"/>
      <c r="D5" s="479"/>
      <c r="E5" s="479" t="s">
        <v>24</v>
      </c>
      <c r="F5" s="479"/>
      <c r="G5" s="480"/>
    </row>
    <row r="6" spans="1:7" ht="13.5" thickBot="1">
      <c r="A6" s="478"/>
      <c r="B6" s="409">
        <v>1999</v>
      </c>
      <c r="C6" s="410">
        <v>2000</v>
      </c>
      <c r="D6" s="410">
        <v>2001</v>
      </c>
      <c r="E6" s="410">
        <v>1999</v>
      </c>
      <c r="F6" s="410">
        <v>2000</v>
      </c>
      <c r="G6" s="413">
        <v>2001</v>
      </c>
    </row>
    <row r="7" spans="1:10" ht="12.75">
      <c r="A7" s="191" t="s">
        <v>54</v>
      </c>
      <c r="B7" s="188">
        <v>32469.2563</v>
      </c>
      <c r="C7" s="188">
        <v>23339.307</v>
      </c>
      <c r="D7" s="188">
        <v>25234.75</v>
      </c>
      <c r="E7" s="188">
        <v>180615.793</v>
      </c>
      <c r="F7" s="188">
        <v>165201.722</v>
      </c>
      <c r="G7" s="345">
        <v>168275.999</v>
      </c>
      <c r="H7"/>
      <c r="I7" s="179"/>
      <c r="J7" s="179"/>
    </row>
    <row r="8" spans="1:10" ht="12.75">
      <c r="A8" s="139"/>
      <c r="B8" s="141"/>
      <c r="C8" s="159"/>
      <c r="D8" s="159"/>
      <c r="E8" s="159"/>
      <c r="F8" s="159"/>
      <c r="G8" s="346"/>
      <c r="H8"/>
      <c r="I8" s="179"/>
      <c r="J8" s="179"/>
    </row>
    <row r="9" spans="1:10" ht="12.75">
      <c r="A9" s="137" t="s">
        <v>380</v>
      </c>
      <c r="B9" s="141"/>
      <c r="C9" s="159"/>
      <c r="D9" s="159"/>
      <c r="E9" s="159"/>
      <c r="F9" s="159"/>
      <c r="G9" s="346"/>
      <c r="H9"/>
      <c r="I9" s="179"/>
      <c r="J9" s="179"/>
    </row>
    <row r="10" spans="1:10" ht="12.75">
      <c r="A10" s="417" t="s">
        <v>55</v>
      </c>
      <c r="B10" s="428">
        <f aca="true" t="shared" si="0" ref="B10:G10">SUM(B11:B22)</f>
        <v>5602.161300000001</v>
      </c>
      <c r="C10" s="428">
        <f t="shared" si="0"/>
        <v>4195.127</v>
      </c>
      <c r="D10" s="428">
        <f t="shared" si="0"/>
        <v>4685.612</v>
      </c>
      <c r="E10" s="428">
        <f t="shared" si="0"/>
        <v>180526.18</v>
      </c>
      <c r="F10" s="428">
        <f t="shared" si="0"/>
        <v>165163.988</v>
      </c>
      <c r="G10" s="429">
        <f t="shared" si="0"/>
        <v>168112.75699999998</v>
      </c>
      <c r="H10"/>
      <c r="I10" s="179"/>
      <c r="J10" s="179"/>
    </row>
    <row r="11" spans="1:10" ht="12.75">
      <c r="A11" s="145" t="s">
        <v>56</v>
      </c>
      <c r="B11" s="141">
        <v>65.203</v>
      </c>
      <c r="C11" s="430">
        <v>10.826</v>
      </c>
      <c r="D11" s="430">
        <v>10.789</v>
      </c>
      <c r="E11" s="159">
        <v>17166.24</v>
      </c>
      <c r="F11" s="430">
        <v>14431.555</v>
      </c>
      <c r="G11" s="432">
        <v>18442.75</v>
      </c>
      <c r="H11"/>
      <c r="I11" s="179"/>
      <c r="J11" s="179"/>
    </row>
    <row r="12" spans="1:10" ht="12.75">
      <c r="A12" s="145" t="s">
        <v>58</v>
      </c>
      <c r="B12" s="141">
        <v>31.713</v>
      </c>
      <c r="C12" s="430">
        <v>198.552</v>
      </c>
      <c r="D12" s="430">
        <v>25.895</v>
      </c>
      <c r="E12" s="159">
        <v>79037.826</v>
      </c>
      <c r="F12" s="430">
        <v>87255.997</v>
      </c>
      <c r="G12" s="432">
        <v>91086.627</v>
      </c>
      <c r="H12"/>
      <c r="I12" s="179"/>
      <c r="J12" s="179"/>
    </row>
    <row r="13" spans="1:10" ht="12.75">
      <c r="A13" s="145" t="s">
        <v>59</v>
      </c>
      <c r="B13" s="141">
        <v>0.683</v>
      </c>
      <c r="C13" s="430">
        <v>3.351</v>
      </c>
      <c r="D13" s="430">
        <v>0.804</v>
      </c>
      <c r="E13" s="159" t="s">
        <v>43</v>
      </c>
      <c r="F13" s="173" t="s">
        <v>43</v>
      </c>
      <c r="G13" s="174" t="s">
        <v>43</v>
      </c>
      <c r="H13"/>
      <c r="I13" s="179"/>
      <c r="J13" s="179"/>
    </row>
    <row r="14" spans="1:10" ht="12.75">
      <c r="A14" s="145" t="s">
        <v>83</v>
      </c>
      <c r="B14" s="173" t="s">
        <v>43</v>
      </c>
      <c r="C14" s="173" t="s">
        <v>43</v>
      </c>
      <c r="D14" s="173" t="s">
        <v>43</v>
      </c>
      <c r="E14" s="159">
        <v>8806.44</v>
      </c>
      <c r="F14" s="430">
        <v>10750.32</v>
      </c>
      <c r="G14" s="432">
        <v>6206.01</v>
      </c>
      <c r="H14"/>
      <c r="I14" s="179"/>
      <c r="J14" s="179"/>
    </row>
    <row r="15" spans="1:10" ht="12.75">
      <c r="A15" s="145" t="s">
        <v>60</v>
      </c>
      <c r="B15" s="141">
        <v>78.411</v>
      </c>
      <c r="C15" s="430">
        <v>13.792</v>
      </c>
      <c r="D15" s="430">
        <v>831.254</v>
      </c>
      <c r="E15" s="159">
        <v>25784.388</v>
      </c>
      <c r="F15" s="430">
        <v>33.004</v>
      </c>
      <c r="G15" s="432">
        <v>5088.227</v>
      </c>
      <c r="H15"/>
      <c r="I15" s="179"/>
      <c r="J15" s="179"/>
    </row>
    <row r="16" spans="1:10" ht="12.75">
      <c r="A16" s="145" t="s">
        <v>61</v>
      </c>
      <c r="B16" s="141">
        <v>4481.06</v>
      </c>
      <c r="C16" s="430">
        <v>3422.494</v>
      </c>
      <c r="D16" s="430">
        <v>2559.3</v>
      </c>
      <c r="E16" s="159" t="s">
        <v>43</v>
      </c>
      <c r="F16" s="173" t="s">
        <v>43</v>
      </c>
      <c r="G16" s="174" t="s">
        <v>43</v>
      </c>
      <c r="H16"/>
      <c r="I16" s="179"/>
      <c r="J16" s="179"/>
    </row>
    <row r="17" spans="1:10" ht="12.75">
      <c r="A17" s="145" t="s">
        <v>62</v>
      </c>
      <c r="B17" s="173" t="s">
        <v>43</v>
      </c>
      <c r="C17" s="173" t="s">
        <v>43</v>
      </c>
      <c r="D17" s="430">
        <v>12.72</v>
      </c>
      <c r="E17" s="173" t="s">
        <v>43</v>
      </c>
      <c r="F17" s="173" t="s">
        <v>43</v>
      </c>
      <c r="G17" s="432">
        <v>0.5</v>
      </c>
      <c r="H17"/>
      <c r="I17" s="179"/>
      <c r="J17" s="179"/>
    </row>
    <row r="18" spans="1:10" ht="12.75">
      <c r="A18" s="145" t="s">
        <v>63</v>
      </c>
      <c r="B18" s="141">
        <v>191.876</v>
      </c>
      <c r="C18" s="430">
        <v>215.798</v>
      </c>
      <c r="D18" s="430">
        <v>198.003</v>
      </c>
      <c r="E18" s="159">
        <v>4601.1</v>
      </c>
      <c r="F18" s="430">
        <v>1648.211</v>
      </c>
      <c r="G18" s="432">
        <v>4437.001</v>
      </c>
      <c r="H18"/>
      <c r="I18" s="179"/>
      <c r="J18" s="179"/>
    </row>
    <row r="19" spans="1:10" ht="12.75">
      <c r="A19" s="145" t="s">
        <v>64</v>
      </c>
      <c r="B19" s="141">
        <v>353.16630000000004</v>
      </c>
      <c r="C19" s="430">
        <v>234.652</v>
      </c>
      <c r="D19" s="430">
        <v>889.646</v>
      </c>
      <c r="E19" s="159">
        <v>33002.09</v>
      </c>
      <c r="F19" s="430">
        <v>26832.912</v>
      </c>
      <c r="G19" s="432">
        <v>16361.405</v>
      </c>
      <c r="H19"/>
      <c r="I19" s="179"/>
      <c r="J19" s="179"/>
    </row>
    <row r="20" spans="1:10" ht="12.75">
      <c r="A20" s="145" t="s">
        <v>65</v>
      </c>
      <c r="B20" s="141">
        <v>348.13</v>
      </c>
      <c r="C20" s="430">
        <v>31.68</v>
      </c>
      <c r="D20" s="430">
        <v>23.16</v>
      </c>
      <c r="E20" s="159">
        <v>8618.006000000001</v>
      </c>
      <c r="F20" s="430">
        <v>16267.542</v>
      </c>
      <c r="G20" s="432">
        <v>3086.326</v>
      </c>
      <c r="H20"/>
      <c r="I20" s="179"/>
      <c r="J20" s="179"/>
    </row>
    <row r="21" spans="1:10" ht="12.75">
      <c r="A21" s="145" t="s">
        <v>66</v>
      </c>
      <c r="B21" s="141">
        <v>51.919000000000004</v>
      </c>
      <c r="C21" s="430">
        <v>63.982</v>
      </c>
      <c r="D21" s="430">
        <v>134.041</v>
      </c>
      <c r="E21" s="159">
        <v>3488.09</v>
      </c>
      <c r="F21" s="430">
        <v>7944.447</v>
      </c>
      <c r="G21" s="432">
        <v>23403.911</v>
      </c>
      <c r="H21"/>
      <c r="I21" s="179"/>
      <c r="J21" s="179"/>
    </row>
    <row r="22" spans="1:10" ht="12.75">
      <c r="A22" s="145" t="s">
        <v>67</v>
      </c>
      <c r="B22" s="192" t="s">
        <v>43</v>
      </c>
      <c r="C22" s="173" t="s">
        <v>43</v>
      </c>
      <c r="D22" s="173" t="s">
        <v>43</v>
      </c>
      <c r="E22" s="173">
        <v>22</v>
      </c>
      <c r="F22" s="173" t="s">
        <v>43</v>
      </c>
      <c r="G22" s="174" t="s">
        <v>43</v>
      </c>
      <c r="H22"/>
      <c r="I22" s="179"/>
      <c r="J22" s="179"/>
    </row>
    <row r="23" spans="1:10" ht="12.75">
      <c r="A23" s="139" t="s">
        <v>68</v>
      </c>
      <c r="B23" s="141"/>
      <c r="C23" s="159"/>
      <c r="D23" s="159"/>
      <c r="E23" s="159"/>
      <c r="F23" s="159"/>
      <c r="G23" s="346"/>
      <c r="H23"/>
      <c r="I23" s="179"/>
      <c r="J23" s="179"/>
    </row>
    <row r="24" spans="1:10" ht="12.75">
      <c r="A24" s="427" t="s">
        <v>89</v>
      </c>
      <c r="B24" s="141"/>
      <c r="C24" s="159"/>
      <c r="D24" s="159"/>
      <c r="E24" s="159"/>
      <c r="F24" s="159"/>
      <c r="G24" s="346"/>
      <c r="H24"/>
      <c r="I24" s="179"/>
      <c r="J24" s="179"/>
    </row>
    <row r="25" spans="1:10" ht="12.75">
      <c r="A25" s="145" t="s">
        <v>90</v>
      </c>
      <c r="B25" s="141" t="s">
        <v>43</v>
      </c>
      <c r="C25" s="173" t="s">
        <v>43</v>
      </c>
      <c r="D25" s="173" t="s">
        <v>43</v>
      </c>
      <c r="E25" s="159">
        <v>12.6</v>
      </c>
      <c r="F25" s="173" t="s">
        <v>43</v>
      </c>
      <c r="G25" s="174" t="s">
        <v>43</v>
      </c>
      <c r="H25"/>
      <c r="I25" s="179"/>
      <c r="J25" s="179"/>
    </row>
    <row r="26" spans="1:10" ht="12.75">
      <c r="A26" s="145" t="s">
        <v>91</v>
      </c>
      <c r="B26" s="141" t="s">
        <v>43</v>
      </c>
      <c r="C26" s="173" t="s">
        <v>43</v>
      </c>
      <c r="D26" s="173" t="s">
        <v>43</v>
      </c>
      <c r="E26" s="159">
        <v>1.68</v>
      </c>
      <c r="F26" s="173" t="s">
        <v>43</v>
      </c>
      <c r="G26" s="174" t="s">
        <v>43</v>
      </c>
      <c r="I26" s="161"/>
      <c r="J26" s="161"/>
    </row>
    <row r="27" spans="1:7" ht="12.75">
      <c r="A27" s="145" t="s">
        <v>70</v>
      </c>
      <c r="B27" s="141" t="s">
        <v>43</v>
      </c>
      <c r="C27" s="173" t="s">
        <v>43</v>
      </c>
      <c r="D27" s="173" t="s">
        <v>43</v>
      </c>
      <c r="E27" s="159">
        <v>2.484</v>
      </c>
      <c r="F27" s="173" t="s">
        <v>43</v>
      </c>
      <c r="G27" s="174" t="s">
        <v>43</v>
      </c>
    </row>
    <row r="28" spans="1:7" ht="12.75">
      <c r="A28" s="145" t="s">
        <v>92</v>
      </c>
      <c r="B28" s="141" t="s">
        <v>43</v>
      </c>
      <c r="C28" s="173" t="s">
        <v>43</v>
      </c>
      <c r="D28" s="173" t="s">
        <v>43</v>
      </c>
      <c r="E28" s="159">
        <v>24.772000000000002</v>
      </c>
      <c r="F28" s="173" t="s">
        <v>43</v>
      </c>
      <c r="G28" s="174" t="s">
        <v>43</v>
      </c>
    </row>
    <row r="29" spans="1:7" ht="12.75">
      <c r="A29" s="145" t="s">
        <v>71</v>
      </c>
      <c r="B29" s="141" t="s">
        <v>43</v>
      </c>
      <c r="C29" s="173" t="s">
        <v>43</v>
      </c>
      <c r="D29" s="173" t="s">
        <v>43</v>
      </c>
      <c r="E29" s="159">
        <v>3.717</v>
      </c>
      <c r="F29" s="173" t="s">
        <v>43</v>
      </c>
      <c r="G29" s="174" t="s">
        <v>43</v>
      </c>
    </row>
    <row r="30" spans="1:7" ht="12.75">
      <c r="A30" s="193"/>
      <c r="B30" s="141"/>
      <c r="C30" s="159"/>
      <c r="D30" s="159"/>
      <c r="E30" s="159"/>
      <c r="F30" s="159"/>
      <c r="G30" s="346"/>
    </row>
    <row r="31" spans="1:7" ht="12.75">
      <c r="A31" s="443" t="s">
        <v>381</v>
      </c>
      <c r="B31" s="141"/>
      <c r="C31" s="159"/>
      <c r="D31" s="159"/>
      <c r="E31" s="159"/>
      <c r="F31" s="159"/>
      <c r="G31" s="346"/>
    </row>
    <row r="32" spans="1:7" ht="12.75">
      <c r="A32" s="145" t="s">
        <v>74</v>
      </c>
      <c r="B32" s="141">
        <v>10756.16</v>
      </c>
      <c r="C32" s="430">
        <v>10000</v>
      </c>
      <c r="D32" s="430">
        <v>9801.86</v>
      </c>
      <c r="E32" s="159">
        <v>0.84</v>
      </c>
      <c r="F32" s="173" t="s">
        <v>43</v>
      </c>
      <c r="G32" s="174" t="s">
        <v>43</v>
      </c>
    </row>
    <row r="33" spans="1:7" ht="12.75">
      <c r="A33" s="145" t="s">
        <v>75</v>
      </c>
      <c r="B33" s="173">
        <v>4.589</v>
      </c>
      <c r="C33" s="166">
        <v>1.68</v>
      </c>
      <c r="D33" s="166">
        <v>6.028</v>
      </c>
      <c r="E33" s="159">
        <v>0.8320000000000001</v>
      </c>
      <c r="F33" s="173" t="s">
        <v>43</v>
      </c>
      <c r="G33" s="174" t="s">
        <v>43</v>
      </c>
    </row>
    <row r="34" spans="1:7" ht="12.75">
      <c r="A34" s="145" t="s">
        <v>76</v>
      </c>
      <c r="B34" s="141">
        <v>5844.8550000000005</v>
      </c>
      <c r="C34" s="166">
        <v>1994.718</v>
      </c>
      <c r="D34" s="166">
        <v>5555.287</v>
      </c>
      <c r="E34" s="159">
        <v>5.88</v>
      </c>
      <c r="F34" s="166">
        <v>15.12</v>
      </c>
      <c r="G34" s="347">
        <v>7.646</v>
      </c>
    </row>
    <row r="35" spans="1:7" ht="12.75">
      <c r="A35" s="145" t="s">
        <v>93</v>
      </c>
      <c r="B35" s="141">
        <v>0.596</v>
      </c>
      <c r="C35" s="166">
        <v>9.365</v>
      </c>
      <c r="D35" s="166">
        <v>3.415</v>
      </c>
      <c r="E35" s="159" t="s">
        <v>43</v>
      </c>
      <c r="F35" s="159"/>
      <c r="G35" s="346"/>
    </row>
    <row r="36" spans="1:7" ht="12.75">
      <c r="A36" s="145" t="s">
        <v>78</v>
      </c>
      <c r="B36" s="141" t="s">
        <v>43</v>
      </c>
      <c r="C36" s="173" t="s">
        <v>43</v>
      </c>
      <c r="D36" s="173" t="s">
        <v>43</v>
      </c>
      <c r="E36" s="159">
        <v>2</v>
      </c>
      <c r="F36" s="166">
        <v>3.8</v>
      </c>
      <c r="G36" s="347">
        <v>2.8</v>
      </c>
    </row>
    <row r="37" spans="1:7" ht="13.5" thickBot="1">
      <c r="A37" s="176" t="s">
        <v>68</v>
      </c>
      <c r="B37" s="148"/>
      <c r="C37" s="160"/>
      <c r="D37" s="160"/>
      <c r="E37" s="160"/>
      <c r="F37" s="160"/>
      <c r="G37" s="348"/>
    </row>
    <row r="38" spans="1:7" ht="12.75">
      <c r="A38" s="149" t="s">
        <v>79</v>
      </c>
      <c r="C38" s="161"/>
      <c r="D38" s="161"/>
      <c r="F38" s="161"/>
      <c r="G38" s="161"/>
    </row>
    <row r="39" spans="1:7" ht="12.75">
      <c r="A39" s="133" t="s">
        <v>68</v>
      </c>
      <c r="C39" s="161"/>
      <c r="D39" s="161"/>
      <c r="F39" s="161"/>
      <c r="G39" s="161"/>
    </row>
    <row r="40" spans="1:7" ht="12.75">
      <c r="A40" s="133" t="s">
        <v>68</v>
      </c>
      <c r="C40" s="161"/>
      <c r="D40" s="161"/>
      <c r="F40" s="161"/>
      <c r="G40" s="161"/>
    </row>
    <row r="41" spans="1:7" ht="12.75">
      <c r="A41" s="133" t="s">
        <v>68</v>
      </c>
      <c r="C41" s="161"/>
      <c r="D41" s="161"/>
      <c r="F41" s="161"/>
      <c r="G41" s="161"/>
    </row>
    <row r="42" spans="1:7" ht="12.75">
      <c r="A42" s="133" t="s">
        <v>68</v>
      </c>
      <c r="C42" s="161"/>
      <c r="D42" s="161"/>
      <c r="F42" s="161"/>
      <c r="G42" s="161"/>
    </row>
    <row r="43" spans="1:7" ht="12.75">
      <c r="A43" s="133" t="s">
        <v>68</v>
      </c>
      <c r="C43" s="161"/>
      <c r="D43" s="161"/>
      <c r="F43" s="161"/>
      <c r="G43" s="161"/>
    </row>
    <row r="44" spans="1:7" ht="12.75">
      <c r="A44" s="133" t="s">
        <v>68</v>
      </c>
      <c r="C44" s="161"/>
      <c r="D44" s="161"/>
      <c r="F44" s="161"/>
      <c r="G44" s="161"/>
    </row>
    <row r="45" spans="1:7" ht="12.75">
      <c r="A45" s="133" t="s">
        <v>68</v>
      </c>
      <c r="C45" s="161"/>
      <c r="D45" s="161"/>
      <c r="F45" s="161"/>
      <c r="G45" s="161"/>
    </row>
    <row r="46" spans="1:7" ht="12.75">
      <c r="A46" s="133" t="s">
        <v>68</v>
      </c>
      <c r="C46" s="161"/>
      <c r="D46" s="161"/>
      <c r="F46" s="161"/>
      <c r="G46" s="161"/>
    </row>
    <row r="47" spans="1:7" ht="12.75">
      <c r="A47" s="133" t="s">
        <v>68</v>
      </c>
      <c r="C47" s="161"/>
      <c r="D47" s="161"/>
      <c r="F47" s="161"/>
      <c r="G47" s="161"/>
    </row>
    <row r="48" spans="1:7" ht="12.75">
      <c r="A48" s="133" t="s">
        <v>68</v>
      </c>
      <c r="C48" s="161"/>
      <c r="D48" s="161"/>
      <c r="F48" s="161"/>
      <c r="G48" s="161"/>
    </row>
    <row r="49" spans="1:7" ht="12.75">
      <c r="A49" s="133" t="s">
        <v>68</v>
      </c>
      <c r="C49" s="161"/>
      <c r="D49" s="161"/>
      <c r="F49" s="161"/>
      <c r="G49" s="161"/>
    </row>
    <row r="50" ht="12.75">
      <c r="A50" s="133" t="s">
        <v>68</v>
      </c>
    </row>
    <row r="51" ht="12.75">
      <c r="A51" s="133" t="s">
        <v>68</v>
      </c>
    </row>
    <row r="52" ht="12.75">
      <c r="A52" s="133" t="s">
        <v>68</v>
      </c>
    </row>
    <row r="53" ht="12.75">
      <c r="A53" s="133" t="s">
        <v>68</v>
      </c>
    </row>
    <row r="54" ht="12.75">
      <c r="A54" s="133" t="s">
        <v>68</v>
      </c>
    </row>
    <row r="55" ht="12.75">
      <c r="A55" s="133" t="s">
        <v>68</v>
      </c>
    </row>
    <row r="56" ht="12.75">
      <c r="A56" s="133" t="s">
        <v>68</v>
      </c>
    </row>
    <row r="57" ht="12.75">
      <c r="A57" s="133" t="s">
        <v>68</v>
      </c>
    </row>
    <row r="58" ht="12.75">
      <c r="A58" s="133" t="s">
        <v>68</v>
      </c>
    </row>
    <row r="59" ht="12.75">
      <c r="A59" s="133" t="s">
        <v>68</v>
      </c>
    </row>
    <row r="60" ht="12.75">
      <c r="A60" s="133" t="s">
        <v>68</v>
      </c>
    </row>
    <row r="61" ht="12.75">
      <c r="A61" s="133" t="s">
        <v>68</v>
      </c>
    </row>
    <row r="62" ht="12.75">
      <c r="A62" s="133" t="s">
        <v>68</v>
      </c>
    </row>
    <row r="63" ht="12.75">
      <c r="A63" s="133" t="s">
        <v>68</v>
      </c>
    </row>
    <row r="64" ht="12.75">
      <c r="A64" s="133" t="s">
        <v>68</v>
      </c>
    </row>
    <row r="65" ht="12.75">
      <c r="A65" s="133" t="s">
        <v>68</v>
      </c>
    </row>
    <row r="66" ht="12.75">
      <c r="A66" s="133" t="s">
        <v>68</v>
      </c>
    </row>
    <row r="67" ht="12.75">
      <c r="A67" s="133" t="s">
        <v>68</v>
      </c>
    </row>
    <row r="68" ht="12.75">
      <c r="A68" s="133" t="s">
        <v>68</v>
      </c>
    </row>
    <row r="69" ht="12.75">
      <c r="A69" s="133" t="s">
        <v>68</v>
      </c>
    </row>
    <row r="70" ht="12.75">
      <c r="A70" s="133" t="s">
        <v>68</v>
      </c>
    </row>
    <row r="71" ht="12.75">
      <c r="A71" s="133" t="s">
        <v>68</v>
      </c>
    </row>
    <row r="72" ht="12.75">
      <c r="A72" s="133" t="s">
        <v>68</v>
      </c>
    </row>
    <row r="73" ht="12.75">
      <c r="A73" s="133" t="s">
        <v>68</v>
      </c>
    </row>
    <row r="74" ht="12.75">
      <c r="A74" s="133" t="s">
        <v>68</v>
      </c>
    </row>
    <row r="75" ht="12.75">
      <c r="A75" s="133" t="s">
        <v>68</v>
      </c>
    </row>
    <row r="76" ht="12.75">
      <c r="A76" s="133" t="s">
        <v>68</v>
      </c>
    </row>
    <row r="77" ht="12.75">
      <c r="A77" s="133" t="s">
        <v>68</v>
      </c>
    </row>
    <row r="78" ht="12.75">
      <c r="A78" s="133" t="s">
        <v>68</v>
      </c>
    </row>
    <row r="79" ht="12.75">
      <c r="A79" s="133" t="s">
        <v>68</v>
      </c>
    </row>
    <row r="80" ht="12.75">
      <c r="A80" s="133" t="s">
        <v>68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5"/>
  <dimension ref="A1:K82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4.8515625" style="133" customWidth="1"/>
    <col min="2" max="2" width="11.421875" style="133" customWidth="1"/>
    <col min="3" max="4" width="11.421875" style="154" customWidth="1"/>
    <col min="5" max="5" width="11.421875" style="133" customWidth="1"/>
    <col min="6" max="7" width="11.421875" style="154" customWidth="1"/>
    <col min="8" max="8" width="11.421875" style="133" customWidth="1"/>
    <col min="9" max="10" width="11.421875" style="154" customWidth="1"/>
    <col min="11" max="16384" width="11.421875" style="133" customWidth="1"/>
  </cols>
  <sheetData>
    <row r="1" spans="1:10" s="130" customFormat="1" ht="18">
      <c r="A1" s="476" t="s">
        <v>0</v>
      </c>
      <c r="B1" s="476"/>
      <c r="C1" s="476"/>
      <c r="D1" s="476"/>
      <c r="E1" s="476"/>
      <c r="F1" s="476"/>
      <c r="G1" s="476"/>
      <c r="I1" s="152"/>
      <c r="J1" s="152"/>
    </row>
    <row r="2" spans="1:10" s="132" customFormat="1" ht="14.25">
      <c r="A2" s="131"/>
      <c r="B2" s="131"/>
      <c r="C2" s="156"/>
      <c r="D2" s="156"/>
      <c r="E2" s="131"/>
      <c r="F2" s="156"/>
      <c r="G2" s="156"/>
      <c r="I2" s="153"/>
      <c r="J2" s="153"/>
    </row>
    <row r="3" spans="1:10" s="132" customFormat="1" ht="15">
      <c r="A3" s="481" t="s">
        <v>389</v>
      </c>
      <c r="B3" s="481"/>
      <c r="C3" s="481"/>
      <c r="D3" s="481"/>
      <c r="E3" s="481"/>
      <c r="F3" s="481"/>
      <c r="G3" s="481"/>
      <c r="I3" s="153"/>
      <c r="J3" s="153"/>
    </row>
    <row r="4" spans="3:10" s="132" customFormat="1" ht="14.25">
      <c r="C4" s="153"/>
      <c r="D4" s="153"/>
      <c r="F4" s="153"/>
      <c r="G4" s="153"/>
      <c r="I4" s="153"/>
      <c r="J4" s="153"/>
    </row>
    <row r="5" spans="1:7" ht="12.75">
      <c r="A5" s="477" t="s">
        <v>53</v>
      </c>
      <c r="B5" s="479" t="s">
        <v>23</v>
      </c>
      <c r="C5" s="479"/>
      <c r="D5" s="479"/>
      <c r="E5" s="479" t="s">
        <v>24</v>
      </c>
      <c r="F5" s="479"/>
      <c r="G5" s="480"/>
    </row>
    <row r="6" spans="1:7" ht="13.5" thickBot="1">
      <c r="A6" s="478"/>
      <c r="B6" s="409">
        <v>1999</v>
      </c>
      <c r="C6" s="410">
        <v>2000</v>
      </c>
      <c r="D6" s="410">
        <v>2001</v>
      </c>
      <c r="E6" s="409">
        <v>1999</v>
      </c>
      <c r="F6" s="410">
        <v>2000</v>
      </c>
      <c r="G6" s="413">
        <v>2001</v>
      </c>
    </row>
    <row r="7" spans="1:11" ht="12.75">
      <c r="A7" s="191" t="s">
        <v>54</v>
      </c>
      <c r="B7" s="188">
        <v>55767.47900000001</v>
      </c>
      <c r="C7" s="188">
        <v>55008.836</v>
      </c>
      <c r="D7" s="188">
        <v>56458.56</v>
      </c>
      <c r="E7" s="188">
        <v>146763.896</v>
      </c>
      <c r="F7" s="188">
        <v>123175.438</v>
      </c>
      <c r="G7" s="345">
        <v>105308.035</v>
      </c>
      <c r="H7" s="155"/>
      <c r="I7" s="179"/>
      <c r="J7" s="179"/>
      <c r="K7" s="143"/>
    </row>
    <row r="8" spans="1:11" ht="12.75">
      <c r="A8" s="193"/>
      <c r="B8" s="173"/>
      <c r="C8" s="173"/>
      <c r="D8" s="173"/>
      <c r="E8" s="173"/>
      <c r="F8" s="173"/>
      <c r="G8" s="174"/>
      <c r="H8" s="155"/>
      <c r="I8" s="179"/>
      <c r="J8" s="179"/>
      <c r="K8" s="143"/>
    </row>
    <row r="9" spans="1:11" ht="12.75">
      <c r="A9" s="443" t="s">
        <v>380</v>
      </c>
      <c r="B9" s="173"/>
      <c r="C9" s="173"/>
      <c r="D9" s="173"/>
      <c r="E9" s="173"/>
      <c r="F9" s="173"/>
      <c r="G9" s="174"/>
      <c r="H9" s="155"/>
      <c r="I9" s="179"/>
      <c r="J9" s="179"/>
      <c r="K9" s="143"/>
    </row>
    <row r="10" spans="1:11" ht="12.75">
      <c r="A10" s="417" t="s">
        <v>55</v>
      </c>
      <c r="B10" s="428">
        <f aca="true" t="shared" si="0" ref="B10:G10">SUM(B11:B23)</f>
        <v>31289.850000000002</v>
      </c>
      <c r="C10" s="428">
        <f t="shared" si="0"/>
        <v>29579.53</v>
      </c>
      <c r="D10" s="428">
        <f t="shared" si="0"/>
        <v>30788.566999999995</v>
      </c>
      <c r="E10" s="428">
        <f t="shared" si="0"/>
        <v>65635.898</v>
      </c>
      <c r="F10" s="428">
        <f t="shared" si="0"/>
        <v>78225.326</v>
      </c>
      <c r="G10" s="429">
        <f t="shared" si="0"/>
        <v>68557.234</v>
      </c>
      <c r="H10" s="155"/>
      <c r="I10" s="179"/>
      <c r="J10" s="179"/>
      <c r="K10" s="143">
        <f>SUM(J10:J11+J10:J11)</f>
        <v>0</v>
      </c>
    </row>
    <row r="11" spans="1:11" ht="12.75">
      <c r="A11" s="145" t="s">
        <v>56</v>
      </c>
      <c r="B11" s="141">
        <v>0.994</v>
      </c>
      <c r="C11" s="430">
        <v>32.089</v>
      </c>
      <c r="D11" s="430">
        <v>6.656</v>
      </c>
      <c r="E11" s="141">
        <v>1544.14</v>
      </c>
      <c r="F11" s="430">
        <v>2718.734</v>
      </c>
      <c r="G11" s="432">
        <v>3824.88</v>
      </c>
      <c r="H11" s="155"/>
      <c r="I11" s="179"/>
      <c r="J11" s="179"/>
      <c r="K11" s="143"/>
    </row>
    <row r="12" spans="1:11" ht="12.75">
      <c r="A12" s="145" t="s">
        <v>57</v>
      </c>
      <c r="B12" s="173" t="s">
        <v>43</v>
      </c>
      <c r="C12" s="173" t="s">
        <v>43</v>
      </c>
      <c r="D12" s="173" t="s">
        <v>43</v>
      </c>
      <c r="E12" s="173">
        <v>9.6</v>
      </c>
      <c r="F12" s="173" t="s">
        <v>43</v>
      </c>
      <c r="G12" s="174" t="s">
        <v>43</v>
      </c>
      <c r="H12" s="155"/>
      <c r="I12" s="179"/>
      <c r="J12" s="179"/>
      <c r="K12" s="143"/>
    </row>
    <row r="13" spans="1:11" ht="12.75">
      <c r="A13" s="145" t="s">
        <v>58</v>
      </c>
      <c r="B13" s="141">
        <v>351.78700000000003</v>
      </c>
      <c r="C13" s="430">
        <v>429.017</v>
      </c>
      <c r="D13" s="430">
        <v>551.123</v>
      </c>
      <c r="E13" s="141">
        <v>11082.734</v>
      </c>
      <c r="F13" s="159">
        <v>3983.772</v>
      </c>
      <c r="G13" s="432">
        <v>3622.9350000000004</v>
      </c>
      <c r="H13" s="155"/>
      <c r="I13" s="179"/>
      <c r="J13" s="179"/>
      <c r="K13" s="143"/>
    </row>
    <row r="14" spans="1:11" ht="12.75">
      <c r="A14" s="145" t="s">
        <v>59</v>
      </c>
      <c r="B14" s="173" t="s">
        <v>43</v>
      </c>
      <c r="C14" s="173" t="s">
        <v>43</v>
      </c>
      <c r="D14" s="173" t="s">
        <v>43</v>
      </c>
      <c r="E14" s="141">
        <v>22.125</v>
      </c>
      <c r="F14" s="430">
        <v>186</v>
      </c>
      <c r="G14" s="432">
        <v>120</v>
      </c>
      <c r="H14" s="155"/>
      <c r="I14" s="179"/>
      <c r="J14" s="179"/>
      <c r="K14" s="143"/>
    </row>
    <row r="15" spans="1:11" ht="12.75">
      <c r="A15" s="145" t="s">
        <v>83</v>
      </c>
      <c r="B15" s="173" t="s">
        <v>43</v>
      </c>
      <c r="C15" s="173" t="s">
        <v>43</v>
      </c>
      <c r="D15" s="430">
        <v>20.36</v>
      </c>
      <c r="E15" s="141">
        <v>1389.71</v>
      </c>
      <c r="F15" s="430">
        <v>2039.66</v>
      </c>
      <c r="G15" s="432">
        <v>1563.188</v>
      </c>
      <c r="H15" s="155"/>
      <c r="I15" s="179"/>
      <c r="J15" s="179"/>
      <c r="K15" s="143"/>
    </row>
    <row r="16" spans="1:11" ht="12.75">
      <c r="A16" s="145" t="s">
        <v>60</v>
      </c>
      <c r="B16" s="141">
        <v>2002.516</v>
      </c>
      <c r="C16" s="430">
        <v>1175.236</v>
      </c>
      <c r="D16" s="430">
        <v>1377.725</v>
      </c>
      <c r="E16" s="141">
        <v>5592.591</v>
      </c>
      <c r="F16" s="430">
        <v>7503.756</v>
      </c>
      <c r="G16" s="432">
        <v>3933.933</v>
      </c>
      <c r="H16" s="155"/>
      <c r="I16" s="179"/>
      <c r="J16" s="179"/>
      <c r="K16" s="143"/>
    </row>
    <row r="17" spans="1:11" ht="12.75">
      <c r="A17" s="145" t="s">
        <v>61</v>
      </c>
      <c r="B17" s="141">
        <v>4946.27</v>
      </c>
      <c r="C17" s="430">
        <v>5830.112</v>
      </c>
      <c r="D17" s="430">
        <v>5744.57</v>
      </c>
      <c r="E17" s="141">
        <v>251.608</v>
      </c>
      <c r="F17" s="430">
        <v>723.84</v>
      </c>
      <c r="G17" s="432">
        <v>1133.424</v>
      </c>
      <c r="H17" s="155"/>
      <c r="I17" s="179"/>
      <c r="J17" s="179"/>
      <c r="K17" s="143"/>
    </row>
    <row r="18" spans="1:11" ht="12.75">
      <c r="A18" s="145" t="s">
        <v>62</v>
      </c>
      <c r="B18" s="173" t="s">
        <v>43</v>
      </c>
      <c r="C18" s="173" t="s">
        <v>43</v>
      </c>
      <c r="D18" s="430">
        <v>22.5</v>
      </c>
      <c r="E18" s="173">
        <v>7.92</v>
      </c>
      <c r="F18" s="430">
        <v>585.48</v>
      </c>
      <c r="G18" s="432">
        <v>4692.408</v>
      </c>
      <c r="H18" s="155"/>
      <c r="I18" s="179"/>
      <c r="J18" s="179"/>
      <c r="K18" s="143"/>
    </row>
    <row r="19" spans="1:11" ht="12.75">
      <c r="A19" s="145" t="s">
        <v>63</v>
      </c>
      <c r="B19" s="141">
        <v>21948.869</v>
      </c>
      <c r="C19" s="430">
        <v>20762.67</v>
      </c>
      <c r="D19" s="430">
        <v>21460.781</v>
      </c>
      <c r="E19" s="141">
        <v>233.888</v>
      </c>
      <c r="F19" s="430">
        <v>3289.217</v>
      </c>
      <c r="G19" s="432">
        <v>2666.249</v>
      </c>
      <c r="H19" s="155"/>
      <c r="I19" s="179"/>
      <c r="J19" s="179"/>
      <c r="K19" s="143"/>
    </row>
    <row r="20" spans="1:11" ht="12.75">
      <c r="A20" s="145" t="s">
        <v>64</v>
      </c>
      <c r="B20" s="173" t="s">
        <v>43</v>
      </c>
      <c r="C20" s="430">
        <v>2.115</v>
      </c>
      <c r="D20" s="430">
        <v>11.573</v>
      </c>
      <c r="E20" s="141">
        <v>5362.380999999999</v>
      </c>
      <c r="F20" s="430">
        <v>7444.682</v>
      </c>
      <c r="G20" s="432">
        <v>6220.37</v>
      </c>
      <c r="H20" s="155"/>
      <c r="I20" s="179"/>
      <c r="J20" s="179"/>
      <c r="K20" s="143"/>
    </row>
    <row r="21" spans="1:11" ht="12.75">
      <c r="A21" s="145" t="s">
        <v>65</v>
      </c>
      <c r="B21" s="141">
        <v>1660.039</v>
      </c>
      <c r="C21" s="430">
        <v>1233.075</v>
      </c>
      <c r="D21" s="430">
        <v>1274.537</v>
      </c>
      <c r="E21" s="141">
        <v>9786.616000000002</v>
      </c>
      <c r="F21" s="430">
        <v>10374.382</v>
      </c>
      <c r="G21" s="432">
        <v>10228.274</v>
      </c>
      <c r="H21" s="155"/>
      <c r="I21" s="179"/>
      <c r="J21" s="179"/>
      <c r="K21" s="143"/>
    </row>
    <row r="22" spans="1:11" ht="12.75">
      <c r="A22" s="145" t="s">
        <v>66</v>
      </c>
      <c r="B22" s="141">
        <v>379.375</v>
      </c>
      <c r="C22" s="430">
        <v>115.216</v>
      </c>
      <c r="D22" s="430">
        <v>318.742</v>
      </c>
      <c r="E22" s="141">
        <v>27352.369000000002</v>
      </c>
      <c r="F22" s="430">
        <v>36033.557</v>
      </c>
      <c r="G22" s="432">
        <v>27909.502</v>
      </c>
      <c r="H22" s="155"/>
      <c r="I22" s="179"/>
      <c r="J22" s="179"/>
      <c r="K22" s="143"/>
    </row>
    <row r="23" spans="1:11" ht="12.75">
      <c r="A23" s="145" t="s">
        <v>67</v>
      </c>
      <c r="B23" s="173" t="s">
        <v>43</v>
      </c>
      <c r="C23" s="173" t="s">
        <v>43</v>
      </c>
      <c r="D23" s="173" t="s">
        <v>43</v>
      </c>
      <c r="E23" s="141">
        <v>3000.2160000000003</v>
      </c>
      <c r="F23" s="430">
        <v>3342.246</v>
      </c>
      <c r="G23" s="432">
        <v>2642.071</v>
      </c>
      <c r="H23" s="155"/>
      <c r="I23" s="179"/>
      <c r="J23" s="179"/>
      <c r="K23" s="143"/>
    </row>
    <row r="24" spans="1:11" ht="12.75">
      <c r="A24" s="139" t="s">
        <v>68</v>
      </c>
      <c r="B24" s="141"/>
      <c r="C24" s="159"/>
      <c r="D24" s="159"/>
      <c r="E24" s="141"/>
      <c r="F24" s="159"/>
      <c r="G24" s="346"/>
      <c r="H24" s="155"/>
      <c r="I24" s="179"/>
      <c r="J24" s="179"/>
      <c r="K24" s="143"/>
    </row>
    <row r="25" spans="1:11" ht="12.75">
      <c r="A25" s="427" t="s">
        <v>89</v>
      </c>
      <c r="B25" s="141"/>
      <c r="C25" s="159"/>
      <c r="D25" s="159"/>
      <c r="E25" s="141"/>
      <c r="F25" s="159"/>
      <c r="G25" s="346"/>
      <c r="H25" s="155"/>
      <c r="I25" s="179"/>
      <c r="J25" s="179"/>
      <c r="K25" s="143"/>
    </row>
    <row r="26" spans="1:11" ht="12.75">
      <c r="A26" s="145" t="s">
        <v>80</v>
      </c>
      <c r="B26" s="173" t="s">
        <v>43</v>
      </c>
      <c r="C26" s="173" t="s">
        <v>43</v>
      </c>
      <c r="D26" s="173" t="s">
        <v>43</v>
      </c>
      <c r="E26" s="173">
        <v>43</v>
      </c>
      <c r="F26" s="430">
        <v>64.5</v>
      </c>
      <c r="G26" s="174" t="s">
        <v>43</v>
      </c>
      <c r="H26" s="155"/>
      <c r="I26" s="179"/>
      <c r="J26" s="179"/>
      <c r="K26" s="143"/>
    </row>
    <row r="27" spans="1:11" ht="12.75">
      <c r="A27" s="145" t="s">
        <v>87</v>
      </c>
      <c r="B27" s="173" t="s">
        <v>43</v>
      </c>
      <c r="C27" s="173" t="s">
        <v>43</v>
      </c>
      <c r="D27" s="173" t="s">
        <v>43</v>
      </c>
      <c r="E27" s="173">
        <v>20.93</v>
      </c>
      <c r="F27" s="173" t="s">
        <v>43</v>
      </c>
      <c r="G27" s="174" t="s">
        <v>43</v>
      </c>
      <c r="H27" s="155"/>
      <c r="I27" s="179"/>
      <c r="J27" s="179"/>
      <c r="K27" s="143"/>
    </row>
    <row r="28" spans="1:11" ht="12.75">
      <c r="A28" s="145" t="s">
        <v>90</v>
      </c>
      <c r="B28" s="173" t="s">
        <v>43</v>
      </c>
      <c r="C28" s="173" t="s">
        <v>43</v>
      </c>
      <c r="D28" s="173" t="s">
        <v>43</v>
      </c>
      <c r="E28" s="141">
        <v>637.1080000000001</v>
      </c>
      <c r="F28" s="430">
        <v>615.332</v>
      </c>
      <c r="G28" s="432">
        <v>675.612</v>
      </c>
      <c r="H28" s="155"/>
      <c r="I28" s="179"/>
      <c r="J28" s="179"/>
      <c r="K28" s="143"/>
    </row>
    <row r="29" spans="1:11" ht="12.75">
      <c r="A29" s="145" t="s">
        <v>91</v>
      </c>
      <c r="B29" s="173" t="s">
        <v>43</v>
      </c>
      <c r="C29" s="173" t="s">
        <v>43</v>
      </c>
      <c r="D29" s="173" t="s">
        <v>43</v>
      </c>
      <c r="E29" s="141">
        <v>31.92</v>
      </c>
      <c r="F29" s="430">
        <v>28.755</v>
      </c>
      <c r="G29" s="432">
        <v>22.68</v>
      </c>
      <c r="H29" s="155"/>
      <c r="I29" s="179"/>
      <c r="J29" s="179"/>
      <c r="K29" s="143"/>
    </row>
    <row r="30" spans="1:11" ht="12.75">
      <c r="A30" s="194" t="s">
        <v>70</v>
      </c>
      <c r="B30" s="141" t="s">
        <v>43</v>
      </c>
      <c r="C30" s="173" t="s">
        <v>43</v>
      </c>
      <c r="D30" s="173" t="s">
        <v>43</v>
      </c>
      <c r="E30" s="141">
        <v>193.86</v>
      </c>
      <c r="F30" s="430">
        <v>429.929</v>
      </c>
      <c r="G30" s="432">
        <v>714.08</v>
      </c>
      <c r="H30" s="155"/>
      <c r="I30" s="179"/>
      <c r="J30" s="179"/>
      <c r="K30" s="143"/>
    </row>
    <row r="31" spans="1:11" ht="12.75">
      <c r="A31" s="194" t="s">
        <v>94</v>
      </c>
      <c r="B31" s="141" t="s">
        <v>43</v>
      </c>
      <c r="C31" s="173" t="s">
        <v>43</v>
      </c>
      <c r="D31" s="173" t="s">
        <v>43</v>
      </c>
      <c r="E31" s="141">
        <v>9.18</v>
      </c>
      <c r="F31" s="173" t="s">
        <v>43</v>
      </c>
      <c r="G31" s="432">
        <v>2.46</v>
      </c>
      <c r="H31" s="155"/>
      <c r="I31" s="179"/>
      <c r="J31" s="179"/>
      <c r="K31" s="143"/>
    </row>
    <row r="32" spans="1:11" ht="12.75">
      <c r="A32" s="145" t="s">
        <v>95</v>
      </c>
      <c r="B32" s="173" t="s">
        <v>43</v>
      </c>
      <c r="C32" s="173" t="s">
        <v>43</v>
      </c>
      <c r="D32" s="173" t="s">
        <v>43</v>
      </c>
      <c r="E32" s="173">
        <v>30.2</v>
      </c>
      <c r="F32" s="430">
        <v>9.016</v>
      </c>
      <c r="G32" s="432">
        <v>711.008</v>
      </c>
      <c r="H32" s="155"/>
      <c r="I32" s="179"/>
      <c r="J32" s="179"/>
      <c r="K32" s="143"/>
    </row>
    <row r="33" spans="1:11" ht="12.75">
      <c r="A33" s="145" t="s">
        <v>81</v>
      </c>
      <c r="B33" s="173" t="s">
        <v>43</v>
      </c>
      <c r="C33" s="173" t="s">
        <v>43</v>
      </c>
      <c r="D33" s="173" t="s">
        <v>43</v>
      </c>
      <c r="E33" s="141">
        <v>31.308</v>
      </c>
      <c r="F33" s="173" t="s">
        <v>43</v>
      </c>
      <c r="G33" s="432">
        <v>19.952</v>
      </c>
      <c r="H33" s="155"/>
      <c r="I33" s="179"/>
      <c r="J33" s="179"/>
      <c r="K33" s="143"/>
    </row>
    <row r="34" spans="1:11" ht="12.75">
      <c r="A34" s="145" t="s">
        <v>92</v>
      </c>
      <c r="B34" s="173" t="s">
        <v>43</v>
      </c>
      <c r="C34" s="173" t="s">
        <v>43</v>
      </c>
      <c r="D34" s="173" t="s">
        <v>43</v>
      </c>
      <c r="E34" s="141">
        <v>155.936</v>
      </c>
      <c r="F34" s="430">
        <v>287.396</v>
      </c>
      <c r="G34" s="432">
        <v>367.676</v>
      </c>
      <c r="H34" s="155"/>
      <c r="I34" s="179"/>
      <c r="J34" s="179"/>
      <c r="K34" s="143"/>
    </row>
    <row r="35" spans="1:10" ht="12.75">
      <c r="A35" s="145" t="s">
        <v>71</v>
      </c>
      <c r="B35" s="173" t="s">
        <v>43</v>
      </c>
      <c r="C35" s="173" t="s">
        <v>43</v>
      </c>
      <c r="D35" s="173" t="s">
        <v>43</v>
      </c>
      <c r="E35" s="141">
        <v>2118.185</v>
      </c>
      <c r="F35" s="430">
        <v>188.927</v>
      </c>
      <c r="G35" s="432">
        <v>126.044</v>
      </c>
      <c r="H35" s="155"/>
      <c r="I35" s="179"/>
      <c r="J35" s="179"/>
    </row>
    <row r="36" spans="1:10" ht="12.75">
      <c r="A36" s="145" t="s">
        <v>72</v>
      </c>
      <c r="B36" s="173" t="s">
        <v>43</v>
      </c>
      <c r="C36" s="173" t="s">
        <v>43</v>
      </c>
      <c r="D36" s="173" t="s">
        <v>43</v>
      </c>
      <c r="E36" s="141">
        <v>646.58</v>
      </c>
      <c r="F36" s="173" t="s">
        <v>43</v>
      </c>
      <c r="G36" s="432">
        <v>75</v>
      </c>
      <c r="H36" s="155"/>
      <c r="I36" s="179"/>
      <c r="J36" s="179"/>
    </row>
    <row r="37" spans="1:7" ht="12.75">
      <c r="A37" s="193"/>
      <c r="B37" s="141"/>
      <c r="C37" s="159"/>
      <c r="D37" s="159"/>
      <c r="E37" s="141"/>
      <c r="F37" s="159"/>
      <c r="G37" s="346"/>
    </row>
    <row r="38" spans="1:7" ht="12.75">
      <c r="A38" s="443" t="s">
        <v>381</v>
      </c>
      <c r="B38" s="141"/>
      <c r="C38" s="159"/>
      <c r="D38" s="159"/>
      <c r="E38" s="141"/>
      <c r="F38" s="159"/>
      <c r="G38" s="346"/>
    </row>
    <row r="39" spans="1:7" ht="12.75">
      <c r="A39" s="145" t="s">
        <v>73</v>
      </c>
      <c r="B39" s="173">
        <v>63.324000000000005</v>
      </c>
      <c r="C39" s="173" t="s">
        <v>43</v>
      </c>
      <c r="D39" s="173" t="s">
        <v>43</v>
      </c>
      <c r="E39" s="141" t="s">
        <v>43</v>
      </c>
      <c r="F39" s="173" t="s">
        <v>43</v>
      </c>
      <c r="G39" s="174" t="s">
        <v>43</v>
      </c>
    </row>
    <row r="40" spans="1:7" ht="12.75">
      <c r="A40" s="145" t="s">
        <v>74</v>
      </c>
      <c r="B40" s="141">
        <v>4520.66</v>
      </c>
      <c r="C40" s="166">
        <v>2209.5</v>
      </c>
      <c r="D40" s="166">
        <v>451.5</v>
      </c>
      <c r="E40" s="141">
        <v>4.54</v>
      </c>
      <c r="F40" s="166">
        <v>1.759</v>
      </c>
      <c r="G40" s="347">
        <v>1.72</v>
      </c>
    </row>
    <row r="41" spans="1:7" ht="12.75">
      <c r="A41" s="145" t="s">
        <v>75</v>
      </c>
      <c r="B41" s="141">
        <v>3.2680000000000002</v>
      </c>
      <c r="C41" s="173" t="s">
        <v>43</v>
      </c>
      <c r="D41" s="173" t="s">
        <v>43</v>
      </c>
      <c r="E41" s="173" t="s">
        <v>43</v>
      </c>
      <c r="F41" s="166">
        <v>1.2</v>
      </c>
      <c r="G41" s="347">
        <v>1.551</v>
      </c>
    </row>
    <row r="42" spans="1:7" ht="12.75">
      <c r="A42" s="145" t="s">
        <v>76</v>
      </c>
      <c r="B42" s="141">
        <v>3251.009</v>
      </c>
      <c r="C42" s="166">
        <v>1858.101</v>
      </c>
      <c r="D42" s="166">
        <v>269.28</v>
      </c>
      <c r="E42" s="141">
        <v>74.70400000000001</v>
      </c>
      <c r="F42" s="166">
        <v>95.046</v>
      </c>
      <c r="G42" s="347">
        <v>60.001</v>
      </c>
    </row>
    <row r="43" spans="1:7" ht="12.75">
      <c r="A43" s="145" t="s">
        <v>93</v>
      </c>
      <c r="B43" s="173" t="s">
        <v>43</v>
      </c>
      <c r="C43" s="173" t="s">
        <v>43</v>
      </c>
      <c r="D43" s="166">
        <v>10.715</v>
      </c>
      <c r="E43" s="173" t="s">
        <v>43</v>
      </c>
      <c r="F43" s="173" t="s">
        <v>43</v>
      </c>
      <c r="G43" s="174" t="s">
        <v>43</v>
      </c>
    </row>
    <row r="44" spans="1:7" ht="12.75">
      <c r="A44" s="145" t="s">
        <v>77</v>
      </c>
      <c r="B44" s="173" t="s">
        <v>43</v>
      </c>
      <c r="C44" s="173" t="s">
        <v>43</v>
      </c>
      <c r="D44" s="173" t="s">
        <v>43</v>
      </c>
      <c r="E44" s="141" t="s">
        <v>43</v>
      </c>
      <c r="F44" s="173" t="s">
        <v>43</v>
      </c>
      <c r="G44" s="174" t="s">
        <v>43</v>
      </c>
    </row>
    <row r="45" spans="1:7" ht="12.75">
      <c r="A45" s="145" t="s">
        <v>82</v>
      </c>
      <c r="B45" s="173" t="s">
        <v>43</v>
      </c>
      <c r="C45" s="173" t="s">
        <v>43</v>
      </c>
      <c r="D45" s="173" t="s">
        <v>43</v>
      </c>
      <c r="E45" s="141">
        <v>6.5</v>
      </c>
      <c r="F45" s="166">
        <v>7.32</v>
      </c>
      <c r="G45" s="347">
        <v>256.5</v>
      </c>
    </row>
    <row r="46" spans="1:7" ht="12.75">
      <c r="A46" s="145" t="s">
        <v>96</v>
      </c>
      <c r="B46" s="173" t="s">
        <v>43</v>
      </c>
      <c r="C46" s="173" t="s">
        <v>43</v>
      </c>
      <c r="D46" s="173" t="s">
        <v>43</v>
      </c>
      <c r="E46" s="141">
        <v>0.8</v>
      </c>
      <c r="F46" s="166">
        <v>1.2</v>
      </c>
      <c r="G46" s="347">
        <v>0.8</v>
      </c>
    </row>
    <row r="47" spans="1:7" ht="12.75">
      <c r="A47" s="145" t="s">
        <v>78</v>
      </c>
      <c r="B47" s="173" t="s">
        <v>43</v>
      </c>
      <c r="C47" s="173" t="s">
        <v>43</v>
      </c>
      <c r="D47" s="173" t="s">
        <v>43</v>
      </c>
      <c r="E47" s="141">
        <v>28.4</v>
      </c>
      <c r="F47" s="166">
        <v>13.696</v>
      </c>
      <c r="G47" s="347">
        <v>11.185</v>
      </c>
    </row>
    <row r="48" spans="1:7" ht="13.5" thickBot="1">
      <c r="A48" s="176"/>
      <c r="B48" s="147"/>
      <c r="C48" s="183"/>
      <c r="D48" s="183"/>
      <c r="E48" s="147"/>
      <c r="F48" s="183"/>
      <c r="G48" s="349"/>
    </row>
    <row r="49" spans="1:7" ht="12.75">
      <c r="A49" s="149" t="s">
        <v>79</v>
      </c>
      <c r="C49" s="161"/>
      <c r="D49" s="161"/>
      <c r="F49" s="161"/>
      <c r="G49" s="161"/>
    </row>
    <row r="50" spans="1:7" ht="12.75">
      <c r="A50" s="133" t="s">
        <v>68</v>
      </c>
      <c r="C50" s="161"/>
      <c r="D50" s="161"/>
      <c r="F50" s="161"/>
      <c r="G50" s="161"/>
    </row>
    <row r="51" spans="1:7" ht="12.75">
      <c r="A51" s="133" t="s">
        <v>68</v>
      </c>
      <c r="C51" s="161"/>
      <c r="D51" s="161"/>
      <c r="F51" s="161"/>
      <c r="G51" s="161"/>
    </row>
    <row r="52" spans="1:7" ht="12.75">
      <c r="A52" s="133" t="s">
        <v>68</v>
      </c>
      <c r="C52" s="161"/>
      <c r="D52" s="161"/>
      <c r="F52" s="161"/>
      <c r="G52" s="161"/>
    </row>
    <row r="53" spans="1:7" ht="12.75">
      <c r="A53" s="133" t="s">
        <v>68</v>
      </c>
      <c r="C53" s="161"/>
      <c r="D53" s="161"/>
      <c r="F53" s="161"/>
      <c r="G53" s="161"/>
    </row>
    <row r="54" ht="12.75">
      <c r="A54" s="133" t="s">
        <v>68</v>
      </c>
    </row>
    <row r="55" ht="12.75">
      <c r="A55" s="133" t="s">
        <v>68</v>
      </c>
    </row>
    <row r="56" ht="12.75">
      <c r="A56" s="133" t="s">
        <v>68</v>
      </c>
    </row>
    <row r="57" ht="12.75">
      <c r="A57" s="133" t="s">
        <v>68</v>
      </c>
    </row>
    <row r="58" ht="12.75">
      <c r="A58" s="133" t="s">
        <v>68</v>
      </c>
    </row>
    <row r="59" ht="12.75">
      <c r="A59" s="133" t="s">
        <v>68</v>
      </c>
    </row>
    <row r="60" ht="12.75">
      <c r="A60" s="133" t="s">
        <v>68</v>
      </c>
    </row>
    <row r="61" ht="12.75">
      <c r="A61" s="133" t="s">
        <v>68</v>
      </c>
    </row>
    <row r="62" ht="12.75">
      <c r="A62" s="133" t="s">
        <v>68</v>
      </c>
    </row>
    <row r="63" ht="12.75">
      <c r="A63" s="133" t="s">
        <v>68</v>
      </c>
    </row>
    <row r="64" ht="12.75">
      <c r="A64" s="133" t="s">
        <v>68</v>
      </c>
    </row>
    <row r="65" ht="12.75">
      <c r="A65" s="133" t="s">
        <v>68</v>
      </c>
    </row>
    <row r="66" ht="12.75">
      <c r="A66" s="133" t="s">
        <v>68</v>
      </c>
    </row>
    <row r="67" ht="12.75">
      <c r="A67" s="133" t="s">
        <v>68</v>
      </c>
    </row>
    <row r="68" ht="12.75">
      <c r="A68" s="133" t="s">
        <v>68</v>
      </c>
    </row>
    <row r="69" ht="12.75">
      <c r="A69" s="133" t="s">
        <v>68</v>
      </c>
    </row>
    <row r="70" ht="12.75">
      <c r="A70" s="133" t="s">
        <v>68</v>
      </c>
    </row>
    <row r="71" ht="12.75">
      <c r="A71" s="133" t="s">
        <v>68</v>
      </c>
    </row>
    <row r="72" ht="12.75">
      <c r="A72" s="133" t="s">
        <v>68</v>
      </c>
    </row>
    <row r="73" ht="12.75">
      <c r="A73" s="133" t="s">
        <v>68</v>
      </c>
    </row>
    <row r="74" ht="12.75">
      <c r="A74" s="133" t="s">
        <v>68</v>
      </c>
    </row>
    <row r="75" ht="12.75">
      <c r="A75" s="133" t="s">
        <v>68</v>
      </c>
    </row>
    <row r="76" ht="12.75">
      <c r="A76" s="133" t="s">
        <v>68</v>
      </c>
    </row>
    <row r="77" ht="12.75">
      <c r="A77" s="133" t="s">
        <v>68</v>
      </c>
    </row>
    <row r="78" ht="12.75">
      <c r="A78" s="133" t="s">
        <v>68</v>
      </c>
    </row>
    <row r="79" ht="12.75">
      <c r="A79" s="133" t="s">
        <v>68</v>
      </c>
    </row>
    <row r="80" ht="12.75">
      <c r="A80" s="133" t="s">
        <v>68</v>
      </c>
    </row>
    <row r="81" ht="12.75">
      <c r="A81" s="133" t="s">
        <v>68</v>
      </c>
    </row>
    <row r="82" ht="12.75">
      <c r="A82" s="133" t="s">
        <v>68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6" transitionEvaluation="1"/>
  <dimension ref="A1:G40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5.140625" style="201" customWidth="1"/>
    <col min="2" max="5" width="15.57421875" style="201" customWidth="1"/>
    <col min="6" max="7" width="16.7109375" style="201" customWidth="1"/>
    <col min="8" max="8" width="7.140625" style="201" customWidth="1"/>
    <col min="9" max="16384" width="11.00390625" style="201" customWidth="1"/>
  </cols>
  <sheetData>
    <row r="1" spans="1:7" s="205" customFormat="1" ht="18">
      <c r="A1" s="482" t="s">
        <v>0</v>
      </c>
      <c r="B1" s="482"/>
      <c r="C1" s="482"/>
      <c r="D1" s="482"/>
      <c r="E1" s="482"/>
      <c r="F1" s="482"/>
      <c r="G1" s="482"/>
    </row>
    <row r="2" s="206" customFormat="1" ht="14.25"/>
    <row r="3" spans="1:7" s="206" customFormat="1" ht="15">
      <c r="A3" s="486" t="s">
        <v>374</v>
      </c>
      <c r="B3" s="486"/>
      <c r="C3" s="486"/>
      <c r="D3" s="486"/>
      <c r="E3" s="486"/>
      <c r="F3" s="486"/>
      <c r="G3" s="486"/>
    </row>
    <row r="4" s="206" customFormat="1" ht="14.25"/>
    <row r="5" spans="1:7" ht="12.75">
      <c r="A5" s="232"/>
      <c r="B5" s="483" t="s">
        <v>3</v>
      </c>
      <c r="C5" s="483"/>
      <c r="D5" s="483" t="s">
        <v>4</v>
      </c>
      <c r="E5" s="483"/>
      <c r="F5" s="483" t="s">
        <v>147</v>
      </c>
      <c r="G5" s="484"/>
    </row>
    <row r="6" spans="1:7" ht="12.75">
      <c r="A6" s="233" t="s">
        <v>99</v>
      </c>
      <c r="B6" s="209" t="s">
        <v>100</v>
      </c>
      <c r="C6" s="210"/>
      <c r="D6" s="209" t="s">
        <v>100</v>
      </c>
      <c r="E6" s="210"/>
      <c r="F6" s="209" t="s">
        <v>101</v>
      </c>
      <c r="G6" s="211" t="s">
        <v>102</v>
      </c>
    </row>
    <row r="7" spans="1:7" ht="12.75">
      <c r="A7" s="220"/>
      <c r="B7" s="214" t="s">
        <v>103</v>
      </c>
      <c r="C7" s="213">
        <v>2001</v>
      </c>
      <c r="D7" s="214" t="s">
        <v>103</v>
      </c>
      <c r="E7" s="213">
        <v>2001</v>
      </c>
      <c r="F7" s="213">
        <v>2001</v>
      </c>
      <c r="G7" s="215">
        <v>2001</v>
      </c>
    </row>
    <row r="8" spans="1:7" ht="13.5" thickBot="1">
      <c r="A8" s="220"/>
      <c r="B8" s="214" t="s">
        <v>104</v>
      </c>
      <c r="C8" s="214" t="s">
        <v>104</v>
      </c>
      <c r="D8" s="214" t="s">
        <v>105</v>
      </c>
      <c r="E8" s="214" t="s">
        <v>105</v>
      </c>
      <c r="F8" s="214" t="s">
        <v>105</v>
      </c>
      <c r="G8" s="216" t="s">
        <v>105</v>
      </c>
    </row>
    <row r="9" spans="1:7" ht="12.75">
      <c r="A9" s="217" t="s">
        <v>106</v>
      </c>
      <c r="B9" s="241">
        <v>147456</v>
      </c>
      <c r="C9" s="241">
        <v>151231.872</v>
      </c>
      <c r="D9" s="241">
        <v>518073</v>
      </c>
      <c r="E9" s="241">
        <v>597787.179</v>
      </c>
      <c r="F9" s="241">
        <v>1671.766</v>
      </c>
      <c r="G9" s="242">
        <v>1460.365</v>
      </c>
    </row>
    <row r="10" spans="1:7" ht="12.75">
      <c r="A10" s="220"/>
      <c r="B10" s="243"/>
      <c r="C10" s="243"/>
      <c r="D10" s="243"/>
      <c r="E10" s="243"/>
      <c r="F10" s="243"/>
      <c r="G10" s="244"/>
    </row>
    <row r="11" spans="1:7" ht="12.75">
      <c r="A11" s="435" t="s">
        <v>380</v>
      </c>
      <c r="B11" s="243"/>
      <c r="C11" s="243"/>
      <c r="D11" s="243"/>
      <c r="E11" s="243"/>
      <c r="F11" s="243"/>
      <c r="G11" s="244"/>
    </row>
    <row r="12" spans="1:7" ht="12.75">
      <c r="A12" s="436" t="s">
        <v>55</v>
      </c>
      <c r="B12" s="444">
        <v>359</v>
      </c>
      <c r="C12" s="445">
        <f>SUM(C13:C23)</f>
        <v>389.483</v>
      </c>
      <c r="D12" s="445">
        <v>2124</v>
      </c>
      <c r="E12" s="445">
        <f>SUM(E13:E23)</f>
        <v>2560.424</v>
      </c>
      <c r="F12" s="445">
        <f>SUM(F13:F23)</f>
        <v>114.33699999999999</v>
      </c>
      <c r="G12" s="446">
        <f>SUM(G13:G23)</f>
        <v>71.54299999999999</v>
      </c>
    </row>
    <row r="13" spans="1:7" ht="12.75">
      <c r="A13" s="234" t="s">
        <v>107</v>
      </c>
      <c r="B13" s="243" t="s">
        <v>43</v>
      </c>
      <c r="C13" s="243" t="s">
        <v>43</v>
      </c>
      <c r="D13" s="243" t="s">
        <v>43</v>
      </c>
      <c r="E13" s="243" t="s">
        <v>43</v>
      </c>
      <c r="F13" s="245">
        <v>2.629</v>
      </c>
      <c r="G13" s="244" t="s">
        <v>43</v>
      </c>
    </row>
    <row r="14" spans="1:7" ht="12.75">
      <c r="A14" s="234" t="s">
        <v>108</v>
      </c>
      <c r="B14" s="243" t="s">
        <v>43</v>
      </c>
      <c r="C14" s="243" t="s">
        <v>43</v>
      </c>
      <c r="D14" s="243" t="s">
        <v>43</v>
      </c>
      <c r="E14" s="243" t="s">
        <v>43</v>
      </c>
      <c r="F14" s="245">
        <v>1.789</v>
      </c>
      <c r="G14" s="244" t="s">
        <v>43</v>
      </c>
    </row>
    <row r="15" spans="1:7" ht="12.75">
      <c r="A15" s="234" t="s">
        <v>109</v>
      </c>
      <c r="B15" s="243" t="s">
        <v>43</v>
      </c>
      <c r="C15" s="243" t="s">
        <v>43</v>
      </c>
      <c r="D15" s="243" t="s">
        <v>43</v>
      </c>
      <c r="E15" s="243" t="s">
        <v>43</v>
      </c>
      <c r="F15" s="245">
        <v>3.124</v>
      </c>
      <c r="G15" s="244" t="s">
        <v>43</v>
      </c>
    </row>
    <row r="16" spans="1:7" ht="12.75">
      <c r="A16" s="234" t="s">
        <v>111</v>
      </c>
      <c r="B16" s="243">
        <v>81</v>
      </c>
      <c r="C16" s="245">
        <v>113.2</v>
      </c>
      <c r="D16" s="243">
        <v>498</v>
      </c>
      <c r="E16" s="245">
        <v>887.6</v>
      </c>
      <c r="F16" s="245">
        <v>17.866</v>
      </c>
      <c r="G16" s="246">
        <v>8.132</v>
      </c>
    </row>
    <row r="17" spans="1:7" ht="12.75">
      <c r="A17" s="234" t="s">
        <v>113</v>
      </c>
      <c r="B17" s="243">
        <v>20</v>
      </c>
      <c r="C17" s="245">
        <v>19.18</v>
      </c>
      <c r="D17" s="243">
        <v>114</v>
      </c>
      <c r="E17" s="245">
        <v>102.81</v>
      </c>
      <c r="F17" s="245">
        <v>10.657</v>
      </c>
      <c r="G17" s="246">
        <v>49.317</v>
      </c>
    </row>
    <row r="18" spans="1:7" ht="12.75">
      <c r="A18" s="234" t="s">
        <v>114</v>
      </c>
      <c r="B18" s="243">
        <v>16</v>
      </c>
      <c r="C18" s="245">
        <v>20.661</v>
      </c>
      <c r="D18" s="243">
        <v>98</v>
      </c>
      <c r="E18" s="245">
        <v>150.469</v>
      </c>
      <c r="F18" s="245">
        <v>0.888</v>
      </c>
      <c r="G18" s="244" t="s">
        <v>43</v>
      </c>
    </row>
    <row r="19" spans="1:7" ht="12.75">
      <c r="A19" s="234" t="s">
        <v>115</v>
      </c>
      <c r="B19" s="243" t="s">
        <v>43</v>
      </c>
      <c r="C19" s="243" t="s">
        <v>43</v>
      </c>
      <c r="D19" s="243" t="s">
        <v>43</v>
      </c>
      <c r="E19" s="243" t="s">
        <v>43</v>
      </c>
      <c r="F19" s="245">
        <v>2.437</v>
      </c>
      <c r="G19" s="246">
        <v>1.547</v>
      </c>
    </row>
    <row r="20" spans="1:7" ht="12.75">
      <c r="A20" s="234" t="s">
        <v>116</v>
      </c>
      <c r="B20" s="243" t="s">
        <v>43</v>
      </c>
      <c r="C20" s="243" t="s">
        <v>43</v>
      </c>
      <c r="D20" s="243" t="s">
        <v>43</v>
      </c>
      <c r="E20" s="243" t="s">
        <v>43</v>
      </c>
      <c r="F20" s="245">
        <v>4.46</v>
      </c>
      <c r="G20" s="244" t="s">
        <v>43</v>
      </c>
    </row>
    <row r="21" spans="1:7" ht="12.75">
      <c r="A21" s="234" t="s">
        <v>117</v>
      </c>
      <c r="B21" s="243">
        <v>208</v>
      </c>
      <c r="C21" s="245">
        <v>217.622</v>
      </c>
      <c r="D21" s="243">
        <v>1257</v>
      </c>
      <c r="E21" s="245">
        <v>1272.952</v>
      </c>
      <c r="F21" s="245">
        <v>27.633</v>
      </c>
      <c r="G21" s="246">
        <v>10.8</v>
      </c>
    </row>
    <row r="22" spans="1:7" ht="12.75">
      <c r="A22" s="234" t="s">
        <v>118</v>
      </c>
      <c r="B22" s="243">
        <v>34</v>
      </c>
      <c r="C22" s="245">
        <v>18.82</v>
      </c>
      <c r="D22" s="243">
        <v>157</v>
      </c>
      <c r="E22" s="245">
        <v>146.593</v>
      </c>
      <c r="F22" s="245">
        <v>35.241</v>
      </c>
      <c r="G22" s="246">
        <v>1.747</v>
      </c>
    </row>
    <row r="23" spans="1:7" ht="12.75">
      <c r="A23" s="234" t="s">
        <v>148</v>
      </c>
      <c r="B23" s="243" t="s">
        <v>43</v>
      </c>
      <c r="C23" s="243" t="s">
        <v>43</v>
      </c>
      <c r="D23" s="243" t="s">
        <v>43</v>
      </c>
      <c r="E23" s="243" t="s">
        <v>43</v>
      </c>
      <c r="F23" s="245">
        <v>7.613</v>
      </c>
      <c r="G23" s="244" t="s">
        <v>43</v>
      </c>
    </row>
    <row r="24" spans="1:7" ht="12.75">
      <c r="A24" s="220"/>
      <c r="B24" s="243"/>
      <c r="C24" s="243"/>
      <c r="D24" s="243"/>
      <c r="E24" s="243"/>
      <c r="F24" s="243"/>
      <c r="G24" s="244"/>
    </row>
    <row r="25" spans="1:7" ht="12.75">
      <c r="A25" s="436" t="s">
        <v>69</v>
      </c>
      <c r="B25" s="243"/>
      <c r="C25" s="243"/>
      <c r="D25" s="243"/>
      <c r="E25" s="243"/>
      <c r="F25" s="243"/>
      <c r="G25" s="244"/>
    </row>
    <row r="26" spans="1:7" ht="12.75">
      <c r="A26" s="234" t="s">
        <v>121</v>
      </c>
      <c r="B26" s="243">
        <v>11</v>
      </c>
      <c r="C26" s="243">
        <v>4</v>
      </c>
      <c r="D26" s="243">
        <v>30</v>
      </c>
      <c r="E26" s="245">
        <v>9.312</v>
      </c>
      <c r="F26" s="243" t="s">
        <v>43</v>
      </c>
      <c r="G26" s="246">
        <v>1</v>
      </c>
    </row>
    <row r="27" spans="1:7" ht="12.75">
      <c r="A27" s="234" t="s">
        <v>126</v>
      </c>
      <c r="B27" s="243">
        <v>11</v>
      </c>
      <c r="C27" s="243">
        <v>2</v>
      </c>
      <c r="D27" s="243">
        <v>29</v>
      </c>
      <c r="E27" s="245">
        <v>7.707</v>
      </c>
      <c r="F27" s="245">
        <v>0.709</v>
      </c>
      <c r="G27" s="244" t="s">
        <v>43</v>
      </c>
    </row>
    <row r="28" spans="1:7" ht="12.75">
      <c r="A28" s="234" t="s">
        <v>131</v>
      </c>
      <c r="B28" s="243">
        <v>37</v>
      </c>
      <c r="C28" s="245">
        <v>1.155</v>
      </c>
      <c r="D28" s="243">
        <v>56</v>
      </c>
      <c r="E28" s="245">
        <v>1.459</v>
      </c>
      <c r="F28" s="245">
        <v>7.319</v>
      </c>
      <c r="G28" s="244" t="s">
        <v>43</v>
      </c>
    </row>
    <row r="29" spans="1:7" ht="12.75">
      <c r="A29" s="234" t="s">
        <v>132</v>
      </c>
      <c r="B29" s="243">
        <v>51</v>
      </c>
      <c r="C29" s="245">
        <v>59</v>
      </c>
      <c r="D29" s="243">
        <v>253</v>
      </c>
      <c r="E29" s="245">
        <v>360</v>
      </c>
      <c r="F29" s="245">
        <v>135.069</v>
      </c>
      <c r="G29" s="244" t="s">
        <v>43</v>
      </c>
    </row>
    <row r="30" spans="1:7" ht="12.75">
      <c r="A30" s="220"/>
      <c r="B30" s="243"/>
      <c r="C30" s="243"/>
      <c r="D30" s="243"/>
      <c r="E30" s="243"/>
      <c r="F30" s="245"/>
      <c r="G30" s="244"/>
    </row>
    <row r="31" spans="1:7" ht="12.75">
      <c r="A31" s="435" t="s">
        <v>381</v>
      </c>
      <c r="B31" s="243"/>
      <c r="C31" s="243"/>
      <c r="D31" s="243"/>
      <c r="E31" s="243"/>
      <c r="F31" s="243"/>
      <c r="G31" s="244"/>
    </row>
    <row r="32" spans="1:7" ht="12.75">
      <c r="A32" s="234" t="s">
        <v>133</v>
      </c>
      <c r="B32" s="243">
        <v>103</v>
      </c>
      <c r="C32" s="245">
        <v>150.77</v>
      </c>
      <c r="D32" s="243">
        <v>422</v>
      </c>
      <c r="E32" s="245">
        <v>859.14</v>
      </c>
      <c r="F32" s="243" t="s">
        <v>43</v>
      </c>
      <c r="G32" s="246">
        <v>169.369</v>
      </c>
    </row>
    <row r="33" spans="1:7" ht="12.75">
      <c r="A33" s="234" t="s">
        <v>134</v>
      </c>
      <c r="B33" s="243">
        <v>97</v>
      </c>
      <c r="C33" s="245">
        <v>177</v>
      </c>
      <c r="D33" s="243">
        <v>839</v>
      </c>
      <c r="E33" s="245">
        <v>1643</v>
      </c>
      <c r="F33" s="243" t="s">
        <v>43</v>
      </c>
      <c r="G33" s="246">
        <v>23.648</v>
      </c>
    </row>
    <row r="34" spans="1:7" ht="12.75">
      <c r="A34" s="234" t="s">
        <v>135</v>
      </c>
      <c r="B34" s="243">
        <v>4442</v>
      </c>
      <c r="C34" s="245">
        <v>3141.63</v>
      </c>
      <c r="D34" s="243">
        <v>9315</v>
      </c>
      <c r="E34" s="245">
        <v>10195.4</v>
      </c>
      <c r="F34" s="245">
        <v>219.715</v>
      </c>
      <c r="G34" s="244" t="s">
        <v>43</v>
      </c>
    </row>
    <row r="35" spans="1:7" ht="12.75">
      <c r="A35" s="234" t="s">
        <v>84</v>
      </c>
      <c r="B35" s="243">
        <v>1118</v>
      </c>
      <c r="C35" s="245">
        <v>1341.7</v>
      </c>
      <c r="D35" s="243">
        <v>7106</v>
      </c>
      <c r="E35" s="245">
        <v>9764.495</v>
      </c>
      <c r="F35" s="243" t="s">
        <v>43</v>
      </c>
      <c r="G35" s="246">
        <v>1066.184</v>
      </c>
    </row>
    <row r="36" spans="1:7" ht="12.75">
      <c r="A36" s="234" t="s">
        <v>138</v>
      </c>
      <c r="B36" s="243">
        <v>2073</v>
      </c>
      <c r="C36" s="245">
        <v>1706</v>
      </c>
      <c r="D36" s="243">
        <v>12688</v>
      </c>
      <c r="E36" s="245">
        <v>11320</v>
      </c>
      <c r="F36" s="243" t="s">
        <v>43</v>
      </c>
      <c r="G36" s="244" t="s">
        <v>43</v>
      </c>
    </row>
    <row r="37" spans="1:7" ht="12.75">
      <c r="A37" s="234" t="s">
        <v>139</v>
      </c>
      <c r="B37" s="243">
        <v>114</v>
      </c>
      <c r="C37" s="245">
        <v>53.232</v>
      </c>
      <c r="D37" s="243">
        <v>423</v>
      </c>
      <c r="E37" s="245">
        <v>226.639</v>
      </c>
      <c r="F37" s="245">
        <v>616.627</v>
      </c>
      <c r="G37" s="244" t="s">
        <v>43</v>
      </c>
    </row>
    <row r="38" spans="1:7" ht="12.75">
      <c r="A38" s="234" t="s">
        <v>140</v>
      </c>
      <c r="B38" s="243" t="s">
        <v>43</v>
      </c>
      <c r="C38" s="243" t="s">
        <v>43</v>
      </c>
      <c r="D38" s="243" t="s">
        <v>43</v>
      </c>
      <c r="E38" s="243" t="s">
        <v>43</v>
      </c>
      <c r="F38" s="245">
        <v>0.539</v>
      </c>
      <c r="G38" s="244" t="s">
        <v>43</v>
      </c>
    </row>
    <row r="39" spans="1:7" ht="13.5" thickBot="1">
      <c r="A39" s="224"/>
      <c r="B39" s="225"/>
      <c r="C39" s="225"/>
      <c r="D39" s="225"/>
      <c r="E39" s="225"/>
      <c r="F39" s="225"/>
      <c r="G39" s="239"/>
    </row>
    <row r="40" ht="12.75">
      <c r="A40" s="201" t="s">
        <v>143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71"/>
  <dimension ref="A1:I30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1" customFormat="1" ht="18">
      <c r="A1" s="458" t="s">
        <v>0</v>
      </c>
      <c r="B1" s="458"/>
      <c r="C1" s="458"/>
      <c r="D1" s="458"/>
      <c r="E1" s="458"/>
      <c r="F1" s="458"/>
      <c r="G1" s="458"/>
      <c r="H1" s="458"/>
    </row>
    <row r="2" s="2" customFormat="1" ht="14.25"/>
    <row r="3" spans="1:8" s="2" customFormat="1" ht="15">
      <c r="A3" s="459" t="s">
        <v>48</v>
      </c>
      <c r="B3" s="459"/>
      <c r="C3" s="459"/>
      <c r="D3" s="459"/>
      <c r="E3" s="459"/>
      <c r="F3" s="459"/>
      <c r="G3" s="459"/>
      <c r="H3" s="459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14"/>
      <c r="B5" s="22"/>
      <c r="C5" s="22"/>
      <c r="D5" s="22"/>
      <c r="E5" s="23" t="s">
        <v>13</v>
      </c>
      <c r="F5" s="22"/>
      <c r="G5" s="24" t="s">
        <v>34</v>
      </c>
      <c r="H5" s="25"/>
    </row>
    <row r="6" spans="1:8" ht="12.75">
      <c r="A6" s="26" t="s">
        <v>6</v>
      </c>
      <c r="B6" s="23" t="s">
        <v>3</v>
      </c>
      <c r="C6" s="23" t="s">
        <v>15</v>
      </c>
      <c r="D6" s="23" t="s">
        <v>4</v>
      </c>
      <c r="E6" s="23" t="s">
        <v>16</v>
      </c>
      <c r="F6" s="23" t="s">
        <v>17</v>
      </c>
      <c r="G6" s="27" t="s">
        <v>18</v>
      </c>
      <c r="H6" s="28"/>
    </row>
    <row r="7" spans="1:8" ht="12.75">
      <c r="A7" s="14"/>
      <c r="B7" s="23" t="s">
        <v>19</v>
      </c>
      <c r="C7" s="23" t="s">
        <v>20</v>
      </c>
      <c r="D7" s="29" t="s">
        <v>21</v>
      </c>
      <c r="E7" s="23" t="s">
        <v>22</v>
      </c>
      <c r="F7" s="23" t="s">
        <v>9</v>
      </c>
      <c r="G7" s="23" t="s">
        <v>23</v>
      </c>
      <c r="H7" s="23" t="s">
        <v>24</v>
      </c>
    </row>
    <row r="8" spans="1:8" ht="13.5" thickBot="1">
      <c r="A8" s="30"/>
      <c r="B8" s="22"/>
      <c r="C8" s="22"/>
      <c r="D8" s="22"/>
      <c r="E8" s="23" t="s">
        <v>25</v>
      </c>
      <c r="F8" s="22"/>
      <c r="G8" s="22"/>
      <c r="H8" s="22"/>
    </row>
    <row r="9" spans="1:8" ht="12.75">
      <c r="A9" s="31">
        <v>1985</v>
      </c>
      <c r="B9" s="32">
        <v>526.2</v>
      </c>
      <c r="C9" s="32">
        <v>64.9</v>
      </c>
      <c r="D9" s="32">
        <v>3413.8</v>
      </c>
      <c r="E9" s="33">
        <v>15.74050701381126</v>
      </c>
      <c r="F9" s="34">
        <v>539047.7564218143</v>
      </c>
      <c r="G9" s="34">
        <v>3857830</v>
      </c>
      <c r="H9" s="34">
        <v>1669</v>
      </c>
    </row>
    <row r="10" spans="1:8" ht="12.75">
      <c r="A10" s="35">
        <v>1986</v>
      </c>
      <c r="B10" s="36">
        <v>516.1</v>
      </c>
      <c r="C10" s="36">
        <v>66.6731253633017</v>
      </c>
      <c r="D10" s="36">
        <v>3441</v>
      </c>
      <c r="E10" s="37">
        <v>17.898140468549038</v>
      </c>
      <c r="F10" s="38">
        <v>606607.5270755952</v>
      </c>
      <c r="G10" s="38">
        <v>1564237</v>
      </c>
      <c r="H10" s="38">
        <v>60281</v>
      </c>
    </row>
    <row r="11" spans="1:8" ht="12.75">
      <c r="A11" s="35">
        <v>1987</v>
      </c>
      <c r="B11" s="36">
        <v>532.7</v>
      </c>
      <c r="C11" s="36">
        <v>66.81621926037168</v>
      </c>
      <c r="D11" s="36">
        <v>3559.3</v>
      </c>
      <c r="E11" s="37">
        <v>16.587934080992394</v>
      </c>
      <c r="F11" s="38">
        <v>593926.1716730975</v>
      </c>
      <c r="G11" s="38">
        <v>941807</v>
      </c>
      <c r="H11" s="38">
        <v>458205</v>
      </c>
    </row>
    <row r="12" spans="1:8" ht="12.75">
      <c r="A12" s="35">
        <v>1988</v>
      </c>
      <c r="B12" s="36">
        <v>549.4</v>
      </c>
      <c r="C12" s="36">
        <v>65.59337459046232</v>
      </c>
      <c r="D12" s="36">
        <v>3603.7</v>
      </c>
      <c r="E12" s="37">
        <v>15.950861250345582</v>
      </c>
      <c r="F12" s="38">
        <v>568677.6531679347</v>
      </c>
      <c r="G12" s="38">
        <v>2243670</v>
      </c>
      <c r="H12" s="38">
        <v>730643</v>
      </c>
    </row>
    <row r="13" spans="1:8" ht="12.75">
      <c r="A13" s="35">
        <v>1989</v>
      </c>
      <c r="B13" s="36">
        <v>490.3</v>
      </c>
      <c r="C13" s="36">
        <v>68.55394656332858</v>
      </c>
      <c r="D13" s="36">
        <v>3361.2</v>
      </c>
      <c r="E13" s="37">
        <v>15.536162898320773</v>
      </c>
      <c r="F13" s="38">
        <v>522201.5073383578</v>
      </c>
      <c r="G13" s="38">
        <v>1378278</v>
      </c>
      <c r="H13" s="38">
        <v>456770</v>
      </c>
    </row>
    <row r="14" spans="1:8" ht="12.75">
      <c r="A14" s="35">
        <v>1990</v>
      </c>
      <c r="B14" s="60">
        <v>466.3</v>
      </c>
      <c r="C14" s="36">
        <v>65.33990992923012</v>
      </c>
      <c r="D14" s="36">
        <v>3046.8</v>
      </c>
      <c r="E14" s="37">
        <v>16.437681054896448</v>
      </c>
      <c r="F14" s="38">
        <v>500823.26638058486</v>
      </c>
      <c r="G14" s="38">
        <v>1817789</v>
      </c>
      <c r="H14" s="38">
        <v>152846</v>
      </c>
    </row>
    <row r="15" spans="1:8" ht="12.75">
      <c r="A15" s="35">
        <v>1991</v>
      </c>
      <c r="B15" s="36">
        <v>484.8</v>
      </c>
      <c r="C15" s="36">
        <v>66.69348184818482</v>
      </c>
      <c r="D15" s="36">
        <v>3233.3</v>
      </c>
      <c r="E15" s="37">
        <v>16.47975190220331</v>
      </c>
      <c r="F15" s="38">
        <v>532839.8182539396</v>
      </c>
      <c r="G15" s="38">
        <v>1680772</v>
      </c>
      <c r="H15" s="38">
        <v>285424</v>
      </c>
    </row>
    <row r="16" spans="1:8" ht="12.75">
      <c r="A16" s="35">
        <v>1992</v>
      </c>
      <c r="B16" s="36">
        <v>393</v>
      </c>
      <c r="C16" s="36">
        <v>70.16539440203562</v>
      </c>
      <c r="D16" s="36">
        <v>2757.5</v>
      </c>
      <c r="E16" s="37">
        <v>15.409950356400179</v>
      </c>
      <c r="F16" s="38">
        <v>424929.3810777349</v>
      </c>
      <c r="G16" s="38">
        <v>1815040</v>
      </c>
      <c r="H16" s="38">
        <v>146293</v>
      </c>
    </row>
    <row r="17" spans="1:8" ht="12.75">
      <c r="A17" s="35">
        <v>1993</v>
      </c>
      <c r="B17" s="36">
        <v>264.5</v>
      </c>
      <c r="C17" s="36">
        <v>61.73534971644613</v>
      </c>
      <c r="D17" s="36">
        <v>1632.9</v>
      </c>
      <c r="E17" s="37">
        <v>17.11682473285012</v>
      </c>
      <c r="F17" s="38">
        <v>279500.6310627096</v>
      </c>
      <c r="G17" s="38">
        <v>2401345</v>
      </c>
      <c r="H17" s="38">
        <v>130164</v>
      </c>
    </row>
    <row r="18" spans="1:8" ht="12.75">
      <c r="A18" s="35">
        <v>1994</v>
      </c>
      <c r="B18" s="36">
        <v>341.8</v>
      </c>
      <c r="C18" s="36">
        <v>68.56641310708015</v>
      </c>
      <c r="D18" s="36">
        <v>2343.6</v>
      </c>
      <c r="E18" s="37">
        <v>15.926820766170232</v>
      </c>
      <c r="F18" s="38">
        <v>373260.9714759655</v>
      </c>
      <c r="G18" s="38">
        <v>2376585</v>
      </c>
      <c r="H18" s="38">
        <v>45708</v>
      </c>
    </row>
    <row r="19" spans="1:9" ht="12.75">
      <c r="A19" s="13">
        <v>1995</v>
      </c>
      <c r="B19" s="42">
        <v>357.5</v>
      </c>
      <c r="C19" s="42">
        <v>72.45874125874126</v>
      </c>
      <c r="D19" s="42">
        <v>2590.4</v>
      </c>
      <c r="E19" s="129">
        <v>16.64803529143077</v>
      </c>
      <c r="F19" s="65">
        <v>431250.70618922263</v>
      </c>
      <c r="G19" s="65">
        <v>3141440</v>
      </c>
      <c r="H19" s="38">
        <v>118320</v>
      </c>
      <c r="I19" s="40"/>
    </row>
    <row r="20" spans="1:8" ht="12.75">
      <c r="A20" s="13">
        <v>1996</v>
      </c>
      <c r="B20" s="41">
        <v>439.7</v>
      </c>
      <c r="C20" s="42">
        <v>85.31043893563793</v>
      </c>
      <c r="D20" s="41">
        <v>3751.1</v>
      </c>
      <c r="E20" s="43">
        <v>15.524142656233096</v>
      </c>
      <c r="F20" s="44">
        <v>582326.1151779596</v>
      </c>
      <c r="G20" s="44">
        <v>2139275</v>
      </c>
      <c r="H20" s="39">
        <v>126116</v>
      </c>
    </row>
    <row r="21" spans="1:8" ht="12.75">
      <c r="A21" s="13">
        <v>1997</v>
      </c>
      <c r="B21" s="41">
        <v>487.2</v>
      </c>
      <c r="C21" s="41">
        <v>91.41420361247947</v>
      </c>
      <c r="D21" s="41">
        <v>4453.7</v>
      </c>
      <c r="E21" s="43">
        <v>14.039642758405154</v>
      </c>
      <c r="F21" s="44">
        <v>625283.5695310902</v>
      </c>
      <c r="G21" s="44">
        <v>2547990</v>
      </c>
      <c r="H21" s="39">
        <v>179770</v>
      </c>
    </row>
    <row r="22" spans="1:8" ht="12.75">
      <c r="A22" s="13">
        <v>1998</v>
      </c>
      <c r="B22" s="41">
        <v>459.1</v>
      </c>
      <c r="C22" s="41">
        <v>94.73099542583314</v>
      </c>
      <c r="D22" s="41">
        <v>4349.1</v>
      </c>
      <c r="E22" s="43">
        <v>13.793227795607804</v>
      </c>
      <c r="F22" s="44">
        <v>599881.2700587789</v>
      </c>
      <c r="G22" s="44">
        <v>2733154</v>
      </c>
      <c r="H22" s="39">
        <v>176077</v>
      </c>
    </row>
    <row r="23" spans="1:8" ht="12.75">
      <c r="A23" s="13">
        <v>1999</v>
      </c>
      <c r="B23" s="41">
        <v>394.9</v>
      </c>
      <c r="C23" s="41">
        <f>D23/B23*10</f>
        <v>94.47961509242846</v>
      </c>
      <c r="D23" s="41">
        <v>3731</v>
      </c>
      <c r="E23" s="43">
        <v>14.08171360571202</v>
      </c>
      <c r="F23" s="44">
        <f>D23*E23*10</f>
        <v>525388.7346291154</v>
      </c>
      <c r="G23" s="44">
        <v>3045421</v>
      </c>
      <c r="H23" s="39">
        <v>98817</v>
      </c>
    </row>
    <row r="24" spans="1:8" ht="12.75">
      <c r="A24" s="13">
        <v>2000</v>
      </c>
      <c r="B24" s="41">
        <v>433.1</v>
      </c>
      <c r="C24" s="41">
        <f>D24/B24*10</f>
        <v>92.16809051027477</v>
      </c>
      <c r="D24" s="41">
        <v>3991.8</v>
      </c>
      <c r="E24" s="43">
        <v>14.334138689553209</v>
      </c>
      <c r="F24" s="44">
        <f>D24*E24*10</f>
        <v>572190.148209585</v>
      </c>
      <c r="G24" s="73">
        <v>3629845.329</v>
      </c>
      <c r="H24" s="96">
        <v>77546.018</v>
      </c>
    </row>
    <row r="25" spans="1:8" ht="12.75">
      <c r="A25" s="98">
        <v>2001</v>
      </c>
      <c r="B25" s="99">
        <v>512.5</v>
      </c>
      <c r="C25" s="99">
        <v>97.2</v>
      </c>
      <c r="D25" s="99">
        <v>4981.9</v>
      </c>
      <c r="E25" s="101">
        <v>13.64</v>
      </c>
      <c r="F25" s="73">
        <v>679531</v>
      </c>
      <c r="G25" s="73">
        <v>2829647.795</v>
      </c>
      <c r="H25" s="96">
        <v>166243.885</v>
      </c>
    </row>
    <row r="26" spans="1:8" ht="13.5" thickBot="1">
      <c r="A26" s="102" t="s">
        <v>26</v>
      </c>
      <c r="B26" s="74">
        <v>462.6</v>
      </c>
      <c r="C26" s="74">
        <f>D26/B26*10</f>
        <v>96.48508430609597</v>
      </c>
      <c r="D26" s="74">
        <v>4463.4</v>
      </c>
      <c r="E26" s="49">
        <v>13.7</v>
      </c>
      <c r="F26" s="50">
        <f>D26*E26*10</f>
        <v>611485.7999999999</v>
      </c>
      <c r="G26" s="50"/>
      <c r="H26" s="350"/>
    </row>
    <row r="27" spans="1:8" ht="12.75">
      <c r="A27" s="14" t="s">
        <v>27</v>
      </c>
      <c r="B27" s="14"/>
      <c r="C27" s="14"/>
      <c r="D27" s="14"/>
      <c r="E27" s="14"/>
      <c r="F27" s="14"/>
      <c r="G27" s="14"/>
      <c r="H27" s="14"/>
    </row>
    <row r="28" spans="1:8" ht="12.75">
      <c r="A28" s="70" t="s">
        <v>44</v>
      </c>
      <c r="B28" s="14"/>
      <c r="C28" s="14"/>
      <c r="D28" s="14"/>
      <c r="E28" s="14"/>
      <c r="F28" s="14"/>
      <c r="G28" s="14"/>
      <c r="H28" s="14"/>
    </row>
    <row r="29" spans="1:8" ht="12.75">
      <c r="A29" s="14"/>
      <c r="B29" s="14"/>
      <c r="C29" s="14"/>
      <c r="D29" s="14"/>
      <c r="E29" s="14"/>
      <c r="F29" s="14"/>
      <c r="G29" s="14"/>
      <c r="H29" s="14"/>
    </row>
    <row r="30" spans="1:8" ht="12.75">
      <c r="A30" s="14"/>
      <c r="B30" s="14"/>
      <c r="C30" s="14"/>
      <c r="D30" s="14"/>
      <c r="E30" s="14"/>
      <c r="F30" s="14"/>
      <c r="G30" s="14"/>
      <c r="H30" s="14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7"/>
  <dimension ref="A1:H24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1" customFormat="1" ht="18">
      <c r="A1" s="458" t="s">
        <v>0</v>
      </c>
      <c r="B1" s="458"/>
      <c r="C1" s="458"/>
      <c r="D1" s="458"/>
      <c r="E1" s="458"/>
      <c r="F1" s="458"/>
      <c r="G1" s="19"/>
      <c r="H1" s="19"/>
    </row>
    <row r="2" s="2" customFormat="1" ht="14.25"/>
    <row r="3" spans="1:8" ht="15">
      <c r="A3" s="469" t="s">
        <v>49</v>
      </c>
      <c r="B3" s="469"/>
      <c r="C3" s="469"/>
      <c r="D3" s="469"/>
      <c r="E3" s="469"/>
      <c r="F3" s="469"/>
      <c r="G3" s="14"/>
      <c r="H3" s="14"/>
    </row>
    <row r="4" spans="1:8" ht="12.75">
      <c r="A4" s="54"/>
      <c r="B4" s="55"/>
      <c r="C4" s="55"/>
      <c r="D4" s="55"/>
      <c r="E4" s="55"/>
      <c r="G4" s="14"/>
      <c r="H4" s="14"/>
    </row>
    <row r="5" spans="1:8" ht="12.75">
      <c r="A5" s="56"/>
      <c r="B5" s="57"/>
      <c r="C5" s="58" t="s">
        <v>50</v>
      </c>
      <c r="D5" s="59"/>
      <c r="E5" s="58" t="s">
        <v>51</v>
      </c>
      <c r="F5" s="59"/>
      <c r="G5" s="14"/>
      <c r="H5" s="14"/>
    </row>
    <row r="6" spans="1:8" ht="12.75">
      <c r="A6" s="470" t="s">
        <v>6</v>
      </c>
      <c r="B6" s="471"/>
      <c r="C6" s="23" t="s">
        <v>3</v>
      </c>
      <c r="D6" s="23" t="s">
        <v>4</v>
      </c>
      <c r="E6" s="23" t="s">
        <v>3</v>
      </c>
      <c r="F6" s="23" t="s">
        <v>4</v>
      </c>
      <c r="G6" s="14"/>
      <c r="H6" s="14"/>
    </row>
    <row r="7" spans="1:8" ht="13.5" thickBot="1">
      <c r="A7" s="30"/>
      <c r="C7" s="23" t="s">
        <v>19</v>
      </c>
      <c r="D7" s="23" t="s">
        <v>21</v>
      </c>
      <c r="E7" s="23" t="s">
        <v>19</v>
      </c>
      <c r="F7" s="23" t="s">
        <v>21</v>
      </c>
      <c r="G7" s="14"/>
      <c r="H7" s="14"/>
    </row>
    <row r="8" spans="1:8" ht="12.75">
      <c r="A8" s="474">
        <v>1985</v>
      </c>
      <c r="B8" s="475"/>
      <c r="C8" s="32">
        <v>439.6</v>
      </c>
      <c r="D8" s="32">
        <v>3186.6</v>
      </c>
      <c r="E8" s="32">
        <v>86.6</v>
      </c>
      <c r="F8" s="32">
        <v>227.3</v>
      </c>
      <c r="G8" s="14"/>
      <c r="H8" s="14"/>
    </row>
    <row r="9" spans="1:8" ht="12.75">
      <c r="A9" s="467">
        <v>1986</v>
      </c>
      <c r="B9" s="468"/>
      <c r="C9" s="36">
        <v>439.4</v>
      </c>
      <c r="D9" s="36">
        <v>3187</v>
      </c>
      <c r="E9" s="36">
        <v>84.6</v>
      </c>
      <c r="F9" s="36">
        <v>236.7</v>
      </c>
      <c r="G9" s="14"/>
      <c r="H9" s="14"/>
    </row>
    <row r="10" spans="1:8" ht="12.75">
      <c r="A10" s="467">
        <v>1987</v>
      </c>
      <c r="B10" s="468"/>
      <c r="C10" s="36">
        <v>459.4</v>
      </c>
      <c r="D10" s="36">
        <v>3316</v>
      </c>
      <c r="E10" s="36">
        <v>82.7</v>
      </c>
      <c r="F10" s="36">
        <v>241.4</v>
      </c>
      <c r="G10" s="14"/>
      <c r="H10" s="14"/>
    </row>
    <row r="11" spans="1:8" ht="12.75">
      <c r="A11" s="467">
        <v>1988</v>
      </c>
      <c r="B11" s="468"/>
      <c r="C11" s="36">
        <v>476</v>
      </c>
      <c r="D11" s="36">
        <v>3357.7</v>
      </c>
      <c r="E11" s="36">
        <v>80</v>
      </c>
      <c r="F11" s="36">
        <v>219.3</v>
      </c>
      <c r="G11" s="14"/>
      <c r="H11" s="14"/>
    </row>
    <row r="12" spans="1:8" ht="12.75">
      <c r="A12" s="467">
        <v>1989</v>
      </c>
      <c r="B12" s="468"/>
      <c r="C12" s="36">
        <v>448.5</v>
      </c>
      <c r="D12" s="36">
        <v>3107.3</v>
      </c>
      <c r="E12" s="36">
        <v>79.4</v>
      </c>
      <c r="F12" s="36">
        <v>220.7</v>
      </c>
      <c r="G12" s="14"/>
      <c r="H12" s="14"/>
    </row>
    <row r="13" spans="1:8" ht="12.75">
      <c r="A13" s="467">
        <v>1990</v>
      </c>
      <c r="B13" s="468"/>
      <c r="C13" s="36">
        <v>398.2</v>
      </c>
      <c r="D13" s="36">
        <v>2851.2</v>
      </c>
      <c r="E13" s="36">
        <v>75.2</v>
      </c>
      <c r="F13" s="36">
        <v>190.7</v>
      </c>
      <c r="G13" s="14"/>
      <c r="H13" s="14"/>
    </row>
    <row r="14" spans="1:8" ht="12.75">
      <c r="A14" s="467">
        <v>1991</v>
      </c>
      <c r="B14" s="468"/>
      <c r="C14" s="36">
        <v>410.7</v>
      </c>
      <c r="D14" s="36">
        <v>3039.9</v>
      </c>
      <c r="E14" s="36">
        <v>74.1</v>
      </c>
      <c r="F14" s="36">
        <v>193.3</v>
      </c>
      <c r="G14" s="14"/>
      <c r="H14" s="14"/>
    </row>
    <row r="15" spans="1:8" ht="12.75">
      <c r="A15" s="467">
        <v>1992</v>
      </c>
      <c r="B15" s="468"/>
      <c r="C15" s="36">
        <v>333</v>
      </c>
      <c r="D15" s="36">
        <v>2616.5</v>
      </c>
      <c r="E15" s="36">
        <v>60</v>
      </c>
      <c r="F15" s="36">
        <v>141</v>
      </c>
      <c r="G15" s="14"/>
      <c r="H15" s="14"/>
    </row>
    <row r="16" spans="1:8" ht="12.75">
      <c r="A16" s="467">
        <v>1993</v>
      </c>
      <c r="B16" s="468"/>
      <c r="C16" s="36">
        <v>216.9</v>
      </c>
      <c r="D16" s="36">
        <v>1520.8</v>
      </c>
      <c r="E16" s="36">
        <v>47.6</v>
      </c>
      <c r="F16" s="36">
        <v>112.1</v>
      </c>
      <c r="G16" s="14"/>
      <c r="H16" s="14"/>
    </row>
    <row r="17" spans="1:8" ht="12.75">
      <c r="A17" s="467">
        <v>1994</v>
      </c>
      <c r="B17" s="468"/>
      <c r="C17" s="42">
        <v>300.2</v>
      </c>
      <c r="D17" s="42">
        <v>2213.9</v>
      </c>
      <c r="E17" s="42">
        <v>41.6</v>
      </c>
      <c r="F17" s="36">
        <v>129.7</v>
      </c>
      <c r="G17" s="14"/>
      <c r="H17" s="14"/>
    </row>
    <row r="18" spans="1:8" ht="12.75">
      <c r="A18" s="467">
        <v>1995</v>
      </c>
      <c r="B18" s="468"/>
      <c r="C18" s="42">
        <v>314.3</v>
      </c>
      <c r="D18" s="42">
        <v>2465.8</v>
      </c>
      <c r="E18" s="42">
        <v>43.2</v>
      </c>
      <c r="F18" s="36">
        <v>124.6</v>
      </c>
      <c r="G18" s="14"/>
      <c r="H18" s="14"/>
    </row>
    <row r="19" spans="1:8" ht="12.75">
      <c r="A19" s="467">
        <v>1996</v>
      </c>
      <c r="B19" s="468"/>
      <c r="C19" s="41">
        <v>409.2</v>
      </c>
      <c r="D19" s="41">
        <v>3662.8</v>
      </c>
      <c r="E19" s="41">
        <v>30.5</v>
      </c>
      <c r="F19" s="60">
        <v>88.3</v>
      </c>
      <c r="G19" s="14"/>
      <c r="H19" s="14"/>
    </row>
    <row r="20" spans="1:8" ht="12.75">
      <c r="A20" s="467">
        <v>1997</v>
      </c>
      <c r="B20" s="468"/>
      <c r="C20" s="41">
        <v>467.2</v>
      </c>
      <c r="D20" s="41">
        <v>4394.3</v>
      </c>
      <c r="E20" s="41">
        <v>19.9</v>
      </c>
      <c r="F20" s="60">
        <v>59.3</v>
      </c>
      <c r="G20" s="14"/>
      <c r="H20" s="14"/>
    </row>
    <row r="21" spans="1:6" ht="12.75">
      <c r="A21" s="467">
        <v>1998</v>
      </c>
      <c r="B21" s="468"/>
      <c r="C21" s="41">
        <v>450.8</v>
      </c>
      <c r="D21" s="41">
        <v>4320.8</v>
      </c>
      <c r="E21" s="41">
        <v>8.3</v>
      </c>
      <c r="F21" s="60">
        <v>28.2</v>
      </c>
    </row>
    <row r="22" spans="1:6" ht="12.75" customHeight="1">
      <c r="A22" s="467">
        <v>1999</v>
      </c>
      <c r="B22" s="468"/>
      <c r="C22" s="41">
        <v>386.7</v>
      </c>
      <c r="D22" s="41">
        <v>3699.7</v>
      </c>
      <c r="E22" s="41">
        <v>8.1</v>
      </c>
      <c r="F22" s="60">
        <v>31.3</v>
      </c>
    </row>
    <row r="23" spans="1:6" ht="12.75" customHeight="1">
      <c r="A23" s="35">
        <v>2000</v>
      </c>
      <c r="B23" s="13"/>
      <c r="C23" s="41">
        <v>429.084</v>
      </c>
      <c r="D23" s="41">
        <v>3976.908</v>
      </c>
      <c r="E23" s="41">
        <v>4.062</v>
      </c>
      <c r="F23" s="60">
        <v>14.844</v>
      </c>
    </row>
    <row r="24" spans="1:6" ht="12.75" customHeight="1" thickBot="1">
      <c r="A24" s="450">
        <v>2001</v>
      </c>
      <c r="B24" s="451"/>
      <c r="C24" s="74">
        <v>506.6</v>
      </c>
      <c r="D24" s="74">
        <v>4955.6</v>
      </c>
      <c r="E24" s="74">
        <v>5.85</v>
      </c>
      <c r="F24" s="447">
        <v>26.278</v>
      </c>
    </row>
  </sheetData>
  <mergeCells count="19">
    <mergeCell ref="A20:B20"/>
    <mergeCell ref="A13:B13"/>
    <mergeCell ref="A14:B14"/>
    <mergeCell ref="A6:B6"/>
    <mergeCell ref="A8:B8"/>
    <mergeCell ref="A10:B10"/>
    <mergeCell ref="A11:B11"/>
    <mergeCell ref="A12:B12"/>
    <mergeCell ref="A15:B15"/>
    <mergeCell ref="A1:F1"/>
    <mergeCell ref="A24:B24"/>
    <mergeCell ref="A22:B22"/>
    <mergeCell ref="A21:B21"/>
    <mergeCell ref="A3:F3"/>
    <mergeCell ref="A17:B17"/>
    <mergeCell ref="A18:B18"/>
    <mergeCell ref="A19:B19"/>
    <mergeCell ref="A16:B16"/>
    <mergeCell ref="A9:B9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28"/>
  <dimension ref="A1:I87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133" customWidth="1"/>
    <col min="2" max="8" width="13.140625" style="133" customWidth="1"/>
    <col min="9" max="16384" width="11.421875" style="133" customWidth="1"/>
  </cols>
  <sheetData>
    <row r="1" spans="1:7" s="130" customFormat="1" ht="18">
      <c r="A1" s="460" t="s">
        <v>0</v>
      </c>
      <c r="B1" s="460"/>
      <c r="C1" s="460"/>
      <c r="D1" s="460"/>
      <c r="E1" s="460"/>
      <c r="F1" s="460"/>
      <c r="G1" s="460"/>
    </row>
    <row r="2" s="132" customFormat="1" ht="14.25"/>
    <row r="3" spans="1:7" s="132" customFormat="1" ht="15">
      <c r="A3" s="461" t="s">
        <v>345</v>
      </c>
      <c r="B3" s="461"/>
      <c r="C3" s="461"/>
      <c r="D3" s="461"/>
      <c r="E3" s="461"/>
      <c r="F3" s="461"/>
      <c r="G3" s="461"/>
    </row>
    <row r="4" spans="1:7" s="132" customFormat="1" ht="15">
      <c r="A4" s="286"/>
      <c r="B4" s="287"/>
      <c r="C4" s="287"/>
      <c r="D4" s="287"/>
      <c r="E4" s="287"/>
      <c r="F4" s="287"/>
      <c r="G4" s="287"/>
    </row>
    <row r="5" spans="1:7" ht="12.75">
      <c r="A5" s="258" t="s">
        <v>303</v>
      </c>
      <c r="B5" s="79" t="s">
        <v>3</v>
      </c>
      <c r="C5" s="288"/>
      <c r="D5" s="288"/>
      <c r="E5" s="79" t="s">
        <v>15</v>
      </c>
      <c r="F5" s="288"/>
      <c r="G5" s="84" t="s">
        <v>4</v>
      </c>
    </row>
    <row r="6" spans="1:7" ht="12.75">
      <c r="A6" s="258" t="s">
        <v>305</v>
      </c>
      <c r="B6" s="82" t="s">
        <v>151</v>
      </c>
      <c r="C6" s="83"/>
      <c r="D6" s="83"/>
      <c r="E6" s="82" t="s">
        <v>152</v>
      </c>
      <c r="F6" s="83"/>
      <c r="G6" s="64" t="s">
        <v>244</v>
      </c>
    </row>
    <row r="7" spans="1:7" ht="13.5" thickBot="1">
      <c r="A7" s="258" t="s">
        <v>243</v>
      </c>
      <c r="B7" s="84" t="s">
        <v>154</v>
      </c>
      <c r="C7" s="64" t="s">
        <v>155</v>
      </c>
      <c r="D7" s="64" t="s">
        <v>156</v>
      </c>
      <c r="E7" s="84" t="s">
        <v>154</v>
      </c>
      <c r="F7" s="64" t="s">
        <v>155</v>
      </c>
      <c r="G7" s="84" t="s">
        <v>18</v>
      </c>
    </row>
    <row r="8" spans="1:9" ht="12.75">
      <c r="A8" s="281" t="s">
        <v>245</v>
      </c>
      <c r="B8" s="290">
        <v>10850</v>
      </c>
      <c r="C8" s="290">
        <v>1916</v>
      </c>
      <c r="D8" s="290">
        <v>12766</v>
      </c>
      <c r="E8" s="291">
        <v>3250</v>
      </c>
      <c r="F8" s="291">
        <v>5000</v>
      </c>
      <c r="G8" s="290">
        <v>44843</v>
      </c>
      <c r="H8" s="293"/>
      <c r="I8" s="293"/>
    </row>
    <row r="9" spans="1:9" ht="12.75">
      <c r="A9" s="85" t="s">
        <v>246</v>
      </c>
      <c r="B9" s="294">
        <v>1971</v>
      </c>
      <c r="C9" s="243" t="s">
        <v>43</v>
      </c>
      <c r="D9" s="294">
        <v>1971</v>
      </c>
      <c r="E9" s="295">
        <v>3200</v>
      </c>
      <c r="F9" s="243" t="s">
        <v>43</v>
      </c>
      <c r="G9" s="294">
        <v>6307</v>
      </c>
      <c r="H9" s="293"/>
      <c r="I9" s="293"/>
    </row>
    <row r="10" spans="1:9" ht="12.75">
      <c r="A10" s="85" t="s">
        <v>247</v>
      </c>
      <c r="B10" s="294">
        <v>2478</v>
      </c>
      <c r="C10" s="294">
        <v>847</v>
      </c>
      <c r="D10" s="294">
        <v>3325</v>
      </c>
      <c r="E10" s="295">
        <v>4000</v>
      </c>
      <c r="F10" s="295">
        <v>6000</v>
      </c>
      <c r="G10" s="294">
        <v>14994</v>
      </c>
      <c r="H10" s="293"/>
      <c r="I10" s="293"/>
    </row>
    <row r="11" spans="1:9" ht="12.75">
      <c r="A11" s="85" t="s">
        <v>248</v>
      </c>
      <c r="B11" s="294">
        <v>4912</v>
      </c>
      <c r="C11" s="294">
        <v>3954</v>
      </c>
      <c r="D11" s="294">
        <v>8866</v>
      </c>
      <c r="E11" s="295">
        <v>3200</v>
      </c>
      <c r="F11" s="295">
        <v>5500</v>
      </c>
      <c r="G11" s="294">
        <v>37465</v>
      </c>
      <c r="H11" s="293"/>
      <c r="I11" s="293"/>
    </row>
    <row r="12" spans="1:9" ht="12.75">
      <c r="A12" s="264" t="s">
        <v>249</v>
      </c>
      <c r="B12" s="296">
        <v>20211</v>
      </c>
      <c r="C12" s="296">
        <v>6717</v>
      </c>
      <c r="D12" s="296">
        <v>26928</v>
      </c>
      <c r="E12" s="297">
        <v>3325</v>
      </c>
      <c r="F12" s="297">
        <v>5420</v>
      </c>
      <c r="G12" s="296">
        <v>103609</v>
      </c>
      <c r="H12" s="293"/>
      <c r="I12" s="293"/>
    </row>
    <row r="13" spans="1:9" ht="12.75">
      <c r="A13" s="264"/>
      <c r="B13" s="296"/>
      <c r="C13" s="296"/>
      <c r="D13" s="296"/>
      <c r="E13" s="297"/>
      <c r="F13" s="297"/>
      <c r="G13" s="296"/>
      <c r="H13" s="293"/>
      <c r="I13" s="293"/>
    </row>
    <row r="14" spans="1:9" ht="12.75">
      <c r="A14" s="264" t="s">
        <v>250</v>
      </c>
      <c r="B14" s="296">
        <v>1600</v>
      </c>
      <c r="C14" s="243" t="s">
        <v>43</v>
      </c>
      <c r="D14" s="296">
        <v>1600</v>
      </c>
      <c r="E14" s="297">
        <v>2281</v>
      </c>
      <c r="F14" s="243" t="s">
        <v>43</v>
      </c>
      <c r="G14" s="296">
        <v>3650</v>
      </c>
      <c r="H14" s="293"/>
      <c r="I14" s="293"/>
    </row>
    <row r="15" spans="1:9" ht="12.75">
      <c r="A15" s="264"/>
      <c r="B15" s="296"/>
      <c r="C15" s="296"/>
      <c r="D15" s="296"/>
      <c r="E15" s="297"/>
      <c r="F15" s="297"/>
      <c r="G15" s="296"/>
      <c r="H15" s="293"/>
      <c r="I15" s="293"/>
    </row>
    <row r="16" spans="1:9" ht="12.75">
      <c r="A16" s="264" t="s">
        <v>251</v>
      </c>
      <c r="B16" s="296">
        <v>27</v>
      </c>
      <c r="C16" s="243" t="s">
        <v>43</v>
      </c>
      <c r="D16" s="296">
        <v>27</v>
      </c>
      <c r="E16" s="297">
        <v>4100</v>
      </c>
      <c r="F16" s="243" t="s">
        <v>43</v>
      </c>
      <c r="G16" s="296">
        <v>111</v>
      </c>
      <c r="H16" s="293"/>
      <c r="I16" s="293"/>
    </row>
    <row r="17" spans="1:9" ht="12.75">
      <c r="A17" s="85"/>
      <c r="B17" s="294"/>
      <c r="C17" s="294"/>
      <c r="D17" s="294"/>
      <c r="E17" s="295"/>
      <c r="F17" s="295"/>
      <c r="G17" s="294"/>
      <c r="H17" s="293"/>
      <c r="I17" s="293"/>
    </row>
    <row r="18" spans="1:9" ht="12.75">
      <c r="A18" s="85" t="s">
        <v>252</v>
      </c>
      <c r="B18" s="294">
        <v>20</v>
      </c>
      <c r="C18" s="292">
        <v>5</v>
      </c>
      <c r="D18" s="294">
        <v>25</v>
      </c>
      <c r="E18" s="295">
        <v>3500</v>
      </c>
      <c r="F18" s="292">
        <v>6250</v>
      </c>
      <c r="G18" s="294">
        <v>101</v>
      </c>
      <c r="H18" s="293"/>
      <c r="I18" s="293"/>
    </row>
    <row r="19" spans="1:9" ht="12.75">
      <c r="A19" s="85" t="s">
        <v>253</v>
      </c>
      <c r="B19" s="294">
        <v>362</v>
      </c>
      <c r="C19" s="292">
        <v>3</v>
      </c>
      <c r="D19" s="294">
        <v>365</v>
      </c>
      <c r="E19" s="295">
        <v>3335</v>
      </c>
      <c r="F19" s="292">
        <v>4400</v>
      </c>
      <c r="G19" s="294">
        <v>1220</v>
      </c>
      <c r="H19" s="293"/>
      <c r="I19" s="293"/>
    </row>
    <row r="20" spans="1:9" ht="12.75">
      <c r="A20" s="85" t="s">
        <v>254</v>
      </c>
      <c r="B20" s="294">
        <v>158</v>
      </c>
      <c r="C20" s="292">
        <v>2</v>
      </c>
      <c r="D20" s="294">
        <v>160</v>
      </c>
      <c r="E20" s="295">
        <v>3200</v>
      </c>
      <c r="F20" s="292">
        <v>4500</v>
      </c>
      <c r="G20" s="294">
        <v>515</v>
      </c>
      <c r="H20" s="293"/>
      <c r="I20" s="293"/>
    </row>
    <row r="21" spans="1:9" ht="12.75">
      <c r="A21" s="264" t="s">
        <v>310</v>
      </c>
      <c r="B21" s="296">
        <v>540</v>
      </c>
      <c r="C21" s="299">
        <v>10</v>
      </c>
      <c r="D21" s="296">
        <v>550</v>
      </c>
      <c r="E21" s="297">
        <v>3302</v>
      </c>
      <c r="F21" s="299">
        <v>5345</v>
      </c>
      <c r="G21" s="296">
        <v>1836</v>
      </c>
      <c r="H21" s="293"/>
      <c r="I21" s="293"/>
    </row>
    <row r="22" spans="1:9" ht="12.75">
      <c r="A22" s="264"/>
      <c r="B22" s="296"/>
      <c r="C22" s="296"/>
      <c r="D22" s="296"/>
      <c r="E22" s="297"/>
      <c r="F22" s="297"/>
      <c r="G22" s="296"/>
      <c r="H22" s="293"/>
      <c r="I22" s="293"/>
    </row>
    <row r="23" spans="1:9" ht="12.75">
      <c r="A23" s="264" t="s">
        <v>255</v>
      </c>
      <c r="B23" s="296">
        <v>286</v>
      </c>
      <c r="C23" s="296">
        <v>15312</v>
      </c>
      <c r="D23" s="296">
        <v>15598</v>
      </c>
      <c r="E23" s="297">
        <v>4426</v>
      </c>
      <c r="F23" s="297">
        <v>8342</v>
      </c>
      <c r="G23" s="296">
        <v>128999</v>
      </c>
      <c r="H23" s="293"/>
      <c r="I23" s="293"/>
    </row>
    <row r="24" spans="1:9" ht="12.75">
      <c r="A24" s="264"/>
      <c r="B24" s="296"/>
      <c r="C24" s="296"/>
      <c r="D24" s="296"/>
      <c r="E24" s="297"/>
      <c r="F24" s="297"/>
      <c r="G24" s="296"/>
      <c r="H24" s="293"/>
      <c r="I24" s="293"/>
    </row>
    <row r="25" spans="1:9" ht="12.75">
      <c r="A25" s="264" t="s">
        <v>256</v>
      </c>
      <c r="B25" s="299">
        <v>32</v>
      </c>
      <c r="C25" s="296">
        <v>1594</v>
      </c>
      <c r="D25" s="296">
        <v>1626</v>
      </c>
      <c r="E25" s="299">
        <v>5800</v>
      </c>
      <c r="F25" s="297">
        <v>8815</v>
      </c>
      <c r="G25" s="296">
        <v>14237</v>
      </c>
      <c r="H25" s="293"/>
      <c r="I25" s="293"/>
    </row>
    <row r="26" spans="1:9" ht="12.75">
      <c r="A26" s="85"/>
      <c r="B26" s="294"/>
      <c r="C26" s="294"/>
      <c r="D26" s="294"/>
      <c r="E26" s="295"/>
      <c r="F26" s="295"/>
      <c r="G26" s="294"/>
      <c r="H26" s="293"/>
      <c r="I26" s="293"/>
    </row>
    <row r="27" spans="1:9" ht="12.75">
      <c r="A27" s="85" t="s">
        <v>257</v>
      </c>
      <c r="B27" s="243" t="s">
        <v>43</v>
      </c>
      <c r="C27" s="294">
        <v>53128</v>
      </c>
      <c r="D27" s="294">
        <v>53128</v>
      </c>
      <c r="E27" s="243" t="s">
        <v>43</v>
      </c>
      <c r="F27" s="295">
        <v>9912</v>
      </c>
      <c r="G27" s="294">
        <v>526605</v>
      </c>
      <c r="H27" s="293"/>
      <c r="I27" s="293"/>
    </row>
    <row r="28" spans="1:9" ht="12.75">
      <c r="A28" s="85" t="s">
        <v>258</v>
      </c>
      <c r="B28" s="294">
        <v>46</v>
      </c>
      <c r="C28" s="294">
        <v>4767</v>
      </c>
      <c r="D28" s="294">
        <v>4813</v>
      </c>
      <c r="E28" s="295">
        <v>870</v>
      </c>
      <c r="F28" s="295">
        <v>8248</v>
      </c>
      <c r="G28" s="294">
        <v>39358</v>
      </c>
      <c r="H28" s="293"/>
      <c r="I28" s="293"/>
    </row>
    <row r="29" spans="1:9" ht="12.75">
      <c r="A29" s="85" t="s">
        <v>259</v>
      </c>
      <c r="B29" s="294">
        <v>13</v>
      </c>
      <c r="C29" s="294">
        <v>41447</v>
      </c>
      <c r="D29" s="294">
        <v>41460</v>
      </c>
      <c r="E29" s="295">
        <v>2700</v>
      </c>
      <c r="F29" s="295">
        <v>8502</v>
      </c>
      <c r="G29" s="294">
        <v>352418</v>
      </c>
      <c r="H29" s="293"/>
      <c r="I29" s="293"/>
    </row>
    <row r="30" spans="1:9" ht="12.75">
      <c r="A30" s="264" t="s">
        <v>311</v>
      </c>
      <c r="B30" s="296">
        <v>59</v>
      </c>
      <c r="C30" s="296">
        <v>99342</v>
      </c>
      <c r="D30" s="296">
        <v>99401</v>
      </c>
      <c r="E30" s="297">
        <v>1273</v>
      </c>
      <c r="F30" s="297">
        <v>9244</v>
      </c>
      <c r="G30" s="296">
        <v>918381</v>
      </c>
      <c r="H30" s="293"/>
      <c r="I30" s="293"/>
    </row>
    <row r="31" spans="1:9" ht="12.75">
      <c r="A31" s="85"/>
      <c r="B31" s="294"/>
      <c r="C31" s="294"/>
      <c r="D31" s="294"/>
      <c r="E31" s="295"/>
      <c r="F31" s="295"/>
      <c r="G31" s="294"/>
      <c r="H31" s="293"/>
      <c r="I31" s="293"/>
    </row>
    <row r="32" spans="1:9" ht="12.75">
      <c r="A32" s="85" t="s">
        <v>260</v>
      </c>
      <c r="B32" s="298">
        <v>1864</v>
      </c>
      <c r="C32" s="298">
        <v>718</v>
      </c>
      <c r="D32" s="294">
        <v>2582</v>
      </c>
      <c r="E32" s="298">
        <v>1731</v>
      </c>
      <c r="F32" s="298">
        <v>10780</v>
      </c>
      <c r="G32" s="295">
        <v>10967</v>
      </c>
      <c r="H32" s="293"/>
      <c r="I32" s="293"/>
    </row>
    <row r="33" spans="1:9" ht="12.75">
      <c r="A33" s="85" t="s">
        <v>261</v>
      </c>
      <c r="B33" s="298">
        <v>2845</v>
      </c>
      <c r="C33" s="298">
        <v>8501</v>
      </c>
      <c r="D33" s="294">
        <v>11346</v>
      </c>
      <c r="E33" s="298">
        <v>4227</v>
      </c>
      <c r="F33" s="298">
        <v>9671</v>
      </c>
      <c r="G33" s="295">
        <v>94239</v>
      </c>
      <c r="H33" s="293"/>
      <c r="I33" s="293"/>
    </row>
    <row r="34" spans="1:9" ht="12.75">
      <c r="A34" s="85" t="s">
        <v>262</v>
      </c>
      <c r="B34" s="298">
        <v>125</v>
      </c>
      <c r="C34" s="298">
        <v>30108</v>
      </c>
      <c r="D34" s="294">
        <v>30233</v>
      </c>
      <c r="E34" s="298">
        <v>6000</v>
      </c>
      <c r="F34" s="298">
        <v>10719</v>
      </c>
      <c r="G34" s="295">
        <v>323478</v>
      </c>
      <c r="H34" s="293"/>
      <c r="I34" s="293"/>
    </row>
    <row r="35" spans="1:9" ht="12.75">
      <c r="A35" s="85" t="s">
        <v>263</v>
      </c>
      <c r="B35" s="298">
        <v>2</v>
      </c>
      <c r="C35" s="298">
        <v>143</v>
      </c>
      <c r="D35" s="294">
        <v>145</v>
      </c>
      <c r="E35" s="298">
        <v>3000</v>
      </c>
      <c r="F35" s="298">
        <v>8035</v>
      </c>
      <c r="G35" s="295">
        <v>1155</v>
      </c>
      <c r="H35" s="293"/>
      <c r="I35" s="293"/>
    </row>
    <row r="36" spans="1:9" ht="12.75">
      <c r="A36" s="264" t="s">
        <v>264</v>
      </c>
      <c r="B36" s="296">
        <v>4836</v>
      </c>
      <c r="C36" s="296">
        <v>39470</v>
      </c>
      <c r="D36" s="296">
        <v>44306</v>
      </c>
      <c r="E36" s="297">
        <v>3310</v>
      </c>
      <c r="F36" s="297">
        <v>10485</v>
      </c>
      <c r="G36" s="296">
        <v>429839</v>
      </c>
      <c r="H36" s="293"/>
      <c r="I36" s="293"/>
    </row>
    <row r="37" spans="1:9" ht="12.75">
      <c r="A37" s="264"/>
      <c r="B37" s="296"/>
      <c r="C37" s="296"/>
      <c r="D37" s="296"/>
      <c r="E37" s="297"/>
      <c r="F37" s="297"/>
      <c r="G37" s="296"/>
      <c r="H37" s="293"/>
      <c r="I37" s="293"/>
    </row>
    <row r="38" spans="1:9" ht="12.75">
      <c r="A38" s="264" t="s">
        <v>265</v>
      </c>
      <c r="B38" s="243" t="s">
        <v>43</v>
      </c>
      <c r="C38" s="297">
        <v>650</v>
      </c>
      <c r="D38" s="296">
        <v>650</v>
      </c>
      <c r="E38" s="243" t="s">
        <v>43</v>
      </c>
      <c r="F38" s="297">
        <v>8000</v>
      </c>
      <c r="G38" s="297">
        <v>5200</v>
      </c>
      <c r="H38" s="293"/>
      <c r="I38" s="293"/>
    </row>
    <row r="39" spans="1:9" ht="12.75">
      <c r="A39" s="85"/>
      <c r="B39" s="294"/>
      <c r="C39" s="294"/>
      <c r="D39" s="294"/>
      <c r="E39" s="295"/>
      <c r="F39" s="295"/>
      <c r="G39" s="294"/>
      <c r="H39" s="293"/>
      <c r="I39" s="293"/>
    </row>
    <row r="40" spans="1:9" ht="12.75">
      <c r="A40" s="85" t="s">
        <v>266</v>
      </c>
      <c r="B40" s="243" t="s">
        <v>43</v>
      </c>
      <c r="C40" s="295">
        <v>1518</v>
      </c>
      <c r="D40" s="294">
        <v>1518</v>
      </c>
      <c r="E40" s="243" t="s">
        <v>43</v>
      </c>
      <c r="F40" s="295">
        <v>9000</v>
      </c>
      <c r="G40" s="295">
        <v>13662</v>
      </c>
      <c r="H40" s="293"/>
      <c r="I40" s="293"/>
    </row>
    <row r="41" spans="1:9" ht="12.75">
      <c r="A41" s="85" t="s">
        <v>267</v>
      </c>
      <c r="B41" s="243" t="s">
        <v>43</v>
      </c>
      <c r="C41" s="294">
        <v>970</v>
      </c>
      <c r="D41" s="294">
        <v>970</v>
      </c>
      <c r="E41" s="243" t="s">
        <v>43</v>
      </c>
      <c r="F41" s="295">
        <v>9360</v>
      </c>
      <c r="G41" s="294">
        <v>9079</v>
      </c>
      <c r="H41" s="293"/>
      <c r="I41" s="293"/>
    </row>
    <row r="42" spans="1:9" ht="12.75">
      <c r="A42" s="85" t="s">
        <v>268</v>
      </c>
      <c r="B42" s="295">
        <v>63</v>
      </c>
      <c r="C42" s="295">
        <v>64236</v>
      </c>
      <c r="D42" s="294">
        <v>64299</v>
      </c>
      <c r="E42" s="295">
        <v>4000</v>
      </c>
      <c r="F42" s="295">
        <v>9000</v>
      </c>
      <c r="G42" s="295">
        <v>578376</v>
      </c>
      <c r="H42" s="293"/>
      <c r="I42" s="293"/>
    </row>
    <row r="43" spans="1:9" ht="12.75">
      <c r="A43" s="85" t="s">
        <v>269</v>
      </c>
      <c r="B43" s="292">
        <v>344</v>
      </c>
      <c r="C43" s="295">
        <v>8686</v>
      </c>
      <c r="D43" s="294">
        <v>9030</v>
      </c>
      <c r="E43" s="292">
        <v>2064</v>
      </c>
      <c r="F43" s="295">
        <v>4650</v>
      </c>
      <c r="G43" s="295">
        <v>41100</v>
      </c>
      <c r="H43" s="293"/>
      <c r="I43" s="293"/>
    </row>
    <row r="44" spans="1:9" ht="12.75">
      <c r="A44" s="85" t="s">
        <v>270</v>
      </c>
      <c r="B44" s="292">
        <v>66</v>
      </c>
      <c r="C44" s="295">
        <v>15135</v>
      </c>
      <c r="D44" s="294">
        <v>15201</v>
      </c>
      <c r="E44" s="292">
        <v>2000</v>
      </c>
      <c r="F44" s="295">
        <v>11000</v>
      </c>
      <c r="G44" s="295">
        <v>166617</v>
      </c>
      <c r="H44" s="293"/>
      <c r="I44" s="293"/>
    </row>
    <row r="45" spans="1:9" ht="12.75">
      <c r="A45" s="85" t="s">
        <v>271</v>
      </c>
      <c r="B45" s="243" t="s">
        <v>43</v>
      </c>
      <c r="C45" s="295">
        <v>103</v>
      </c>
      <c r="D45" s="294">
        <v>103</v>
      </c>
      <c r="E45" s="243" t="s">
        <v>43</v>
      </c>
      <c r="F45" s="295">
        <v>8500</v>
      </c>
      <c r="G45" s="295">
        <v>876</v>
      </c>
      <c r="H45" s="293"/>
      <c r="I45" s="293"/>
    </row>
    <row r="46" spans="1:9" ht="12.75">
      <c r="A46" s="85" t="s">
        <v>272</v>
      </c>
      <c r="B46" s="295">
        <v>25</v>
      </c>
      <c r="C46" s="295">
        <v>822</v>
      </c>
      <c r="D46" s="294">
        <v>847</v>
      </c>
      <c r="E46" s="295">
        <v>8500</v>
      </c>
      <c r="F46" s="295">
        <v>9531</v>
      </c>
      <c r="G46" s="295">
        <v>8047</v>
      </c>
      <c r="H46" s="293"/>
      <c r="I46" s="293"/>
    </row>
    <row r="47" spans="1:9" ht="12.75">
      <c r="A47" s="85" t="s">
        <v>273</v>
      </c>
      <c r="B47" s="243" t="s">
        <v>43</v>
      </c>
      <c r="C47" s="295">
        <v>20970</v>
      </c>
      <c r="D47" s="294">
        <v>20970</v>
      </c>
      <c r="E47" s="243" t="s">
        <v>43</v>
      </c>
      <c r="F47" s="295">
        <v>11040</v>
      </c>
      <c r="G47" s="295">
        <v>231509</v>
      </c>
      <c r="H47" s="293"/>
      <c r="I47" s="293"/>
    </row>
    <row r="48" spans="1:9" ht="12.75">
      <c r="A48" s="85" t="s">
        <v>274</v>
      </c>
      <c r="B48" s="295">
        <v>22</v>
      </c>
      <c r="C48" s="295">
        <v>23574</v>
      </c>
      <c r="D48" s="294">
        <v>23596</v>
      </c>
      <c r="E48" s="295">
        <v>4900</v>
      </c>
      <c r="F48" s="295">
        <v>9500</v>
      </c>
      <c r="G48" s="295">
        <v>224061</v>
      </c>
      <c r="H48" s="293"/>
      <c r="I48" s="293"/>
    </row>
    <row r="49" spans="1:9" ht="12.75">
      <c r="A49" s="264" t="s">
        <v>312</v>
      </c>
      <c r="B49" s="296">
        <v>520</v>
      </c>
      <c r="C49" s="296">
        <v>136014</v>
      </c>
      <c r="D49" s="296">
        <v>136534</v>
      </c>
      <c r="E49" s="297">
        <v>2720</v>
      </c>
      <c r="F49" s="297">
        <v>9158</v>
      </c>
      <c r="G49" s="296">
        <v>1273327</v>
      </c>
      <c r="H49" s="293"/>
      <c r="I49" s="293"/>
    </row>
    <row r="50" spans="1:9" ht="12.75">
      <c r="A50" s="264"/>
      <c r="B50" s="296"/>
      <c r="C50" s="296"/>
      <c r="D50" s="296"/>
      <c r="E50" s="297"/>
      <c r="F50" s="297"/>
      <c r="G50" s="296"/>
      <c r="H50" s="293"/>
      <c r="I50" s="293"/>
    </row>
    <row r="51" spans="1:9" ht="12.75">
      <c r="A51" s="264" t="s">
        <v>275</v>
      </c>
      <c r="B51" s="243" t="s">
        <v>43</v>
      </c>
      <c r="C51" s="297">
        <v>9871</v>
      </c>
      <c r="D51" s="296">
        <v>9871</v>
      </c>
      <c r="E51" s="243" t="s">
        <v>43</v>
      </c>
      <c r="F51" s="297">
        <v>11042</v>
      </c>
      <c r="G51" s="297">
        <v>108996</v>
      </c>
      <c r="H51" s="293"/>
      <c r="I51" s="293"/>
    </row>
    <row r="52" spans="1:9" ht="12.75">
      <c r="A52" s="85"/>
      <c r="B52" s="294"/>
      <c r="C52" s="294"/>
      <c r="D52" s="294"/>
      <c r="E52" s="295"/>
      <c r="F52" s="295"/>
      <c r="G52" s="294"/>
      <c r="H52" s="293"/>
      <c r="I52" s="293"/>
    </row>
    <row r="53" spans="1:9" ht="12.75">
      <c r="A53" s="85" t="s">
        <v>276</v>
      </c>
      <c r="B53" s="294">
        <v>12</v>
      </c>
      <c r="C53" s="294">
        <v>23237</v>
      </c>
      <c r="D53" s="294">
        <v>23249</v>
      </c>
      <c r="E53" s="295">
        <v>4000</v>
      </c>
      <c r="F53" s="295">
        <v>12500</v>
      </c>
      <c r="G53" s="294">
        <v>290511</v>
      </c>
      <c r="H53" s="293"/>
      <c r="I53" s="293"/>
    </row>
    <row r="54" spans="1:9" ht="12.75">
      <c r="A54" s="85" t="s">
        <v>277</v>
      </c>
      <c r="B54" s="294">
        <v>11</v>
      </c>
      <c r="C54" s="294">
        <v>5385</v>
      </c>
      <c r="D54" s="294">
        <v>5396</v>
      </c>
      <c r="E54" s="295">
        <v>7145</v>
      </c>
      <c r="F54" s="295">
        <v>11705</v>
      </c>
      <c r="G54" s="294">
        <v>63110</v>
      </c>
      <c r="H54" s="293"/>
      <c r="I54" s="293"/>
    </row>
    <row r="55" spans="1:9" ht="12.75">
      <c r="A55" s="85" t="s">
        <v>278</v>
      </c>
      <c r="B55" s="294">
        <v>3</v>
      </c>
      <c r="C55" s="294">
        <v>2256</v>
      </c>
      <c r="D55" s="294">
        <v>2259</v>
      </c>
      <c r="E55" s="295">
        <v>2300</v>
      </c>
      <c r="F55" s="295">
        <v>11100</v>
      </c>
      <c r="G55" s="294">
        <v>25049</v>
      </c>
      <c r="H55" s="293"/>
      <c r="I55" s="293"/>
    </row>
    <row r="56" spans="1:9" ht="12.75">
      <c r="A56" s="85" t="s">
        <v>279</v>
      </c>
      <c r="B56" s="243" t="s">
        <v>43</v>
      </c>
      <c r="C56" s="294">
        <v>6552</v>
      </c>
      <c r="D56" s="294">
        <v>6552</v>
      </c>
      <c r="E56" s="243" t="s">
        <v>43</v>
      </c>
      <c r="F56" s="295">
        <v>10100</v>
      </c>
      <c r="G56" s="294">
        <v>66175</v>
      </c>
      <c r="H56" s="293"/>
      <c r="I56" s="293"/>
    </row>
    <row r="57" spans="1:9" ht="12.75">
      <c r="A57" s="85" t="s">
        <v>280</v>
      </c>
      <c r="B57" s="294">
        <v>58</v>
      </c>
      <c r="C57" s="294">
        <v>14436</v>
      </c>
      <c r="D57" s="294">
        <v>14494</v>
      </c>
      <c r="E57" s="295">
        <v>2200</v>
      </c>
      <c r="F57" s="295">
        <v>8600</v>
      </c>
      <c r="G57" s="294">
        <v>124277</v>
      </c>
      <c r="H57" s="293"/>
      <c r="I57" s="293"/>
    </row>
    <row r="58" spans="1:9" ht="12.75">
      <c r="A58" s="264" t="s">
        <v>281</v>
      </c>
      <c r="B58" s="296">
        <v>84</v>
      </c>
      <c r="C58" s="296">
        <v>51866</v>
      </c>
      <c r="D58" s="296">
        <v>51950</v>
      </c>
      <c r="E58" s="297">
        <v>3108</v>
      </c>
      <c r="F58" s="297">
        <v>10968</v>
      </c>
      <c r="G58" s="296">
        <v>569122</v>
      </c>
      <c r="H58" s="293"/>
      <c r="I58" s="293"/>
    </row>
    <row r="59" spans="1:9" ht="12.75">
      <c r="A59" s="85"/>
      <c r="B59" s="294"/>
      <c r="C59" s="294"/>
      <c r="D59" s="294"/>
      <c r="E59" s="295"/>
      <c r="F59" s="295"/>
      <c r="G59" s="294"/>
      <c r="H59" s="293"/>
      <c r="I59" s="293"/>
    </row>
    <row r="60" spans="1:9" ht="12.75">
      <c r="A60" s="85" t="s">
        <v>282</v>
      </c>
      <c r="B60" s="295">
        <v>1</v>
      </c>
      <c r="C60" s="295">
        <v>598</v>
      </c>
      <c r="D60" s="294">
        <v>599</v>
      </c>
      <c r="E60" s="295">
        <v>700</v>
      </c>
      <c r="F60" s="295">
        <v>5000</v>
      </c>
      <c r="G60" s="295">
        <v>2991</v>
      </c>
      <c r="H60" s="293"/>
      <c r="I60" s="293"/>
    </row>
    <row r="61" spans="1:9" ht="12.75">
      <c r="A61" s="85" t="s">
        <v>283</v>
      </c>
      <c r="B61" s="295">
        <v>100</v>
      </c>
      <c r="C61" s="295">
        <v>260</v>
      </c>
      <c r="D61" s="294">
        <v>360</v>
      </c>
      <c r="E61" s="295">
        <v>2350</v>
      </c>
      <c r="F61" s="295">
        <v>5200</v>
      </c>
      <c r="G61" s="295">
        <v>1587</v>
      </c>
      <c r="H61" s="293"/>
      <c r="I61" s="293"/>
    </row>
    <row r="62" spans="1:9" ht="12.75">
      <c r="A62" s="85" t="s">
        <v>284</v>
      </c>
      <c r="B62" s="295">
        <v>15</v>
      </c>
      <c r="C62" s="295">
        <v>346</v>
      </c>
      <c r="D62" s="294">
        <v>361</v>
      </c>
      <c r="E62" s="295">
        <v>900</v>
      </c>
      <c r="F62" s="295">
        <v>8000</v>
      </c>
      <c r="G62" s="295">
        <v>2782</v>
      </c>
      <c r="H62" s="293"/>
      <c r="I62" s="293"/>
    </row>
    <row r="63" spans="1:9" ht="12.75">
      <c r="A63" s="264" t="s">
        <v>285</v>
      </c>
      <c r="B63" s="296">
        <v>116</v>
      </c>
      <c r="C63" s="296">
        <v>1204</v>
      </c>
      <c r="D63" s="296">
        <v>1320</v>
      </c>
      <c r="E63" s="297">
        <v>2148</v>
      </c>
      <c r="F63" s="297">
        <v>5905</v>
      </c>
      <c r="G63" s="296">
        <v>7360</v>
      </c>
      <c r="H63" s="293"/>
      <c r="I63" s="293"/>
    </row>
    <row r="64" spans="1:9" ht="12.75">
      <c r="A64" s="264"/>
      <c r="B64" s="296"/>
      <c r="C64" s="296"/>
      <c r="D64" s="296"/>
      <c r="E64" s="297"/>
      <c r="F64" s="297"/>
      <c r="G64" s="296"/>
      <c r="H64" s="293"/>
      <c r="I64" s="293"/>
    </row>
    <row r="65" spans="1:9" ht="12.75">
      <c r="A65" s="264" t="s">
        <v>286</v>
      </c>
      <c r="B65" s="243" t="s">
        <v>43</v>
      </c>
      <c r="C65" s="296">
        <v>213</v>
      </c>
      <c r="D65" s="296">
        <v>213</v>
      </c>
      <c r="E65" s="243" t="s">
        <v>43</v>
      </c>
      <c r="F65" s="297">
        <v>7853</v>
      </c>
      <c r="G65" s="296">
        <v>1673</v>
      </c>
      <c r="H65" s="293"/>
      <c r="I65" s="293"/>
    </row>
    <row r="66" spans="1:9" ht="12.75">
      <c r="A66" s="85"/>
      <c r="B66" s="294"/>
      <c r="C66" s="294"/>
      <c r="D66" s="294"/>
      <c r="E66" s="295"/>
      <c r="F66" s="295"/>
      <c r="G66" s="294"/>
      <c r="H66" s="293"/>
      <c r="I66" s="293"/>
    </row>
    <row r="67" spans="1:9" ht="12.75">
      <c r="A67" s="85" t="s">
        <v>287</v>
      </c>
      <c r="B67" s="243" t="s">
        <v>43</v>
      </c>
      <c r="C67" s="295">
        <v>45000</v>
      </c>
      <c r="D67" s="294">
        <v>45000</v>
      </c>
      <c r="E67" s="243" t="s">
        <v>43</v>
      </c>
      <c r="F67" s="295">
        <v>12000</v>
      </c>
      <c r="G67" s="295">
        <v>540000</v>
      </c>
      <c r="H67" s="293"/>
      <c r="I67" s="293"/>
    </row>
    <row r="68" spans="1:9" ht="12.75">
      <c r="A68" s="85" t="s">
        <v>288</v>
      </c>
      <c r="B68" s="243" t="s">
        <v>43</v>
      </c>
      <c r="C68" s="295">
        <v>21000</v>
      </c>
      <c r="D68" s="294">
        <v>21000</v>
      </c>
      <c r="E68" s="243" t="s">
        <v>43</v>
      </c>
      <c r="F68" s="295">
        <v>11000</v>
      </c>
      <c r="G68" s="295">
        <v>231000</v>
      </c>
      <c r="H68" s="293"/>
      <c r="I68" s="293"/>
    </row>
    <row r="69" spans="1:9" ht="12.75">
      <c r="A69" s="264" t="s">
        <v>289</v>
      </c>
      <c r="B69" s="243" t="s">
        <v>43</v>
      </c>
      <c r="C69" s="296">
        <v>66000</v>
      </c>
      <c r="D69" s="296">
        <v>66000</v>
      </c>
      <c r="E69" s="243" t="s">
        <v>43</v>
      </c>
      <c r="F69" s="297">
        <v>11682</v>
      </c>
      <c r="G69" s="296">
        <v>771000</v>
      </c>
      <c r="H69" s="293"/>
      <c r="I69" s="293"/>
    </row>
    <row r="70" spans="1:9" ht="12.75">
      <c r="A70" s="85"/>
      <c r="B70" s="294"/>
      <c r="C70" s="294"/>
      <c r="D70" s="294"/>
      <c r="E70" s="295"/>
      <c r="F70" s="295"/>
      <c r="G70" s="294"/>
      <c r="H70" s="293"/>
      <c r="I70" s="293"/>
    </row>
    <row r="71" spans="1:9" ht="12.75">
      <c r="A71" s="85" t="s">
        <v>290</v>
      </c>
      <c r="B71" s="243" t="s">
        <v>43</v>
      </c>
      <c r="C71" s="294">
        <v>30</v>
      </c>
      <c r="D71" s="294">
        <v>30</v>
      </c>
      <c r="E71" s="243" t="s">
        <v>43</v>
      </c>
      <c r="F71" s="295">
        <v>3500</v>
      </c>
      <c r="G71" s="294">
        <v>105</v>
      </c>
      <c r="H71" s="293"/>
      <c r="I71" s="293"/>
    </row>
    <row r="72" spans="1:9" ht="12.75">
      <c r="A72" s="85" t="s">
        <v>291</v>
      </c>
      <c r="B72" s="294">
        <v>104</v>
      </c>
      <c r="C72" s="294">
        <v>4384</v>
      </c>
      <c r="D72" s="294">
        <v>4488</v>
      </c>
      <c r="E72" s="295">
        <v>4500</v>
      </c>
      <c r="F72" s="295">
        <v>12100</v>
      </c>
      <c r="G72" s="294">
        <v>53514</v>
      </c>
      <c r="H72" s="293"/>
      <c r="I72" s="293"/>
    </row>
    <row r="73" spans="1:9" ht="12.75">
      <c r="A73" s="85" t="s">
        <v>292</v>
      </c>
      <c r="B73" s="295">
        <v>45</v>
      </c>
      <c r="C73" s="295">
        <v>13442</v>
      </c>
      <c r="D73" s="294">
        <v>13487</v>
      </c>
      <c r="E73" s="295">
        <v>5000</v>
      </c>
      <c r="F73" s="295">
        <v>12000</v>
      </c>
      <c r="G73" s="295">
        <v>161529</v>
      </c>
      <c r="H73" s="293"/>
      <c r="I73" s="293"/>
    </row>
    <row r="74" spans="1:9" ht="12.75">
      <c r="A74" s="85" t="s">
        <v>293</v>
      </c>
      <c r="B74" s="243" t="s">
        <v>43</v>
      </c>
      <c r="C74" s="294">
        <v>4675</v>
      </c>
      <c r="D74" s="294">
        <v>4675</v>
      </c>
      <c r="E74" s="243" t="s">
        <v>43</v>
      </c>
      <c r="F74" s="295">
        <v>5400</v>
      </c>
      <c r="G74" s="294">
        <v>25245</v>
      </c>
      <c r="H74" s="293"/>
      <c r="I74" s="293"/>
    </row>
    <row r="75" spans="1:9" ht="12.75">
      <c r="A75" s="85" t="s">
        <v>294</v>
      </c>
      <c r="B75" s="294">
        <v>135</v>
      </c>
      <c r="C75" s="294">
        <v>523</v>
      </c>
      <c r="D75" s="294">
        <v>658</v>
      </c>
      <c r="E75" s="295">
        <v>3125</v>
      </c>
      <c r="F75" s="295">
        <v>10000</v>
      </c>
      <c r="G75" s="294">
        <v>5652</v>
      </c>
      <c r="H75" s="293"/>
      <c r="I75" s="293"/>
    </row>
    <row r="76" spans="1:9" ht="12.75">
      <c r="A76" s="85" t="s">
        <v>295</v>
      </c>
      <c r="B76" s="294">
        <v>2</v>
      </c>
      <c r="C76" s="294">
        <v>1623</v>
      </c>
      <c r="D76" s="294">
        <v>1625</v>
      </c>
      <c r="E76" s="295">
        <v>2200</v>
      </c>
      <c r="F76" s="295">
        <v>7635</v>
      </c>
      <c r="G76" s="294">
        <v>12396</v>
      </c>
      <c r="H76" s="293"/>
      <c r="I76" s="293"/>
    </row>
    <row r="77" spans="1:9" ht="12.75">
      <c r="A77" s="85" t="s">
        <v>296</v>
      </c>
      <c r="B77" s="294">
        <v>31</v>
      </c>
      <c r="C77" s="294">
        <v>684</v>
      </c>
      <c r="D77" s="294">
        <v>715</v>
      </c>
      <c r="E77" s="295">
        <v>1000</v>
      </c>
      <c r="F77" s="295">
        <v>7000</v>
      </c>
      <c r="G77" s="294">
        <v>4819</v>
      </c>
      <c r="H77" s="293"/>
      <c r="I77" s="293"/>
    </row>
    <row r="78" spans="1:9" ht="12.75">
      <c r="A78" s="85" t="s">
        <v>297</v>
      </c>
      <c r="B78" s="295">
        <v>231</v>
      </c>
      <c r="C78" s="295">
        <v>29492</v>
      </c>
      <c r="D78" s="294">
        <v>29723</v>
      </c>
      <c r="E78" s="295">
        <v>1750</v>
      </c>
      <c r="F78" s="295">
        <v>12875</v>
      </c>
      <c r="G78" s="295">
        <v>380114</v>
      </c>
      <c r="H78" s="293"/>
      <c r="I78" s="293"/>
    </row>
    <row r="79" spans="1:9" ht="12.75">
      <c r="A79" s="264" t="s">
        <v>313</v>
      </c>
      <c r="B79" s="296">
        <v>548</v>
      </c>
      <c r="C79" s="296">
        <v>54853</v>
      </c>
      <c r="D79" s="296">
        <v>55401</v>
      </c>
      <c r="E79" s="297">
        <v>2837</v>
      </c>
      <c r="F79" s="297">
        <v>11701</v>
      </c>
      <c r="G79" s="296">
        <v>643374</v>
      </c>
      <c r="H79" s="293"/>
      <c r="I79" s="293"/>
    </row>
    <row r="80" spans="1:9" ht="12.75">
      <c r="A80" s="85"/>
      <c r="B80" s="294"/>
      <c r="C80" s="294"/>
      <c r="D80" s="294"/>
      <c r="E80" s="295"/>
      <c r="F80" s="295"/>
      <c r="G80" s="294"/>
      <c r="H80" s="293"/>
      <c r="I80" s="293"/>
    </row>
    <row r="81" spans="1:9" ht="12.75">
      <c r="A81" s="85" t="s">
        <v>298</v>
      </c>
      <c r="B81" s="294">
        <v>5</v>
      </c>
      <c r="C81" s="294">
        <v>51</v>
      </c>
      <c r="D81" s="294">
        <v>56</v>
      </c>
      <c r="E81" s="295">
        <v>240</v>
      </c>
      <c r="F81" s="295">
        <v>1759</v>
      </c>
      <c r="G81" s="294">
        <v>91</v>
      </c>
      <c r="H81" s="293"/>
      <c r="I81" s="293"/>
    </row>
    <row r="82" spans="1:9" ht="12.75">
      <c r="A82" s="85" t="s">
        <v>299</v>
      </c>
      <c r="B82" s="294">
        <v>189</v>
      </c>
      <c r="C82" s="294">
        <v>277</v>
      </c>
      <c r="D82" s="294">
        <v>466</v>
      </c>
      <c r="E82" s="295">
        <v>1400</v>
      </c>
      <c r="F82" s="295">
        <v>3000</v>
      </c>
      <c r="G82" s="294">
        <v>1096</v>
      </c>
      <c r="H82" s="293"/>
      <c r="I82" s="293"/>
    </row>
    <row r="83" spans="1:9" ht="12.75">
      <c r="A83" s="264" t="s">
        <v>300</v>
      </c>
      <c r="B83" s="296">
        <v>194</v>
      </c>
      <c r="C83" s="296">
        <v>328</v>
      </c>
      <c r="D83" s="296">
        <v>522</v>
      </c>
      <c r="E83" s="297">
        <v>1370</v>
      </c>
      <c r="F83" s="351">
        <v>2807</v>
      </c>
      <c r="G83" s="296">
        <v>1187</v>
      </c>
      <c r="H83" s="293"/>
      <c r="I83" s="293"/>
    </row>
    <row r="84" spans="1:9" ht="12.75">
      <c r="A84" s="85"/>
      <c r="B84" s="294"/>
      <c r="C84" s="303"/>
      <c r="D84" s="294"/>
      <c r="E84" s="295"/>
      <c r="F84" s="352"/>
      <c r="G84" s="294"/>
      <c r="H84" s="293"/>
      <c r="I84" s="293"/>
    </row>
    <row r="85" spans="1:9" ht="13.5" thickBot="1">
      <c r="A85" s="265" t="s">
        <v>301</v>
      </c>
      <c r="B85" s="301">
        <v>29053</v>
      </c>
      <c r="C85" s="301">
        <v>483444</v>
      </c>
      <c r="D85" s="301">
        <v>512497</v>
      </c>
      <c r="E85" s="311">
        <v>3236.283826110901</v>
      </c>
      <c r="F85" s="353">
        <v>10041.623953085194</v>
      </c>
      <c r="G85" s="301">
        <v>4981901</v>
      </c>
      <c r="H85" s="293"/>
      <c r="I85" s="293"/>
    </row>
    <row r="86" ht="12.75">
      <c r="G86" s="293"/>
    </row>
    <row r="87" ht="12.75">
      <c r="D87" s="293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69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29"/>
  <dimension ref="A1:F85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25.7109375" style="133" customWidth="1"/>
    <col min="2" max="5" width="20.7109375" style="133" customWidth="1"/>
    <col min="6" max="16384" width="11.421875" style="133" customWidth="1"/>
  </cols>
  <sheetData>
    <row r="1" spans="1:5" s="130" customFormat="1" ht="18">
      <c r="A1" s="460" t="s">
        <v>0</v>
      </c>
      <c r="B1" s="460"/>
      <c r="C1" s="460"/>
      <c r="D1" s="460"/>
      <c r="E1" s="460"/>
    </row>
    <row r="2" s="132" customFormat="1" ht="14.25"/>
    <row r="3" spans="1:5" s="132" customFormat="1" ht="15">
      <c r="A3" s="461" t="s">
        <v>375</v>
      </c>
      <c r="B3" s="461"/>
      <c r="C3" s="461"/>
      <c r="D3" s="461"/>
      <c r="E3" s="461"/>
    </row>
    <row r="4" spans="1:5" s="132" customFormat="1" ht="15">
      <c r="A4" s="286"/>
      <c r="B4" s="287"/>
      <c r="C4" s="287"/>
      <c r="D4" s="287"/>
      <c r="E4" s="4"/>
    </row>
    <row r="5" spans="1:5" ht="12.75">
      <c r="A5" s="258" t="s">
        <v>303</v>
      </c>
      <c r="B5" s="82" t="s">
        <v>344</v>
      </c>
      <c r="C5" s="83"/>
      <c r="D5" s="82" t="s">
        <v>51</v>
      </c>
      <c r="E5" s="83"/>
    </row>
    <row r="6" spans="1:5" ht="12.75">
      <c r="A6" s="258" t="s">
        <v>305</v>
      </c>
      <c r="B6" s="84" t="s">
        <v>3</v>
      </c>
      <c r="C6" s="64" t="s">
        <v>4</v>
      </c>
      <c r="D6" s="84" t="s">
        <v>3</v>
      </c>
      <c r="E6" s="64" t="s">
        <v>4</v>
      </c>
    </row>
    <row r="7" spans="1:5" ht="13.5" thickBot="1">
      <c r="A7" s="258" t="s">
        <v>243</v>
      </c>
      <c r="B7" s="64" t="s">
        <v>151</v>
      </c>
      <c r="C7" s="84" t="s">
        <v>18</v>
      </c>
      <c r="D7" s="64" t="s">
        <v>151</v>
      </c>
      <c r="E7" s="84" t="s">
        <v>18</v>
      </c>
    </row>
    <row r="8" spans="1:5" ht="12.75">
      <c r="A8" s="281" t="s">
        <v>245</v>
      </c>
      <c r="B8" s="290">
        <v>10900</v>
      </c>
      <c r="C8" s="290">
        <v>38150</v>
      </c>
      <c r="D8" s="290">
        <v>1866</v>
      </c>
      <c r="E8" s="290">
        <v>6693</v>
      </c>
    </row>
    <row r="9" spans="1:5" ht="12.75">
      <c r="A9" s="85" t="s">
        <v>246</v>
      </c>
      <c r="B9" s="294">
        <v>1971</v>
      </c>
      <c r="C9" s="294">
        <v>6307</v>
      </c>
      <c r="D9" s="243" t="s">
        <v>43</v>
      </c>
      <c r="E9" s="244" t="s">
        <v>43</v>
      </c>
    </row>
    <row r="10" spans="1:5" ht="12.75">
      <c r="A10" s="85" t="s">
        <v>247</v>
      </c>
      <c r="B10" s="294">
        <v>3325</v>
      </c>
      <c r="C10" s="294">
        <v>14994</v>
      </c>
      <c r="D10" s="243" t="s">
        <v>43</v>
      </c>
      <c r="E10" s="244" t="s">
        <v>43</v>
      </c>
    </row>
    <row r="11" spans="1:5" ht="12.75">
      <c r="A11" s="85" t="s">
        <v>248</v>
      </c>
      <c r="B11" s="294">
        <v>5586</v>
      </c>
      <c r="C11" s="294">
        <v>20637</v>
      </c>
      <c r="D11" s="294">
        <v>3280</v>
      </c>
      <c r="E11" s="294">
        <v>16828</v>
      </c>
    </row>
    <row r="12" spans="1:5" ht="12.75">
      <c r="A12" s="264" t="s">
        <v>249</v>
      </c>
      <c r="B12" s="296">
        <v>21782</v>
      </c>
      <c r="C12" s="296">
        <v>80088</v>
      </c>
      <c r="D12" s="296">
        <v>5146</v>
      </c>
      <c r="E12" s="296">
        <v>23521</v>
      </c>
    </row>
    <row r="13" spans="1:5" ht="12.75">
      <c r="A13" s="264"/>
      <c r="B13" s="296"/>
      <c r="C13" s="296"/>
      <c r="D13" s="296"/>
      <c r="E13" s="296"/>
    </row>
    <row r="14" spans="1:5" ht="12.75">
      <c r="A14" s="264" t="s">
        <v>250</v>
      </c>
      <c r="B14" s="296">
        <v>1500</v>
      </c>
      <c r="C14" s="296">
        <v>3450</v>
      </c>
      <c r="D14" s="296">
        <v>100</v>
      </c>
      <c r="E14" s="296">
        <v>200</v>
      </c>
    </row>
    <row r="15" spans="1:5" ht="12.75">
      <c r="A15" s="264"/>
      <c r="B15" s="296"/>
      <c r="C15" s="296"/>
      <c r="D15" s="296"/>
      <c r="E15" s="296"/>
    </row>
    <row r="16" spans="1:5" ht="12.75">
      <c r="A16" s="264" t="s">
        <v>251</v>
      </c>
      <c r="B16" s="296">
        <v>20</v>
      </c>
      <c r="C16" s="296">
        <v>82</v>
      </c>
      <c r="D16" s="296">
        <v>7</v>
      </c>
      <c r="E16" s="296">
        <v>29</v>
      </c>
    </row>
    <row r="17" spans="1:5" ht="12.75">
      <c r="A17" s="85"/>
      <c r="B17" s="294"/>
      <c r="C17" s="294"/>
      <c r="D17" s="294"/>
      <c r="E17" s="294"/>
    </row>
    <row r="18" spans="1:5" ht="12.75">
      <c r="A18" s="85" t="s">
        <v>252</v>
      </c>
      <c r="B18" s="243" t="s">
        <v>43</v>
      </c>
      <c r="C18" s="243" t="s">
        <v>43</v>
      </c>
      <c r="D18" s="292">
        <v>25</v>
      </c>
      <c r="E18" s="292">
        <v>101</v>
      </c>
    </row>
    <row r="19" spans="1:5" ht="12.75">
      <c r="A19" s="85" t="s">
        <v>253</v>
      </c>
      <c r="B19" s="294">
        <v>140</v>
      </c>
      <c r="C19" s="294">
        <v>470</v>
      </c>
      <c r="D19" s="294">
        <v>225</v>
      </c>
      <c r="E19" s="294">
        <v>750</v>
      </c>
    </row>
    <row r="20" spans="1:5" ht="12.75">
      <c r="A20" s="85" t="s">
        <v>254</v>
      </c>
      <c r="B20" s="294">
        <v>62</v>
      </c>
      <c r="C20" s="294">
        <v>201</v>
      </c>
      <c r="D20" s="292">
        <v>98</v>
      </c>
      <c r="E20" s="292">
        <v>314</v>
      </c>
    </row>
    <row r="21" spans="1:5" ht="12.75">
      <c r="A21" s="264" t="s">
        <v>310</v>
      </c>
      <c r="B21" s="296">
        <v>202</v>
      </c>
      <c r="C21" s="296">
        <v>671</v>
      </c>
      <c r="D21" s="296">
        <v>348</v>
      </c>
      <c r="E21" s="296">
        <v>1165</v>
      </c>
    </row>
    <row r="22" spans="1:5" ht="12.75">
      <c r="A22" s="264"/>
      <c r="B22" s="296"/>
      <c r="C22" s="296"/>
      <c r="D22" s="296"/>
      <c r="E22" s="296"/>
    </row>
    <row r="23" spans="1:5" ht="12.75">
      <c r="A23" s="264" t="s">
        <v>255</v>
      </c>
      <c r="B23" s="296">
        <v>15598</v>
      </c>
      <c r="C23" s="296">
        <v>128999</v>
      </c>
      <c r="D23" s="243" t="s">
        <v>43</v>
      </c>
      <c r="E23" s="244" t="s">
        <v>43</v>
      </c>
    </row>
    <row r="24" spans="1:5" ht="12.75">
      <c r="A24" s="264"/>
      <c r="B24" s="296"/>
      <c r="C24" s="296"/>
      <c r="D24" s="296"/>
      <c r="E24" s="296"/>
    </row>
    <row r="25" spans="1:5" ht="12.75">
      <c r="A25" s="264" t="s">
        <v>256</v>
      </c>
      <c r="B25" s="296">
        <v>1626</v>
      </c>
      <c r="C25" s="296">
        <v>14237</v>
      </c>
      <c r="D25" s="243" t="s">
        <v>43</v>
      </c>
      <c r="E25" s="244" t="s">
        <v>43</v>
      </c>
    </row>
    <row r="26" spans="1:5" ht="12.75">
      <c r="A26" s="85"/>
      <c r="B26" s="294"/>
      <c r="C26" s="294"/>
      <c r="D26" s="294"/>
      <c r="E26" s="294"/>
    </row>
    <row r="27" spans="1:5" ht="12.75">
      <c r="A27" s="85" t="s">
        <v>257</v>
      </c>
      <c r="B27" s="294">
        <v>53128</v>
      </c>
      <c r="C27" s="294">
        <v>526605</v>
      </c>
      <c r="D27" s="243" t="s">
        <v>43</v>
      </c>
      <c r="E27" s="244" t="s">
        <v>43</v>
      </c>
    </row>
    <row r="28" spans="1:5" ht="12.75">
      <c r="A28" s="85" t="s">
        <v>258</v>
      </c>
      <c r="B28" s="294">
        <v>4813</v>
      </c>
      <c r="C28" s="294">
        <v>39358</v>
      </c>
      <c r="D28" s="243" t="s">
        <v>43</v>
      </c>
      <c r="E28" s="244" t="s">
        <v>43</v>
      </c>
    </row>
    <row r="29" spans="1:5" ht="12.75">
      <c r="A29" s="85" t="s">
        <v>259</v>
      </c>
      <c r="B29" s="294">
        <v>41460</v>
      </c>
      <c r="C29" s="294">
        <v>352418</v>
      </c>
      <c r="D29" s="243" t="s">
        <v>43</v>
      </c>
      <c r="E29" s="244" t="s">
        <v>43</v>
      </c>
    </row>
    <row r="30" spans="1:5" ht="12.75">
      <c r="A30" s="264" t="s">
        <v>311</v>
      </c>
      <c r="B30" s="296">
        <v>99401</v>
      </c>
      <c r="C30" s="296">
        <v>918381</v>
      </c>
      <c r="D30" s="243" t="s">
        <v>43</v>
      </c>
      <c r="E30" s="244" t="s">
        <v>43</v>
      </c>
    </row>
    <row r="31" spans="1:5" ht="12.75">
      <c r="A31" s="85"/>
      <c r="B31" s="294"/>
      <c r="C31" s="294"/>
      <c r="D31" s="294"/>
      <c r="E31" s="294"/>
    </row>
    <row r="32" spans="1:5" ht="12.75">
      <c r="A32" s="85" t="s">
        <v>260</v>
      </c>
      <c r="B32" s="298">
        <v>2582</v>
      </c>
      <c r="C32" s="298">
        <v>10967</v>
      </c>
      <c r="D32" s="243" t="s">
        <v>43</v>
      </c>
      <c r="E32" s="244" t="s">
        <v>43</v>
      </c>
    </row>
    <row r="33" spans="1:5" ht="12.75">
      <c r="A33" s="85" t="s">
        <v>261</v>
      </c>
      <c r="B33" s="298">
        <v>11346</v>
      </c>
      <c r="C33" s="298">
        <v>94239</v>
      </c>
      <c r="D33" s="243" t="s">
        <v>43</v>
      </c>
      <c r="E33" s="244" t="s">
        <v>43</v>
      </c>
    </row>
    <row r="34" spans="1:5" ht="12.75">
      <c r="A34" s="85" t="s">
        <v>262</v>
      </c>
      <c r="B34" s="298">
        <v>30233</v>
      </c>
      <c r="C34" s="298">
        <v>323478</v>
      </c>
      <c r="D34" s="243" t="s">
        <v>43</v>
      </c>
      <c r="E34" s="244" t="s">
        <v>43</v>
      </c>
    </row>
    <row r="35" spans="1:5" ht="12.75">
      <c r="A35" s="85" t="s">
        <v>263</v>
      </c>
      <c r="B35" s="298">
        <v>145</v>
      </c>
      <c r="C35" s="298">
        <v>1155</v>
      </c>
      <c r="D35" s="243" t="s">
        <v>43</v>
      </c>
      <c r="E35" s="244" t="s">
        <v>43</v>
      </c>
    </row>
    <row r="36" spans="1:5" ht="12.75">
      <c r="A36" s="264" t="s">
        <v>264</v>
      </c>
      <c r="B36" s="296">
        <v>44306</v>
      </c>
      <c r="C36" s="296">
        <v>429839</v>
      </c>
      <c r="D36" s="243" t="s">
        <v>43</v>
      </c>
      <c r="E36" s="244" t="s">
        <v>43</v>
      </c>
    </row>
    <row r="37" spans="1:5" ht="12.75">
      <c r="A37" s="264"/>
      <c r="B37" s="296"/>
      <c r="C37" s="296"/>
      <c r="D37" s="296"/>
      <c r="E37" s="296"/>
    </row>
    <row r="38" spans="1:5" ht="12.75">
      <c r="A38" s="264" t="s">
        <v>265</v>
      </c>
      <c r="B38" s="297">
        <v>650</v>
      </c>
      <c r="C38" s="297">
        <v>5200</v>
      </c>
      <c r="D38" s="243" t="s">
        <v>43</v>
      </c>
      <c r="E38" s="244" t="s">
        <v>43</v>
      </c>
    </row>
    <row r="39" spans="1:5" ht="12.75">
      <c r="A39" s="85"/>
      <c r="B39" s="294"/>
      <c r="C39" s="294"/>
      <c r="D39" s="294"/>
      <c r="E39" s="294"/>
    </row>
    <row r="40" spans="1:5" ht="12.75">
      <c r="A40" s="85" t="s">
        <v>266</v>
      </c>
      <c r="B40" s="295">
        <v>1518</v>
      </c>
      <c r="C40" s="295">
        <v>13662</v>
      </c>
      <c r="D40" s="243" t="s">
        <v>43</v>
      </c>
      <c r="E40" s="244" t="s">
        <v>43</v>
      </c>
    </row>
    <row r="41" spans="1:5" ht="12.75">
      <c r="A41" s="85" t="s">
        <v>267</v>
      </c>
      <c r="B41" s="294">
        <v>970</v>
      </c>
      <c r="C41" s="294">
        <v>9079</v>
      </c>
      <c r="D41" s="243" t="s">
        <v>43</v>
      </c>
      <c r="E41" s="244" t="s">
        <v>43</v>
      </c>
    </row>
    <row r="42" spans="1:5" ht="12.75">
      <c r="A42" s="85" t="s">
        <v>268</v>
      </c>
      <c r="B42" s="295">
        <v>64299</v>
      </c>
      <c r="C42" s="295">
        <v>578376</v>
      </c>
      <c r="D42" s="243" t="s">
        <v>43</v>
      </c>
      <c r="E42" s="244" t="s">
        <v>43</v>
      </c>
    </row>
    <row r="43" spans="1:5" ht="12.75">
      <c r="A43" s="85" t="s">
        <v>269</v>
      </c>
      <c r="B43" s="295">
        <v>9030</v>
      </c>
      <c r="C43" s="295">
        <v>41100</v>
      </c>
      <c r="D43" s="243" t="s">
        <v>43</v>
      </c>
      <c r="E43" s="244" t="s">
        <v>43</v>
      </c>
    </row>
    <row r="44" spans="1:5" ht="12.75">
      <c r="A44" s="85" t="s">
        <v>270</v>
      </c>
      <c r="B44" s="295">
        <v>15201</v>
      </c>
      <c r="C44" s="295">
        <v>166617</v>
      </c>
      <c r="D44" s="243" t="s">
        <v>43</v>
      </c>
      <c r="E44" s="244" t="s">
        <v>43</v>
      </c>
    </row>
    <row r="45" spans="1:5" ht="12.75">
      <c r="A45" s="85" t="s">
        <v>271</v>
      </c>
      <c r="B45" s="295">
        <v>103</v>
      </c>
      <c r="C45" s="295">
        <v>876</v>
      </c>
      <c r="D45" s="243" t="s">
        <v>43</v>
      </c>
      <c r="E45" s="244" t="s">
        <v>43</v>
      </c>
    </row>
    <row r="46" spans="1:5" ht="12.75">
      <c r="A46" s="85" t="s">
        <v>272</v>
      </c>
      <c r="B46" s="295">
        <v>847</v>
      </c>
      <c r="C46" s="295">
        <v>8047</v>
      </c>
      <c r="D46" s="243" t="s">
        <v>43</v>
      </c>
      <c r="E46" s="244" t="s">
        <v>43</v>
      </c>
    </row>
    <row r="47" spans="1:5" ht="12.75">
      <c r="A47" s="85" t="s">
        <v>273</v>
      </c>
      <c r="B47" s="295">
        <v>20970</v>
      </c>
      <c r="C47" s="295">
        <v>231509</v>
      </c>
      <c r="D47" s="243" t="s">
        <v>43</v>
      </c>
      <c r="E47" s="244" t="s">
        <v>43</v>
      </c>
    </row>
    <row r="48" spans="1:5" ht="12.75">
      <c r="A48" s="85" t="s">
        <v>274</v>
      </c>
      <c r="B48" s="295">
        <v>23596</v>
      </c>
      <c r="C48" s="295">
        <v>224061</v>
      </c>
      <c r="D48" s="243" t="s">
        <v>43</v>
      </c>
      <c r="E48" s="244" t="s">
        <v>43</v>
      </c>
    </row>
    <row r="49" spans="1:5" ht="12.75">
      <c r="A49" s="264" t="s">
        <v>312</v>
      </c>
      <c r="B49" s="296">
        <v>136534</v>
      </c>
      <c r="C49" s="296">
        <v>1273327</v>
      </c>
      <c r="D49" s="243" t="s">
        <v>43</v>
      </c>
      <c r="E49" s="244" t="s">
        <v>43</v>
      </c>
    </row>
    <row r="50" spans="1:5" ht="12.75">
      <c r="A50" s="85"/>
      <c r="B50" s="296"/>
      <c r="C50" s="296"/>
      <c r="D50" s="296"/>
      <c r="E50" s="296"/>
    </row>
    <row r="51" spans="1:5" ht="12.75">
      <c r="A51" s="264" t="s">
        <v>275</v>
      </c>
      <c r="B51" s="296">
        <v>9871</v>
      </c>
      <c r="C51" s="296">
        <v>108996</v>
      </c>
      <c r="D51" s="243" t="s">
        <v>43</v>
      </c>
      <c r="E51" s="244" t="s">
        <v>43</v>
      </c>
    </row>
    <row r="52" spans="1:5" ht="12.75">
      <c r="A52" s="85"/>
      <c r="B52" s="294"/>
      <c r="C52" s="294"/>
      <c r="D52" s="294"/>
      <c r="E52" s="294"/>
    </row>
    <row r="53" spans="1:5" ht="12.75">
      <c r="A53" s="85" t="s">
        <v>276</v>
      </c>
      <c r="B53" s="294">
        <v>23249</v>
      </c>
      <c r="C53" s="294">
        <v>290511</v>
      </c>
      <c r="D53" s="243" t="s">
        <v>43</v>
      </c>
      <c r="E53" s="244" t="s">
        <v>43</v>
      </c>
    </row>
    <row r="54" spans="1:5" ht="12.75">
      <c r="A54" s="85" t="s">
        <v>277</v>
      </c>
      <c r="B54" s="294">
        <v>5396</v>
      </c>
      <c r="C54" s="294">
        <v>63110</v>
      </c>
      <c r="D54" s="243" t="s">
        <v>43</v>
      </c>
      <c r="E54" s="244" t="s">
        <v>43</v>
      </c>
    </row>
    <row r="55" spans="1:5" ht="12.75">
      <c r="A55" s="85" t="s">
        <v>278</v>
      </c>
      <c r="B55" s="294">
        <v>2175</v>
      </c>
      <c r="C55" s="294">
        <v>24118</v>
      </c>
      <c r="D55" s="292">
        <v>84</v>
      </c>
      <c r="E55" s="292">
        <v>931</v>
      </c>
    </row>
    <row r="56" spans="1:5" ht="12.75">
      <c r="A56" s="85" t="s">
        <v>279</v>
      </c>
      <c r="B56" s="294">
        <v>6552</v>
      </c>
      <c r="C56" s="294">
        <v>66175</v>
      </c>
      <c r="D56" s="243" t="s">
        <v>43</v>
      </c>
      <c r="E56" s="244" t="s">
        <v>43</v>
      </c>
    </row>
    <row r="57" spans="1:5" ht="12.75">
      <c r="A57" s="85" t="s">
        <v>280</v>
      </c>
      <c r="B57" s="294">
        <v>14494</v>
      </c>
      <c r="C57" s="294">
        <v>124277</v>
      </c>
      <c r="D57" s="243" t="s">
        <v>43</v>
      </c>
      <c r="E57" s="244" t="s">
        <v>43</v>
      </c>
    </row>
    <row r="58" spans="1:5" ht="12.75">
      <c r="A58" s="264" t="s">
        <v>281</v>
      </c>
      <c r="B58" s="296">
        <v>51866</v>
      </c>
      <c r="C58" s="296">
        <v>568191</v>
      </c>
      <c r="D58" s="299">
        <v>84</v>
      </c>
      <c r="E58" s="299">
        <v>931</v>
      </c>
    </row>
    <row r="59" spans="1:5" ht="12.75">
      <c r="A59" s="85"/>
      <c r="B59" s="294"/>
      <c r="C59" s="294"/>
      <c r="D59" s="294"/>
      <c r="E59" s="294"/>
    </row>
    <row r="60" spans="1:5" ht="12.75">
      <c r="A60" s="85" t="s">
        <v>282</v>
      </c>
      <c r="B60" s="295">
        <v>599</v>
      </c>
      <c r="C60" s="295">
        <v>2991</v>
      </c>
      <c r="D60" s="243" t="s">
        <v>43</v>
      </c>
      <c r="E60" s="244" t="s">
        <v>43</v>
      </c>
    </row>
    <row r="61" spans="1:5" ht="12.75">
      <c r="A61" s="85" t="s">
        <v>283</v>
      </c>
      <c r="B61" s="295">
        <v>360</v>
      </c>
      <c r="C61" s="295">
        <v>1587</v>
      </c>
      <c r="D61" s="243" t="s">
        <v>43</v>
      </c>
      <c r="E61" s="244" t="s">
        <v>43</v>
      </c>
    </row>
    <row r="62" spans="1:5" ht="12.75">
      <c r="A62" s="85" t="s">
        <v>284</v>
      </c>
      <c r="B62" s="295">
        <v>361</v>
      </c>
      <c r="C62" s="295">
        <v>2782</v>
      </c>
      <c r="D62" s="243" t="s">
        <v>43</v>
      </c>
      <c r="E62" s="244" t="s">
        <v>43</v>
      </c>
    </row>
    <row r="63" spans="1:5" ht="12.75">
      <c r="A63" s="264" t="s">
        <v>285</v>
      </c>
      <c r="B63" s="296">
        <v>1320</v>
      </c>
      <c r="C63" s="296">
        <v>7360</v>
      </c>
      <c r="D63" s="243" t="s">
        <v>43</v>
      </c>
      <c r="E63" s="244" t="s">
        <v>43</v>
      </c>
    </row>
    <row r="64" spans="1:5" ht="12.75">
      <c r="A64" s="264"/>
      <c r="B64" s="296"/>
      <c r="C64" s="296"/>
      <c r="D64" s="296"/>
      <c r="E64" s="296"/>
    </row>
    <row r="65" spans="1:5" ht="12.75">
      <c r="A65" s="264" t="s">
        <v>286</v>
      </c>
      <c r="B65" s="296">
        <v>213</v>
      </c>
      <c r="C65" s="296">
        <v>1673</v>
      </c>
      <c r="D65" s="243" t="s">
        <v>43</v>
      </c>
      <c r="E65" s="244" t="s">
        <v>43</v>
      </c>
    </row>
    <row r="66" spans="1:5" ht="12.75">
      <c r="A66" s="85"/>
      <c r="B66" s="294"/>
      <c r="C66" s="294"/>
      <c r="D66" s="294"/>
      <c r="E66" s="294"/>
    </row>
    <row r="67" spans="1:5" ht="12.75">
      <c r="A67" s="85" t="s">
        <v>287</v>
      </c>
      <c r="B67" s="295">
        <v>45000</v>
      </c>
      <c r="C67" s="295">
        <v>540000</v>
      </c>
      <c r="D67" s="243" t="s">
        <v>43</v>
      </c>
      <c r="E67" s="244" t="s">
        <v>43</v>
      </c>
    </row>
    <row r="68" spans="1:5" ht="12.75">
      <c r="A68" s="85" t="s">
        <v>288</v>
      </c>
      <c r="B68" s="295">
        <v>21000</v>
      </c>
      <c r="C68" s="295">
        <v>231000</v>
      </c>
      <c r="D68" s="243" t="s">
        <v>43</v>
      </c>
      <c r="E68" s="244" t="s">
        <v>43</v>
      </c>
    </row>
    <row r="69" spans="1:5" ht="12.75">
      <c r="A69" s="264" t="s">
        <v>289</v>
      </c>
      <c r="B69" s="296">
        <v>66000</v>
      </c>
      <c r="C69" s="296">
        <v>771000</v>
      </c>
      <c r="D69" s="243" t="s">
        <v>43</v>
      </c>
      <c r="E69" s="244" t="s">
        <v>43</v>
      </c>
    </row>
    <row r="70" spans="1:5" ht="12.75">
      <c r="A70" s="85"/>
      <c r="B70" s="294"/>
      <c r="C70" s="294"/>
      <c r="D70" s="294"/>
      <c r="E70" s="294"/>
    </row>
    <row r="71" spans="1:5" ht="12.75">
      <c r="A71" s="85" t="s">
        <v>290</v>
      </c>
      <c r="B71" s="243" t="s">
        <v>43</v>
      </c>
      <c r="C71" s="243" t="s">
        <v>43</v>
      </c>
      <c r="D71" s="292">
        <v>30</v>
      </c>
      <c r="E71" s="292">
        <v>105</v>
      </c>
    </row>
    <row r="72" spans="1:5" ht="12.75">
      <c r="A72" s="85" t="s">
        <v>291</v>
      </c>
      <c r="B72" s="294">
        <v>4488</v>
      </c>
      <c r="C72" s="294">
        <v>53514</v>
      </c>
      <c r="D72" s="243" t="s">
        <v>43</v>
      </c>
      <c r="E72" s="244" t="s">
        <v>43</v>
      </c>
    </row>
    <row r="73" spans="1:5" ht="12.75">
      <c r="A73" s="85" t="s">
        <v>292</v>
      </c>
      <c r="B73" s="295">
        <v>13487</v>
      </c>
      <c r="C73" s="295">
        <v>161529</v>
      </c>
      <c r="D73" s="243" t="s">
        <v>43</v>
      </c>
      <c r="E73" s="244" t="s">
        <v>43</v>
      </c>
    </row>
    <row r="74" spans="1:5" ht="12.75">
      <c r="A74" s="85" t="s">
        <v>293</v>
      </c>
      <c r="B74" s="294">
        <v>4675</v>
      </c>
      <c r="C74" s="294">
        <v>25245</v>
      </c>
      <c r="D74" s="243" t="s">
        <v>43</v>
      </c>
      <c r="E74" s="244" t="s">
        <v>43</v>
      </c>
    </row>
    <row r="75" spans="1:5" ht="12.75">
      <c r="A75" s="85" t="s">
        <v>294</v>
      </c>
      <c r="B75" s="294">
        <v>658</v>
      </c>
      <c r="C75" s="294">
        <v>5652</v>
      </c>
      <c r="D75" s="243" t="s">
        <v>43</v>
      </c>
      <c r="E75" s="244" t="s">
        <v>43</v>
      </c>
    </row>
    <row r="76" spans="1:5" ht="12.75">
      <c r="A76" s="85" t="s">
        <v>295</v>
      </c>
      <c r="B76" s="294">
        <v>1625</v>
      </c>
      <c r="C76" s="294">
        <v>12396</v>
      </c>
      <c r="D76" s="243" t="s">
        <v>43</v>
      </c>
      <c r="E76" s="244" t="s">
        <v>43</v>
      </c>
    </row>
    <row r="77" spans="1:5" ht="12.75">
      <c r="A77" s="85" t="s">
        <v>296</v>
      </c>
      <c r="B77" s="294">
        <v>684</v>
      </c>
      <c r="C77" s="294">
        <v>4729</v>
      </c>
      <c r="D77" s="294">
        <v>31</v>
      </c>
      <c r="E77" s="294">
        <v>90</v>
      </c>
    </row>
    <row r="78" spans="1:5" ht="12.75">
      <c r="A78" s="85" t="s">
        <v>297</v>
      </c>
      <c r="B78" s="295">
        <v>29723</v>
      </c>
      <c r="C78" s="295">
        <v>380114</v>
      </c>
      <c r="D78" s="243" t="s">
        <v>43</v>
      </c>
      <c r="E78" s="244" t="s">
        <v>43</v>
      </c>
    </row>
    <row r="79" spans="1:5" ht="12.75">
      <c r="A79" s="264" t="s">
        <v>313</v>
      </c>
      <c r="B79" s="296">
        <v>55340</v>
      </c>
      <c r="C79" s="296">
        <v>643179</v>
      </c>
      <c r="D79" s="296">
        <v>61</v>
      </c>
      <c r="E79" s="296">
        <v>195</v>
      </c>
    </row>
    <row r="80" spans="1:5" ht="12.75">
      <c r="A80" s="85"/>
      <c r="B80" s="294"/>
      <c r="C80" s="294"/>
      <c r="D80" s="294"/>
      <c r="E80" s="294"/>
    </row>
    <row r="81" spans="1:5" ht="12.75">
      <c r="A81" s="85" t="s">
        <v>298</v>
      </c>
      <c r="B81" s="294">
        <v>45</v>
      </c>
      <c r="C81" s="294">
        <v>73</v>
      </c>
      <c r="D81" s="292">
        <v>11</v>
      </c>
      <c r="E81" s="292">
        <v>18</v>
      </c>
    </row>
    <row r="82" spans="1:5" ht="12.75">
      <c r="A82" s="85" t="s">
        <v>299</v>
      </c>
      <c r="B82" s="294">
        <v>373</v>
      </c>
      <c r="C82" s="294">
        <v>877</v>
      </c>
      <c r="D82" s="294">
        <v>93</v>
      </c>
      <c r="E82" s="294">
        <v>219</v>
      </c>
    </row>
    <row r="83" spans="1:5" ht="12.75">
      <c r="A83" s="264" t="s">
        <v>300</v>
      </c>
      <c r="B83" s="296">
        <v>418</v>
      </c>
      <c r="C83" s="296">
        <v>950</v>
      </c>
      <c r="D83" s="296">
        <v>104</v>
      </c>
      <c r="E83" s="296">
        <v>237</v>
      </c>
    </row>
    <row r="84" spans="1:5" ht="12.75">
      <c r="A84" s="85"/>
      <c r="B84" s="294"/>
      <c r="C84" s="303"/>
      <c r="D84" s="303"/>
      <c r="E84" s="294"/>
    </row>
    <row r="85" spans="1:6" ht="13.5" thickBot="1">
      <c r="A85" s="265" t="s">
        <v>301</v>
      </c>
      <c r="B85" s="301">
        <v>506647</v>
      </c>
      <c r="C85" s="301">
        <v>4955623</v>
      </c>
      <c r="D85" s="301">
        <v>5850</v>
      </c>
      <c r="E85" s="301">
        <v>26278</v>
      </c>
      <c r="F85" s="185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1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0"/>
  <dimension ref="A1:J8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143" customWidth="1"/>
    <col min="2" max="2" width="11.421875" style="143" customWidth="1"/>
    <col min="3" max="4" width="11.421875" style="161" customWidth="1"/>
    <col min="5" max="5" width="11.421875" style="143" customWidth="1"/>
    <col min="6" max="7" width="11.421875" style="161" customWidth="1"/>
    <col min="8" max="8" width="11.421875" style="143" customWidth="1"/>
    <col min="9" max="10" width="11.421875" style="161" customWidth="1"/>
    <col min="11" max="16384" width="11.421875" style="143" customWidth="1"/>
  </cols>
  <sheetData>
    <row r="1" spans="1:10" s="195" customFormat="1" ht="18">
      <c r="A1" s="452" t="s">
        <v>0</v>
      </c>
      <c r="B1" s="452"/>
      <c r="C1" s="452"/>
      <c r="D1" s="452"/>
      <c r="E1" s="452"/>
      <c r="F1" s="452"/>
      <c r="G1" s="452"/>
      <c r="I1" s="204"/>
      <c r="J1" s="204"/>
    </row>
    <row r="2" spans="1:10" s="197" customFormat="1" ht="14.25">
      <c r="A2" s="196"/>
      <c r="B2" s="196"/>
      <c r="C2" s="202"/>
      <c r="D2" s="202"/>
      <c r="E2" s="196"/>
      <c r="F2" s="202"/>
      <c r="G2" s="202"/>
      <c r="I2" s="203"/>
      <c r="J2" s="203"/>
    </row>
    <row r="3" spans="1:10" s="197" customFormat="1" ht="15">
      <c r="A3" s="453" t="s">
        <v>390</v>
      </c>
      <c r="B3" s="453"/>
      <c r="C3" s="453"/>
      <c r="D3" s="453"/>
      <c r="E3" s="453"/>
      <c r="F3" s="453"/>
      <c r="G3" s="453"/>
      <c r="I3" s="203"/>
      <c r="J3" s="203"/>
    </row>
    <row r="4" spans="3:10" s="197" customFormat="1" ht="14.25">
      <c r="C4" s="203"/>
      <c r="D4" s="203"/>
      <c r="F4" s="203"/>
      <c r="G4" s="203"/>
      <c r="I4" s="203"/>
      <c r="J4" s="203"/>
    </row>
    <row r="5" spans="1:7" ht="12.75">
      <c r="A5" s="454" t="s">
        <v>53</v>
      </c>
      <c r="B5" s="456" t="s">
        <v>23</v>
      </c>
      <c r="C5" s="456"/>
      <c r="D5" s="456"/>
      <c r="E5" s="456" t="s">
        <v>24</v>
      </c>
      <c r="F5" s="456"/>
      <c r="G5" s="457"/>
    </row>
    <row r="6" spans="1:7" ht="13.5" thickBot="1">
      <c r="A6" s="455"/>
      <c r="B6" s="406">
        <v>1999</v>
      </c>
      <c r="C6" s="407">
        <v>2000</v>
      </c>
      <c r="D6" s="407">
        <v>2001</v>
      </c>
      <c r="E6" s="406">
        <v>1999</v>
      </c>
      <c r="F6" s="407">
        <v>2000</v>
      </c>
      <c r="G6" s="408">
        <v>2001</v>
      </c>
    </row>
    <row r="7" spans="1:10" ht="12.75">
      <c r="A7" s="191" t="s">
        <v>54</v>
      </c>
      <c r="B7" s="188">
        <v>3045421.4125</v>
      </c>
      <c r="C7" s="188">
        <v>3629845.329</v>
      </c>
      <c r="D7" s="188">
        <v>2829647.795</v>
      </c>
      <c r="E7" s="188">
        <v>98817.33244</v>
      </c>
      <c r="F7" s="188">
        <v>77546.018</v>
      </c>
      <c r="G7" s="345">
        <v>166243.885</v>
      </c>
      <c r="H7"/>
      <c r="I7" s="179"/>
      <c r="J7" s="179"/>
    </row>
    <row r="8" spans="1:10" ht="12.75">
      <c r="A8" s="165"/>
      <c r="B8" s="141"/>
      <c r="C8" s="159"/>
      <c r="D8" s="159"/>
      <c r="E8" s="141"/>
      <c r="F8" s="159"/>
      <c r="G8" s="346"/>
      <c r="H8"/>
      <c r="I8" s="179"/>
      <c r="J8" s="179"/>
    </row>
    <row r="9" spans="1:10" ht="12.75">
      <c r="A9" s="448" t="s">
        <v>377</v>
      </c>
      <c r="B9" s="141"/>
      <c r="C9" s="159"/>
      <c r="D9" s="159"/>
      <c r="E9" s="141"/>
      <c r="F9" s="159"/>
      <c r="G9" s="346"/>
      <c r="H9"/>
      <c r="I9" s="179"/>
      <c r="J9" s="179"/>
    </row>
    <row r="10" spans="1:10" ht="12.75">
      <c r="A10" s="417" t="s">
        <v>55</v>
      </c>
      <c r="B10" s="428">
        <f aca="true" t="shared" si="0" ref="B10:G10">SUM(B11:B21)</f>
        <v>1446594.054</v>
      </c>
      <c r="C10" s="428">
        <f t="shared" si="0"/>
        <v>1929824.4750000003</v>
      </c>
      <c r="D10" s="428">
        <f t="shared" si="0"/>
        <v>1417397.5210000002</v>
      </c>
      <c r="E10" s="428">
        <f t="shared" si="0"/>
        <v>98556.02343999999</v>
      </c>
      <c r="F10" s="428">
        <f t="shared" si="0"/>
        <v>68888.577</v>
      </c>
      <c r="G10" s="429">
        <f t="shared" si="0"/>
        <v>165544.66999999998</v>
      </c>
      <c r="H10"/>
      <c r="I10" s="179"/>
      <c r="J10" s="179"/>
    </row>
    <row r="11" spans="1:10" ht="12.75">
      <c r="A11" s="145" t="s">
        <v>56</v>
      </c>
      <c r="B11" s="141">
        <v>254.465</v>
      </c>
      <c r="C11" s="430">
        <v>189.757</v>
      </c>
      <c r="D11" s="430">
        <v>12793.976</v>
      </c>
      <c r="E11" s="141">
        <v>56.679</v>
      </c>
      <c r="F11" s="430">
        <v>40.997</v>
      </c>
      <c r="G11" s="432">
        <v>115.413</v>
      </c>
      <c r="H11"/>
      <c r="I11" s="179"/>
      <c r="J11" s="179"/>
    </row>
    <row r="12" spans="1:10" ht="12.75">
      <c r="A12" s="145" t="s">
        <v>57</v>
      </c>
      <c r="B12" s="141">
        <v>38.457</v>
      </c>
      <c r="C12" s="430">
        <v>1267.987</v>
      </c>
      <c r="D12" s="430">
        <v>1137.85</v>
      </c>
      <c r="E12" s="173" t="s">
        <v>43</v>
      </c>
      <c r="F12" s="430">
        <v>2193.77</v>
      </c>
      <c r="G12" s="174" t="s">
        <v>43</v>
      </c>
      <c r="H12"/>
      <c r="I12" s="179"/>
      <c r="J12" s="179"/>
    </row>
    <row r="13" spans="1:10" ht="12.75">
      <c r="A13" s="145" t="s">
        <v>58</v>
      </c>
      <c r="B13" s="141">
        <v>36.006</v>
      </c>
      <c r="C13" s="430">
        <v>15.86</v>
      </c>
      <c r="D13" s="430">
        <v>16</v>
      </c>
      <c r="E13" s="141">
        <v>2173.27</v>
      </c>
      <c r="F13" s="173" t="s">
        <v>43</v>
      </c>
      <c r="G13" s="432">
        <v>2946.73</v>
      </c>
      <c r="H13"/>
      <c r="I13" s="179"/>
      <c r="J13" s="179"/>
    </row>
    <row r="14" spans="1:10" ht="12.75">
      <c r="A14" s="145" t="s">
        <v>60</v>
      </c>
      <c r="B14" s="141">
        <v>1436299.301</v>
      </c>
      <c r="C14" s="430">
        <v>1878896.817</v>
      </c>
      <c r="D14" s="430">
        <v>1395750.391</v>
      </c>
      <c r="E14" s="141">
        <v>8505.46884</v>
      </c>
      <c r="F14" s="430">
        <v>6095.325</v>
      </c>
      <c r="G14" s="432">
        <v>3975.881</v>
      </c>
      <c r="H14"/>
      <c r="I14" s="179"/>
      <c r="J14" s="179"/>
    </row>
    <row r="15" spans="1:10" ht="12.75">
      <c r="A15" s="145" t="s">
        <v>61</v>
      </c>
      <c r="B15" s="173" t="s">
        <v>43</v>
      </c>
      <c r="C15" s="430">
        <v>30.806</v>
      </c>
      <c r="D15" s="173" t="s">
        <v>43</v>
      </c>
      <c r="E15" s="141">
        <v>85.575</v>
      </c>
      <c r="F15" s="430">
        <v>364.601</v>
      </c>
      <c r="G15" s="432">
        <v>408.954</v>
      </c>
      <c r="H15"/>
      <c r="I15" s="179"/>
      <c r="J15" s="179"/>
    </row>
    <row r="16" spans="1:10" ht="12.75">
      <c r="A16" s="145" t="s">
        <v>62</v>
      </c>
      <c r="B16" s="173">
        <v>3.19</v>
      </c>
      <c r="C16" s="173" t="s">
        <v>43</v>
      </c>
      <c r="D16" s="173" t="s">
        <v>43</v>
      </c>
      <c r="E16" s="173" t="s">
        <v>43</v>
      </c>
      <c r="F16" s="173" t="s">
        <v>43</v>
      </c>
      <c r="G16" s="174" t="s">
        <v>43</v>
      </c>
      <c r="H16"/>
      <c r="I16" s="179"/>
      <c r="J16" s="179"/>
    </row>
    <row r="17" spans="1:10" ht="12.75">
      <c r="A17" s="145" t="s">
        <v>63</v>
      </c>
      <c r="B17" s="141">
        <v>588.721</v>
      </c>
      <c r="C17" s="430">
        <v>19209.584</v>
      </c>
      <c r="D17" s="430">
        <v>2024.517</v>
      </c>
      <c r="E17" s="141">
        <v>1146.461</v>
      </c>
      <c r="F17" s="430">
        <v>696.967</v>
      </c>
      <c r="G17" s="432">
        <v>1536.836</v>
      </c>
      <c r="H17"/>
      <c r="I17" s="179"/>
      <c r="J17" s="179"/>
    </row>
    <row r="18" spans="1:10" ht="12.75">
      <c r="A18" s="145" t="s">
        <v>64</v>
      </c>
      <c r="B18" s="141">
        <v>664.05</v>
      </c>
      <c r="C18" s="430">
        <v>305.239</v>
      </c>
      <c r="D18" s="430">
        <v>1045.663</v>
      </c>
      <c r="E18" s="141">
        <v>7.597</v>
      </c>
      <c r="F18" s="430">
        <v>60.058</v>
      </c>
      <c r="G18" s="432">
        <v>22.201</v>
      </c>
      <c r="H18"/>
      <c r="I18" s="179"/>
      <c r="J18" s="179"/>
    </row>
    <row r="19" spans="1:10" ht="12.75">
      <c r="A19" s="145" t="s">
        <v>65</v>
      </c>
      <c r="B19" s="141">
        <v>8580.146</v>
      </c>
      <c r="C19" s="430">
        <v>29677.96</v>
      </c>
      <c r="D19" s="430">
        <v>4084.859</v>
      </c>
      <c r="E19" s="141">
        <v>85751.2426</v>
      </c>
      <c r="F19" s="430">
        <v>59401.498</v>
      </c>
      <c r="G19" s="432">
        <v>156531.245</v>
      </c>
      <c r="H19"/>
      <c r="I19" s="179"/>
      <c r="J19" s="179"/>
    </row>
    <row r="20" spans="1:10" ht="12.75">
      <c r="A20" s="145" t="s">
        <v>66</v>
      </c>
      <c r="B20" s="173">
        <v>129.71800000000002</v>
      </c>
      <c r="C20" s="430">
        <v>230.465</v>
      </c>
      <c r="D20" s="430">
        <v>271.245</v>
      </c>
      <c r="E20" s="141">
        <v>825.476</v>
      </c>
      <c r="F20" s="430">
        <v>34.492</v>
      </c>
      <c r="G20" s="432">
        <v>4.289</v>
      </c>
      <c r="H20"/>
      <c r="I20" s="179"/>
      <c r="J20" s="179"/>
    </row>
    <row r="21" spans="1:10" ht="12.75">
      <c r="A21" s="198" t="s">
        <v>67</v>
      </c>
      <c r="B21" s="173" t="s">
        <v>43</v>
      </c>
      <c r="C21" s="173" t="s">
        <v>43</v>
      </c>
      <c r="D21" s="430">
        <v>273.02</v>
      </c>
      <c r="E21" s="141">
        <v>4.2540000000000004</v>
      </c>
      <c r="F21" s="430">
        <v>0.869</v>
      </c>
      <c r="G21" s="432">
        <v>3.121</v>
      </c>
      <c r="H21"/>
      <c r="I21" s="179"/>
      <c r="J21" s="179"/>
    </row>
    <row r="22" spans="1:10" ht="12.75">
      <c r="A22" s="165"/>
      <c r="B22" s="141"/>
      <c r="C22" s="159"/>
      <c r="D22" s="159"/>
      <c r="E22" s="141"/>
      <c r="F22" s="159"/>
      <c r="G22" s="346"/>
      <c r="H22"/>
      <c r="I22" s="179"/>
      <c r="J22" s="179"/>
    </row>
    <row r="23" spans="1:10" ht="12.75">
      <c r="A23" s="417" t="s">
        <v>69</v>
      </c>
      <c r="B23" s="141"/>
      <c r="C23" s="159"/>
      <c r="D23" s="159"/>
      <c r="E23" s="141"/>
      <c r="F23" s="159"/>
      <c r="G23" s="346"/>
      <c r="H23"/>
      <c r="I23" s="179"/>
      <c r="J23" s="179"/>
    </row>
    <row r="24" spans="1:10" ht="12.75">
      <c r="A24" s="145" t="s">
        <v>80</v>
      </c>
      <c r="B24" s="141">
        <v>9941.99</v>
      </c>
      <c r="C24" s="430">
        <v>9407</v>
      </c>
      <c r="D24" s="173" t="s">
        <v>43</v>
      </c>
      <c r="E24" s="141" t="s">
        <v>43</v>
      </c>
      <c r="F24" s="173" t="s">
        <v>43</v>
      </c>
      <c r="G24" s="174" t="s">
        <v>43</v>
      </c>
      <c r="H24"/>
      <c r="I24" s="179"/>
      <c r="J24" s="179"/>
    </row>
    <row r="25" spans="1:10" ht="12.75">
      <c r="A25" s="145" t="s">
        <v>90</v>
      </c>
      <c r="B25" s="173" t="s">
        <v>43</v>
      </c>
      <c r="C25" s="173" t="s">
        <v>43</v>
      </c>
      <c r="D25" s="173" t="s">
        <v>43</v>
      </c>
      <c r="E25" s="173" t="s">
        <v>43</v>
      </c>
      <c r="F25" s="173" t="s">
        <v>43</v>
      </c>
      <c r="G25" s="432">
        <v>9.849</v>
      </c>
      <c r="H25"/>
      <c r="I25" s="179"/>
      <c r="J25" s="179"/>
    </row>
    <row r="26" spans="1:10" ht="12.75">
      <c r="A26" s="145" t="s">
        <v>70</v>
      </c>
      <c r="B26" s="141">
        <v>188151.979</v>
      </c>
      <c r="C26" s="430">
        <v>197052.114</v>
      </c>
      <c r="D26" s="430">
        <v>201.7</v>
      </c>
      <c r="E26" s="173" t="s">
        <v>43</v>
      </c>
      <c r="F26" s="173" t="s">
        <v>43</v>
      </c>
      <c r="G26" s="432">
        <v>91.109</v>
      </c>
      <c r="H26"/>
      <c r="I26" s="179"/>
      <c r="J26" s="179"/>
    </row>
    <row r="27" spans="1:10" ht="12.75">
      <c r="A27" s="145" t="s">
        <v>81</v>
      </c>
      <c r="B27" s="173" t="s">
        <v>43</v>
      </c>
      <c r="C27" s="173" t="s">
        <v>43</v>
      </c>
      <c r="D27" s="173" t="s">
        <v>43</v>
      </c>
      <c r="E27" s="173" t="s">
        <v>43</v>
      </c>
      <c r="F27" s="430">
        <v>8287.12</v>
      </c>
      <c r="G27" s="174" t="s">
        <v>43</v>
      </c>
      <c r="H27"/>
      <c r="I27" s="179"/>
      <c r="J27" s="179"/>
    </row>
    <row r="28" spans="1:7" ht="12.75">
      <c r="A28" s="145" t="s">
        <v>71</v>
      </c>
      <c r="B28" s="141">
        <v>424.8</v>
      </c>
      <c r="C28" s="430">
        <v>34736.977</v>
      </c>
      <c r="D28" s="173" t="s">
        <v>43</v>
      </c>
      <c r="E28" s="173" t="s">
        <v>43</v>
      </c>
      <c r="F28" s="173" t="s">
        <v>43</v>
      </c>
      <c r="G28" s="174" t="s">
        <v>43</v>
      </c>
    </row>
    <row r="29" spans="1:7" ht="12.75">
      <c r="A29" s="145" t="s">
        <v>72</v>
      </c>
      <c r="B29" s="141">
        <v>800.17</v>
      </c>
      <c r="C29" s="430">
        <v>483.33</v>
      </c>
      <c r="D29" s="430">
        <v>1341.033</v>
      </c>
      <c r="E29" s="141">
        <v>49.808</v>
      </c>
      <c r="F29" s="173" t="s">
        <v>43</v>
      </c>
      <c r="G29" s="432">
        <v>1.233</v>
      </c>
    </row>
    <row r="30" spans="1:7" ht="12.75">
      <c r="A30" s="193"/>
      <c r="B30" s="141"/>
      <c r="C30" s="159"/>
      <c r="D30" s="159"/>
      <c r="E30" s="141"/>
      <c r="F30" s="159"/>
      <c r="G30" s="346"/>
    </row>
    <row r="31" spans="1:7" ht="12.75">
      <c r="A31" s="443" t="s">
        <v>378</v>
      </c>
      <c r="B31" s="141"/>
      <c r="C31" s="159"/>
      <c r="D31" s="159"/>
      <c r="E31" s="141"/>
      <c r="F31" s="159"/>
      <c r="G31" s="346"/>
    </row>
    <row r="32" spans="1:7" ht="12.75">
      <c r="A32" s="145" t="s">
        <v>73</v>
      </c>
      <c r="B32" s="141">
        <v>1329612.5265</v>
      </c>
      <c r="C32" s="430">
        <v>1433302.656</v>
      </c>
      <c r="D32" s="430">
        <v>560261.135</v>
      </c>
      <c r="E32" s="173" t="s">
        <v>43</v>
      </c>
      <c r="F32" s="173" t="s">
        <v>43</v>
      </c>
      <c r="G32" s="174" t="s">
        <v>43</v>
      </c>
    </row>
    <row r="33" spans="1:7" ht="12.75">
      <c r="A33" s="145" t="s">
        <v>74</v>
      </c>
      <c r="B33" s="141">
        <v>21.5</v>
      </c>
      <c r="C33" s="173" t="s">
        <v>43</v>
      </c>
      <c r="D33" s="173" t="s">
        <v>43</v>
      </c>
      <c r="E33" s="173" t="s">
        <v>43</v>
      </c>
      <c r="F33" s="173" t="s">
        <v>43</v>
      </c>
      <c r="G33" s="174" t="s">
        <v>43</v>
      </c>
    </row>
    <row r="34" spans="1:7" ht="12.75">
      <c r="A34" s="145" t="s">
        <v>88</v>
      </c>
      <c r="B34" s="141">
        <v>18.12</v>
      </c>
      <c r="C34" s="166">
        <v>18</v>
      </c>
      <c r="D34" s="166">
        <v>774026.699</v>
      </c>
      <c r="E34" s="173" t="s">
        <v>43</v>
      </c>
      <c r="F34" s="173" t="s">
        <v>43</v>
      </c>
      <c r="G34" s="174" t="s">
        <v>43</v>
      </c>
    </row>
    <row r="35" spans="1:7" ht="12.75">
      <c r="A35" s="145" t="s">
        <v>75</v>
      </c>
      <c r="B35" s="141">
        <v>45.79600000000001</v>
      </c>
      <c r="C35" s="166">
        <v>56.004</v>
      </c>
      <c r="D35" s="166">
        <v>60.776</v>
      </c>
      <c r="E35" s="173" t="s">
        <v>43</v>
      </c>
      <c r="F35" s="173" t="s">
        <v>43</v>
      </c>
      <c r="G35" s="174" t="s">
        <v>43</v>
      </c>
    </row>
    <row r="36" spans="1:7" ht="12.75">
      <c r="A36" s="145" t="s">
        <v>76</v>
      </c>
      <c r="B36" s="141">
        <v>9288.405</v>
      </c>
      <c r="C36" s="166">
        <v>22277.594</v>
      </c>
      <c r="D36" s="166">
        <v>6801.367</v>
      </c>
      <c r="E36" s="173" t="s">
        <v>43</v>
      </c>
      <c r="F36" s="173" t="s">
        <v>43</v>
      </c>
      <c r="G36" s="174" t="s">
        <v>43</v>
      </c>
    </row>
    <row r="37" spans="1:7" ht="12.75">
      <c r="A37" s="145" t="s">
        <v>93</v>
      </c>
      <c r="B37" s="173" t="s">
        <v>43</v>
      </c>
      <c r="C37" s="173" t="s">
        <v>43</v>
      </c>
      <c r="D37" s="173" t="s">
        <v>43</v>
      </c>
      <c r="E37" s="173" t="s">
        <v>43</v>
      </c>
      <c r="F37" s="173" t="s">
        <v>43</v>
      </c>
      <c r="G37" s="347">
        <v>114.08</v>
      </c>
    </row>
    <row r="38" spans="1:7" ht="12.75">
      <c r="A38" s="145" t="s">
        <v>78</v>
      </c>
      <c r="B38" s="173" t="s">
        <v>43</v>
      </c>
      <c r="C38" s="173" t="s">
        <v>43</v>
      </c>
      <c r="D38" s="173" t="s">
        <v>43</v>
      </c>
      <c r="E38" s="173" t="s">
        <v>43</v>
      </c>
      <c r="F38" s="173" t="s">
        <v>43</v>
      </c>
      <c r="G38" s="347">
        <v>4</v>
      </c>
    </row>
    <row r="39" spans="1:7" ht="13.5" thickBot="1">
      <c r="A39" s="199"/>
      <c r="B39" s="148"/>
      <c r="C39" s="160"/>
      <c r="D39" s="160"/>
      <c r="E39" s="148"/>
      <c r="F39" s="160"/>
      <c r="G39" s="348"/>
    </row>
    <row r="40" ht="12.75">
      <c r="A40" s="149" t="s">
        <v>79</v>
      </c>
    </row>
    <row r="41" ht="12.75">
      <c r="A41" s="143" t="s">
        <v>68</v>
      </c>
    </row>
    <row r="42" ht="12.75">
      <c r="A42" s="143" t="s">
        <v>68</v>
      </c>
    </row>
    <row r="43" ht="12.75">
      <c r="A43" s="143" t="s">
        <v>68</v>
      </c>
    </row>
    <row r="44" ht="12.75">
      <c r="A44" s="143" t="s">
        <v>68</v>
      </c>
    </row>
    <row r="45" ht="12.75">
      <c r="A45" s="143" t="s">
        <v>68</v>
      </c>
    </row>
    <row r="46" ht="12.75">
      <c r="A46" s="143" t="s">
        <v>68</v>
      </c>
    </row>
    <row r="47" ht="12.75">
      <c r="A47" s="143" t="s">
        <v>68</v>
      </c>
    </row>
    <row r="48" ht="12.75">
      <c r="A48" s="143" t="s">
        <v>68</v>
      </c>
    </row>
    <row r="49" ht="12.75">
      <c r="A49" s="143" t="s">
        <v>68</v>
      </c>
    </row>
    <row r="50" ht="12.75">
      <c r="A50" s="143" t="s">
        <v>68</v>
      </c>
    </row>
    <row r="51" ht="12.75">
      <c r="A51" s="143" t="s">
        <v>68</v>
      </c>
    </row>
    <row r="52" ht="12.75">
      <c r="A52" s="143" t="s">
        <v>68</v>
      </c>
    </row>
    <row r="53" ht="12.75">
      <c r="A53" s="143" t="s">
        <v>68</v>
      </c>
    </row>
    <row r="54" ht="12.75">
      <c r="A54" s="143" t="s">
        <v>68</v>
      </c>
    </row>
    <row r="55" ht="12.75">
      <c r="A55" s="143" t="s">
        <v>68</v>
      </c>
    </row>
    <row r="56" ht="12.75">
      <c r="A56" s="143" t="s">
        <v>68</v>
      </c>
    </row>
    <row r="57" ht="12.75">
      <c r="A57" s="143" t="s">
        <v>68</v>
      </c>
    </row>
    <row r="58" ht="12.75">
      <c r="A58" s="143" t="s">
        <v>68</v>
      </c>
    </row>
    <row r="59" ht="12.75">
      <c r="A59" s="143" t="s">
        <v>68</v>
      </c>
    </row>
    <row r="60" ht="12.75">
      <c r="A60" s="143" t="s">
        <v>68</v>
      </c>
    </row>
    <row r="61" ht="12.75">
      <c r="A61" s="143" t="s">
        <v>68</v>
      </c>
    </row>
    <row r="62" ht="12.75">
      <c r="A62" s="143" t="s">
        <v>68</v>
      </c>
    </row>
    <row r="63" ht="12.75">
      <c r="A63" s="143" t="s">
        <v>68</v>
      </c>
    </row>
    <row r="64" ht="12.75">
      <c r="A64" s="143" t="s">
        <v>68</v>
      </c>
    </row>
    <row r="65" ht="12.75">
      <c r="A65" s="143" t="s">
        <v>68</v>
      </c>
    </row>
    <row r="66" ht="12.75">
      <c r="A66" s="143" t="s">
        <v>68</v>
      </c>
    </row>
    <row r="67" ht="12.75">
      <c r="A67" s="143" t="s">
        <v>68</v>
      </c>
    </row>
    <row r="68" ht="12.75">
      <c r="A68" s="143" t="s">
        <v>68</v>
      </c>
    </row>
    <row r="69" ht="12.75">
      <c r="A69" s="143" t="s">
        <v>68</v>
      </c>
    </row>
    <row r="70" ht="12.75">
      <c r="A70" s="143" t="s">
        <v>68</v>
      </c>
    </row>
    <row r="71" ht="12.75">
      <c r="A71" s="143" t="s">
        <v>68</v>
      </c>
    </row>
    <row r="72" ht="12.75">
      <c r="A72" s="143" t="s">
        <v>68</v>
      </c>
    </row>
    <row r="73" ht="12.75">
      <c r="A73" s="143" t="s">
        <v>68</v>
      </c>
    </row>
    <row r="74" ht="12.75">
      <c r="A74" s="143" t="s">
        <v>68</v>
      </c>
    </row>
    <row r="75" ht="12.75">
      <c r="A75" s="143" t="s">
        <v>68</v>
      </c>
    </row>
    <row r="76" ht="12.75">
      <c r="A76" s="143" t="s">
        <v>68</v>
      </c>
    </row>
    <row r="77" ht="12.75">
      <c r="A77" s="143" t="s">
        <v>68</v>
      </c>
    </row>
    <row r="78" ht="12.75">
      <c r="A78" s="143" t="s">
        <v>68</v>
      </c>
    </row>
    <row r="79" ht="12.75">
      <c r="A79" s="143" t="s">
        <v>68</v>
      </c>
    </row>
    <row r="80" ht="12.75">
      <c r="A80" s="143" t="s">
        <v>68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3" transitionEvaluation="1"/>
  <dimension ref="A1:G54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4.8515625" style="201" customWidth="1"/>
    <col min="2" max="5" width="15.57421875" style="201" customWidth="1"/>
    <col min="6" max="7" width="16.7109375" style="201" customWidth="1"/>
    <col min="8" max="8" width="8.28125" style="201" customWidth="1"/>
    <col min="9" max="16384" width="11.00390625" style="201" customWidth="1"/>
  </cols>
  <sheetData>
    <row r="1" spans="1:7" s="205" customFormat="1" ht="18">
      <c r="A1" s="482" t="s">
        <v>0</v>
      </c>
      <c r="B1" s="482"/>
      <c r="C1" s="482"/>
      <c r="D1" s="482"/>
      <c r="E1" s="482"/>
      <c r="F1" s="482"/>
      <c r="G1" s="482"/>
    </row>
    <row r="2" s="206" customFormat="1" ht="14.25"/>
    <row r="3" spans="1:7" s="206" customFormat="1" ht="15">
      <c r="A3" s="486" t="s">
        <v>376</v>
      </c>
      <c r="B3" s="486"/>
      <c r="C3" s="486"/>
      <c r="D3" s="486"/>
      <c r="E3" s="486"/>
      <c r="F3" s="486"/>
      <c r="G3" s="486"/>
    </row>
    <row r="4" s="206" customFormat="1" ht="14.25"/>
    <row r="5" spans="1:7" ht="12.75">
      <c r="A5" s="232"/>
      <c r="B5" s="483" t="s">
        <v>3</v>
      </c>
      <c r="C5" s="483"/>
      <c r="D5" s="483" t="s">
        <v>4</v>
      </c>
      <c r="E5" s="483"/>
      <c r="F5" s="483" t="s">
        <v>147</v>
      </c>
      <c r="G5" s="484"/>
    </row>
    <row r="6" spans="1:7" ht="12.75">
      <c r="A6" s="233" t="s">
        <v>99</v>
      </c>
      <c r="B6" s="209" t="s">
        <v>100</v>
      </c>
      <c r="C6" s="210"/>
      <c r="D6" s="209" t="s">
        <v>100</v>
      </c>
      <c r="E6" s="210"/>
      <c r="F6" s="209" t="s">
        <v>101</v>
      </c>
      <c r="G6" s="211" t="s">
        <v>102</v>
      </c>
    </row>
    <row r="7" spans="1:7" ht="12.75">
      <c r="A7" s="220"/>
      <c r="B7" s="214" t="s">
        <v>103</v>
      </c>
      <c r="C7" s="213">
        <v>2001</v>
      </c>
      <c r="D7" s="214" t="s">
        <v>103</v>
      </c>
      <c r="E7" s="213">
        <v>2001</v>
      </c>
      <c r="F7" s="213">
        <v>2001</v>
      </c>
      <c r="G7" s="215">
        <v>2001</v>
      </c>
    </row>
    <row r="8" spans="1:7" ht="13.5" thickBot="1">
      <c r="A8" s="220"/>
      <c r="B8" s="214" t="s">
        <v>104</v>
      </c>
      <c r="C8" s="214" t="s">
        <v>104</v>
      </c>
      <c r="D8" s="214" t="s">
        <v>105</v>
      </c>
      <c r="E8" s="214" t="s">
        <v>105</v>
      </c>
      <c r="F8" s="214" t="s">
        <v>105</v>
      </c>
      <c r="G8" s="216" t="s">
        <v>105</v>
      </c>
    </row>
    <row r="9" spans="1:7" ht="12.75">
      <c r="A9" s="217" t="s">
        <v>106</v>
      </c>
      <c r="B9" s="241">
        <v>131525</v>
      </c>
      <c r="C9" s="241">
        <v>139094.716</v>
      </c>
      <c r="D9" s="241">
        <v>482712</v>
      </c>
      <c r="E9" s="241">
        <v>614467.28</v>
      </c>
      <c r="F9" s="241">
        <v>82078.522</v>
      </c>
      <c r="G9" s="242">
        <v>78909.558</v>
      </c>
    </row>
    <row r="10" spans="1:7" ht="12.75">
      <c r="A10" s="220"/>
      <c r="B10" s="243"/>
      <c r="C10" s="243"/>
      <c r="D10" s="243"/>
      <c r="E10" s="243"/>
      <c r="F10" s="243"/>
      <c r="G10" s="244"/>
    </row>
    <row r="11" spans="1:7" ht="12.75">
      <c r="A11" s="435" t="s">
        <v>380</v>
      </c>
      <c r="B11" s="243"/>
      <c r="C11" s="243"/>
      <c r="D11" s="243"/>
      <c r="E11" s="243"/>
      <c r="F11" s="243"/>
      <c r="G11" s="244"/>
    </row>
    <row r="12" spans="1:7" ht="12.75">
      <c r="A12" s="436" t="s">
        <v>55</v>
      </c>
      <c r="B12" s="445">
        <v>3942</v>
      </c>
      <c r="C12" s="445">
        <f>SUM(C13:C25)</f>
        <v>4530.815</v>
      </c>
      <c r="D12" s="445">
        <v>27396</v>
      </c>
      <c r="E12" s="445">
        <f>SUM(E13:E25)</f>
        <v>40697.594</v>
      </c>
      <c r="F12" s="445">
        <f>SUM(F13:F25)</f>
        <v>10251.453000000001</v>
      </c>
      <c r="G12" s="446">
        <f>SUM(G13:G25)</f>
        <v>8388.277000000002</v>
      </c>
    </row>
    <row r="13" spans="1:7" ht="12.75">
      <c r="A13" s="234" t="s">
        <v>107</v>
      </c>
      <c r="B13" s="243">
        <v>240</v>
      </c>
      <c r="C13" s="245">
        <v>396.544</v>
      </c>
      <c r="D13" s="243">
        <v>1687</v>
      </c>
      <c r="E13" s="245">
        <v>3504.543</v>
      </c>
      <c r="F13" s="245">
        <v>705.459</v>
      </c>
      <c r="G13" s="248">
        <v>595.657</v>
      </c>
    </row>
    <row r="14" spans="1:7" ht="12.75">
      <c r="A14" s="234" t="s">
        <v>108</v>
      </c>
      <c r="B14" s="243">
        <v>193</v>
      </c>
      <c r="C14" s="245">
        <v>194.904</v>
      </c>
      <c r="D14" s="243">
        <v>1561</v>
      </c>
      <c r="E14" s="245">
        <v>1771.081</v>
      </c>
      <c r="F14" s="245">
        <v>92.034</v>
      </c>
      <c r="G14" s="248">
        <v>208.47</v>
      </c>
    </row>
    <row r="15" spans="1:7" ht="12.75">
      <c r="A15" s="234" t="s">
        <v>109</v>
      </c>
      <c r="B15" s="243">
        <v>8</v>
      </c>
      <c r="C15" s="245">
        <v>41.476</v>
      </c>
      <c r="D15" s="243">
        <v>61</v>
      </c>
      <c r="E15" s="245">
        <v>465.331</v>
      </c>
      <c r="F15" s="245">
        <v>546.696</v>
      </c>
      <c r="G15" s="248">
        <v>72.62</v>
      </c>
    </row>
    <row r="16" spans="1:7" ht="12.75">
      <c r="A16" s="234" t="s">
        <v>110</v>
      </c>
      <c r="B16" s="243" t="s">
        <v>43</v>
      </c>
      <c r="C16" s="243" t="s">
        <v>43</v>
      </c>
      <c r="D16" s="243" t="s">
        <v>43</v>
      </c>
      <c r="E16" s="243" t="s">
        <v>43</v>
      </c>
      <c r="F16" s="245">
        <v>69.246</v>
      </c>
      <c r="G16" s="248">
        <v>0.668</v>
      </c>
    </row>
    <row r="17" spans="1:7" ht="12.75">
      <c r="A17" s="234" t="s">
        <v>111</v>
      </c>
      <c r="B17" s="243">
        <v>495</v>
      </c>
      <c r="C17" s="245">
        <v>503.7</v>
      </c>
      <c r="D17" s="243">
        <v>3201</v>
      </c>
      <c r="E17" s="245">
        <v>4956.6</v>
      </c>
      <c r="F17" s="245">
        <v>2735.458</v>
      </c>
      <c r="G17" s="248">
        <v>151.971</v>
      </c>
    </row>
    <row r="18" spans="1:7" ht="12.75">
      <c r="A18" s="234" t="s">
        <v>113</v>
      </c>
      <c r="B18" s="243">
        <v>1758</v>
      </c>
      <c r="C18" s="245">
        <v>1914</v>
      </c>
      <c r="D18" s="243">
        <v>11874</v>
      </c>
      <c r="E18" s="245">
        <v>16408.234</v>
      </c>
      <c r="F18" s="245">
        <v>293.257</v>
      </c>
      <c r="G18" s="248">
        <v>7046.438</v>
      </c>
    </row>
    <row r="19" spans="1:7" ht="12.75">
      <c r="A19" s="234" t="s">
        <v>114</v>
      </c>
      <c r="B19" s="243">
        <v>221</v>
      </c>
      <c r="C19" s="245">
        <v>210.296</v>
      </c>
      <c r="D19" s="243">
        <v>2187</v>
      </c>
      <c r="E19" s="245">
        <v>2034.766</v>
      </c>
      <c r="F19" s="245">
        <v>528.09</v>
      </c>
      <c r="G19" s="248">
        <v>19.299</v>
      </c>
    </row>
    <row r="20" spans="1:7" ht="12.75">
      <c r="A20" s="234" t="s">
        <v>115</v>
      </c>
      <c r="B20" s="243" t="s">
        <v>43</v>
      </c>
      <c r="C20" s="245">
        <v>20</v>
      </c>
      <c r="D20" s="243">
        <v>4</v>
      </c>
      <c r="E20" s="245">
        <v>150</v>
      </c>
      <c r="F20" s="245">
        <v>1915.731</v>
      </c>
      <c r="G20" s="248">
        <v>36.74</v>
      </c>
    </row>
    <row r="21" spans="1:7" ht="12.75">
      <c r="A21" s="234" t="s">
        <v>116</v>
      </c>
      <c r="B21" s="243" t="s">
        <v>43</v>
      </c>
      <c r="C21" s="243" t="s">
        <v>43</v>
      </c>
      <c r="D21" s="243" t="s">
        <v>43</v>
      </c>
      <c r="E21" s="243" t="s">
        <v>43</v>
      </c>
      <c r="F21" s="245">
        <v>146.534</v>
      </c>
      <c r="G21" s="248">
        <v>2.126</v>
      </c>
    </row>
    <row r="22" spans="1:7" ht="12.75">
      <c r="A22" s="234" t="s">
        <v>117</v>
      </c>
      <c r="B22" s="243">
        <v>810</v>
      </c>
      <c r="C22" s="245">
        <v>1095.895</v>
      </c>
      <c r="D22" s="243">
        <v>6154</v>
      </c>
      <c r="E22" s="245">
        <v>10512.5</v>
      </c>
      <c r="F22" s="245">
        <v>505.589</v>
      </c>
      <c r="G22" s="248">
        <v>242.741</v>
      </c>
    </row>
    <row r="23" spans="1:7" ht="12.75">
      <c r="A23" s="234" t="s">
        <v>118</v>
      </c>
      <c r="B23" s="243">
        <v>217</v>
      </c>
      <c r="C23" s="245">
        <v>154</v>
      </c>
      <c r="D23" s="243">
        <v>667</v>
      </c>
      <c r="E23" s="245">
        <v>894.539</v>
      </c>
      <c r="F23" s="245">
        <v>1164.343</v>
      </c>
      <c r="G23" s="248">
        <v>3.384</v>
      </c>
    </row>
    <row r="24" spans="1:7" ht="12.75">
      <c r="A24" s="234" t="s">
        <v>148</v>
      </c>
      <c r="B24" s="243" t="s">
        <v>43</v>
      </c>
      <c r="C24" s="243" t="s">
        <v>43</v>
      </c>
      <c r="D24" s="243" t="s">
        <v>43</v>
      </c>
      <c r="E24" s="243" t="s">
        <v>43</v>
      </c>
      <c r="F24" s="245">
        <v>1545.191</v>
      </c>
      <c r="G24" s="248">
        <v>8.163</v>
      </c>
    </row>
    <row r="25" spans="1:7" ht="12.75">
      <c r="A25" s="234" t="s">
        <v>120</v>
      </c>
      <c r="B25" s="243" t="s">
        <v>43</v>
      </c>
      <c r="C25" s="243" t="s">
        <v>43</v>
      </c>
      <c r="D25" s="243" t="s">
        <v>43</v>
      </c>
      <c r="E25" s="243" t="s">
        <v>43</v>
      </c>
      <c r="F25" s="245">
        <v>3.825</v>
      </c>
      <c r="G25" s="244" t="s">
        <v>43</v>
      </c>
    </row>
    <row r="26" spans="1:7" ht="12.75">
      <c r="A26" s="220"/>
      <c r="B26" s="243"/>
      <c r="C26" s="243"/>
      <c r="D26" s="243"/>
      <c r="E26" s="243"/>
      <c r="F26" s="243"/>
      <c r="G26" s="244"/>
    </row>
    <row r="27" spans="1:7" ht="12.75">
      <c r="A27" s="436" t="s">
        <v>69</v>
      </c>
      <c r="B27" s="243"/>
      <c r="C27" s="243"/>
      <c r="D27" s="243"/>
      <c r="E27" s="243"/>
      <c r="F27" s="243"/>
      <c r="G27" s="244"/>
    </row>
    <row r="28" spans="1:7" ht="12.75">
      <c r="A28" s="234" t="s">
        <v>121</v>
      </c>
      <c r="B28" s="243">
        <v>516</v>
      </c>
      <c r="C28" s="245">
        <v>353.113</v>
      </c>
      <c r="D28" s="243">
        <v>2087</v>
      </c>
      <c r="E28" s="245">
        <v>873</v>
      </c>
      <c r="F28" s="245">
        <v>121</v>
      </c>
      <c r="G28" s="248">
        <v>50</v>
      </c>
    </row>
    <row r="29" spans="1:7" ht="12.75">
      <c r="A29" s="234" t="s">
        <v>122</v>
      </c>
      <c r="B29" s="243" t="s">
        <v>43</v>
      </c>
      <c r="C29" s="243" t="s">
        <v>43</v>
      </c>
      <c r="D29" s="243" t="s">
        <v>43</v>
      </c>
      <c r="E29" s="243" t="s">
        <v>43</v>
      </c>
      <c r="F29" s="245">
        <v>205.637</v>
      </c>
      <c r="G29" s="248">
        <v>33.75</v>
      </c>
    </row>
    <row r="30" spans="1:7" ht="12.75">
      <c r="A30" s="234" t="s">
        <v>123</v>
      </c>
      <c r="B30" s="243" t="s">
        <v>43</v>
      </c>
      <c r="C30" s="245">
        <v>122.6</v>
      </c>
      <c r="D30" s="243" t="s">
        <v>43</v>
      </c>
      <c r="E30" s="245">
        <v>616.041</v>
      </c>
      <c r="F30" s="245">
        <v>33.62</v>
      </c>
      <c r="G30" s="248">
        <v>1.187</v>
      </c>
    </row>
    <row r="31" spans="1:7" ht="12.75">
      <c r="A31" s="234" t="s">
        <v>124</v>
      </c>
      <c r="B31" s="243" t="s">
        <v>43</v>
      </c>
      <c r="C31" s="245">
        <v>47.571</v>
      </c>
      <c r="D31" s="243" t="s">
        <v>43</v>
      </c>
      <c r="E31" s="245">
        <v>257.546</v>
      </c>
      <c r="F31" s="245">
        <v>229.451</v>
      </c>
      <c r="G31" s="244" t="s">
        <v>43</v>
      </c>
    </row>
    <row r="32" spans="1:7" ht="12.75">
      <c r="A32" s="234" t="s">
        <v>125</v>
      </c>
      <c r="B32" s="243" t="s">
        <v>43</v>
      </c>
      <c r="C32" s="243" t="s">
        <v>43</v>
      </c>
      <c r="D32" s="243" t="s">
        <v>43</v>
      </c>
      <c r="E32" s="243" t="s">
        <v>43</v>
      </c>
      <c r="F32" s="245">
        <v>5.775</v>
      </c>
      <c r="G32" s="244" t="s">
        <v>43</v>
      </c>
    </row>
    <row r="33" spans="1:7" ht="12.75">
      <c r="A33" s="234" t="s">
        <v>126</v>
      </c>
      <c r="B33" s="243">
        <v>1114</v>
      </c>
      <c r="C33" s="245">
        <v>1258.12</v>
      </c>
      <c r="D33" s="243">
        <v>6414</v>
      </c>
      <c r="E33" s="245">
        <v>7857.71</v>
      </c>
      <c r="F33" s="245">
        <v>6.034</v>
      </c>
      <c r="G33" s="248">
        <v>1568.555</v>
      </c>
    </row>
    <row r="34" spans="1:7" ht="12.75">
      <c r="A34" s="234" t="s">
        <v>127</v>
      </c>
      <c r="B34" s="243" t="s">
        <v>43</v>
      </c>
      <c r="C34" s="243" t="s">
        <v>43</v>
      </c>
      <c r="D34" s="243" t="s">
        <v>43</v>
      </c>
      <c r="E34" s="243" t="s">
        <v>43</v>
      </c>
      <c r="F34" s="245">
        <v>10.844</v>
      </c>
      <c r="G34" s="244" t="s">
        <v>43</v>
      </c>
    </row>
    <row r="35" spans="1:7" ht="12.75">
      <c r="A35" s="234" t="s">
        <v>128</v>
      </c>
      <c r="B35" s="243" t="s">
        <v>43</v>
      </c>
      <c r="C35" s="243" t="s">
        <v>43</v>
      </c>
      <c r="D35" s="243" t="s">
        <v>43</v>
      </c>
      <c r="E35" s="243" t="s">
        <v>43</v>
      </c>
      <c r="F35" s="245">
        <v>30.485</v>
      </c>
      <c r="G35" s="248">
        <v>1.525</v>
      </c>
    </row>
    <row r="36" spans="1:7" ht="12.75">
      <c r="A36" s="234" t="s">
        <v>129</v>
      </c>
      <c r="B36" s="243">
        <v>60</v>
      </c>
      <c r="C36" s="245">
        <v>224.435</v>
      </c>
      <c r="D36" s="243">
        <v>291</v>
      </c>
      <c r="E36" s="245">
        <v>1361.938</v>
      </c>
      <c r="F36" s="245">
        <v>240.933</v>
      </c>
      <c r="G36" s="244" t="s">
        <v>43</v>
      </c>
    </row>
    <row r="37" spans="1:7" ht="12.75">
      <c r="A37" s="234" t="s">
        <v>130</v>
      </c>
      <c r="B37" s="243" t="s">
        <v>43</v>
      </c>
      <c r="C37" s="245">
        <v>61.938</v>
      </c>
      <c r="D37" s="243" t="s">
        <v>43</v>
      </c>
      <c r="E37" s="245">
        <v>408.653</v>
      </c>
      <c r="F37" s="245">
        <v>9.985</v>
      </c>
      <c r="G37" s="248">
        <v>16.364</v>
      </c>
    </row>
    <row r="38" spans="1:7" ht="12.75">
      <c r="A38" s="234" t="s">
        <v>131</v>
      </c>
      <c r="B38" s="243">
        <v>153</v>
      </c>
      <c r="C38" s="245">
        <v>2919.8</v>
      </c>
      <c r="D38" s="243">
        <v>220</v>
      </c>
      <c r="E38" s="245">
        <v>9119.194</v>
      </c>
      <c r="F38" s="245">
        <v>407.062</v>
      </c>
      <c r="G38" s="248">
        <v>32.305</v>
      </c>
    </row>
    <row r="39" spans="1:7" ht="12.75">
      <c r="A39" s="234" t="s">
        <v>132</v>
      </c>
      <c r="B39" s="243">
        <v>512</v>
      </c>
      <c r="C39" s="245">
        <v>550</v>
      </c>
      <c r="D39" s="243">
        <v>2093</v>
      </c>
      <c r="E39" s="245">
        <v>2200</v>
      </c>
      <c r="F39" s="245">
        <v>537.481</v>
      </c>
      <c r="G39" s="248">
        <v>9.382</v>
      </c>
    </row>
    <row r="40" spans="1:7" ht="12.75">
      <c r="A40" s="220"/>
      <c r="B40" s="243"/>
      <c r="C40" s="243"/>
      <c r="D40" s="243"/>
      <c r="E40" s="243"/>
      <c r="F40" s="243"/>
      <c r="G40" s="244"/>
    </row>
    <row r="41" spans="1:7" ht="12.75">
      <c r="A41" s="435" t="s">
        <v>381</v>
      </c>
      <c r="B41" s="243"/>
      <c r="C41" s="243"/>
      <c r="D41" s="243"/>
      <c r="E41" s="243"/>
      <c r="F41" s="243"/>
      <c r="G41" s="244"/>
    </row>
    <row r="42" spans="1:7" ht="12.75">
      <c r="A42" s="220" t="s">
        <v>133</v>
      </c>
      <c r="B42" s="243">
        <v>1715</v>
      </c>
      <c r="C42" s="245">
        <v>2817.524</v>
      </c>
      <c r="D42" s="243">
        <v>5995</v>
      </c>
      <c r="E42" s="245">
        <v>15365.047</v>
      </c>
      <c r="F42" s="245">
        <v>5.694</v>
      </c>
      <c r="G42" s="248">
        <v>10909.613</v>
      </c>
    </row>
    <row r="43" spans="1:7" ht="12.75">
      <c r="A43" s="220" t="s">
        <v>134</v>
      </c>
      <c r="B43" s="243">
        <v>51</v>
      </c>
      <c r="C43" s="245">
        <v>75</v>
      </c>
      <c r="D43" s="243">
        <v>210</v>
      </c>
      <c r="E43" s="245">
        <v>345</v>
      </c>
      <c r="F43" s="243" t="s">
        <v>43</v>
      </c>
      <c r="G43" s="248">
        <v>48.645</v>
      </c>
    </row>
    <row r="44" spans="1:7" ht="12.75">
      <c r="A44" s="220" t="s">
        <v>135</v>
      </c>
      <c r="B44" s="243">
        <v>12473</v>
      </c>
      <c r="C44" s="245">
        <v>12354.9</v>
      </c>
      <c r="D44" s="243">
        <v>23890</v>
      </c>
      <c r="E44" s="245">
        <v>41439.2</v>
      </c>
      <c r="F44" s="245">
        <v>624.362</v>
      </c>
      <c r="G44" s="248">
        <v>565.949</v>
      </c>
    </row>
    <row r="45" spans="1:7" ht="12.75">
      <c r="A45" s="220" t="s">
        <v>136</v>
      </c>
      <c r="B45" s="243">
        <v>1057</v>
      </c>
      <c r="C45" s="245">
        <v>1267.5</v>
      </c>
      <c r="D45" s="243">
        <v>6953</v>
      </c>
      <c r="E45" s="245">
        <v>8389.2</v>
      </c>
      <c r="F45" s="245">
        <v>3246.927</v>
      </c>
      <c r="G45" s="248">
        <v>149.212</v>
      </c>
    </row>
    <row r="46" spans="1:7" ht="12.75">
      <c r="A46" s="220" t="s">
        <v>84</v>
      </c>
      <c r="B46" s="243">
        <v>27054</v>
      </c>
      <c r="C46" s="245">
        <v>27845.91</v>
      </c>
      <c r="D46" s="243">
        <v>194239</v>
      </c>
      <c r="E46" s="245">
        <v>241484.864</v>
      </c>
      <c r="F46" s="245">
        <v>210.042</v>
      </c>
      <c r="G46" s="248">
        <v>47943.762</v>
      </c>
    </row>
    <row r="47" spans="1:7" ht="12.75">
      <c r="A47" s="220" t="s">
        <v>137</v>
      </c>
      <c r="B47" s="243" t="s">
        <v>43</v>
      </c>
      <c r="C47" s="243" t="s">
        <v>43</v>
      </c>
      <c r="D47" s="243" t="s">
        <v>43</v>
      </c>
      <c r="E47" s="243" t="s">
        <v>43</v>
      </c>
      <c r="F47" s="245">
        <v>17.626</v>
      </c>
      <c r="G47" s="244" t="s">
        <v>43</v>
      </c>
    </row>
    <row r="48" spans="1:7" ht="12.75">
      <c r="A48" s="220" t="s">
        <v>138</v>
      </c>
      <c r="B48" s="243" t="s">
        <v>43</v>
      </c>
      <c r="C48" s="243"/>
      <c r="D48" s="243">
        <v>1</v>
      </c>
      <c r="E48" s="243"/>
      <c r="F48" s="245">
        <v>16221.654</v>
      </c>
      <c r="G48" s="244" t="s">
        <v>43</v>
      </c>
    </row>
    <row r="49" spans="1:7" ht="12.75">
      <c r="A49" s="220" t="s">
        <v>139</v>
      </c>
      <c r="B49" s="243">
        <v>6918</v>
      </c>
      <c r="C49" s="245">
        <v>7810.85</v>
      </c>
      <c r="D49" s="243">
        <v>13280</v>
      </c>
      <c r="E49" s="245">
        <v>20134.3</v>
      </c>
      <c r="F49" s="245">
        <v>6174.028</v>
      </c>
      <c r="G49" s="248">
        <v>11.233</v>
      </c>
    </row>
    <row r="50" spans="1:7" ht="12.75">
      <c r="A50" s="220" t="s">
        <v>140</v>
      </c>
      <c r="B50" s="243" t="s">
        <v>43</v>
      </c>
      <c r="C50" s="243" t="s">
        <v>43</v>
      </c>
      <c r="D50" s="243" t="s">
        <v>43</v>
      </c>
      <c r="E50" s="243" t="s">
        <v>43</v>
      </c>
      <c r="F50" s="245">
        <v>41.177</v>
      </c>
      <c r="G50" s="248">
        <v>2.578</v>
      </c>
    </row>
    <row r="51" spans="1:7" ht="12.75">
      <c r="A51" s="220" t="s">
        <v>141</v>
      </c>
      <c r="B51" s="243">
        <v>17</v>
      </c>
      <c r="C51" s="245">
        <v>17</v>
      </c>
      <c r="D51" s="243">
        <v>161</v>
      </c>
      <c r="E51" s="245">
        <v>177</v>
      </c>
      <c r="F51" s="245">
        <v>18.125</v>
      </c>
      <c r="G51" s="244" t="s">
        <v>43</v>
      </c>
    </row>
    <row r="52" spans="1:7" ht="12.75">
      <c r="A52" s="220" t="s">
        <v>142</v>
      </c>
      <c r="B52" s="243">
        <v>28</v>
      </c>
      <c r="C52" s="245">
        <v>24.329</v>
      </c>
      <c r="D52" s="243">
        <v>239</v>
      </c>
      <c r="E52" s="245">
        <v>224.3</v>
      </c>
      <c r="F52" s="245">
        <v>16.236</v>
      </c>
      <c r="G52" s="244" t="s">
        <v>43</v>
      </c>
    </row>
    <row r="53" spans="1:7" ht="13.5" thickBot="1">
      <c r="A53" s="249"/>
      <c r="B53" s="250"/>
      <c r="C53" s="250"/>
      <c r="D53" s="250"/>
      <c r="E53" s="250"/>
      <c r="F53" s="250"/>
      <c r="G53" s="247"/>
    </row>
    <row r="54" ht="12.75">
      <c r="A54" s="201" t="s">
        <v>143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7"/>
  <dimension ref="A1:K35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32.421875" style="133" customWidth="1"/>
    <col min="2" max="3" width="10.7109375" style="133" customWidth="1"/>
    <col min="4" max="9" width="12.7109375" style="133" customWidth="1"/>
    <col min="10" max="11" width="10.7109375" style="133" customWidth="1"/>
    <col min="12" max="16384" width="11.421875" style="133" customWidth="1"/>
  </cols>
  <sheetData>
    <row r="1" spans="1:11" s="130" customFormat="1" ht="18">
      <c r="A1" s="462" t="s">
        <v>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</row>
    <row r="2" spans="1:11" s="132" customFormat="1" ht="13.5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1:11" s="132" customFormat="1" ht="15">
      <c r="A3" s="463" t="s">
        <v>353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</row>
    <row r="4" spans="1:11" s="132" customFormat="1" ht="15">
      <c r="A4" s="463" t="s">
        <v>359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</row>
    <row r="5" spans="1:11" s="132" customFormat="1" ht="15">
      <c r="A5" s="463" t="s">
        <v>354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</row>
    <row r="6" spans="1:11" ht="12.75">
      <c r="A6" s="464"/>
      <c r="B6" s="464"/>
      <c r="C6" s="464"/>
      <c r="D6" s="464"/>
      <c r="E6" s="464"/>
      <c r="F6" s="464"/>
      <c r="G6" s="464"/>
      <c r="H6" s="464"/>
      <c r="I6" s="464"/>
      <c r="J6" s="464"/>
      <c r="K6" s="464"/>
    </row>
    <row r="7" spans="1:11" ht="12.75">
      <c r="A7" s="365"/>
      <c r="B7" s="366" t="s">
        <v>208</v>
      </c>
      <c r="C7" s="366" t="s">
        <v>208</v>
      </c>
      <c r="D7" s="367"/>
      <c r="E7" s="367"/>
      <c r="F7" s="366" t="s">
        <v>209</v>
      </c>
      <c r="G7" s="367"/>
      <c r="H7" s="367"/>
      <c r="I7" s="367"/>
      <c r="J7" s="366" t="s">
        <v>210</v>
      </c>
      <c r="K7" s="368" t="s">
        <v>211</v>
      </c>
    </row>
    <row r="8" spans="1:11" ht="12.75">
      <c r="A8" s="369" t="s">
        <v>212</v>
      </c>
      <c r="B8" s="370" t="s">
        <v>213</v>
      </c>
      <c r="C8" s="370" t="s">
        <v>214</v>
      </c>
      <c r="D8" s="370" t="s">
        <v>215</v>
      </c>
      <c r="E8" s="370" t="s">
        <v>216</v>
      </c>
      <c r="F8" s="371" t="s">
        <v>217</v>
      </c>
      <c r="G8" s="370" t="s">
        <v>218</v>
      </c>
      <c r="H8" s="370" t="s">
        <v>219</v>
      </c>
      <c r="I8" s="370" t="s">
        <v>220</v>
      </c>
      <c r="J8" s="370" t="s">
        <v>221</v>
      </c>
      <c r="K8" s="372" t="s">
        <v>221</v>
      </c>
    </row>
    <row r="9" spans="1:11" ht="13.5" thickBot="1">
      <c r="A9" s="369"/>
      <c r="B9" s="371" t="s">
        <v>222</v>
      </c>
      <c r="C9" s="373"/>
      <c r="D9" s="373"/>
      <c r="E9" s="374"/>
      <c r="F9" s="375"/>
      <c r="G9" s="374"/>
      <c r="H9" s="374"/>
      <c r="I9" s="374"/>
      <c r="J9" s="376"/>
      <c r="K9" s="377"/>
    </row>
    <row r="10" spans="1:11" s="185" customFormat="1" ht="12.75">
      <c r="A10" s="383" t="s">
        <v>223</v>
      </c>
      <c r="B10" s="384">
        <v>5636.8</v>
      </c>
      <c r="C10" s="384">
        <v>1699.2</v>
      </c>
      <c r="D10" s="384">
        <v>220</v>
      </c>
      <c r="E10" s="384">
        <v>11063</v>
      </c>
      <c r="F10" s="384">
        <v>982.7</v>
      </c>
      <c r="G10" s="384">
        <v>3727.2</v>
      </c>
      <c r="H10" s="384">
        <v>95</v>
      </c>
      <c r="I10" s="384">
        <v>41.9</v>
      </c>
      <c r="J10" s="384">
        <v>9.4</v>
      </c>
      <c r="K10" s="385">
        <v>23475.2</v>
      </c>
    </row>
    <row r="11" spans="1:11" ht="12.75">
      <c r="A11" s="386"/>
      <c r="B11" s="378"/>
      <c r="C11" s="378"/>
      <c r="D11" s="378"/>
      <c r="E11" s="378"/>
      <c r="F11" s="378"/>
      <c r="G11" s="378"/>
      <c r="H11" s="378"/>
      <c r="I11" s="378"/>
      <c r="J11" s="378"/>
      <c r="K11" s="379"/>
    </row>
    <row r="12" spans="1:11" s="185" customFormat="1" ht="12.75">
      <c r="A12" s="386" t="s">
        <v>224</v>
      </c>
      <c r="B12" s="387">
        <v>3233</v>
      </c>
      <c r="C12" s="387">
        <v>244.9</v>
      </c>
      <c r="D12" s="387">
        <v>2.3</v>
      </c>
      <c r="E12" s="387">
        <v>101.4</v>
      </c>
      <c r="F12" s="387">
        <v>2.8</v>
      </c>
      <c r="G12" s="387">
        <v>3656.6</v>
      </c>
      <c r="H12" s="387">
        <v>3</v>
      </c>
      <c r="I12" s="387">
        <v>165.1</v>
      </c>
      <c r="J12" s="387">
        <v>22.9</v>
      </c>
      <c r="K12" s="388">
        <v>7432</v>
      </c>
    </row>
    <row r="13" spans="1:11" ht="12.75">
      <c r="A13" s="380" t="s">
        <v>225</v>
      </c>
      <c r="B13" s="378">
        <v>2929.1</v>
      </c>
      <c r="C13" s="378">
        <v>216.2</v>
      </c>
      <c r="D13" s="378">
        <v>2.3</v>
      </c>
      <c r="E13" s="378">
        <v>101.4</v>
      </c>
      <c r="F13" s="378">
        <v>2.8</v>
      </c>
      <c r="G13" s="378">
        <v>2046.2</v>
      </c>
      <c r="H13" s="378">
        <v>3</v>
      </c>
      <c r="I13" s="378">
        <v>164.4</v>
      </c>
      <c r="J13" s="378">
        <v>8.3</v>
      </c>
      <c r="K13" s="379">
        <v>5473.7</v>
      </c>
    </row>
    <row r="14" spans="1:11" ht="12.75">
      <c r="A14" s="380"/>
      <c r="B14" s="378"/>
      <c r="C14" s="378"/>
      <c r="D14" s="378"/>
      <c r="E14" s="378"/>
      <c r="F14" s="378"/>
      <c r="G14" s="378"/>
      <c r="H14" s="378"/>
      <c r="I14" s="378"/>
      <c r="J14" s="378"/>
      <c r="K14" s="379"/>
    </row>
    <row r="15" spans="1:11" s="185" customFormat="1" ht="12.75">
      <c r="A15" s="386" t="s">
        <v>226</v>
      </c>
      <c r="B15" s="387">
        <v>649.1</v>
      </c>
      <c r="C15" s="387">
        <v>918.8</v>
      </c>
      <c r="D15" s="387">
        <v>11.5</v>
      </c>
      <c r="E15" s="387">
        <v>358.2</v>
      </c>
      <c r="F15" s="387">
        <v>5.9</v>
      </c>
      <c r="G15" s="387">
        <v>602.6</v>
      </c>
      <c r="H15" s="387">
        <v>7.5</v>
      </c>
      <c r="I15" s="387">
        <v>15.4</v>
      </c>
      <c r="J15" s="387">
        <v>11.6</v>
      </c>
      <c r="K15" s="388">
        <v>2580.6</v>
      </c>
    </row>
    <row r="16" spans="1:11" ht="12.75">
      <c r="A16" s="380" t="s">
        <v>227</v>
      </c>
      <c r="B16" s="378">
        <v>360.2</v>
      </c>
      <c r="C16" s="378">
        <v>767.5</v>
      </c>
      <c r="D16" s="378">
        <v>11.4</v>
      </c>
      <c r="E16" s="378">
        <v>276.9</v>
      </c>
      <c r="F16" s="378">
        <v>0.4</v>
      </c>
      <c r="G16" s="378">
        <v>450.3</v>
      </c>
      <c r="H16" s="378">
        <v>7.5</v>
      </c>
      <c r="I16" s="378">
        <v>15.4</v>
      </c>
      <c r="J16" s="378">
        <v>11.6</v>
      </c>
      <c r="K16" s="379">
        <v>1901.2</v>
      </c>
    </row>
    <row r="17" spans="1:11" ht="12.75">
      <c r="A17" s="380"/>
      <c r="B17" s="378"/>
      <c r="C17" s="378"/>
      <c r="D17" s="378"/>
      <c r="E17" s="378"/>
      <c r="F17" s="378"/>
      <c r="G17" s="378"/>
      <c r="H17" s="378"/>
      <c r="I17" s="378"/>
      <c r="J17" s="378"/>
      <c r="K17" s="379"/>
    </row>
    <row r="18" spans="1:11" s="185" customFormat="1" ht="12.75">
      <c r="A18" s="386" t="s">
        <v>230</v>
      </c>
      <c r="B18" s="387">
        <v>160</v>
      </c>
      <c r="C18" s="387">
        <v>100</v>
      </c>
      <c r="D18" s="387">
        <v>-9.3</v>
      </c>
      <c r="E18" s="387">
        <v>1019</v>
      </c>
      <c r="F18" s="387">
        <v>-10</v>
      </c>
      <c r="G18" s="387">
        <v>160</v>
      </c>
      <c r="H18" s="387">
        <v>0</v>
      </c>
      <c r="I18" s="387">
        <v>10</v>
      </c>
      <c r="J18" s="387">
        <v>0</v>
      </c>
      <c r="K18" s="388">
        <v>1429.7</v>
      </c>
    </row>
    <row r="19" spans="1:11" ht="12.75">
      <c r="A19" s="380" t="s">
        <v>228</v>
      </c>
      <c r="B19" s="378">
        <v>750</v>
      </c>
      <c r="C19" s="378">
        <v>50</v>
      </c>
      <c r="D19" s="378">
        <v>15.5</v>
      </c>
      <c r="E19" s="378">
        <v>579.3</v>
      </c>
      <c r="F19" s="378">
        <v>25</v>
      </c>
      <c r="G19" s="378">
        <v>800</v>
      </c>
      <c r="H19" s="378">
        <v>0</v>
      </c>
      <c r="I19" s="378">
        <v>15</v>
      </c>
      <c r="J19" s="378">
        <v>0</v>
      </c>
      <c r="K19" s="379">
        <v>2234.8</v>
      </c>
    </row>
    <row r="20" spans="1:11" ht="12.75">
      <c r="A20" s="380" t="s">
        <v>229</v>
      </c>
      <c r="B20" s="378">
        <v>910</v>
      </c>
      <c r="C20" s="378">
        <v>150</v>
      </c>
      <c r="D20" s="378">
        <v>6.2</v>
      </c>
      <c r="E20" s="378">
        <v>1598.3</v>
      </c>
      <c r="F20" s="378">
        <v>15</v>
      </c>
      <c r="G20" s="378">
        <v>960</v>
      </c>
      <c r="H20" s="378">
        <v>0</v>
      </c>
      <c r="I20" s="378">
        <v>25</v>
      </c>
      <c r="J20" s="378">
        <v>0</v>
      </c>
      <c r="K20" s="379">
        <v>3664.5</v>
      </c>
    </row>
    <row r="21" spans="1:11" ht="12.75">
      <c r="A21" s="380"/>
      <c r="B21" s="378"/>
      <c r="C21" s="378"/>
      <c r="D21" s="378"/>
      <c r="E21" s="378"/>
      <c r="F21" s="378"/>
      <c r="G21" s="378"/>
      <c r="H21" s="378"/>
      <c r="I21" s="378"/>
      <c r="J21" s="378"/>
      <c r="K21" s="379"/>
    </row>
    <row r="22" spans="1:11" ht="12.75">
      <c r="A22" s="386"/>
      <c r="B22" s="378"/>
      <c r="C22" s="378"/>
      <c r="D22" s="378"/>
      <c r="E22" s="378"/>
      <c r="F22" s="378"/>
      <c r="G22" s="378"/>
      <c r="H22" s="378"/>
      <c r="I22" s="378"/>
      <c r="J22" s="378"/>
      <c r="K22" s="379"/>
    </row>
    <row r="23" spans="1:11" s="185" customFormat="1" ht="12.75">
      <c r="A23" s="386" t="s">
        <v>363</v>
      </c>
      <c r="B23" s="387">
        <v>8060.7</v>
      </c>
      <c r="C23" s="387">
        <v>925.3</v>
      </c>
      <c r="D23" s="387">
        <v>220.1</v>
      </c>
      <c r="E23" s="387">
        <v>9787.2</v>
      </c>
      <c r="F23" s="387">
        <v>989.6</v>
      </c>
      <c r="G23" s="387">
        <v>6621.2</v>
      </c>
      <c r="H23" s="387">
        <v>90.5</v>
      </c>
      <c r="I23" s="387">
        <v>181.6</v>
      </c>
      <c r="J23" s="387">
        <v>20.7</v>
      </c>
      <c r="K23" s="388">
        <v>26896.9</v>
      </c>
    </row>
    <row r="24" spans="1:11" ht="12.75">
      <c r="A24" s="380" t="s">
        <v>355</v>
      </c>
      <c r="B24" s="378">
        <v>230.6</v>
      </c>
      <c r="C24" s="378">
        <v>173</v>
      </c>
      <c r="D24" s="378">
        <v>20</v>
      </c>
      <c r="E24" s="378">
        <v>570</v>
      </c>
      <c r="F24" s="378">
        <v>108</v>
      </c>
      <c r="G24" s="378">
        <v>19.5</v>
      </c>
      <c r="H24" s="378">
        <v>6</v>
      </c>
      <c r="I24" s="378">
        <v>0.3</v>
      </c>
      <c r="J24" s="378">
        <v>1</v>
      </c>
      <c r="K24" s="379">
        <v>1128.4</v>
      </c>
    </row>
    <row r="25" spans="1:11" ht="12.75">
      <c r="A25" s="380" t="s">
        <v>356</v>
      </c>
      <c r="B25" s="378">
        <v>25.7</v>
      </c>
      <c r="C25" s="378">
        <v>8.3</v>
      </c>
      <c r="D25" s="378">
        <v>0.4</v>
      </c>
      <c r="E25" s="378">
        <v>45.7</v>
      </c>
      <c r="F25" s="378">
        <v>3.1</v>
      </c>
      <c r="G25" s="378">
        <v>14.3</v>
      </c>
      <c r="H25" s="378">
        <v>0.4</v>
      </c>
      <c r="I25" s="378">
        <v>0.1</v>
      </c>
      <c r="J25" s="378">
        <v>0</v>
      </c>
      <c r="K25" s="379">
        <v>98</v>
      </c>
    </row>
    <row r="26" spans="1:11" ht="12.75">
      <c r="A26" s="380" t="s">
        <v>357</v>
      </c>
      <c r="B26" s="378">
        <v>4126.6</v>
      </c>
      <c r="C26" s="378">
        <v>324</v>
      </c>
      <c r="D26" s="378">
        <v>172.8</v>
      </c>
      <c r="E26" s="378">
        <v>8441.5</v>
      </c>
      <c r="F26" s="378">
        <v>861.5</v>
      </c>
      <c r="G26" s="378">
        <v>5535.4</v>
      </c>
      <c r="H26" s="378">
        <v>84.1</v>
      </c>
      <c r="I26" s="378">
        <v>174.2</v>
      </c>
      <c r="J26" s="378">
        <v>19.7</v>
      </c>
      <c r="K26" s="379">
        <v>19739.8</v>
      </c>
    </row>
    <row r="27" spans="1:11" ht="12.75">
      <c r="A27" s="380" t="s">
        <v>358</v>
      </c>
      <c r="B27" s="378">
        <v>60</v>
      </c>
      <c r="C27" s="378">
        <v>15</v>
      </c>
      <c r="D27" s="378">
        <v>2</v>
      </c>
      <c r="E27" s="378">
        <v>730</v>
      </c>
      <c r="F27" s="378">
        <v>7</v>
      </c>
      <c r="G27" s="378">
        <v>1000</v>
      </c>
      <c r="H27" s="378">
        <v>0</v>
      </c>
      <c r="I27" s="378">
        <v>7</v>
      </c>
      <c r="J27" s="378">
        <v>0</v>
      </c>
      <c r="K27" s="379">
        <v>1821</v>
      </c>
    </row>
    <row r="28" spans="1:11" ht="12.75">
      <c r="A28" s="380" t="s">
        <v>231</v>
      </c>
      <c r="B28" s="378">
        <v>3617.8</v>
      </c>
      <c r="C28" s="378">
        <v>405</v>
      </c>
      <c r="D28" s="378">
        <v>24.9</v>
      </c>
      <c r="E28" s="378">
        <v>0</v>
      </c>
      <c r="F28" s="378">
        <v>10</v>
      </c>
      <c r="G28" s="378">
        <v>51.99999999999909</v>
      </c>
      <c r="H28" s="378">
        <v>0</v>
      </c>
      <c r="I28" s="378">
        <v>0</v>
      </c>
      <c r="J28" s="378">
        <v>0</v>
      </c>
      <c r="K28" s="379">
        <v>4109.7</v>
      </c>
    </row>
    <row r="29" spans="1:11" ht="12.75">
      <c r="A29" s="380"/>
      <c r="B29" s="378"/>
      <c r="C29" s="378"/>
      <c r="D29" s="378"/>
      <c r="E29" s="378"/>
      <c r="F29" s="378"/>
      <c r="G29" s="378"/>
      <c r="H29" s="378"/>
      <c r="I29" s="378"/>
      <c r="J29" s="378"/>
      <c r="K29" s="379"/>
    </row>
    <row r="30" spans="1:11" ht="13.5" thickBot="1">
      <c r="A30" s="389" t="s">
        <v>232</v>
      </c>
      <c r="B30" s="381">
        <v>2713.35</v>
      </c>
      <c r="C30" s="381">
        <v>243</v>
      </c>
      <c r="D30" s="381">
        <v>17.43</v>
      </c>
      <c r="E30" s="381">
        <v>0</v>
      </c>
      <c r="F30" s="381">
        <v>5.9</v>
      </c>
      <c r="G30" s="381">
        <v>51.99999999999909</v>
      </c>
      <c r="H30" s="381">
        <v>0</v>
      </c>
      <c r="I30" s="381">
        <v>0</v>
      </c>
      <c r="J30" s="381">
        <v>0</v>
      </c>
      <c r="K30" s="382">
        <v>3031.68</v>
      </c>
    </row>
    <row r="31" spans="1:5" ht="12.75">
      <c r="A31" s="133" t="s">
        <v>233</v>
      </c>
      <c r="B31" s="274"/>
      <c r="C31" s="274"/>
      <c r="D31" s="274"/>
      <c r="E31" s="274"/>
    </row>
    <row r="32" spans="1:5" ht="12.75">
      <c r="A32" s="133" t="s">
        <v>234</v>
      </c>
      <c r="B32" s="274"/>
      <c r="C32" s="274"/>
      <c r="D32" s="274"/>
      <c r="E32" s="274"/>
    </row>
    <row r="33" spans="3:5" ht="12.75">
      <c r="C33" s="274"/>
      <c r="D33" s="274"/>
      <c r="E33" s="274"/>
    </row>
    <row r="34" spans="2:5" ht="12.75">
      <c r="B34" s="274"/>
      <c r="C34" s="274"/>
      <c r="D34" s="274"/>
      <c r="E34" s="274"/>
    </row>
    <row r="35" spans="2:5" ht="12.75">
      <c r="B35" s="274"/>
      <c r="C35" s="274"/>
      <c r="D35" s="274"/>
      <c r="E35" s="274"/>
    </row>
  </sheetData>
  <mergeCells count="5">
    <mergeCell ref="A1:K1"/>
    <mergeCell ref="A3:K3"/>
    <mergeCell ref="A4:K4"/>
    <mergeCell ref="A6:K6"/>
    <mergeCell ref="A5:K5"/>
  </mergeCells>
  <printOptions horizontalCentered="1"/>
  <pageMargins left="0.75" right="0.75" top="0.5905511811023623" bottom="1" header="0" footer="0"/>
  <pageSetup horizontalDpi="300" verticalDpi="300" orientation="portrait" paperSize="9" scale="64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4"/>
  <dimension ref="A1:H32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1" customFormat="1" ht="18">
      <c r="A1" s="458" t="s">
        <v>0</v>
      </c>
      <c r="B1" s="458"/>
      <c r="C1" s="458"/>
      <c r="D1" s="458"/>
      <c r="E1" s="458"/>
      <c r="F1" s="458"/>
      <c r="G1" s="458"/>
      <c r="H1" s="458"/>
    </row>
    <row r="2" s="2" customFormat="1" ht="14.25"/>
    <row r="3" spans="1:8" s="2" customFormat="1" ht="15">
      <c r="A3" s="459" t="s">
        <v>52</v>
      </c>
      <c r="B3" s="459"/>
      <c r="C3" s="459"/>
      <c r="D3" s="459"/>
      <c r="E3" s="459"/>
      <c r="F3" s="459"/>
      <c r="G3" s="459"/>
      <c r="H3" s="459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14"/>
      <c r="B5" s="22"/>
      <c r="C5" s="22"/>
      <c r="D5" s="22"/>
      <c r="E5" s="23" t="s">
        <v>13</v>
      </c>
      <c r="F5" s="22"/>
      <c r="G5" s="24" t="s">
        <v>34</v>
      </c>
      <c r="H5" s="25"/>
    </row>
    <row r="6" spans="1:8" ht="12.75">
      <c r="A6" s="26" t="s">
        <v>6</v>
      </c>
      <c r="B6" s="23" t="s">
        <v>3</v>
      </c>
      <c r="C6" s="23" t="s">
        <v>15</v>
      </c>
      <c r="D6" s="23" t="s">
        <v>4</v>
      </c>
      <c r="E6" s="23" t="s">
        <v>16</v>
      </c>
      <c r="F6" s="23" t="s">
        <v>17</v>
      </c>
      <c r="G6" s="27" t="s">
        <v>18</v>
      </c>
      <c r="H6" s="28"/>
    </row>
    <row r="7" spans="1:8" ht="12.75">
      <c r="A7" s="14"/>
      <c r="B7" s="23" t="s">
        <v>19</v>
      </c>
      <c r="C7" s="23" t="s">
        <v>20</v>
      </c>
      <c r="D7" s="29" t="s">
        <v>21</v>
      </c>
      <c r="E7" s="23" t="s">
        <v>22</v>
      </c>
      <c r="F7" s="23" t="s">
        <v>9</v>
      </c>
      <c r="G7" s="23" t="s">
        <v>23</v>
      </c>
      <c r="H7" s="23" t="s">
        <v>24</v>
      </c>
    </row>
    <row r="8" spans="1:8" ht="13.5" thickBot="1">
      <c r="A8" s="30"/>
      <c r="B8" s="22"/>
      <c r="C8" s="22"/>
      <c r="D8" s="22"/>
      <c r="E8" s="23" t="s">
        <v>25</v>
      </c>
      <c r="F8" s="22"/>
      <c r="G8" s="22"/>
      <c r="H8" s="22"/>
    </row>
    <row r="9" spans="1:8" ht="12.75">
      <c r="A9" s="31">
        <v>1985</v>
      </c>
      <c r="B9" s="32">
        <v>20.6</v>
      </c>
      <c r="C9" s="32">
        <v>47.8</v>
      </c>
      <c r="D9" s="32">
        <v>98.5</v>
      </c>
      <c r="E9" s="33">
        <v>14.24398687389564</v>
      </c>
      <c r="F9" s="34">
        <v>14237.976752851802</v>
      </c>
      <c r="G9" s="34">
        <v>3743</v>
      </c>
      <c r="H9" s="34">
        <v>238</v>
      </c>
    </row>
    <row r="10" spans="1:8" ht="12.75">
      <c r="A10" s="35">
        <v>1986</v>
      </c>
      <c r="B10" s="36">
        <v>19</v>
      </c>
      <c r="C10" s="36">
        <v>51.2</v>
      </c>
      <c r="D10" s="36">
        <v>97.3</v>
      </c>
      <c r="E10" s="37">
        <v>15.476061687882394</v>
      </c>
      <c r="F10" s="38">
        <v>16840.35916483358</v>
      </c>
      <c r="G10" s="38">
        <v>20003</v>
      </c>
      <c r="H10" s="38">
        <v>37</v>
      </c>
    </row>
    <row r="11" spans="1:8" ht="12.75">
      <c r="A11" s="35">
        <v>1987</v>
      </c>
      <c r="B11" s="36">
        <v>15</v>
      </c>
      <c r="C11" s="36">
        <v>51.9</v>
      </c>
      <c r="D11" s="36">
        <v>77.9</v>
      </c>
      <c r="E11" s="37">
        <v>15.890760039907205</v>
      </c>
      <c r="F11" s="38">
        <v>11948.120635149591</v>
      </c>
      <c r="G11" s="38">
        <v>67768</v>
      </c>
      <c r="H11" s="38">
        <v>20</v>
      </c>
    </row>
    <row r="12" spans="1:8" ht="12.75">
      <c r="A12" s="35">
        <v>1988</v>
      </c>
      <c r="B12" s="36">
        <v>18</v>
      </c>
      <c r="C12" s="36">
        <v>54.3</v>
      </c>
      <c r="D12" s="36">
        <v>98</v>
      </c>
      <c r="E12" s="37">
        <v>15.025302609594558</v>
      </c>
      <c r="F12" s="38">
        <v>14634.644741745098</v>
      </c>
      <c r="G12" s="38">
        <v>252100</v>
      </c>
      <c r="H12" s="38">
        <v>7</v>
      </c>
    </row>
    <row r="13" spans="1:8" ht="12.75">
      <c r="A13" s="35">
        <v>1989</v>
      </c>
      <c r="B13" s="36">
        <v>22.1</v>
      </c>
      <c r="C13" s="36">
        <v>54.6</v>
      </c>
      <c r="D13" s="36">
        <v>120.7</v>
      </c>
      <c r="E13" s="37">
        <v>14.851009099323262</v>
      </c>
      <c r="F13" s="38">
        <v>17925.167982883177</v>
      </c>
      <c r="G13" s="38">
        <v>411797</v>
      </c>
      <c r="H13" s="38">
        <v>15</v>
      </c>
    </row>
    <row r="14" spans="1:8" ht="12.75">
      <c r="A14" s="35">
        <v>1990</v>
      </c>
      <c r="B14" s="36">
        <v>16.7</v>
      </c>
      <c r="C14" s="36">
        <v>53.1</v>
      </c>
      <c r="D14" s="36">
        <v>88.9</v>
      </c>
      <c r="E14" s="37">
        <v>14.881059704542452</v>
      </c>
      <c r="F14" s="38">
        <v>13229.262077338239</v>
      </c>
      <c r="G14" s="38">
        <v>296256</v>
      </c>
      <c r="H14" s="38">
        <v>93</v>
      </c>
    </row>
    <row r="15" spans="1:8" ht="12.75">
      <c r="A15" s="35">
        <v>1991</v>
      </c>
      <c r="B15" s="36">
        <v>18.7</v>
      </c>
      <c r="C15" s="36">
        <v>55.61497326203209</v>
      </c>
      <c r="D15" s="36">
        <v>104</v>
      </c>
      <c r="E15" s="37">
        <v>14.682725710095802</v>
      </c>
      <c r="F15" s="38">
        <v>15270.034738499631</v>
      </c>
      <c r="G15" s="38">
        <v>245111</v>
      </c>
      <c r="H15" s="38">
        <v>252</v>
      </c>
    </row>
    <row r="16" spans="1:8" ht="12.75">
      <c r="A16" s="35">
        <v>1992</v>
      </c>
      <c r="B16" s="36">
        <v>8.7</v>
      </c>
      <c r="C16" s="36">
        <v>56.206896551724135</v>
      </c>
      <c r="D16" s="36">
        <v>48.9</v>
      </c>
      <c r="E16" s="37">
        <v>13.2523169016624</v>
      </c>
      <c r="F16" s="38">
        <v>6480.382964912912</v>
      </c>
      <c r="G16" s="38">
        <v>295796</v>
      </c>
      <c r="H16" s="38">
        <v>64</v>
      </c>
    </row>
    <row r="17" spans="1:8" ht="12.75">
      <c r="A17" s="35">
        <v>1993</v>
      </c>
      <c r="B17" s="36">
        <v>4.9</v>
      </c>
      <c r="C17" s="36">
        <v>45.51020408163265</v>
      </c>
      <c r="D17" s="36">
        <v>22.3</v>
      </c>
      <c r="E17" s="37">
        <v>15.662375440241366</v>
      </c>
      <c r="F17" s="38">
        <v>3492.709723173825</v>
      </c>
      <c r="G17" s="38">
        <v>361740</v>
      </c>
      <c r="H17" s="38">
        <v>346</v>
      </c>
    </row>
    <row r="18" spans="1:8" ht="12.75">
      <c r="A18" s="35">
        <v>1994</v>
      </c>
      <c r="B18" s="36">
        <v>20.5</v>
      </c>
      <c r="C18" s="36">
        <v>37.951219512195124</v>
      </c>
      <c r="D18" s="36">
        <v>77.8</v>
      </c>
      <c r="E18" s="37">
        <v>15.926820766170232</v>
      </c>
      <c r="F18" s="38">
        <v>12391.066556080437</v>
      </c>
      <c r="G18" s="38">
        <v>385753</v>
      </c>
      <c r="H18" s="38">
        <v>733</v>
      </c>
    </row>
    <row r="19" spans="1:8" ht="12.75">
      <c r="A19" s="35">
        <v>1995</v>
      </c>
      <c r="B19" s="36">
        <v>6.4</v>
      </c>
      <c r="C19" s="36">
        <v>42.96875</v>
      </c>
      <c r="D19" s="36">
        <v>27.5</v>
      </c>
      <c r="E19" s="37">
        <v>16.497782265334823</v>
      </c>
      <c r="F19" s="38">
        <v>4536.890122967076</v>
      </c>
      <c r="G19" s="38">
        <v>569828</v>
      </c>
      <c r="H19" s="38">
        <v>231</v>
      </c>
    </row>
    <row r="20" spans="1:8" ht="12.75">
      <c r="A20" s="13">
        <v>1996</v>
      </c>
      <c r="B20" s="41">
        <v>9.3</v>
      </c>
      <c r="C20" s="42">
        <v>47.20430107526881</v>
      </c>
      <c r="D20" s="41">
        <v>43.9</v>
      </c>
      <c r="E20" s="43">
        <v>14.586563773394397</v>
      </c>
      <c r="F20" s="44">
        <v>6403.50149652014</v>
      </c>
      <c r="G20" s="44">
        <v>512294</v>
      </c>
      <c r="H20" s="39">
        <v>285</v>
      </c>
    </row>
    <row r="21" spans="1:8" ht="12.75">
      <c r="A21" s="13">
        <v>1997</v>
      </c>
      <c r="B21" s="41">
        <v>10.2</v>
      </c>
      <c r="C21" s="42">
        <v>47.64705882352942</v>
      </c>
      <c r="D21" s="41">
        <v>48.6</v>
      </c>
      <c r="E21" s="43">
        <v>13.97353142692294</v>
      </c>
      <c r="F21" s="44">
        <v>6791.136273484548</v>
      </c>
      <c r="G21" s="44">
        <v>309350</v>
      </c>
      <c r="H21" s="39">
        <v>947</v>
      </c>
    </row>
    <row r="22" spans="1:8" ht="12.75">
      <c r="A22" s="13">
        <v>1998</v>
      </c>
      <c r="B22" s="41">
        <v>12.6</v>
      </c>
      <c r="C22" s="42">
        <v>45.396825396825406</v>
      </c>
      <c r="D22" s="41">
        <v>57.2</v>
      </c>
      <c r="E22" s="43">
        <v>12.969841212602022</v>
      </c>
      <c r="F22" s="44">
        <v>7418.749173608356</v>
      </c>
      <c r="G22" s="44">
        <v>382741</v>
      </c>
      <c r="H22" s="39">
        <v>1565</v>
      </c>
    </row>
    <row r="23" spans="1:8" ht="12.75">
      <c r="A23" s="13">
        <v>1999</v>
      </c>
      <c r="B23" s="41">
        <v>7.4</v>
      </c>
      <c r="C23" s="42">
        <f>D23/B23*10</f>
        <v>47.56756756756757</v>
      </c>
      <c r="D23" s="41">
        <v>35.2</v>
      </c>
      <c r="E23" s="43">
        <v>14.093733847799696</v>
      </c>
      <c r="F23" s="44">
        <f>D23*E23*10</f>
        <v>4960.994314425493</v>
      </c>
      <c r="G23" s="44">
        <v>351478.216</v>
      </c>
      <c r="H23" s="39">
        <v>1409.497</v>
      </c>
    </row>
    <row r="24" spans="1:8" ht="12.75">
      <c r="A24" s="13">
        <v>2000</v>
      </c>
      <c r="B24" s="41">
        <v>8.8</v>
      </c>
      <c r="C24" s="42">
        <f>D24/B24*10</f>
        <v>47.49999999999999</v>
      </c>
      <c r="D24" s="41">
        <v>41.8</v>
      </c>
      <c r="E24" s="43">
        <v>14.10575408988737</v>
      </c>
      <c r="F24" s="44">
        <f>D24*E24*10</f>
        <v>5896.20520957292</v>
      </c>
      <c r="G24" s="73">
        <v>333689.843</v>
      </c>
      <c r="H24" s="96">
        <v>1318.536</v>
      </c>
    </row>
    <row r="25" spans="1:8" ht="12.75">
      <c r="A25" s="13">
        <v>2001</v>
      </c>
      <c r="B25" s="41">
        <v>8.548</v>
      </c>
      <c r="C25" s="42">
        <f>D25/B25*10</f>
        <v>38.70379036031821</v>
      </c>
      <c r="D25" s="41">
        <v>33.084</v>
      </c>
      <c r="E25" s="43">
        <v>14.17</v>
      </c>
      <c r="F25" s="44">
        <v>6234.8</v>
      </c>
      <c r="G25" s="73">
        <v>146364.356</v>
      </c>
      <c r="H25" s="96">
        <v>1082.223</v>
      </c>
    </row>
    <row r="26" spans="1:8" ht="13.5" thickBot="1">
      <c r="A26" s="48" t="s">
        <v>26</v>
      </c>
      <c r="B26" s="66">
        <v>6.8</v>
      </c>
      <c r="C26" s="67">
        <f>D26/B26*10</f>
        <v>49.117647058823536</v>
      </c>
      <c r="D26" s="66">
        <v>33.4</v>
      </c>
      <c r="E26" s="108">
        <v>12.82</v>
      </c>
      <c r="F26" s="68">
        <f>D26*E26*10</f>
        <v>4281.88</v>
      </c>
      <c r="G26" s="68"/>
      <c r="H26" s="69"/>
    </row>
    <row r="27" spans="1:8" ht="12.75">
      <c r="A27" s="14" t="s">
        <v>27</v>
      </c>
      <c r="B27" s="14"/>
      <c r="C27" s="14"/>
      <c r="D27" s="14"/>
      <c r="E27" s="14"/>
      <c r="F27" s="14"/>
      <c r="G27" s="14"/>
      <c r="H27" s="14"/>
    </row>
    <row r="28" spans="1:8" ht="12.75">
      <c r="A28" s="14" t="s">
        <v>44</v>
      </c>
      <c r="B28" s="14"/>
      <c r="C28" s="14"/>
      <c r="D28" s="14"/>
      <c r="E28" s="14"/>
      <c r="F28" s="14"/>
      <c r="G28" s="14"/>
      <c r="H28" s="14"/>
    </row>
    <row r="29" spans="1:8" ht="12.75">
      <c r="A29" s="14"/>
      <c r="B29" s="14"/>
      <c r="C29" s="14"/>
      <c r="D29" s="14"/>
      <c r="E29" s="14"/>
      <c r="F29" s="14"/>
      <c r="G29" s="14"/>
      <c r="H29" s="14"/>
    </row>
    <row r="30" ht="12.75">
      <c r="H30" s="14"/>
    </row>
    <row r="31" ht="12.75">
      <c r="H31" s="14"/>
    </row>
    <row r="32" ht="12.75">
      <c r="H32" s="14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35"/>
  <dimension ref="A1:G7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133" customWidth="1"/>
    <col min="2" max="8" width="13.140625" style="133" customWidth="1"/>
    <col min="9" max="16384" width="11.421875" style="133" customWidth="1"/>
  </cols>
  <sheetData>
    <row r="1" spans="1:7" s="130" customFormat="1" ht="18">
      <c r="A1" s="460" t="s">
        <v>0</v>
      </c>
      <c r="B1" s="460"/>
      <c r="C1" s="460"/>
      <c r="D1" s="460"/>
      <c r="E1" s="460"/>
      <c r="F1" s="460"/>
      <c r="G1" s="460"/>
    </row>
    <row r="2" s="132" customFormat="1" ht="14.25"/>
    <row r="3" spans="1:7" s="132" customFormat="1" ht="15">
      <c r="A3" s="461" t="s">
        <v>352</v>
      </c>
      <c r="B3" s="461"/>
      <c r="C3" s="461"/>
      <c r="D3" s="461"/>
      <c r="E3" s="461"/>
      <c r="F3" s="461"/>
      <c r="G3" s="461"/>
    </row>
    <row r="4" spans="1:7" s="132" customFormat="1" ht="14.25">
      <c r="A4" s="287"/>
      <c r="B4" s="287"/>
      <c r="C4" s="287"/>
      <c r="D4" s="287"/>
      <c r="E4" s="287"/>
      <c r="F4" s="287"/>
      <c r="G4" s="287"/>
    </row>
    <row r="5" spans="1:7" ht="12.75">
      <c r="A5" s="258" t="s">
        <v>303</v>
      </c>
      <c r="B5" s="79" t="s">
        <v>3</v>
      </c>
      <c r="C5" s="288"/>
      <c r="D5" s="288"/>
      <c r="E5" s="79" t="s">
        <v>15</v>
      </c>
      <c r="F5" s="288"/>
      <c r="G5" s="84" t="s">
        <v>4</v>
      </c>
    </row>
    <row r="6" spans="1:7" ht="12.75">
      <c r="A6" s="258" t="s">
        <v>305</v>
      </c>
      <c r="B6" s="82" t="s">
        <v>151</v>
      </c>
      <c r="C6" s="83"/>
      <c r="D6" s="83"/>
      <c r="E6" s="82" t="s">
        <v>152</v>
      </c>
      <c r="F6" s="83"/>
      <c r="G6" s="64" t="s">
        <v>244</v>
      </c>
    </row>
    <row r="7" spans="1:7" ht="13.5" thickBot="1">
      <c r="A7" s="258" t="s">
        <v>243</v>
      </c>
      <c r="B7" s="362" t="s">
        <v>154</v>
      </c>
      <c r="C7" s="343" t="s">
        <v>155</v>
      </c>
      <c r="D7" s="343" t="s">
        <v>156</v>
      </c>
      <c r="E7" s="363" t="s">
        <v>154</v>
      </c>
      <c r="F7" s="64" t="s">
        <v>155</v>
      </c>
      <c r="G7" s="84" t="s">
        <v>18</v>
      </c>
    </row>
    <row r="8" spans="1:7" ht="12.75">
      <c r="A8" s="259" t="s">
        <v>346</v>
      </c>
      <c r="B8" s="243" t="s">
        <v>43</v>
      </c>
      <c r="C8" s="296">
        <v>13</v>
      </c>
      <c r="D8" s="296">
        <v>13</v>
      </c>
      <c r="E8" s="243" t="s">
        <v>43</v>
      </c>
      <c r="F8" s="354">
        <v>5000</v>
      </c>
      <c r="G8" s="273">
        <v>65</v>
      </c>
    </row>
    <row r="9" spans="1:7" ht="12.75">
      <c r="A9" s="85"/>
      <c r="B9" s="294"/>
      <c r="C9" s="294"/>
      <c r="D9" s="294"/>
      <c r="E9" s="295"/>
      <c r="F9" s="295"/>
      <c r="G9" s="294"/>
    </row>
    <row r="10" spans="1:7" ht="12.75">
      <c r="A10" s="85" t="s">
        <v>257</v>
      </c>
      <c r="B10" s="294">
        <v>78</v>
      </c>
      <c r="C10" s="294">
        <v>719</v>
      </c>
      <c r="D10" s="294">
        <v>797</v>
      </c>
      <c r="E10" s="295">
        <v>2729</v>
      </c>
      <c r="F10" s="295">
        <v>5788</v>
      </c>
      <c r="G10" s="294">
        <v>4374</v>
      </c>
    </row>
    <row r="11" spans="1:7" ht="12.75">
      <c r="A11" s="85" t="s">
        <v>258</v>
      </c>
      <c r="B11" s="294">
        <v>3</v>
      </c>
      <c r="C11" s="294">
        <v>98</v>
      </c>
      <c r="D11" s="294">
        <v>101</v>
      </c>
      <c r="E11" s="295">
        <v>1000</v>
      </c>
      <c r="F11" s="295">
        <v>2525</v>
      </c>
      <c r="G11" s="294">
        <v>250</v>
      </c>
    </row>
    <row r="12" spans="1:7" ht="12.75">
      <c r="A12" s="85" t="s">
        <v>259</v>
      </c>
      <c r="B12" s="243" t="s">
        <v>43</v>
      </c>
      <c r="C12" s="294">
        <v>77</v>
      </c>
      <c r="D12" s="294">
        <v>77</v>
      </c>
      <c r="E12" s="243" t="s">
        <v>43</v>
      </c>
      <c r="F12" s="295">
        <v>5500</v>
      </c>
      <c r="G12" s="294">
        <v>424</v>
      </c>
    </row>
    <row r="13" spans="1:7" ht="12.75">
      <c r="A13" s="264" t="s">
        <v>364</v>
      </c>
      <c r="B13" s="296">
        <v>81</v>
      </c>
      <c r="C13" s="296">
        <v>894</v>
      </c>
      <c r="D13" s="296">
        <v>975</v>
      </c>
      <c r="E13" s="297">
        <v>2665</v>
      </c>
      <c r="F13" s="297">
        <v>5406</v>
      </c>
      <c r="G13" s="296">
        <v>5048</v>
      </c>
    </row>
    <row r="14" spans="1:7" ht="12.75">
      <c r="A14" s="85"/>
      <c r="B14" s="294"/>
      <c r="C14" s="294"/>
      <c r="D14" s="294"/>
      <c r="E14" s="295"/>
      <c r="F14" s="295"/>
      <c r="G14" s="294"/>
    </row>
    <row r="15" spans="1:7" ht="12.75">
      <c r="A15" s="85" t="s">
        <v>260</v>
      </c>
      <c r="B15" s="298">
        <v>1201</v>
      </c>
      <c r="C15" s="298">
        <v>126</v>
      </c>
      <c r="D15" s="294">
        <v>1327</v>
      </c>
      <c r="E15" s="298">
        <v>2019</v>
      </c>
      <c r="F15" s="298">
        <v>7008</v>
      </c>
      <c r="G15" s="295">
        <v>3308</v>
      </c>
    </row>
    <row r="16" spans="1:7" ht="12.75">
      <c r="A16" s="85" t="s">
        <v>261</v>
      </c>
      <c r="B16" s="298">
        <v>1837</v>
      </c>
      <c r="C16" s="298">
        <v>708</v>
      </c>
      <c r="D16" s="294">
        <v>2545</v>
      </c>
      <c r="E16" s="298">
        <v>1578</v>
      </c>
      <c r="F16" s="298">
        <v>5863</v>
      </c>
      <c r="G16" s="295">
        <v>7049</v>
      </c>
    </row>
    <row r="17" spans="1:7" ht="12.75">
      <c r="A17" s="85" t="s">
        <v>262</v>
      </c>
      <c r="B17" s="298">
        <v>10</v>
      </c>
      <c r="C17" s="298">
        <v>1015</v>
      </c>
      <c r="D17" s="294">
        <v>1025</v>
      </c>
      <c r="E17" s="298">
        <v>3400</v>
      </c>
      <c r="F17" s="298">
        <v>7984</v>
      </c>
      <c r="G17" s="295">
        <v>8138</v>
      </c>
    </row>
    <row r="18" spans="1:7" ht="12.75">
      <c r="A18" s="85" t="s">
        <v>263</v>
      </c>
      <c r="B18" s="292">
        <v>7</v>
      </c>
      <c r="C18" s="298">
        <v>8</v>
      </c>
      <c r="D18" s="294">
        <v>15</v>
      </c>
      <c r="E18" s="292">
        <v>2571</v>
      </c>
      <c r="F18" s="298">
        <v>5500</v>
      </c>
      <c r="G18" s="295">
        <v>62</v>
      </c>
    </row>
    <row r="19" spans="1:7" ht="12.75">
      <c r="A19" s="264" t="s">
        <v>347</v>
      </c>
      <c r="B19" s="296">
        <v>3055</v>
      </c>
      <c r="C19" s="296">
        <v>1857</v>
      </c>
      <c r="D19" s="296">
        <v>4912</v>
      </c>
      <c r="E19" s="297">
        <v>1760</v>
      </c>
      <c r="F19" s="297">
        <v>7098</v>
      </c>
      <c r="G19" s="296">
        <v>18557</v>
      </c>
    </row>
    <row r="20" spans="1:7" ht="12.75">
      <c r="A20" s="264"/>
      <c r="B20" s="296"/>
      <c r="C20" s="296"/>
      <c r="D20" s="296"/>
      <c r="E20" s="297"/>
      <c r="F20" s="297"/>
      <c r="G20" s="296"/>
    </row>
    <row r="21" spans="1:7" ht="12.75">
      <c r="A21" s="85" t="s">
        <v>266</v>
      </c>
      <c r="B21" s="243" t="s">
        <v>43</v>
      </c>
      <c r="C21" s="295">
        <v>13</v>
      </c>
      <c r="D21" s="294">
        <v>13</v>
      </c>
      <c r="E21" s="243" t="s">
        <v>43</v>
      </c>
      <c r="F21" s="295">
        <v>2800</v>
      </c>
      <c r="G21" s="295">
        <v>36</v>
      </c>
    </row>
    <row r="22" spans="1:7" ht="12.75">
      <c r="A22" s="85" t="s">
        <v>268</v>
      </c>
      <c r="B22" s="243" t="s">
        <v>43</v>
      </c>
      <c r="C22" s="294">
        <v>4</v>
      </c>
      <c r="D22" s="294">
        <v>4</v>
      </c>
      <c r="E22" s="243" t="s">
        <v>43</v>
      </c>
      <c r="F22" s="295">
        <v>4000</v>
      </c>
      <c r="G22" s="294">
        <v>16</v>
      </c>
    </row>
    <row r="23" spans="1:7" s="185" customFormat="1" ht="12.75">
      <c r="A23" s="264" t="s">
        <v>365</v>
      </c>
      <c r="B23" s="243" t="s">
        <v>43</v>
      </c>
      <c r="C23" s="299">
        <v>17</v>
      </c>
      <c r="D23" s="296">
        <v>17</v>
      </c>
      <c r="E23" s="243" t="s">
        <v>43</v>
      </c>
      <c r="F23" s="299">
        <v>3082</v>
      </c>
      <c r="G23" s="297">
        <v>52</v>
      </c>
    </row>
    <row r="24" spans="1:7" s="185" customFormat="1" ht="12.75">
      <c r="A24" s="264"/>
      <c r="B24" s="297"/>
      <c r="C24" s="297"/>
      <c r="D24" s="296"/>
      <c r="E24" s="297"/>
      <c r="F24" s="297"/>
      <c r="G24" s="297"/>
    </row>
    <row r="25" spans="1:7" ht="12.75">
      <c r="A25" s="85" t="s">
        <v>276</v>
      </c>
      <c r="B25" s="294">
        <v>3</v>
      </c>
      <c r="C25" s="294">
        <v>12</v>
      </c>
      <c r="D25" s="294">
        <v>15</v>
      </c>
      <c r="E25" s="295">
        <v>1400</v>
      </c>
      <c r="F25" s="295">
        <v>5500</v>
      </c>
      <c r="G25" s="294">
        <v>70</v>
      </c>
    </row>
    <row r="26" spans="1:7" ht="12.75">
      <c r="A26" s="85" t="s">
        <v>277</v>
      </c>
      <c r="B26" s="294">
        <v>3</v>
      </c>
      <c r="C26" s="294">
        <v>3</v>
      </c>
      <c r="D26" s="294">
        <v>6</v>
      </c>
      <c r="E26" s="295">
        <v>6715</v>
      </c>
      <c r="F26" s="295">
        <v>9955</v>
      </c>
      <c r="G26" s="294">
        <v>50</v>
      </c>
    </row>
    <row r="27" spans="1:7" ht="12.75">
      <c r="A27" s="85" t="s">
        <v>280</v>
      </c>
      <c r="B27" s="294">
        <v>8</v>
      </c>
      <c r="C27" s="294">
        <v>5</v>
      </c>
      <c r="D27" s="294">
        <v>13</v>
      </c>
      <c r="E27" s="295">
        <v>1600</v>
      </c>
      <c r="F27" s="295">
        <v>7200</v>
      </c>
      <c r="G27" s="294">
        <v>49</v>
      </c>
    </row>
    <row r="28" spans="1:7" s="185" customFormat="1" ht="12.75">
      <c r="A28" s="264" t="s">
        <v>348</v>
      </c>
      <c r="B28" s="296">
        <v>14</v>
      </c>
      <c r="C28" s="296">
        <v>20</v>
      </c>
      <c r="D28" s="296">
        <v>34</v>
      </c>
      <c r="E28" s="297">
        <v>2653</v>
      </c>
      <c r="F28" s="297">
        <v>6593</v>
      </c>
      <c r="G28" s="296">
        <v>169</v>
      </c>
    </row>
    <row r="29" spans="1:7" ht="12.75">
      <c r="A29" s="85"/>
      <c r="B29" s="292"/>
      <c r="C29" s="294"/>
      <c r="D29" s="294"/>
      <c r="E29" s="292"/>
      <c r="F29" s="295"/>
      <c r="G29" s="294"/>
    </row>
    <row r="30" spans="1:7" ht="12.75">
      <c r="A30" s="85" t="s">
        <v>282</v>
      </c>
      <c r="B30" s="243" t="s">
        <v>43</v>
      </c>
      <c r="C30" s="294">
        <v>55</v>
      </c>
      <c r="D30" s="294">
        <v>55</v>
      </c>
      <c r="E30" s="243" t="s">
        <v>43</v>
      </c>
      <c r="F30" s="295">
        <v>3500</v>
      </c>
      <c r="G30" s="294">
        <v>193</v>
      </c>
    </row>
    <row r="31" spans="1:7" ht="12.75">
      <c r="A31" s="85" t="s">
        <v>284</v>
      </c>
      <c r="B31" s="243" t="s">
        <v>43</v>
      </c>
      <c r="C31" s="294">
        <v>6</v>
      </c>
      <c r="D31" s="294">
        <v>6</v>
      </c>
      <c r="E31" s="243" t="s">
        <v>43</v>
      </c>
      <c r="F31" s="295">
        <v>6000</v>
      </c>
      <c r="G31" s="294">
        <v>36</v>
      </c>
    </row>
    <row r="32" spans="1:7" s="185" customFormat="1" ht="12.75">
      <c r="A32" s="264" t="s">
        <v>349</v>
      </c>
      <c r="B32" s="243" t="s">
        <v>43</v>
      </c>
      <c r="C32" s="296">
        <v>61</v>
      </c>
      <c r="D32" s="296">
        <v>61</v>
      </c>
      <c r="E32" s="243" t="s">
        <v>43</v>
      </c>
      <c r="F32" s="297">
        <v>3746</v>
      </c>
      <c r="G32" s="296">
        <v>229</v>
      </c>
    </row>
    <row r="33" spans="1:7" ht="12.75">
      <c r="A33" s="85"/>
      <c r="B33" s="292"/>
      <c r="C33" s="298"/>
      <c r="D33" s="294"/>
      <c r="E33" s="292"/>
      <c r="F33" s="298"/>
      <c r="G33" s="295"/>
    </row>
    <row r="34" spans="1:7" ht="12.75">
      <c r="A34" s="264" t="s">
        <v>350</v>
      </c>
      <c r="B34" s="243" t="s">
        <v>43</v>
      </c>
      <c r="C34" s="296">
        <v>1</v>
      </c>
      <c r="D34" s="296">
        <v>1</v>
      </c>
      <c r="E34" s="243" t="s">
        <v>43</v>
      </c>
      <c r="F34" s="297">
        <v>5457</v>
      </c>
      <c r="G34" s="296">
        <v>5</v>
      </c>
    </row>
    <row r="35" spans="1:7" ht="12.75">
      <c r="A35" s="85"/>
      <c r="B35" s="296"/>
      <c r="C35" s="296"/>
      <c r="D35" s="296"/>
      <c r="E35" s="297"/>
      <c r="F35" s="297"/>
      <c r="G35" s="296"/>
    </row>
    <row r="36" spans="1:7" ht="12.75">
      <c r="A36" s="85" t="s">
        <v>287</v>
      </c>
      <c r="B36" s="292">
        <v>740</v>
      </c>
      <c r="C36" s="294">
        <v>125</v>
      </c>
      <c r="D36" s="294">
        <v>865</v>
      </c>
      <c r="E36" s="292">
        <v>1000</v>
      </c>
      <c r="F36" s="295">
        <v>9000</v>
      </c>
      <c r="G36" s="294">
        <v>1865</v>
      </c>
    </row>
    <row r="37" spans="1:7" ht="12.75">
      <c r="A37" s="85" t="s">
        <v>288</v>
      </c>
      <c r="B37" s="294">
        <v>150</v>
      </c>
      <c r="C37" s="294">
        <v>150</v>
      </c>
      <c r="D37" s="294">
        <v>300</v>
      </c>
      <c r="E37" s="295">
        <v>1000</v>
      </c>
      <c r="F37" s="295">
        <v>8000</v>
      </c>
      <c r="G37" s="294">
        <v>1350</v>
      </c>
    </row>
    <row r="38" spans="1:7" s="185" customFormat="1" ht="12.75">
      <c r="A38" s="264" t="s">
        <v>351</v>
      </c>
      <c r="B38" s="299">
        <v>890</v>
      </c>
      <c r="C38" s="297">
        <v>275</v>
      </c>
      <c r="D38" s="296">
        <v>1165</v>
      </c>
      <c r="E38" s="299">
        <v>1000</v>
      </c>
      <c r="F38" s="297">
        <v>8455</v>
      </c>
      <c r="G38" s="297">
        <v>3215</v>
      </c>
    </row>
    <row r="39" spans="1:7" ht="12.75">
      <c r="A39" s="85"/>
      <c r="B39" s="292"/>
      <c r="C39" s="295"/>
      <c r="D39" s="294"/>
      <c r="E39" s="292"/>
      <c r="F39" s="295"/>
      <c r="G39" s="295"/>
    </row>
    <row r="40" spans="1:7" ht="12.75">
      <c r="A40" s="85" t="s">
        <v>290</v>
      </c>
      <c r="B40" s="292">
        <v>7</v>
      </c>
      <c r="C40" s="294">
        <v>20</v>
      </c>
      <c r="D40" s="294">
        <v>27</v>
      </c>
      <c r="E40" s="292">
        <v>600</v>
      </c>
      <c r="F40" s="295">
        <v>2500</v>
      </c>
      <c r="G40" s="294">
        <v>54</v>
      </c>
    </row>
    <row r="41" spans="1:7" ht="12.75">
      <c r="A41" s="85" t="s">
        <v>291</v>
      </c>
      <c r="B41" s="294">
        <v>531</v>
      </c>
      <c r="C41" s="294">
        <v>390</v>
      </c>
      <c r="D41" s="294">
        <v>921</v>
      </c>
      <c r="E41" s="295">
        <v>1800</v>
      </c>
      <c r="F41" s="295">
        <v>6100</v>
      </c>
      <c r="G41" s="294">
        <v>3335</v>
      </c>
    </row>
    <row r="42" spans="1:7" ht="12.75">
      <c r="A42" s="85" t="s">
        <v>292</v>
      </c>
      <c r="B42" s="294">
        <v>9</v>
      </c>
      <c r="C42" s="294">
        <v>54</v>
      </c>
      <c r="D42" s="294">
        <v>63</v>
      </c>
      <c r="E42" s="295">
        <v>3000</v>
      </c>
      <c r="F42" s="295">
        <v>6500</v>
      </c>
      <c r="G42" s="294">
        <v>378</v>
      </c>
    </row>
    <row r="43" spans="1:7" ht="12.75">
      <c r="A43" s="85" t="s">
        <v>293</v>
      </c>
      <c r="B43" s="243" t="s">
        <v>43</v>
      </c>
      <c r="C43" s="294">
        <v>20</v>
      </c>
      <c r="D43" s="294">
        <v>20</v>
      </c>
      <c r="E43" s="243" t="s">
        <v>43</v>
      </c>
      <c r="F43" s="295">
        <v>4700</v>
      </c>
      <c r="G43" s="294">
        <v>94</v>
      </c>
    </row>
    <row r="44" spans="1:7" ht="12.75">
      <c r="A44" s="85" t="s">
        <v>294</v>
      </c>
      <c r="B44" s="243" t="s">
        <v>43</v>
      </c>
      <c r="C44" s="295">
        <v>1</v>
      </c>
      <c r="D44" s="295">
        <v>1</v>
      </c>
      <c r="E44" s="243" t="s">
        <v>43</v>
      </c>
      <c r="F44" s="295">
        <v>5000</v>
      </c>
      <c r="G44" s="295">
        <v>5</v>
      </c>
    </row>
    <row r="45" spans="1:7" ht="12.75">
      <c r="A45" s="139" t="s">
        <v>295</v>
      </c>
      <c r="B45" s="243" t="s">
        <v>43</v>
      </c>
      <c r="C45" s="295">
        <v>1</v>
      </c>
      <c r="D45" s="295">
        <v>1</v>
      </c>
      <c r="E45" s="243" t="s">
        <v>43</v>
      </c>
      <c r="F45" s="295">
        <v>5000</v>
      </c>
      <c r="G45" s="295">
        <v>5</v>
      </c>
    </row>
    <row r="46" spans="1:7" ht="12.75">
      <c r="A46" s="139" t="s">
        <v>297</v>
      </c>
      <c r="B46" s="294">
        <v>53</v>
      </c>
      <c r="C46" s="295">
        <v>284</v>
      </c>
      <c r="D46" s="295">
        <v>337</v>
      </c>
      <c r="E46" s="295">
        <v>1850</v>
      </c>
      <c r="F46" s="295">
        <v>6250</v>
      </c>
      <c r="G46" s="295">
        <v>1873</v>
      </c>
    </row>
    <row r="47" spans="1:7" s="185" customFormat="1" ht="12.75">
      <c r="A47" s="137" t="s">
        <v>366</v>
      </c>
      <c r="B47" s="356">
        <v>600</v>
      </c>
      <c r="C47" s="356">
        <v>770</v>
      </c>
      <c r="D47" s="356">
        <v>1370</v>
      </c>
      <c r="E47" s="356">
        <v>1808</v>
      </c>
      <c r="F47" s="356">
        <v>6051</v>
      </c>
      <c r="G47" s="357">
        <v>5744</v>
      </c>
    </row>
    <row r="48" spans="1:7" ht="12.75">
      <c r="A48" s="139"/>
      <c r="B48" s="358"/>
      <c r="C48" s="358"/>
      <c r="D48" s="358"/>
      <c r="E48" s="358"/>
      <c r="F48" s="358"/>
      <c r="G48" s="359"/>
    </row>
    <row r="49" spans="1:7" s="185" customFormat="1" ht="13.5" thickBot="1">
      <c r="A49" s="355" t="s">
        <v>301</v>
      </c>
      <c r="B49" s="360">
        <v>4640</v>
      </c>
      <c r="C49" s="360">
        <v>3908</v>
      </c>
      <c r="D49" s="360">
        <v>8548</v>
      </c>
      <c r="E49" s="360">
        <v>1638.9239224137932</v>
      </c>
      <c r="F49" s="360">
        <v>6520.3587512794265</v>
      </c>
      <c r="G49" s="361">
        <v>33084</v>
      </c>
    </row>
    <row r="76" ht="12.75">
      <c r="G76" s="293"/>
    </row>
    <row r="77" ht="12.75">
      <c r="D77" s="293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6"/>
  <dimension ref="A1:G16"/>
  <sheetViews>
    <sheetView showGridLines="0" showZeros="0" zoomScale="75" zoomScaleNormal="75" workbookViewId="0" topLeftCell="A1">
      <selection activeCell="A1" sqref="A1:B1"/>
    </sheetView>
  </sheetViews>
  <sheetFormatPr defaultColWidth="11.421875" defaultRowHeight="12.75"/>
  <cols>
    <col min="1" max="2" width="50.7109375" style="76" customWidth="1"/>
    <col min="3" max="4" width="26.7109375" style="76" customWidth="1"/>
    <col min="5" max="9" width="11.421875" style="76" customWidth="1"/>
    <col min="10" max="10" width="12.28125" style="76" customWidth="1"/>
    <col min="11" max="16384" width="11.421875" style="76" customWidth="1"/>
  </cols>
  <sheetData>
    <row r="1" spans="1:7" s="1" customFormat="1" ht="18">
      <c r="A1" s="465" t="s">
        <v>0</v>
      </c>
      <c r="B1" s="465"/>
      <c r="C1" s="19"/>
      <c r="D1" s="19"/>
      <c r="E1" s="19"/>
      <c r="F1" s="19"/>
      <c r="G1" s="19"/>
    </row>
    <row r="2" spans="3:7" s="2" customFormat="1" ht="14.25">
      <c r="C2" s="275"/>
      <c r="D2" s="275"/>
      <c r="E2" s="275"/>
      <c r="F2" s="275"/>
      <c r="G2" s="275"/>
    </row>
    <row r="3" spans="1:4" ht="15">
      <c r="A3" s="466" t="s">
        <v>235</v>
      </c>
      <c r="B3" s="466"/>
      <c r="C3" s="276"/>
      <c r="D3" s="276"/>
    </row>
    <row r="4" spans="3:4" ht="12.75">
      <c r="C4" s="133"/>
      <c r="D4" s="133"/>
    </row>
    <row r="5" spans="1:4" ht="12.75">
      <c r="A5" s="277"/>
      <c r="B5" s="278" t="s">
        <v>3</v>
      </c>
      <c r="C5" s="258"/>
      <c r="D5" s="258"/>
    </row>
    <row r="6" spans="1:4" ht="13.5" thickBot="1">
      <c r="A6" s="279"/>
      <c r="B6" s="280" t="s">
        <v>151</v>
      </c>
      <c r="C6" s="258"/>
      <c r="D6" s="258"/>
    </row>
    <row r="7" spans="1:4" ht="12.75">
      <c r="A7" s="281" t="s">
        <v>236</v>
      </c>
      <c r="B7" s="282"/>
      <c r="C7" s="283"/>
      <c r="D7" s="283"/>
    </row>
    <row r="8" spans="1:4" ht="12.75">
      <c r="A8" s="270" t="s">
        <v>237</v>
      </c>
      <c r="B8" s="283">
        <v>1</v>
      </c>
      <c r="C8" s="283"/>
      <c r="D8" s="283"/>
    </row>
    <row r="9" spans="1:4" ht="12.75">
      <c r="A9" s="270" t="s">
        <v>238</v>
      </c>
      <c r="B9" s="283">
        <v>1</v>
      </c>
      <c r="C9" s="283"/>
      <c r="D9" s="283"/>
    </row>
    <row r="10" spans="1:4" ht="12.75">
      <c r="A10" s="270"/>
      <c r="B10" s="283"/>
      <c r="C10" s="283"/>
      <c r="D10" s="283"/>
    </row>
    <row r="11" spans="1:4" ht="12.75">
      <c r="A11" s="270" t="s">
        <v>239</v>
      </c>
      <c r="B11" s="283"/>
      <c r="C11" s="283"/>
      <c r="D11" s="283"/>
    </row>
    <row r="12" spans="1:4" ht="12.75">
      <c r="A12" s="270" t="s">
        <v>240</v>
      </c>
      <c r="B12" s="283">
        <v>11</v>
      </c>
      <c r="C12" s="283"/>
      <c r="D12" s="283"/>
    </row>
    <row r="13" spans="1:4" ht="13.5" thickBot="1">
      <c r="A13" s="284" t="s">
        <v>237</v>
      </c>
      <c r="B13" s="285">
        <v>2</v>
      </c>
      <c r="C13" s="283"/>
      <c r="D13" s="283"/>
    </row>
    <row r="14" spans="1:4" ht="12.75">
      <c r="A14" s="76" t="s">
        <v>241</v>
      </c>
      <c r="C14" s="133"/>
      <c r="D14" s="133"/>
    </row>
    <row r="15" spans="3:4" ht="12.75">
      <c r="C15" s="133"/>
      <c r="D15" s="133"/>
    </row>
    <row r="16" spans="3:4" ht="12.75">
      <c r="C16" s="133"/>
      <c r="D16" s="133"/>
    </row>
  </sheetData>
  <mergeCells count="2">
    <mergeCell ref="A1:B1"/>
    <mergeCell ref="A3:B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1"/>
  <dimension ref="A1:Q31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10" s="1" customFormat="1" ht="18">
      <c r="A1" s="458" t="s">
        <v>0</v>
      </c>
      <c r="B1" s="458"/>
      <c r="C1" s="458"/>
      <c r="D1" s="458"/>
      <c r="E1" s="458"/>
      <c r="F1" s="458"/>
      <c r="G1" s="458"/>
      <c r="H1" s="458"/>
      <c r="I1" s="19"/>
      <c r="J1" s="19"/>
    </row>
    <row r="2" s="2" customFormat="1" ht="14.25"/>
    <row r="3" spans="1:8" s="2" customFormat="1" ht="15">
      <c r="A3" s="459" t="s">
        <v>12</v>
      </c>
      <c r="B3" s="459"/>
      <c r="C3" s="459"/>
      <c r="D3" s="459"/>
      <c r="E3" s="459"/>
      <c r="F3" s="459"/>
      <c r="G3" s="459"/>
      <c r="H3" s="459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14"/>
      <c r="B5" s="22"/>
      <c r="C5" s="22"/>
      <c r="D5" s="22"/>
      <c r="E5" s="23" t="s">
        <v>13</v>
      </c>
      <c r="F5" s="22"/>
      <c r="G5" s="24" t="s">
        <v>14</v>
      </c>
      <c r="H5" s="25"/>
    </row>
    <row r="6" spans="1:8" ht="12.75">
      <c r="A6" s="26" t="s">
        <v>6</v>
      </c>
      <c r="B6" s="23" t="s">
        <v>3</v>
      </c>
      <c r="C6" s="23" t="s">
        <v>15</v>
      </c>
      <c r="D6" s="23" t="s">
        <v>4</v>
      </c>
      <c r="E6" s="23" t="s">
        <v>16</v>
      </c>
      <c r="F6" s="23" t="s">
        <v>17</v>
      </c>
      <c r="G6" s="27" t="s">
        <v>18</v>
      </c>
      <c r="H6" s="28"/>
    </row>
    <row r="7" spans="1:8" ht="12.75">
      <c r="A7" s="14"/>
      <c r="B7" s="23" t="s">
        <v>19</v>
      </c>
      <c r="C7" s="23" t="s">
        <v>20</v>
      </c>
      <c r="D7" s="29" t="s">
        <v>21</v>
      </c>
      <c r="E7" s="23" t="s">
        <v>22</v>
      </c>
      <c r="F7" s="23" t="s">
        <v>9</v>
      </c>
      <c r="G7" s="23" t="s">
        <v>23</v>
      </c>
      <c r="H7" s="23" t="s">
        <v>24</v>
      </c>
    </row>
    <row r="8" spans="1:8" ht="13.5" thickBot="1">
      <c r="A8" s="30"/>
      <c r="B8" s="22"/>
      <c r="C8" s="22"/>
      <c r="D8" s="22"/>
      <c r="E8" s="23" t="s">
        <v>25</v>
      </c>
      <c r="F8" s="22"/>
      <c r="G8" s="22"/>
      <c r="H8" s="22"/>
    </row>
    <row r="9" spans="1:8" ht="12.75">
      <c r="A9" s="31">
        <v>1985</v>
      </c>
      <c r="B9" s="32">
        <v>2043.3</v>
      </c>
      <c r="C9" s="32">
        <v>26.1</v>
      </c>
      <c r="D9" s="32">
        <v>5328.7</v>
      </c>
      <c r="E9" s="33">
        <v>15.644345077109854</v>
      </c>
      <c r="F9" s="34">
        <v>722705.0352794105</v>
      </c>
      <c r="G9" s="34">
        <v>232197</v>
      </c>
      <c r="H9" s="34">
        <v>198251</v>
      </c>
    </row>
    <row r="10" spans="1:8" ht="12.75">
      <c r="A10" s="35">
        <v>1986</v>
      </c>
      <c r="B10" s="36">
        <v>2112.3</v>
      </c>
      <c r="C10" s="36">
        <v>20.8</v>
      </c>
      <c r="D10" s="36">
        <v>4395.3</v>
      </c>
      <c r="E10" s="37">
        <v>17.19495630642001</v>
      </c>
      <c r="F10" s="38">
        <v>773153.9913213851</v>
      </c>
      <c r="G10" s="38">
        <v>883735</v>
      </c>
      <c r="H10" s="38">
        <v>242612</v>
      </c>
    </row>
    <row r="11" spans="1:8" ht="12.75">
      <c r="A11" s="35">
        <v>1987</v>
      </c>
      <c r="B11" s="36">
        <v>2221.3</v>
      </c>
      <c r="C11" s="36">
        <v>26.1</v>
      </c>
      <c r="D11" s="36">
        <v>5790.9</v>
      </c>
      <c r="E11" s="37">
        <v>16.81030855961439</v>
      </c>
      <c r="F11" s="38">
        <v>976446.3356291995</v>
      </c>
      <c r="G11" s="38">
        <v>731384</v>
      </c>
      <c r="H11" s="38">
        <v>742240</v>
      </c>
    </row>
    <row r="12" spans="1:8" ht="12.75">
      <c r="A12" s="35">
        <v>1988</v>
      </c>
      <c r="B12" s="36">
        <v>2338.8</v>
      </c>
      <c r="C12" s="36">
        <v>27.8</v>
      </c>
      <c r="D12" s="36">
        <v>6532.6</v>
      </c>
      <c r="E12" s="37">
        <v>16.359549481326553</v>
      </c>
      <c r="F12" s="38">
        <v>1051560.8284350845</v>
      </c>
      <c r="G12" s="38">
        <v>710068</v>
      </c>
      <c r="H12" s="38">
        <v>332585</v>
      </c>
    </row>
    <row r="13" spans="1:8" ht="12.75">
      <c r="A13" s="35">
        <v>1989</v>
      </c>
      <c r="B13" s="36">
        <v>2317.3</v>
      </c>
      <c r="C13" s="36">
        <v>23.6</v>
      </c>
      <c r="D13" s="36">
        <v>5468.2</v>
      </c>
      <c r="E13" s="37">
        <v>15.698436166504395</v>
      </c>
      <c r="F13" s="38">
        <v>858421.8864567932</v>
      </c>
      <c r="G13" s="38">
        <v>180272</v>
      </c>
      <c r="H13" s="38">
        <v>341002</v>
      </c>
    </row>
    <row r="14" spans="1:8" ht="12.75">
      <c r="A14" s="35">
        <v>1990</v>
      </c>
      <c r="B14" s="36">
        <v>2006.6</v>
      </c>
      <c r="C14" s="36">
        <v>23.8</v>
      </c>
      <c r="D14" s="36">
        <v>4773.6</v>
      </c>
      <c r="E14" s="37">
        <v>15.45803132475088</v>
      </c>
      <c r="F14" s="38">
        <v>737904.583318308</v>
      </c>
      <c r="G14" s="38">
        <v>716432</v>
      </c>
      <c r="H14" s="38">
        <v>551459</v>
      </c>
    </row>
    <row r="15" spans="1:8" ht="12.75">
      <c r="A15" s="35">
        <v>1991</v>
      </c>
      <c r="B15" s="36">
        <v>2223.3</v>
      </c>
      <c r="C15" s="36">
        <v>24.592722529573155</v>
      </c>
      <c r="D15" s="36">
        <v>5467.7</v>
      </c>
      <c r="E15" s="37">
        <v>16.636015049343094</v>
      </c>
      <c r="F15" s="38">
        <v>909607.3948529322</v>
      </c>
      <c r="G15" s="38">
        <v>1886338</v>
      </c>
      <c r="H15" s="38">
        <v>586682</v>
      </c>
    </row>
    <row r="16" spans="1:8" ht="12.75">
      <c r="A16" s="35">
        <v>1992</v>
      </c>
      <c r="B16" s="36">
        <v>2243.2</v>
      </c>
      <c r="C16" s="36">
        <v>19.42537446504993</v>
      </c>
      <c r="D16" s="36">
        <v>4357.5</v>
      </c>
      <c r="E16" s="37">
        <v>16.119144639573044</v>
      </c>
      <c r="F16" s="38">
        <v>702391.7276693952</v>
      </c>
      <c r="G16" s="38">
        <v>1392930</v>
      </c>
      <c r="H16" s="38">
        <v>846104</v>
      </c>
    </row>
    <row r="17" spans="1:8" ht="12.75">
      <c r="A17" s="35">
        <v>1993</v>
      </c>
      <c r="B17" s="36">
        <v>2030.5</v>
      </c>
      <c r="C17" s="36">
        <v>24.491504555528195</v>
      </c>
      <c r="D17" s="36">
        <v>4973</v>
      </c>
      <c r="E17" s="37">
        <v>16.20328633418677</v>
      </c>
      <c r="F17" s="38">
        <v>805789.429399108</v>
      </c>
      <c r="G17" s="38">
        <v>1977580</v>
      </c>
      <c r="H17" s="38">
        <v>1106780</v>
      </c>
    </row>
    <row r="18" spans="1:8" ht="12.75">
      <c r="A18" s="35">
        <v>1994</v>
      </c>
      <c r="B18" s="36">
        <v>1969.7</v>
      </c>
      <c r="C18" s="36">
        <v>21.84241255013454</v>
      </c>
      <c r="D18" s="36">
        <v>4302.3</v>
      </c>
      <c r="E18" s="37">
        <v>15.758537376942773</v>
      </c>
      <c r="F18" s="38">
        <v>677979.5535682088</v>
      </c>
      <c r="G18" s="39">
        <v>2246599.611</v>
      </c>
      <c r="H18" s="39">
        <v>1183245.167</v>
      </c>
    </row>
    <row r="19" spans="1:9" ht="12.75">
      <c r="A19" s="35">
        <v>1995</v>
      </c>
      <c r="B19" s="36">
        <v>2126.5</v>
      </c>
      <c r="C19" s="36">
        <v>14.8</v>
      </c>
      <c r="D19" s="36">
        <v>3138.7</v>
      </c>
      <c r="E19" s="37">
        <v>16.98460206988569</v>
      </c>
      <c r="F19" s="38">
        <v>533095.705167502</v>
      </c>
      <c r="G19" s="39">
        <v>3146126.278</v>
      </c>
      <c r="H19" s="39">
        <v>864192.4444</v>
      </c>
      <c r="I19" s="40"/>
    </row>
    <row r="20" spans="1:8" ht="12.75">
      <c r="A20" s="13">
        <v>1996</v>
      </c>
      <c r="B20" s="41">
        <v>2012.4</v>
      </c>
      <c r="C20" s="42">
        <v>30</v>
      </c>
      <c r="D20" s="41">
        <v>6040.5</v>
      </c>
      <c r="E20" s="43">
        <v>15.48808192997007</v>
      </c>
      <c r="F20" s="44">
        <v>935557.588979842</v>
      </c>
      <c r="G20" s="44">
        <v>2136521.223</v>
      </c>
      <c r="H20" s="39">
        <v>521998</v>
      </c>
    </row>
    <row r="21" spans="1:17" ht="12.75">
      <c r="A21" s="13">
        <v>1997</v>
      </c>
      <c r="B21" s="41">
        <v>2078.7</v>
      </c>
      <c r="C21" s="41">
        <v>22.497714917977586</v>
      </c>
      <c r="D21" s="41">
        <v>4676.6</v>
      </c>
      <c r="E21" s="43">
        <v>15.43399084057553</v>
      </c>
      <c r="F21" s="44">
        <v>721786.0156503551</v>
      </c>
      <c r="G21" s="44">
        <v>3172031</v>
      </c>
      <c r="H21" s="39">
        <v>392826</v>
      </c>
      <c r="J21" s="45"/>
      <c r="K21" s="45"/>
      <c r="L21" s="45"/>
      <c r="M21" s="45"/>
      <c r="N21" s="45"/>
      <c r="O21" s="45"/>
      <c r="P21" s="45"/>
      <c r="Q21" s="45"/>
    </row>
    <row r="22" spans="1:13" ht="12.75">
      <c r="A22" s="13">
        <v>1998</v>
      </c>
      <c r="B22" s="41">
        <v>1912.6</v>
      </c>
      <c r="C22" s="41">
        <v>28.423611837289556</v>
      </c>
      <c r="D22" s="41">
        <v>5436.3</v>
      </c>
      <c r="E22" s="43">
        <v>14.28004760015867</v>
      </c>
      <c r="F22" s="44">
        <v>776306.2276874257</v>
      </c>
      <c r="G22" s="44">
        <v>3468242.4444444445</v>
      </c>
      <c r="H22" s="39">
        <v>724528.6111111112</v>
      </c>
      <c r="I22" s="14"/>
      <c r="J22" s="14"/>
      <c r="L22" s="14"/>
      <c r="M22" s="14"/>
    </row>
    <row r="23" spans="1:8" ht="12.75">
      <c r="A23" s="13">
        <v>1999</v>
      </c>
      <c r="B23" s="41">
        <v>2455.4</v>
      </c>
      <c r="C23" s="41">
        <v>21.5</v>
      </c>
      <c r="D23" s="41">
        <v>5281.3</v>
      </c>
      <c r="E23" s="43">
        <v>13.787217674563967</v>
      </c>
      <c r="F23" s="44">
        <v>728144.3270467467</v>
      </c>
      <c r="G23" s="46">
        <v>3538539.888888889</v>
      </c>
      <c r="H23" s="47">
        <v>600223.9444444445</v>
      </c>
    </row>
    <row r="24" spans="1:8" ht="12.75">
      <c r="A24" s="13">
        <v>2000</v>
      </c>
      <c r="B24" s="41">
        <v>2353</v>
      </c>
      <c r="C24" s="99">
        <v>30.98</v>
      </c>
      <c r="D24" s="41">
        <v>7293.6</v>
      </c>
      <c r="E24" s="43">
        <v>12.927770365295158</v>
      </c>
      <c r="F24" s="44">
        <f>D24*E24*10</f>
        <v>942899.8593631678</v>
      </c>
      <c r="G24" s="304">
        <v>2759113.6111111115</v>
      </c>
      <c r="H24" s="305">
        <v>844602.8888888889</v>
      </c>
    </row>
    <row r="25" spans="1:8" ht="12.75">
      <c r="A25" s="13">
        <v>2001</v>
      </c>
      <c r="B25" s="99">
        <v>2177.005</v>
      </c>
      <c r="C25" s="99">
        <f>D25/B25*10</f>
        <v>23.00269406822676</v>
      </c>
      <c r="D25" s="99">
        <v>5007.698</v>
      </c>
      <c r="E25" s="43">
        <v>14.88</v>
      </c>
      <c r="F25" s="73">
        <f>D25*E25*10</f>
        <v>745145.4624000001</v>
      </c>
      <c r="G25" s="304">
        <v>4207822.222222222</v>
      </c>
      <c r="H25" s="305">
        <v>1299651.5555555555</v>
      </c>
    </row>
    <row r="26" spans="1:8" ht="13.5" thickBot="1">
      <c r="A26" s="48" t="s">
        <v>26</v>
      </c>
      <c r="B26" s="74">
        <v>2401.8</v>
      </c>
      <c r="C26" s="74">
        <f>D26/B26*10</f>
        <v>28.240902656341078</v>
      </c>
      <c r="D26" s="74">
        <v>6782.9</v>
      </c>
      <c r="E26" s="49">
        <v>13.41</v>
      </c>
      <c r="F26" s="50">
        <f>D26*E26*10</f>
        <v>909586.89</v>
      </c>
      <c r="G26" s="51"/>
      <c r="H26" s="52"/>
    </row>
    <row r="27" spans="1:8" ht="12.75">
      <c r="A27" s="14" t="s">
        <v>27</v>
      </c>
      <c r="B27" s="14"/>
      <c r="C27" s="14"/>
      <c r="D27" s="14"/>
      <c r="E27" s="14"/>
      <c r="F27" s="14"/>
      <c r="G27" s="14"/>
      <c r="H27" s="14"/>
    </row>
    <row r="28" spans="1:8" ht="12.75">
      <c r="A28" s="53" t="s">
        <v>28</v>
      </c>
      <c r="B28" s="14"/>
      <c r="C28" s="14"/>
      <c r="D28" s="14"/>
      <c r="E28" s="14"/>
      <c r="F28" s="14"/>
      <c r="G28" s="14"/>
      <c r="H28" s="14"/>
    </row>
    <row r="29" spans="1:8" ht="12.75">
      <c r="A29" s="14" t="s">
        <v>29</v>
      </c>
      <c r="B29" s="14"/>
      <c r="C29" s="14"/>
      <c r="D29" s="14"/>
      <c r="E29" s="14"/>
      <c r="F29" s="14"/>
      <c r="G29" s="14"/>
      <c r="H29" s="14"/>
    </row>
    <row r="30" spans="1:8" ht="12.75">
      <c r="A30" s="14"/>
      <c r="B30" s="14"/>
      <c r="C30" s="14"/>
      <c r="D30" s="14"/>
      <c r="G30" s="14"/>
      <c r="H30" s="14"/>
    </row>
    <row r="31" spans="1:8" ht="12.75">
      <c r="A31" s="14"/>
      <c r="B31" s="14"/>
      <c r="C31" s="14"/>
      <c r="D31" s="14"/>
      <c r="G31" s="14"/>
      <c r="H31" s="14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J27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10" s="1" customFormat="1" ht="18">
      <c r="A1" s="458" t="s">
        <v>0</v>
      </c>
      <c r="B1" s="458"/>
      <c r="C1" s="458"/>
      <c r="D1" s="458"/>
      <c r="E1" s="458"/>
      <c r="F1" s="458"/>
      <c r="G1" s="19"/>
      <c r="H1" s="19"/>
      <c r="I1" s="19"/>
      <c r="J1" s="19"/>
    </row>
    <row r="2" s="2" customFormat="1" ht="14.25"/>
    <row r="3" spans="1:8" ht="15">
      <c r="A3" s="469" t="s">
        <v>35</v>
      </c>
      <c r="B3" s="469"/>
      <c r="C3" s="469"/>
      <c r="D3" s="469"/>
      <c r="E3" s="469"/>
      <c r="F3" s="469"/>
      <c r="G3" s="14"/>
      <c r="H3" s="14"/>
    </row>
    <row r="4" spans="1:8" ht="12.75">
      <c r="A4" s="54"/>
      <c r="B4" s="55"/>
      <c r="C4" s="55"/>
      <c r="D4" s="55"/>
      <c r="E4" s="55"/>
      <c r="G4" s="14"/>
      <c r="H4" s="14"/>
    </row>
    <row r="5" spans="1:8" ht="12.75">
      <c r="A5" s="56"/>
      <c r="B5" s="57"/>
      <c r="C5" s="58" t="s">
        <v>30</v>
      </c>
      <c r="D5" s="59"/>
      <c r="E5" s="58" t="s">
        <v>31</v>
      </c>
      <c r="F5" s="59"/>
      <c r="G5" s="14"/>
      <c r="H5" s="14"/>
    </row>
    <row r="6" spans="1:8" ht="12.75">
      <c r="A6" s="470" t="s">
        <v>6</v>
      </c>
      <c r="B6" s="471"/>
      <c r="C6" s="23" t="s">
        <v>3</v>
      </c>
      <c r="D6" s="23" t="s">
        <v>4</v>
      </c>
      <c r="E6" s="23" t="s">
        <v>3</v>
      </c>
      <c r="F6" s="23" t="s">
        <v>4</v>
      </c>
      <c r="G6" s="14"/>
      <c r="H6" s="14"/>
    </row>
    <row r="7" spans="1:8" ht="13.5" thickBot="1">
      <c r="A7" s="30"/>
      <c r="B7" s="45"/>
      <c r="C7" s="23" t="s">
        <v>19</v>
      </c>
      <c r="D7" s="23" t="s">
        <v>21</v>
      </c>
      <c r="E7" s="23" t="s">
        <v>19</v>
      </c>
      <c r="F7" s="23" t="s">
        <v>21</v>
      </c>
      <c r="G7" s="14"/>
      <c r="H7" s="14"/>
    </row>
    <row r="8" spans="1:8" ht="12.75">
      <c r="A8" s="474">
        <v>1985</v>
      </c>
      <c r="B8" s="475"/>
      <c r="C8" s="32">
        <v>132.7</v>
      </c>
      <c r="D8" s="32">
        <v>371.1</v>
      </c>
      <c r="E8" s="32">
        <v>1910.6</v>
      </c>
      <c r="F8" s="32">
        <v>4957.6</v>
      </c>
      <c r="G8" s="14"/>
      <c r="H8" s="14"/>
    </row>
    <row r="9" spans="1:8" ht="12.75">
      <c r="A9" s="467">
        <v>1986</v>
      </c>
      <c r="B9" s="468"/>
      <c r="C9" s="36">
        <v>118.3</v>
      </c>
      <c r="D9" s="36">
        <v>279.1</v>
      </c>
      <c r="E9" s="36">
        <v>1995.8</v>
      </c>
      <c r="F9" s="36">
        <v>4112.9</v>
      </c>
      <c r="G9" s="14"/>
      <c r="H9" s="14"/>
    </row>
    <row r="10" spans="1:8" ht="12.75">
      <c r="A10" s="467">
        <v>1987</v>
      </c>
      <c r="B10" s="468"/>
      <c r="C10" s="36">
        <v>105.5</v>
      </c>
      <c r="D10" s="36">
        <v>296.8</v>
      </c>
      <c r="E10" s="36">
        <v>2115.7</v>
      </c>
      <c r="F10" s="36">
        <v>5494.1</v>
      </c>
      <c r="G10" s="14"/>
      <c r="H10" s="14"/>
    </row>
    <row r="11" spans="1:8" ht="12.75">
      <c r="A11" s="467">
        <v>1988</v>
      </c>
      <c r="B11" s="468"/>
      <c r="C11" s="36">
        <v>109.4</v>
      </c>
      <c r="D11" s="36">
        <v>341.1</v>
      </c>
      <c r="E11" s="36">
        <v>2229.4</v>
      </c>
      <c r="F11" s="36">
        <v>6173</v>
      </c>
      <c r="G11" s="14"/>
      <c r="H11" s="14"/>
    </row>
    <row r="12" spans="1:8" ht="12.75">
      <c r="A12" s="467">
        <v>1989</v>
      </c>
      <c r="B12" s="468"/>
      <c r="C12" s="36">
        <v>131.3</v>
      </c>
      <c r="D12" s="36">
        <v>362.4</v>
      </c>
      <c r="E12" s="36">
        <v>2186</v>
      </c>
      <c r="F12" s="36">
        <v>5105.8</v>
      </c>
      <c r="G12" s="14"/>
      <c r="H12" s="14"/>
    </row>
    <row r="13" spans="1:8" ht="12.75">
      <c r="A13" s="467">
        <v>1990</v>
      </c>
      <c r="B13" s="468"/>
      <c r="C13" s="36">
        <v>189.9</v>
      </c>
      <c r="D13" s="36">
        <v>523.3</v>
      </c>
      <c r="E13" s="36">
        <v>1816.8</v>
      </c>
      <c r="F13" s="36">
        <v>4250.3</v>
      </c>
      <c r="G13" s="14"/>
      <c r="H13" s="14"/>
    </row>
    <row r="14" spans="1:8" ht="12.75">
      <c r="A14" s="467">
        <v>1991</v>
      </c>
      <c r="B14" s="468"/>
      <c r="C14" s="36">
        <v>459.1</v>
      </c>
      <c r="D14" s="36">
        <v>1293.8</v>
      </c>
      <c r="E14" s="36">
        <v>1764.3</v>
      </c>
      <c r="F14" s="36">
        <v>4173.9</v>
      </c>
      <c r="G14" s="14"/>
      <c r="H14" s="14"/>
    </row>
    <row r="15" spans="1:8" ht="12.75">
      <c r="A15" s="467">
        <v>1992</v>
      </c>
      <c r="B15" s="468"/>
      <c r="C15" s="36">
        <v>630.3</v>
      </c>
      <c r="D15" s="36">
        <v>1279.1</v>
      </c>
      <c r="E15" s="36">
        <v>1612.9</v>
      </c>
      <c r="F15" s="36">
        <v>3078.4</v>
      </c>
      <c r="G15" s="14"/>
      <c r="H15" s="14"/>
    </row>
    <row r="16" spans="1:8" ht="12.75">
      <c r="A16" s="467">
        <v>1993</v>
      </c>
      <c r="B16" s="468"/>
      <c r="C16" s="36">
        <v>651.5</v>
      </c>
      <c r="D16" s="36">
        <v>789.8</v>
      </c>
      <c r="E16" s="36">
        <v>1379</v>
      </c>
      <c r="F16" s="36">
        <v>4183.2</v>
      </c>
      <c r="G16" s="14"/>
      <c r="H16" s="14"/>
    </row>
    <row r="17" spans="1:8" ht="12.75">
      <c r="A17" s="467">
        <v>1994</v>
      </c>
      <c r="B17" s="468"/>
      <c r="C17" s="36">
        <v>647.6</v>
      </c>
      <c r="D17" s="36">
        <v>1001.5</v>
      </c>
      <c r="E17" s="36">
        <v>1322.1</v>
      </c>
      <c r="F17" s="36">
        <v>3300.8</v>
      </c>
      <c r="G17" s="14"/>
      <c r="H17" s="14"/>
    </row>
    <row r="18" spans="1:8" ht="12.75">
      <c r="A18" s="467">
        <v>1995</v>
      </c>
      <c r="B18" s="468"/>
      <c r="C18" s="36">
        <v>645.8</v>
      </c>
      <c r="D18" s="36">
        <v>423</v>
      </c>
      <c r="E18" s="36">
        <v>1480.7</v>
      </c>
      <c r="F18" s="36">
        <v>2715.7</v>
      </c>
      <c r="G18" s="14"/>
      <c r="H18" s="14"/>
    </row>
    <row r="19" spans="1:8" ht="12.75">
      <c r="A19" s="467">
        <v>1996</v>
      </c>
      <c r="B19" s="468"/>
      <c r="C19" s="60">
        <v>655.2</v>
      </c>
      <c r="D19" s="60">
        <v>1702.3</v>
      </c>
      <c r="E19" s="60">
        <v>1357.2</v>
      </c>
      <c r="F19" s="60">
        <v>4338.1</v>
      </c>
      <c r="G19" s="14"/>
      <c r="H19" s="14"/>
    </row>
    <row r="20" spans="1:8" ht="12.75">
      <c r="A20" s="467">
        <v>1997</v>
      </c>
      <c r="B20" s="468"/>
      <c r="C20" s="41">
        <v>647</v>
      </c>
      <c r="D20" s="41">
        <v>1152.9</v>
      </c>
      <c r="E20" s="41">
        <v>1431.7</v>
      </c>
      <c r="F20" s="60">
        <v>3523.7</v>
      </c>
      <c r="G20" s="14"/>
      <c r="H20" s="14"/>
    </row>
    <row r="21" spans="1:8" ht="12.75">
      <c r="A21" s="467">
        <v>1998</v>
      </c>
      <c r="B21" s="468"/>
      <c r="C21" s="41">
        <v>623.9</v>
      </c>
      <c r="D21" s="41">
        <v>1336.6</v>
      </c>
      <c r="E21" s="41">
        <v>1288.6</v>
      </c>
      <c r="F21" s="60">
        <v>4099.8</v>
      </c>
      <c r="G21" s="14"/>
      <c r="H21" s="14"/>
    </row>
    <row r="22" spans="1:8" ht="12.75">
      <c r="A22" s="467">
        <v>1999</v>
      </c>
      <c r="B22" s="468"/>
      <c r="C22" s="41">
        <v>827.1</v>
      </c>
      <c r="D22" s="41">
        <v>726.9</v>
      </c>
      <c r="E22" s="41">
        <v>1628.2</v>
      </c>
      <c r="F22" s="60">
        <v>4554.2</v>
      </c>
      <c r="G22" s="14"/>
      <c r="H22" s="14"/>
    </row>
    <row r="23" spans="1:8" ht="12.75" customHeight="1">
      <c r="A23" s="467">
        <v>2000</v>
      </c>
      <c r="B23" s="468"/>
      <c r="C23" s="99">
        <v>867.34</v>
      </c>
      <c r="D23" s="99">
        <v>1939.189</v>
      </c>
      <c r="E23" s="99">
        <v>1485.679</v>
      </c>
      <c r="F23" s="94">
        <v>5354.434</v>
      </c>
      <c r="G23" s="72"/>
      <c r="H23" s="14"/>
    </row>
    <row r="24" spans="1:8" ht="12.75" customHeight="1">
      <c r="A24" s="35">
        <v>2001</v>
      </c>
      <c r="B24" s="13"/>
      <c r="C24" s="99">
        <v>885.108</v>
      </c>
      <c r="D24" s="99">
        <v>1899.498</v>
      </c>
      <c r="E24" s="99">
        <v>1291.897</v>
      </c>
      <c r="F24" s="94">
        <v>3108.2</v>
      </c>
      <c r="G24" s="14"/>
      <c r="H24" s="14"/>
    </row>
    <row r="25" spans="1:6" ht="13.5" thickBot="1">
      <c r="A25" s="472" t="s">
        <v>26</v>
      </c>
      <c r="B25" s="473"/>
      <c r="C25" s="75">
        <v>925.4</v>
      </c>
      <c r="D25" s="75">
        <v>2073.2</v>
      </c>
      <c r="E25" s="75">
        <v>1476.4</v>
      </c>
      <c r="F25" s="77">
        <v>4709.7</v>
      </c>
    </row>
    <row r="26" spans="1:8" ht="12.75">
      <c r="A26" s="14" t="s">
        <v>32</v>
      </c>
      <c r="B26" s="14"/>
      <c r="C26" s="14"/>
      <c r="D26" s="14"/>
      <c r="E26" s="14"/>
      <c r="F26" s="76"/>
      <c r="G26" s="14"/>
      <c r="H26" s="14"/>
    </row>
    <row r="27" spans="1:8" ht="12.75">
      <c r="A27" s="14" t="s">
        <v>29</v>
      </c>
      <c r="B27" s="14"/>
      <c r="C27" s="14"/>
      <c r="D27" s="14"/>
      <c r="E27" s="14"/>
      <c r="G27" s="14"/>
      <c r="H27" s="14"/>
    </row>
  </sheetData>
  <mergeCells count="20">
    <mergeCell ref="A25:B25"/>
    <mergeCell ref="A23:B23"/>
    <mergeCell ref="A8:B8"/>
    <mergeCell ref="A9:B9"/>
    <mergeCell ref="A10:B10"/>
    <mergeCell ref="A22:B22"/>
    <mergeCell ref="A18:B18"/>
    <mergeCell ref="A19:B19"/>
    <mergeCell ref="A20:B20"/>
    <mergeCell ref="A21:B21"/>
    <mergeCell ref="A16:B16"/>
    <mergeCell ref="A17:B17"/>
    <mergeCell ref="A1:F1"/>
    <mergeCell ref="A3:F3"/>
    <mergeCell ref="A15:B15"/>
    <mergeCell ref="A12:B12"/>
    <mergeCell ref="A13:B13"/>
    <mergeCell ref="A14:B14"/>
    <mergeCell ref="A11:B11"/>
    <mergeCell ref="A6:B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1:J85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133" customWidth="1"/>
    <col min="2" max="2" width="12.00390625" style="133" bestFit="1" customWidth="1"/>
    <col min="3" max="6" width="11.421875" style="133" customWidth="1"/>
    <col min="7" max="7" width="12.00390625" style="133" bestFit="1" customWidth="1"/>
    <col min="8" max="16384" width="11.421875" style="133" customWidth="1"/>
  </cols>
  <sheetData>
    <row r="1" spans="1:8" s="130" customFormat="1" ht="18">
      <c r="A1" s="460" t="s">
        <v>0</v>
      </c>
      <c r="B1" s="460"/>
      <c r="C1" s="460"/>
      <c r="D1" s="460"/>
      <c r="E1" s="460"/>
      <c r="F1" s="460"/>
      <c r="G1" s="460"/>
      <c r="H1" s="460"/>
    </row>
    <row r="2" s="132" customFormat="1" ht="14.25"/>
    <row r="3" spans="1:8" s="132" customFormat="1" ht="15">
      <c r="A3" s="461" t="s">
        <v>302</v>
      </c>
      <c r="B3" s="461"/>
      <c r="C3" s="461"/>
      <c r="D3" s="461"/>
      <c r="E3" s="461"/>
      <c r="F3" s="461"/>
      <c r="G3" s="461"/>
      <c r="H3" s="461"/>
    </row>
    <row r="4" spans="1:8" s="132" customFormat="1" ht="15">
      <c r="A4" s="286"/>
      <c r="B4" s="287"/>
      <c r="C4" s="287"/>
      <c r="D4" s="287"/>
      <c r="E4" s="287"/>
      <c r="F4" s="287"/>
      <c r="G4" s="287"/>
      <c r="H4" s="287"/>
    </row>
    <row r="5" spans="1:8" ht="12.75">
      <c r="A5" s="258" t="s">
        <v>242</v>
      </c>
      <c r="B5" s="79" t="s">
        <v>3</v>
      </c>
      <c r="C5" s="288"/>
      <c r="D5" s="288"/>
      <c r="E5" s="79" t="s">
        <v>15</v>
      </c>
      <c r="F5" s="288"/>
      <c r="G5" s="84" t="s">
        <v>4</v>
      </c>
      <c r="H5" s="64" t="s">
        <v>153</v>
      </c>
    </row>
    <row r="6" spans="1:8" ht="12.75">
      <c r="A6" s="258" t="s">
        <v>243</v>
      </c>
      <c r="B6" s="82" t="s">
        <v>151</v>
      </c>
      <c r="C6" s="83"/>
      <c r="D6" s="83"/>
      <c r="E6" s="82" t="s">
        <v>152</v>
      </c>
      <c r="F6" s="83"/>
      <c r="G6" s="64" t="s">
        <v>244</v>
      </c>
      <c r="H6" s="64" t="s">
        <v>158</v>
      </c>
    </row>
    <row r="7" spans="1:8" ht="13.5" thickBot="1">
      <c r="A7" s="258"/>
      <c r="B7" s="84" t="s">
        <v>154</v>
      </c>
      <c r="C7" s="289" t="s">
        <v>155</v>
      </c>
      <c r="D7" s="64" t="s">
        <v>156</v>
      </c>
      <c r="E7" s="84" t="s">
        <v>154</v>
      </c>
      <c r="F7" s="289" t="s">
        <v>155</v>
      </c>
      <c r="G7" s="84" t="s">
        <v>18</v>
      </c>
      <c r="H7" s="84" t="s">
        <v>18</v>
      </c>
    </row>
    <row r="8" spans="1:10" ht="12.75">
      <c r="A8" s="281" t="s">
        <v>245</v>
      </c>
      <c r="B8" s="290">
        <v>2949</v>
      </c>
      <c r="C8" s="141" t="s">
        <v>43</v>
      </c>
      <c r="D8" s="290">
        <v>2949</v>
      </c>
      <c r="E8" s="291">
        <v>2900</v>
      </c>
      <c r="F8" s="141" t="s">
        <v>43</v>
      </c>
      <c r="G8" s="290">
        <v>8552</v>
      </c>
      <c r="H8" s="290">
        <v>6200</v>
      </c>
      <c r="I8" s="293"/>
      <c r="J8" s="293"/>
    </row>
    <row r="9" spans="1:10" ht="12.75">
      <c r="A9" s="85" t="s">
        <v>246</v>
      </c>
      <c r="B9" s="294">
        <v>4799</v>
      </c>
      <c r="C9" s="141" t="s">
        <v>43</v>
      </c>
      <c r="D9" s="294">
        <v>4799</v>
      </c>
      <c r="E9" s="295">
        <v>2600</v>
      </c>
      <c r="F9" s="141" t="s">
        <v>43</v>
      </c>
      <c r="G9" s="294">
        <v>12477</v>
      </c>
      <c r="H9" s="294">
        <v>11518</v>
      </c>
      <c r="I9" s="293"/>
      <c r="J9" s="293"/>
    </row>
    <row r="10" spans="1:10" ht="12.75">
      <c r="A10" s="85" t="s">
        <v>247</v>
      </c>
      <c r="B10" s="294">
        <v>6858</v>
      </c>
      <c r="C10" s="292">
        <v>2481</v>
      </c>
      <c r="D10" s="294">
        <v>9339</v>
      </c>
      <c r="E10" s="295">
        <v>3000</v>
      </c>
      <c r="F10" s="292">
        <v>3600</v>
      </c>
      <c r="G10" s="294">
        <v>29506</v>
      </c>
      <c r="H10" s="294">
        <v>22414</v>
      </c>
      <c r="I10" s="293"/>
      <c r="J10" s="293"/>
    </row>
    <row r="11" spans="1:10" ht="12.75">
      <c r="A11" s="85" t="s">
        <v>248</v>
      </c>
      <c r="B11" s="294">
        <v>610</v>
      </c>
      <c r="C11" s="141" t="s">
        <v>43</v>
      </c>
      <c r="D11" s="294">
        <v>610</v>
      </c>
      <c r="E11" s="295">
        <v>2600</v>
      </c>
      <c r="F11" s="141" t="s">
        <v>43</v>
      </c>
      <c r="G11" s="294">
        <v>1586</v>
      </c>
      <c r="H11" s="294">
        <v>1464</v>
      </c>
      <c r="I11" s="293"/>
      <c r="J11" s="293"/>
    </row>
    <row r="12" spans="1:10" ht="12.75">
      <c r="A12" s="264" t="s">
        <v>249</v>
      </c>
      <c r="B12" s="296">
        <v>15216</v>
      </c>
      <c r="C12" s="296">
        <v>2481</v>
      </c>
      <c r="D12" s="296">
        <v>17697</v>
      </c>
      <c r="E12" s="296">
        <v>2838</v>
      </c>
      <c r="F12" s="296">
        <v>3600</v>
      </c>
      <c r="G12" s="296">
        <v>52121</v>
      </c>
      <c r="H12" s="296">
        <v>41596</v>
      </c>
      <c r="I12" s="293"/>
      <c r="J12" s="293"/>
    </row>
    <row r="13" spans="1:10" ht="12.75">
      <c r="A13" s="264"/>
      <c r="B13" s="296"/>
      <c r="C13" s="296"/>
      <c r="D13" s="296"/>
      <c r="E13" s="297"/>
      <c r="F13" s="297"/>
      <c r="G13" s="296"/>
      <c r="H13" s="296"/>
      <c r="I13" s="293"/>
      <c r="J13" s="293"/>
    </row>
    <row r="14" spans="1:10" ht="12.75">
      <c r="A14" s="264" t="s">
        <v>250</v>
      </c>
      <c r="B14" s="296">
        <v>95</v>
      </c>
      <c r="C14" s="141" t="s">
        <v>43</v>
      </c>
      <c r="D14" s="296">
        <v>95</v>
      </c>
      <c r="E14" s="297">
        <v>2000</v>
      </c>
      <c r="F14" s="141" t="s">
        <v>43</v>
      </c>
      <c r="G14" s="296">
        <v>190</v>
      </c>
      <c r="H14" s="296">
        <v>190</v>
      </c>
      <c r="I14" s="293"/>
      <c r="J14" s="293"/>
    </row>
    <row r="15" spans="1:10" ht="12.75">
      <c r="A15" s="264"/>
      <c r="B15" s="296"/>
      <c r="C15" s="296"/>
      <c r="D15" s="296"/>
      <c r="E15" s="297"/>
      <c r="F15" s="297"/>
      <c r="G15" s="296"/>
      <c r="H15" s="296"/>
      <c r="I15" s="293"/>
      <c r="J15" s="293"/>
    </row>
    <row r="16" spans="1:10" ht="12.75">
      <c r="A16" s="264" t="s">
        <v>251</v>
      </c>
      <c r="B16" s="296">
        <v>371</v>
      </c>
      <c r="C16" s="141" t="s">
        <v>43</v>
      </c>
      <c r="D16" s="296">
        <v>371</v>
      </c>
      <c r="E16" s="297">
        <v>2000</v>
      </c>
      <c r="F16" s="141" t="s">
        <v>43</v>
      </c>
      <c r="G16" s="296">
        <v>742</v>
      </c>
      <c r="H16" s="296">
        <v>1336</v>
      </c>
      <c r="I16" s="293"/>
      <c r="J16" s="293"/>
    </row>
    <row r="17" spans="1:10" ht="12.75">
      <c r="A17" s="85"/>
      <c r="B17" s="294"/>
      <c r="C17" s="294"/>
      <c r="D17" s="294"/>
      <c r="E17" s="295"/>
      <c r="F17" s="295"/>
      <c r="G17" s="294"/>
      <c r="H17" s="294"/>
      <c r="I17" s="293"/>
      <c r="J17" s="293"/>
    </row>
    <row r="18" spans="1:10" ht="12.75">
      <c r="A18" s="85" t="s">
        <v>252</v>
      </c>
      <c r="B18" s="294">
        <v>25628</v>
      </c>
      <c r="C18" s="141" t="s">
        <v>43</v>
      </c>
      <c r="D18" s="294">
        <v>25628</v>
      </c>
      <c r="E18" s="295">
        <v>4800</v>
      </c>
      <c r="F18" s="141" t="s">
        <v>43</v>
      </c>
      <c r="G18" s="294">
        <v>123014</v>
      </c>
      <c r="H18" s="294">
        <v>124000</v>
      </c>
      <c r="I18" s="293"/>
      <c r="J18" s="293"/>
    </row>
    <row r="19" spans="1:10" ht="12.75">
      <c r="A19" s="85" t="s">
        <v>253</v>
      </c>
      <c r="B19" s="141" t="s">
        <v>43</v>
      </c>
      <c r="C19" s="141" t="s">
        <v>43</v>
      </c>
      <c r="D19" s="141" t="s">
        <v>43</v>
      </c>
      <c r="E19" s="141" t="s">
        <v>43</v>
      </c>
      <c r="F19" s="141" t="s">
        <v>43</v>
      </c>
      <c r="G19" s="141" t="s">
        <v>43</v>
      </c>
      <c r="H19" s="142" t="s">
        <v>43</v>
      </c>
      <c r="I19" s="293"/>
      <c r="J19" s="293"/>
    </row>
    <row r="20" spans="1:10" ht="12.75">
      <c r="A20" s="85" t="s">
        <v>254</v>
      </c>
      <c r="B20" s="292">
        <v>1</v>
      </c>
      <c r="C20" s="141" t="s">
        <v>43</v>
      </c>
      <c r="D20" s="292">
        <v>1</v>
      </c>
      <c r="E20" s="292">
        <v>3000</v>
      </c>
      <c r="F20" s="141" t="s">
        <v>43</v>
      </c>
      <c r="G20" s="292">
        <v>3</v>
      </c>
      <c r="H20" s="142" t="s">
        <v>43</v>
      </c>
      <c r="I20" s="293"/>
      <c r="J20" s="293"/>
    </row>
    <row r="21" spans="1:10" ht="12.75">
      <c r="A21" s="264" t="s">
        <v>310</v>
      </c>
      <c r="B21" s="296">
        <v>25629</v>
      </c>
      <c r="C21" s="141" t="s">
        <v>43</v>
      </c>
      <c r="D21" s="296">
        <v>25629</v>
      </c>
      <c r="E21" s="296">
        <v>4800</v>
      </c>
      <c r="F21" s="141" t="s">
        <v>43</v>
      </c>
      <c r="G21" s="296">
        <v>123017</v>
      </c>
      <c r="H21" s="296">
        <v>124000</v>
      </c>
      <c r="I21" s="293"/>
      <c r="J21" s="293"/>
    </row>
    <row r="22" spans="1:10" ht="12.75">
      <c r="A22" s="85"/>
      <c r="B22" s="296"/>
      <c r="C22" s="296"/>
      <c r="D22" s="296"/>
      <c r="E22" s="297"/>
      <c r="F22" s="297"/>
      <c r="G22" s="296"/>
      <c r="H22" s="296"/>
      <c r="I22" s="293"/>
      <c r="J22" s="293"/>
    </row>
    <row r="23" spans="1:10" ht="12.75">
      <c r="A23" s="264" t="s">
        <v>255</v>
      </c>
      <c r="B23" s="296">
        <v>57055</v>
      </c>
      <c r="C23" s="296">
        <v>4801</v>
      </c>
      <c r="D23" s="296">
        <v>61856</v>
      </c>
      <c r="E23" s="297">
        <v>3406</v>
      </c>
      <c r="F23" s="297">
        <v>4330</v>
      </c>
      <c r="G23" s="296">
        <v>215118</v>
      </c>
      <c r="H23" s="296">
        <v>114008</v>
      </c>
      <c r="I23" s="293"/>
      <c r="J23" s="293"/>
    </row>
    <row r="24" spans="1:10" ht="12.75">
      <c r="A24" s="264"/>
      <c r="B24" s="296"/>
      <c r="C24" s="296"/>
      <c r="D24" s="296"/>
      <c r="E24" s="297"/>
      <c r="F24" s="297"/>
      <c r="G24" s="296"/>
      <c r="H24" s="296"/>
      <c r="I24" s="293"/>
      <c r="J24" s="293"/>
    </row>
    <row r="25" spans="1:10" ht="12.75">
      <c r="A25" s="264" t="s">
        <v>256</v>
      </c>
      <c r="B25" s="296">
        <v>27428</v>
      </c>
      <c r="C25" s="296">
        <v>4931</v>
      </c>
      <c r="D25" s="296">
        <v>32359</v>
      </c>
      <c r="E25" s="297">
        <v>2863</v>
      </c>
      <c r="F25" s="297">
        <v>4400</v>
      </c>
      <c r="G25" s="296">
        <v>100231</v>
      </c>
      <c r="H25" s="296">
        <v>85197</v>
      </c>
      <c r="I25" s="293"/>
      <c r="J25" s="293"/>
    </row>
    <row r="26" spans="1:10" ht="12.75">
      <c r="A26" s="85"/>
      <c r="B26" s="294"/>
      <c r="C26" s="294"/>
      <c r="D26" s="294"/>
      <c r="E26" s="295"/>
      <c r="F26" s="295"/>
      <c r="G26" s="294"/>
      <c r="H26" s="294"/>
      <c r="I26" s="293"/>
      <c r="J26" s="293"/>
    </row>
    <row r="27" spans="1:10" ht="12.75">
      <c r="A27" s="85" t="s">
        <v>257</v>
      </c>
      <c r="B27" s="294">
        <v>13445</v>
      </c>
      <c r="C27" s="294">
        <v>8226</v>
      </c>
      <c r="D27" s="294">
        <v>21671</v>
      </c>
      <c r="E27" s="295">
        <v>2089</v>
      </c>
      <c r="F27" s="295">
        <v>3073</v>
      </c>
      <c r="G27" s="294">
        <v>53365</v>
      </c>
      <c r="H27" s="294">
        <v>16012</v>
      </c>
      <c r="I27" s="293"/>
      <c r="J27" s="293"/>
    </row>
    <row r="28" spans="1:10" ht="12.75">
      <c r="A28" s="85" t="s">
        <v>258</v>
      </c>
      <c r="B28" s="294">
        <v>36926</v>
      </c>
      <c r="C28" s="294">
        <v>3134</v>
      </c>
      <c r="D28" s="294">
        <v>40060</v>
      </c>
      <c r="E28" s="295">
        <v>1527</v>
      </c>
      <c r="F28" s="295">
        <v>3027</v>
      </c>
      <c r="G28" s="294">
        <v>65873</v>
      </c>
      <c r="H28" s="294">
        <v>13175</v>
      </c>
      <c r="I28" s="293"/>
      <c r="J28" s="293"/>
    </row>
    <row r="29" spans="1:10" ht="12.75">
      <c r="A29" s="85" t="s">
        <v>259</v>
      </c>
      <c r="B29" s="294">
        <v>219876</v>
      </c>
      <c r="C29" s="294">
        <v>18215</v>
      </c>
      <c r="D29" s="294">
        <v>238091</v>
      </c>
      <c r="E29" s="295">
        <v>905</v>
      </c>
      <c r="F29" s="295">
        <v>3427</v>
      </c>
      <c r="G29" s="294">
        <v>261410</v>
      </c>
      <c r="H29" s="294">
        <v>104750</v>
      </c>
      <c r="I29" s="293"/>
      <c r="J29" s="293"/>
    </row>
    <row r="30" spans="1:10" ht="12.75">
      <c r="A30" s="264" t="s">
        <v>311</v>
      </c>
      <c r="B30" s="296">
        <v>270247</v>
      </c>
      <c r="C30" s="296">
        <v>29575</v>
      </c>
      <c r="D30" s="296">
        <v>299822</v>
      </c>
      <c r="E30" s="296">
        <v>1049</v>
      </c>
      <c r="F30" s="296">
        <v>3286</v>
      </c>
      <c r="G30" s="296">
        <v>380648</v>
      </c>
      <c r="H30" s="296">
        <v>133937</v>
      </c>
      <c r="I30" s="293"/>
      <c r="J30" s="293"/>
    </row>
    <row r="31" spans="1:10" ht="12.75">
      <c r="A31" s="85"/>
      <c r="B31" s="294"/>
      <c r="C31" s="294"/>
      <c r="D31" s="294"/>
      <c r="E31" s="295"/>
      <c r="F31" s="295"/>
      <c r="G31" s="294"/>
      <c r="H31" s="294"/>
      <c r="I31" s="293"/>
      <c r="J31" s="293"/>
    </row>
    <row r="32" spans="1:10" ht="12.75">
      <c r="A32" s="85" t="s">
        <v>260</v>
      </c>
      <c r="B32" s="298">
        <v>21059</v>
      </c>
      <c r="C32" s="298">
        <v>486</v>
      </c>
      <c r="D32" s="294">
        <v>21545</v>
      </c>
      <c r="E32" s="298">
        <v>3041</v>
      </c>
      <c r="F32" s="298">
        <v>5414</v>
      </c>
      <c r="G32" s="295">
        <v>66672</v>
      </c>
      <c r="H32" s="298">
        <v>74933</v>
      </c>
      <c r="I32" s="293"/>
      <c r="J32" s="293"/>
    </row>
    <row r="33" spans="1:10" ht="12.75">
      <c r="A33" s="85" t="s">
        <v>261</v>
      </c>
      <c r="B33" s="298">
        <v>9703</v>
      </c>
      <c r="C33" s="298">
        <v>4186</v>
      </c>
      <c r="D33" s="294">
        <v>13889</v>
      </c>
      <c r="E33" s="298">
        <v>2570</v>
      </c>
      <c r="F33" s="298">
        <v>2725</v>
      </c>
      <c r="G33" s="295">
        <v>36344</v>
      </c>
      <c r="H33" s="298">
        <v>38100</v>
      </c>
      <c r="I33" s="293"/>
      <c r="J33" s="293"/>
    </row>
    <row r="34" spans="1:10" ht="12.75">
      <c r="A34" s="85" t="s">
        <v>262</v>
      </c>
      <c r="B34" s="298">
        <v>28422</v>
      </c>
      <c r="C34" s="298">
        <v>6901</v>
      </c>
      <c r="D34" s="294">
        <v>35323</v>
      </c>
      <c r="E34" s="298">
        <v>2294</v>
      </c>
      <c r="F34" s="298">
        <v>4889</v>
      </c>
      <c r="G34" s="295">
        <v>98939</v>
      </c>
      <c r="H34" s="298">
        <v>49452</v>
      </c>
      <c r="I34" s="293"/>
      <c r="J34" s="293"/>
    </row>
    <row r="35" spans="1:10" ht="12.75">
      <c r="A35" s="85" t="s">
        <v>263</v>
      </c>
      <c r="B35" s="298">
        <v>5457</v>
      </c>
      <c r="C35" s="298">
        <v>221</v>
      </c>
      <c r="D35" s="294">
        <v>5678</v>
      </c>
      <c r="E35" s="298">
        <v>2125</v>
      </c>
      <c r="F35" s="298">
        <v>4896</v>
      </c>
      <c r="G35" s="295">
        <v>12678</v>
      </c>
      <c r="H35" s="298">
        <v>6870</v>
      </c>
      <c r="I35" s="293"/>
      <c r="J35" s="293"/>
    </row>
    <row r="36" spans="1:10" ht="12.75">
      <c r="A36" s="264" t="s">
        <v>264</v>
      </c>
      <c r="B36" s="296">
        <v>64641</v>
      </c>
      <c r="C36" s="296">
        <v>11794</v>
      </c>
      <c r="D36" s="296">
        <v>76435</v>
      </c>
      <c r="E36" s="296">
        <v>2565</v>
      </c>
      <c r="F36" s="296">
        <v>4143</v>
      </c>
      <c r="G36" s="296">
        <v>214633</v>
      </c>
      <c r="H36" s="296">
        <v>169355</v>
      </c>
      <c r="I36" s="293"/>
      <c r="J36" s="293"/>
    </row>
    <row r="37" spans="1:10" ht="12.75">
      <c r="A37" s="264"/>
      <c r="B37" s="296"/>
      <c r="C37" s="296"/>
      <c r="D37" s="296"/>
      <c r="E37" s="297"/>
      <c r="F37" s="297"/>
      <c r="G37" s="296"/>
      <c r="H37" s="296"/>
      <c r="I37" s="293"/>
      <c r="J37" s="293"/>
    </row>
    <row r="38" spans="1:10" ht="12.75">
      <c r="A38" s="264" t="s">
        <v>265</v>
      </c>
      <c r="B38" s="297">
        <v>5174</v>
      </c>
      <c r="C38" s="297">
        <v>351</v>
      </c>
      <c r="D38" s="296">
        <v>5525</v>
      </c>
      <c r="E38" s="297">
        <v>1050</v>
      </c>
      <c r="F38" s="297">
        <v>3300</v>
      </c>
      <c r="G38" s="297">
        <v>6591</v>
      </c>
      <c r="H38" s="297">
        <v>8568</v>
      </c>
      <c r="I38" s="293"/>
      <c r="J38" s="293"/>
    </row>
    <row r="39" spans="1:10" ht="12.75">
      <c r="A39" s="85"/>
      <c r="B39" s="294"/>
      <c r="C39" s="294"/>
      <c r="D39" s="294"/>
      <c r="E39" s="295"/>
      <c r="F39" s="295"/>
      <c r="G39" s="294"/>
      <c r="H39" s="294"/>
      <c r="I39" s="293"/>
      <c r="J39" s="293"/>
    </row>
    <row r="40" spans="1:10" ht="12.75">
      <c r="A40" s="85" t="s">
        <v>266</v>
      </c>
      <c r="B40" s="295">
        <v>20666</v>
      </c>
      <c r="C40" s="295">
        <v>683</v>
      </c>
      <c r="D40" s="294">
        <v>21349</v>
      </c>
      <c r="E40" s="295">
        <v>1767</v>
      </c>
      <c r="F40" s="295">
        <v>2800</v>
      </c>
      <c r="G40" s="295">
        <v>38429</v>
      </c>
      <c r="H40" s="295">
        <v>20875</v>
      </c>
      <c r="I40" s="293"/>
      <c r="J40" s="293"/>
    </row>
    <row r="41" spans="1:10" ht="12.75">
      <c r="A41" s="85" t="s">
        <v>267</v>
      </c>
      <c r="B41" s="294">
        <v>156732</v>
      </c>
      <c r="C41" s="294">
        <v>2309</v>
      </c>
      <c r="D41" s="294">
        <v>159041</v>
      </c>
      <c r="E41" s="295">
        <v>2818</v>
      </c>
      <c r="F41" s="295">
        <v>4154</v>
      </c>
      <c r="G41" s="294">
        <v>451261</v>
      </c>
      <c r="H41" s="294">
        <v>148894</v>
      </c>
      <c r="I41" s="293"/>
      <c r="J41" s="293"/>
    </row>
    <row r="42" spans="1:10" ht="12.75">
      <c r="A42" s="85" t="s">
        <v>268</v>
      </c>
      <c r="B42" s="295">
        <v>35627</v>
      </c>
      <c r="C42" s="295">
        <v>6689</v>
      </c>
      <c r="D42" s="294">
        <v>42316</v>
      </c>
      <c r="E42" s="295">
        <v>1000</v>
      </c>
      <c r="F42" s="295">
        <v>4100</v>
      </c>
      <c r="G42" s="295">
        <v>63052</v>
      </c>
      <c r="H42" s="292">
        <v>34678</v>
      </c>
      <c r="I42" s="293"/>
      <c r="J42" s="293"/>
    </row>
    <row r="43" spans="1:10" ht="12.75">
      <c r="A43" s="85" t="s">
        <v>269</v>
      </c>
      <c r="B43" s="295">
        <v>68942</v>
      </c>
      <c r="C43" s="295">
        <v>7599</v>
      </c>
      <c r="D43" s="294">
        <v>76541</v>
      </c>
      <c r="E43" s="295">
        <v>2300</v>
      </c>
      <c r="F43" s="295">
        <v>4133</v>
      </c>
      <c r="G43" s="295">
        <v>189973</v>
      </c>
      <c r="H43" s="295">
        <v>65080</v>
      </c>
      <c r="I43" s="293"/>
      <c r="J43" s="293"/>
    </row>
    <row r="44" spans="1:10" ht="12.75">
      <c r="A44" s="85" t="s">
        <v>270</v>
      </c>
      <c r="B44" s="295">
        <v>54920</v>
      </c>
      <c r="C44" s="295">
        <v>1465</v>
      </c>
      <c r="D44" s="294">
        <v>56385</v>
      </c>
      <c r="E44" s="295">
        <v>2198</v>
      </c>
      <c r="F44" s="295">
        <v>3182</v>
      </c>
      <c r="G44" s="295">
        <v>125376</v>
      </c>
      <c r="H44" s="295">
        <v>74758</v>
      </c>
      <c r="I44" s="293"/>
      <c r="J44" s="293"/>
    </row>
    <row r="45" spans="1:10" ht="12.75">
      <c r="A45" s="85" t="s">
        <v>271</v>
      </c>
      <c r="B45" s="295">
        <v>43725</v>
      </c>
      <c r="C45" s="295">
        <v>616</v>
      </c>
      <c r="D45" s="294">
        <v>44341</v>
      </c>
      <c r="E45" s="295">
        <v>1200</v>
      </c>
      <c r="F45" s="295">
        <v>4000</v>
      </c>
      <c r="G45" s="295">
        <v>54934</v>
      </c>
      <c r="H45" s="295">
        <v>54934</v>
      </c>
      <c r="I45" s="293"/>
      <c r="J45" s="293"/>
    </row>
    <row r="46" spans="1:10" ht="12.75">
      <c r="A46" s="85" t="s">
        <v>272</v>
      </c>
      <c r="B46" s="295">
        <v>70271</v>
      </c>
      <c r="C46" s="295">
        <v>1795</v>
      </c>
      <c r="D46" s="294">
        <v>72066</v>
      </c>
      <c r="E46" s="295">
        <v>1866</v>
      </c>
      <c r="F46" s="295">
        <v>3500</v>
      </c>
      <c r="G46" s="295">
        <v>137408</v>
      </c>
      <c r="H46" s="295">
        <v>36930</v>
      </c>
      <c r="I46" s="293"/>
      <c r="J46" s="293"/>
    </row>
    <row r="47" spans="1:10" ht="12.75">
      <c r="A47" s="85" t="s">
        <v>273</v>
      </c>
      <c r="B47" s="295">
        <v>30355</v>
      </c>
      <c r="C47" s="295">
        <v>4604</v>
      </c>
      <c r="D47" s="294">
        <v>34959</v>
      </c>
      <c r="E47" s="295">
        <v>1595</v>
      </c>
      <c r="F47" s="295">
        <v>5010</v>
      </c>
      <c r="G47" s="295">
        <v>71482</v>
      </c>
      <c r="H47" s="295">
        <v>12000</v>
      </c>
      <c r="I47" s="293"/>
      <c r="J47" s="293"/>
    </row>
    <row r="48" spans="1:10" ht="12.75">
      <c r="A48" s="85" t="s">
        <v>274</v>
      </c>
      <c r="B48" s="295">
        <v>73065</v>
      </c>
      <c r="C48" s="295">
        <v>3088</v>
      </c>
      <c r="D48" s="294">
        <v>76153</v>
      </c>
      <c r="E48" s="295">
        <v>1830</v>
      </c>
      <c r="F48" s="295">
        <v>3013</v>
      </c>
      <c r="G48" s="295">
        <v>143014</v>
      </c>
      <c r="H48" s="295">
        <v>151719</v>
      </c>
      <c r="I48" s="293"/>
      <c r="J48" s="293"/>
    </row>
    <row r="49" spans="1:10" ht="12.75">
      <c r="A49" s="264" t="s">
        <v>312</v>
      </c>
      <c r="B49" s="296">
        <v>554303</v>
      </c>
      <c r="C49" s="296">
        <v>28848</v>
      </c>
      <c r="D49" s="296">
        <v>583151</v>
      </c>
      <c r="E49" s="296">
        <v>2091</v>
      </c>
      <c r="F49" s="296">
        <v>4025</v>
      </c>
      <c r="G49" s="296">
        <v>1274929</v>
      </c>
      <c r="H49" s="296">
        <v>599868</v>
      </c>
      <c r="I49" s="293"/>
      <c r="J49" s="293"/>
    </row>
    <row r="50" spans="1:10" ht="12.75">
      <c r="A50" s="264"/>
      <c r="B50" s="296"/>
      <c r="C50" s="296"/>
      <c r="D50" s="296"/>
      <c r="E50" s="297"/>
      <c r="F50" s="297"/>
      <c r="G50" s="296"/>
      <c r="H50" s="296"/>
      <c r="I50" s="293"/>
      <c r="J50" s="293"/>
    </row>
    <row r="51" spans="1:10" ht="12.75">
      <c r="A51" s="264" t="s">
        <v>275</v>
      </c>
      <c r="B51" s="297">
        <v>23769</v>
      </c>
      <c r="C51" s="297">
        <v>1001</v>
      </c>
      <c r="D51" s="296">
        <v>24770</v>
      </c>
      <c r="E51" s="297">
        <v>2300</v>
      </c>
      <c r="F51" s="297">
        <v>4100</v>
      </c>
      <c r="G51" s="297">
        <v>58773</v>
      </c>
      <c r="H51" s="297">
        <v>70528</v>
      </c>
      <c r="I51" s="293"/>
      <c r="J51" s="293"/>
    </row>
    <row r="52" spans="1:10" ht="12.75">
      <c r="A52" s="85"/>
      <c r="B52" s="294"/>
      <c r="C52" s="294"/>
      <c r="D52" s="294"/>
      <c r="E52" s="295"/>
      <c r="F52" s="295"/>
      <c r="G52" s="294"/>
      <c r="H52" s="294"/>
      <c r="I52" s="293"/>
      <c r="J52" s="293"/>
    </row>
    <row r="53" spans="1:10" ht="12.75">
      <c r="A53" s="85" t="s">
        <v>276</v>
      </c>
      <c r="B53" s="294">
        <v>35534</v>
      </c>
      <c r="C53" s="294">
        <v>12732</v>
      </c>
      <c r="D53" s="294">
        <v>48266</v>
      </c>
      <c r="E53" s="295">
        <v>887</v>
      </c>
      <c r="F53" s="295">
        <v>5100</v>
      </c>
      <c r="G53" s="294">
        <v>96452</v>
      </c>
      <c r="H53" s="294">
        <v>51120</v>
      </c>
      <c r="I53" s="293"/>
      <c r="J53" s="293"/>
    </row>
    <row r="54" spans="1:10" ht="12.75">
      <c r="A54" s="85" t="s">
        <v>277</v>
      </c>
      <c r="B54" s="294">
        <v>44916</v>
      </c>
      <c r="C54" s="294">
        <v>13662</v>
      </c>
      <c r="D54" s="294">
        <v>58578</v>
      </c>
      <c r="E54" s="295">
        <v>1040</v>
      </c>
      <c r="F54" s="295">
        <v>3350</v>
      </c>
      <c r="G54" s="294">
        <v>92480</v>
      </c>
      <c r="H54" s="294">
        <v>60200</v>
      </c>
      <c r="I54" s="293"/>
      <c r="J54" s="293"/>
    </row>
    <row r="55" spans="1:10" ht="12.75">
      <c r="A55" s="85" t="s">
        <v>278</v>
      </c>
      <c r="B55" s="294">
        <v>48879</v>
      </c>
      <c r="C55" s="294">
        <v>4014</v>
      </c>
      <c r="D55" s="294">
        <v>52893</v>
      </c>
      <c r="E55" s="295">
        <v>2100</v>
      </c>
      <c r="F55" s="295">
        <v>5700</v>
      </c>
      <c r="G55" s="294">
        <v>125526</v>
      </c>
      <c r="H55" s="294">
        <v>69039</v>
      </c>
      <c r="I55" s="293"/>
      <c r="J55" s="293"/>
    </row>
    <row r="56" spans="1:10" ht="12.75">
      <c r="A56" s="85" t="s">
        <v>279</v>
      </c>
      <c r="B56" s="294">
        <v>63439</v>
      </c>
      <c r="C56" s="294">
        <v>1618</v>
      </c>
      <c r="D56" s="294">
        <v>65057</v>
      </c>
      <c r="E56" s="295">
        <v>1860</v>
      </c>
      <c r="F56" s="295">
        <v>4200</v>
      </c>
      <c r="G56" s="294">
        <v>124792</v>
      </c>
      <c r="H56" s="294">
        <v>74875</v>
      </c>
      <c r="I56" s="293"/>
      <c r="J56" s="293"/>
    </row>
    <row r="57" spans="1:10" ht="12.75">
      <c r="A57" s="85" t="s">
        <v>280</v>
      </c>
      <c r="B57" s="294">
        <v>80013</v>
      </c>
      <c r="C57" s="294">
        <v>7016</v>
      </c>
      <c r="D57" s="294">
        <v>87029</v>
      </c>
      <c r="E57" s="295">
        <v>1432</v>
      </c>
      <c r="F57" s="295">
        <v>3910</v>
      </c>
      <c r="G57" s="294">
        <v>142011</v>
      </c>
      <c r="H57" s="294">
        <v>78106</v>
      </c>
      <c r="I57" s="293"/>
      <c r="J57" s="293"/>
    </row>
    <row r="58" spans="1:10" ht="12.75">
      <c r="A58" s="264" t="s">
        <v>281</v>
      </c>
      <c r="B58" s="296">
        <v>272781</v>
      </c>
      <c r="C58" s="296">
        <v>39042</v>
      </c>
      <c r="D58" s="296">
        <v>311823</v>
      </c>
      <c r="E58" s="296">
        <v>1516</v>
      </c>
      <c r="F58" s="296">
        <v>4298</v>
      </c>
      <c r="G58" s="296">
        <v>581261</v>
      </c>
      <c r="H58" s="296">
        <v>333340</v>
      </c>
      <c r="I58" s="293"/>
      <c r="J58" s="293"/>
    </row>
    <row r="59" spans="1:10" ht="12.75">
      <c r="A59" s="85"/>
      <c r="B59" s="294"/>
      <c r="C59" s="294"/>
      <c r="D59" s="294"/>
      <c r="E59" s="295"/>
      <c r="F59" s="295"/>
      <c r="G59" s="294"/>
      <c r="H59" s="294"/>
      <c r="I59" s="293"/>
      <c r="J59" s="293"/>
    </row>
    <row r="60" spans="1:10" ht="12.75">
      <c r="A60" s="85" t="s">
        <v>282</v>
      </c>
      <c r="B60" s="295">
        <v>1460</v>
      </c>
      <c r="C60" s="295">
        <v>1876</v>
      </c>
      <c r="D60" s="294">
        <v>3336</v>
      </c>
      <c r="E60" s="295">
        <v>1000</v>
      </c>
      <c r="F60" s="295">
        <v>3500</v>
      </c>
      <c r="G60" s="295">
        <v>8026</v>
      </c>
      <c r="H60" s="295">
        <v>5100</v>
      </c>
      <c r="I60" s="293"/>
      <c r="J60" s="293"/>
    </row>
    <row r="61" spans="1:10" ht="12.75">
      <c r="A61" s="85" t="s">
        <v>283</v>
      </c>
      <c r="B61" s="295">
        <v>823</v>
      </c>
      <c r="C61" s="295">
        <v>6</v>
      </c>
      <c r="D61" s="294">
        <v>829</v>
      </c>
      <c r="E61" s="295">
        <v>2150</v>
      </c>
      <c r="F61" s="295">
        <v>4400</v>
      </c>
      <c r="G61" s="295">
        <v>1796</v>
      </c>
      <c r="H61" s="295">
        <v>2694</v>
      </c>
      <c r="I61" s="293"/>
      <c r="J61" s="293"/>
    </row>
    <row r="62" spans="1:10" ht="12.75">
      <c r="A62" s="85" t="s">
        <v>284</v>
      </c>
      <c r="B62" s="295">
        <v>1942</v>
      </c>
      <c r="C62" s="295">
        <v>80</v>
      </c>
      <c r="D62" s="294">
        <v>2022</v>
      </c>
      <c r="E62" s="295">
        <v>1000</v>
      </c>
      <c r="F62" s="295">
        <v>5000</v>
      </c>
      <c r="G62" s="295">
        <v>2342</v>
      </c>
      <c r="H62" s="295">
        <v>1075</v>
      </c>
      <c r="I62" s="293"/>
      <c r="J62" s="293"/>
    </row>
    <row r="63" spans="1:10" ht="12.75">
      <c r="A63" s="264" t="s">
        <v>285</v>
      </c>
      <c r="B63" s="296">
        <v>4225</v>
      </c>
      <c r="C63" s="296">
        <v>1962</v>
      </c>
      <c r="D63" s="296">
        <v>6187</v>
      </c>
      <c r="E63" s="296">
        <v>1224</v>
      </c>
      <c r="F63" s="296">
        <v>3564</v>
      </c>
      <c r="G63" s="296">
        <v>12164</v>
      </c>
      <c r="H63" s="296">
        <v>8869</v>
      </c>
      <c r="I63" s="293"/>
      <c r="J63" s="293"/>
    </row>
    <row r="64" spans="1:10" ht="12.75">
      <c r="A64" s="264"/>
      <c r="B64" s="296"/>
      <c r="C64" s="296"/>
      <c r="D64" s="296"/>
      <c r="E64" s="297"/>
      <c r="F64" s="297"/>
      <c r="G64" s="296"/>
      <c r="H64" s="296"/>
      <c r="I64" s="293"/>
      <c r="J64" s="293"/>
    </row>
    <row r="65" spans="1:10" ht="12.75">
      <c r="A65" s="264" t="s">
        <v>286</v>
      </c>
      <c r="B65" s="296">
        <v>5317</v>
      </c>
      <c r="C65" s="296">
        <v>3465</v>
      </c>
      <c r="D65" s="296">
        <v>8782</v>
      </c>
      <c r="E65" s="297">
        <v>648</v>
      </c>
      <c r="F65" s="297">
        <v>2097</v>
      </c>
      <c r="G65" s="296">
        <v>10712</v>
      </c>
      <c r="H65" s="296">
        <v>4953</v>
      </c>
      <c r="I65" s="293"/>
      <c r="J65" s="293"/>
    </row>
    <row r="66" spans="1:10" ht="12.75">
      <c r="A66" s="85"/>
      <c r="B66" s="294"/>
      <c r="C66" s="294"/>
      <c r="D66" s="294"/>
      <c r="E66" s="295"/>
      <c r="F66" s="295"/>
      <c r="G66" s="294"/>
      <c r="H66" s="294"/>
      <c r="I66" s="293"/>
      <c r="J66" s="293"/>
    </row>
    <row r="67" spans="1:10" ht="12.75">
      <c r="A67" s="85" t="s">
        <v>287</v>
      </c>
      <c r="B67" s="295">
        <v>128600</v>
      </c>
      <c r="C67" s="295">
        <v>3700</v>
      </c>
      <c r="D67" s="294">
        <v>132300</v>
      </c>
      <c r="E67" s="295">
        <v>3203</v>
      </c>
      <c r="F67" s="295">
        <v>4203</v>
      </c>
      <c r="G67" s="295">
        <v>427457</v>
      </c>
      <c r="H67" s="295">
        <v>128220</v>
      </c>
      <c r="I67" s="293"/>
      <c r="J67" s="293"/>
    </row>
    <row r="68" spans="1:10" ht="12.75">
      <c r="A68" s="85" t="s">
        <v>288</v>
      </c>
      <c r="B68" s="295">
        <v>6850</v>
      </c>
      <c r="C68" s="295">
        <v>340</v>
      </c>
      <c r="D68" s="294">
        <v>7190</v>
      </c>
      <c r="E68" s="295">
        <v>3000</v>
      </c>
      <c r="F68" s="295">
        <v>4500</v>
      </c>
      <c r="G68" s="295">
        <v>22080</v>
      </c>
      <c r="H68" s="295">
        <v>6624</v>
      </c>
      <c r="I68" s="293"/>
      <c r="J68" s="293"/>
    </row>
    <row r="69" spans="1:10" ht="12.75">
      <c r="A69" s="264" t="s">
        <v>289</v>
      </c>
      <c r="B69" s="296">
        <v>135450</v>
      </c>
      <c r="C69" s="296">
        <v>4040</v>
      </c>
      <c r="D69" s="296">
        <v>139490</v>
      </c>
      <c r="E69" s="296">
        <v>3193</v>
      </c>
      <c r="F69" s="296">
        <v>4228</v>
      </c>
      <c r="G69" s="296">
        <v>449537</v>
      </c>
      <c r="H69" s="296">
        <v>134844</v>
      </c>
      <c r="I69" s="293"/>
      <c r="J69" s="293"/>
    </row>
    <row r="70" spans="1:10" ht="12.75">
      <c r="A70" s="85"/>
      <c r="B70" s="294"/>
      <c r="C70" s="294"/>
      <c r="D70" s="294"/>
      <c r="E70" s="295"/>
      <c r="F70" s="295"/>
      <c r="G70" s="294"/>
      <c r="H70" s="294"/>
      <c r="I70" s="293"/>
      <c r="J70" s="293"/>
    </row>
    <row r="71" spans="1:10" ht="12.75">
      <c r="A71" s="85" t="s">
        <v>290</v>
      </c>
      <c r="B71" s="294">
        <v>5580</v>
      </c>
      <c r="C71" s="294">
        <v>230</v>
      </c>
      <c r="D71" s="294">
        <v>5810</v>
      </c>
      <c r="E71" s="295">
        <v>826</v>
      </c>
      <c r="F71" s="295">
        <v>2176</v>
      </c>
      <c r="G71" s="294">
        <v>5109</v>
      </c>
      <c r="H71" s="294">
        <v>3576</v>
      </c>
      <c r="I71" s="293"/>
      <c r="J71" s="293"/>
    </row>
    <row r="72" spans="1:10" ht="12.75">
      <c r="A72" s="85" t="s">
        <v>291</v>
      </c>
      <c r="B72" s="294">
        <v>92550</v>
      </c>
      <c r="C72" s="294">
        <v>5450</v>
      </c>
      <c r="D72" s="294">
        <v>98000</v>
      </c>
      <c r="E72" s="295">
        <v>2600</v>
      </c>
      <c r="F72" s="295">
        <v>3950</v>
      </c>
      <c r="G72" s="294">
        <v>262158</v>
      </c>
      <c r="H72" s="294">
        <v>234631</v>
      </c>
      <c r="I72" s="293"/>
      <c r="J72" s="293"/>
    </row>
    <row r="73" spans="1:10" ht="12.75">
      <c r="A73" s="85" t="s">
        <v>292</v>
      </c>
      <c r="B73" s="295">
        <v>133992</v>
      </c>
      <c r="C73" s="295">
        <v>16536</v>
      </c>
      <c r="D73" s="294">
        <v>150528</v>
      </c>
      <c r="E73" s="295">
        <v>2700</v>
      </c>
      <c r="F73" s="295">
        <v>4500</v>
      </c>
      <c r="G73" s="295">
        <v>436190</v>
      </c>
      <c r="H73" s="295">
        <v>143002</v>
      </c>
      <c r="I73" s="293"/>
      <c r="J73" s="293"/>
    </row>
    <row r="74" spans="1:10" ht="12.75">
      <c r="A74" s="85" t="s">
        <v>293</v>
      </c>
      <c r="B74" s="294">
        <v>24700</v>
      </c>
      <c r="C74" s="294">
        <v>1545</v>
      </c>
      <c r="D74" s="294">
        <v>26245</v>
      </c>
      <c r="E74" s="295">
        <v>1301</v>
      </c>
      <c r="F74" s="295">
        <v>4092</v>
      </c>
      <c r="G74" s="294">
        <v>38457</v>
      </c>
      <c r="H74" s="294">
        <v>15383</v>
      </c>
      <c r="I74" s="293"/>
      <c r="J74" s="293"/>
    </row>
    <row r="75" spans="1:10" ht="12.75">
      <c r="A75" s="85" t="s">
        <v>294</v>
      </c>
      <c r="B75" s="294">
        <v>23574</v>
      </c>
      <c r="C75" s="294">
        <v>659</v>
      </c>
      <c r="D75" s="294">
        <v>24233</v>
      </c>
      <c r="E75" s="295">
        <v>2440</v>
      </c>
      <c r="F75" s="295">
        <v>3430</v>
      </c>
      <c r="G75" s="294">
        <v>59781</v>
      </c>
      <c r="H75" s="294">
        <v>41800</v>
      </c>
      <c r="I75" s="293"/>
      <c r="J75" s="293"/>
    </row>
    <row r="76" spans="1:10" ht="12.75">
      <c r="A76" s="85" t="s">
        <v>295</v>
      </c>
      <c r="B76" s="294">
        <v>21331</v>
      </c>
      <c r="C76" s="294">
        <v>1622</v>
      </c>
      <c r="D76" s="294">
        <v>22953</v>
      </c>
      <c r="E76" s="295">
        <v>2700</v>
      </c>
      <c r="F76" s="295">
        <v>3960</v>
      </c>
      <c r="G76" s="294">
        <v>64017</v>
      </c>
      <c r="H76" s="294">
        <v>32008</v>
      </c>
      <c r="I76" s="293"/>
      <c r="J76" s="293"/>
    </row>
    <row r="77" spans="1:10" ht="12.75">
      <c r="A77" s="85" t="s">
        <v>296</v>
      </c>
      <c r="B77" s="294">
        <v>33811</v>
      </c>
      <c r="C77" s="294">
        <v>3450</v>
      </c>
      <c r="D77" s="294">
        <v>37261</v>
      </c>
      <c r="E77" s="295">
        <v>2000</v>
      </c>
      <c r="F77" s="295">
        <v>3600</v>
      </c>
      <c r="G77" s="294">
        <v>80042</v>
      </c>
      <c r="H77" s="142" t="s">
        <v>43</v>
      </c>
      <c r="I77" s="293"/>
      <c r="J77" s="293"/>
    </row>
    <row r="78" spans="1:10" ht="12.75">
      <c r="A78" s="85" t="s">
        <v>297</v>
      </c>
      <c r="B78" s="295">
        <v>202534</v>
      </c>
      <c r="C78" s="295">
        <v>15271</v>
      </c>
      <c r="D78" s="294">
        <v>217805</v>
      </c>
      <c r="E78" s="295">
        <v>2592</v>
      </c>
      <c r="F78" s="295">
        <v>3676</v>
      </c>
      <c r="G78" s="295">
        <v>581099</v>
      </c>
      <c r="H78" s="295">
        <v>174330</v>
      </c>
      <c r="I78" s="293"/>
      <c r="J78" s="293"/>
    </row>
    <row r="79" spans="1:10" ht="12.75">
      <c r="A79" s="264" t="s">
        <v>313</v>
      </c>
      <c r="B79" s="296">
        <v>538072</v>
      </c>
      <c r="C79" s="296">
        <v>44763</v>
      </c>
      <c r="D79" s="296">
        <v>582835</v>
      </c>
      <c r="E79" s="296">
        <v>2503</v>
      </c>
      <c r="F79" s="296">
        <v>4021</v>
      </c>
      <c r="G79" s="296">
        <v>1526853</v>
      </c>
      <c r="H79" s="296">
        <v>644730</v>
      </c>
      <c r="I79" s="293"/>
      <c r="J79" s="293"/>
    </row>
    <row r="80" spans="1:10" ht="12.75">
      <c r="A80" s="85"/>
      <c r="B80" s="294"/>
      <c r="C80" s="294"/>
      <c r="D80" s="294"/>
      <c r="E80" s="295"/>
      <c r="F80" s="295"/>
      <c r="G80" s="294"/>
      <c r="H80" s="294"/>
      <c r="I80" s="293"/>
      <c r="J80" s="293"/>
    </row>
    <row r="81" spans="1:10" ht="12.75">
      <c r="A81" s="85" t="s">
        <v>298</v>
      </c>
      <c r="B81" s="141" t="s">
        <v>43</v>
      </c>
      <c r="C81" s="141" t="s">
        <v>43</v>
      </c>
      <c r="D81" s="141" t="s">
        <v>43</v>
      </c>
      <c r="E81" s="141" t="s">
        <v>43</v>
      </c>
      <c r="F81" s="141" t="s">
        <v>43</v>
      </c>
      <c r="G81" s="141" t="s">
        <v>43</v>
      </c>
      <c r="H81" s="142" t="s">
        <v>43</v>
      </c>
      <c r="I81" s="293"/>
      <c r="J81" s="293"/>
    </row>
    <row r="82" spans="1:10" ht="12.75">
      <c r="A82" s="85" t="s">
        <v>299</v>
      </c>
      <c r="B82" s="294">
        <v>178</v>
      </c>
      <c r="C82" s="141" t="s">
        <v>43</v>
      </c>
      <c r="D82" s="141" t="s">
        <v>43</v>
      </c>
      <c r="E82" s="295">
        <v>1000</v>
      </c>
      <c r="F82" s="141" t="s">
        <v>43</v>
      </c>
      <c r="G82" s="294">
        <v>178</v>
      </c>
      <c r="H82" s="294">
        <v>267</v>
      </c>
      <c r="I82" s="293"/>
      <c r="J82" s="293"/>
    </row>
    <row r="83" spans="1:10" ht="12.75">
      <c r="A83" s="264" t="s">
        <v>300</v>
      </c>
      <c r="B83" s="296">
        <v>178</v>
      </c>
      <c r="C83" s="141" t="s">
        <v>43</v>
      </c>
      <c r="D83" s="141" t="s">
        <v>43</v>
      </c>
      <c r="E83" s="296">
        <v>1000</v>
      </c>
      <c r="F83" s="141" t="s">
        <v>43</v>
      </c>
      <c r="G83" s="296">
        <v>178</v>
      </c>
      <c r="H83" s="296">
        <v>267</v>
      </c>
      <c r="I83" s="293"/>
      <c r="J83" s="293"/>
    </row>
    <row r="84" spans="1:10" ht="12.75">
      <c r="A84" s="85"/>
      <c r="B84" s="294"/>
      <c r="C84" s="294"/>
      <c r="D84" s="294"/>
      <c r="E84" s="295"/>
      <c r="F84" s="300"/>
      <c r="G84" s="294"/>
      <c r="H84" s="294"/>
      <c r="I84" s="293"/>
      <c r="J84" s="293"/>
    </row>
    <row r="85" spans="1:10" ht="13.5" thickBot="1">
      <c r="A85" s="265" t="s">
        <v>301</v>
      </c>
      <c r="B85" s="301">
        <v>1999951</v>
      </c>
      <c r="C85" s="301">
        <v>177054</v>
      </c>
      <c r="D85" s="301">
        <v>2177005</v>
      </c>
      <c r="E85" s="301">
        <v>2155.077309894092</v>
      </c>
      <c r="F85" s="424">
        <v>3942.143379985767</v>
      </c>
      <c r="G85" s="301">
        <v>5007698</v>
      </c>
      <c r="H85" s="301">
        <v>2475586</v>
      </c>
      <c r="I85" s="293"/>
      <c r="J85" s="293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1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1:F85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25.7109375" style="133" customWidth="1"/>
    <col min="2" max="5" width="20.7109375" style="133" customWidth="1"/>
    <col min="6" max="16384" width="11.421875" style="133" customWidth="1"/>
  </cols>
  <sheetData>
    <row r="1" spans="1:5" s="130" customFormat="1" ht="18">
      <c r="A1" s="460" t="s">
        <v>0</v>
      </c>
      <c r="B1" s="460"/>
      <c r="C1" s="460"/>
      <c r="D1" s="460"/>
      <c r="E1" s="460"/>
    </row>
    <row r="2" s="132" customFormat="1" ht="14.25"/>
    <row r="3" spans="1:5" s="132" customFormat="1" ht="15">
      <c r="A3" s="461" t="s">
        <v>368</v>
      </c>
      <c r="B3" s="461"/>
      <c r="C3" s="461"/>
      <c r="D3" s="461"/>
      <c r="E3" s="461"/>
    </row>
    <row r="4" spans="1:5" s="132" customFormat="1" ht="15">
      <c r="A4" s="286"/>
      <c r="B4" s="287"/>
      <c r="C4" s="287"/>
      <c r="D4" s="287"/>
      <c r="E4" s="4"/>
    </row>
    <row r="5" spans="1:5" ht="12.75">
      <c r="A5" s="258" t="s">
        <v>303</v>
      </c>
      <c r="B5" s="82" t="s">
        <v>30</v>
      </c>
      <c r="C5" s="83"/>
      <c r="D5" s="302" t="s">
        <v>304</v>
      </c>
      <c r="E5" s="83"/>
    </row>
    <row r="6" spans="1:5" ht="12.75">
      <c r="A6" s="258" t="s">
        <v>305</v>
      </c>
      <c r="B6" s="84" t="s">
        <v>3</v>
      </c>
      <c r="C6" s="64" t="s">
        <v>4</v>
      </c>
      <c r="D6" s="84" t="s">
        <v>3</v>
      </c>
      <c r="E6" s="64" t="s">
        <v>4</v>
      </c>
    </row>
    <row r="7" spans="1:5" ht="13.5" thickBot="1">
      <c r="A7" s="258" t="s">
        <v>243</v>
      </c>
      <c r="B7" s="64" t="s">
        <v>151</v>
      </c>
      <c r="C7" s="84" t="s">
        <v>18</v>
      </c>
      <c r="D7" s="64" t="s">
        <v>151</v>
      </c>
      <c r="E7" s="84" t="s">
        <v>18</v>
      </c>
    </row>
    <row r="8" spans="1:5" ht="12.75">
      <c r="A8" s="281" t="s">
        <v>245</v>
      </c>
      <c r="B8" s="423" t="s">
        <v>43</v>
      </c>
      <c r="C8" s="423" t="s">
        <v>43</v>
      </c>
      <c r="D8" s="290">
        <v>2949</v>
      </c>
      <c r="E8" s="290">
        <v>8552</v>
      </c>
    </row>
    <row r="9" spans="1:5" ht="12.75">
      <c r="A9" s="85" t="s">
        <v>246</v>
      </c>
      <c r="B9" s="141" t="s">
        <v>43</v>
      </c>
      <c r="C9" s="141" t="s">
        <v>43</v>
      </c>
      <c r="D9" s="294">
        <v>4799</v>
      </c>
      <c r="E9" s="294">
        <v>12477</v>
      </c>
    </row>
    <row r="10" spans="1:5" ht="12.75">
      <c r="A10" s="85" t="s">
        <v>247</v>
      </c>
      <c r="B10" s="141" t="s">
        <v>43</v>
      </c>
      <c r="C10" s="141" t="s">
        <v>43</v>
      </c>
      <c r="D10" s="294">
        <v>9339</v>
      </c>
      <c r="E10" s="294">
        <v>29506</v>
      </c>
    </row>
    <row r="11" spans="1:5" ht="12.75">
      <c r="A11" s="85" t="s">
        <v>248</v>
      </c>
      <c r="B11" s="141" t="s">
        <v>43</v>
      </c>
      <c r="C11" s="141" t="s">
        <v>43</v>
      </c>
      <c r="D11" s="294">
        <v>610</v>
      </c>
      <c r="E11" s="294">
        <v>1586</v>
      </c>
    </row>
    <row r="12" spans="1:5" ht="12.75">
      <c r="A12" s="264" t="s">
        <v>249</v>
      </c>
      <c r="B12" s="141" t="s">
        <v>43</v>
      </c>
      <c r="C12" s="141" t="s">
        <v>43</v>
      </c>
      <c r="D12" s="296">
        <v>17697</v>
      </c>
      <c r="E12" s="296">
        <v>52121</v>
      </c>
    </row>
    <row r="13" spans="1:5" ht="12.75">
      <c r="A13" s="264"/>
      <c r="B13" s="296"/>
      <c r="C13" s="296"/>
      <c r="D13" s="296"/>
      <c r="E13" s="296"/>
    </row>
    <row r="14" spans="1:5" ht="12.75">
      <c r="A14" s="264" t="s">
        <v>250</v>
      </c>
      <c r="B14" s="141" t="s">
        <v>43</v>
      </c>
      <c r="C14" s="141" t="s">
        <v>43</v>
      </c>
      <c r="D14" s="296">
        <v>95</v>
      </c>
      <c r="E14" s="296">
        <v>190</v>
      </c>
    </row>
    <row r="15" spans="1:5" ht="12.75">
      <c r="A15" s="264"/>
      <c r="B15" s="296"/>
      <c r="C15" s="296"/>
      <c r="D15" s="296"/>
      <c r="E15" s="296"/>
    </row>
    <row r="16" spans="1:5" ht="12.75">
      <c r="A16" s="264" t="s">
        <v>251</v>
      </c>
      <c r="B16" s="141" t="s">
        <v>43</v>
      </c>
      <c r="C16" s="141" t="s">
        <v>43</v>
      </c>
      <c r="D16" s="296">
        <v>371</v>
      </c>
      <c r="E16" s="296">
        <v>742</v>
      </c>
    </row>
    <row r="17" spans="1:5" ht="12.75">
      <c r="A17" s="85"/>
      <c r="B17" s="294"/>
      <c r="C17" s="294"/>
      <c r="D17" s="294"/>
      <c r="E17" s="294"/>
    </row>
    <row r="18" spans="1:5" ht="12.75">
      <c r="A18" s="85" t="s">
        <v>252</v>
      </c>
      <c r="B18" s="141" t="s">
        <v>43</v>
      </c>
      <c r="C18" s="141" t="s">
        <v>43</v>
      </c>
      <c r="D18" s="294">
        <v>25628</v>
      </c>
      <c r="E18" s="294">
        <v>123014</v>
      </c>
    </row>
    <row r="19" spans="1:5" ht="12.75">
      <c r="A19" s="85" t="s">
        <v>253</v>
      </c>
      <c r="B19" s="141" t="s">
        <v>43</v>
      </c>
      <c r="C19" s="141" t="s">
        <v>43</v>
      </c>
      <c r="D19" s="141" t="s">
        <v>43</v>
      </c>
      <c r="E19" s="142" t="s">
        <v>43</v>
      </c>
    </row>
    <row r="20" spans="1:5" ht="12.75">
      <c r="A20" s="85" t="s">
        <v>254</v>
      </c>
      <c r="B20" s="141" t="s">
        <v>43</v>
      </c>
      <c r="C20" s="141" t="s">
        <v>43</v>
      </c>
      <c r="D20" s="292">
        <v>1</v>
      </c>
      <c r="E20" s="292">
        <v>3</v>
      </c>
    </row>
    <row r="21" spans="1:5" ht="12.75">
      <c r="A21" s="264" t="s">
        <v>310</v>
      </c>
      <c r="B21" s="141" t="s">
        <v>43</v>
      </c>
      <c r="C21" s="141" t="s">
        <v>43</v>
      </c>
      <c r="D21" s="296">
        <v>25629</v>
      </c>
      <c r="E21" s="296">
        <v>123017</v>
      </c>
    </row>
    <row r="22" spans="1:5" ht="12.75">
      <c r="A22" s="264"/>
      <c r="B22" s="296"/>
      <c r="C22" s="296"/>
      <c r="D22" s="296"/>
      <c r="E22" s="296"/>
    </row>
    <row r="23" spans="1:5" ht="12.75">
      <c r="A23" s="264" t="s">
        <v>255</v>
      </c>
      <c r="B23" s="296">
        <v>12468</v>
      </c>
      <c r="C23" s="296">
        <v>13039</v>
      </c>
      <c r="D23" s="296">
        <v>49388</v>
      </c>
      <c r="E23" s="296">
        <v>202079</v>
      </c>
    </row>
    <row r="24" spans="1:5" ht="12.75">
      <c r="A24" s="264"/>
      <c r="B24" s="296"/>
      <c r="C24" s="296"/>
      <c r="D24" s="296"/>
      <c r="E24" s="296"/>
    </row>
    <row r="25" spans="1:6" ht="12.75">
      <c r="A25" s="264" t="s">
        <v>256</v>
      </c>
      <c r="B25" s="299">
        <v>184</v>
      </c>
      <c r="C25" s="299">
        <v>552</v>
      </c>
      <c r="D25" s="296">
        <v>32175</v>
      </c>
      <c r="E25" s="296">
        <v>99679</v>
      </c>
      <c r="F25" s="293"/>
    </row>
    <row r="26" spans="1:5" ht="12.75">
      <c r="A26" s="85"/>
      <c r="B26" s="294"/>
      <c r="C26" s="294"/>
      <c r="D26" s="294"/>
      <c r="E26" s="294"/>
    </row>
    <row r="27" spans="1:5" ht="12.75">
      <c r="A27" s="85" t="s">
        <v>257</v>
      </c>
      <c r="B27" s="294">
        <v>1312</v>
      </c>
      <c r="C27" s="294">
        <v>1615</v>
      </c>
      <c r="D27" s="294">
        <v>20359</v>
      </c>
      <c r="E27" s="294">
        <v>51750</v>
      </c>
    </row>
    <row r="28" spans="1:5" ht="12.75">
      <c r="A28" s="85" t="s">
        <v>258</v>
      </c>
      <c r="B28" s="294">
        <v>1879</v>
      </c>
      <c r="C28" s="294">
        <v>2172</v>
      </c>
      <c r="D28" s="294">
        <v>38181</v>
      </c>
      <c r="E28" s="294">
        <v>63701</v>
      </c>
    </row>
    <row r="29" spans="1:5" ht="12.75">
      <c r="A29" s="85" t="s">
        <v>259</v>
      </c>
      <c r="B29" s="294">
        <v>216418</v>
      </c>
      <c r="C29" s="294">
        <v>223388</v>
      </c>
      <c r="D29" s="294">
        <v>21673</v>
      </c>
      <c r="E29" s="294">
        <v>38022</v>
      </c>
    </row>
    <row r="30" spans="1:5" ht="12.75">
      <c r="A30" s="264" t="s">
        <v>311</v>
      </c>
      <c r="B30" s="296">
        <v>219609</v>
      </c>
      <c r="C30" s="296">
        <v>227175</v>
      </c>
      <c r="D30" s="296">
        <v>80213</v>
      </c>
      <c r="E30" s="296">
        <v>153473</v>
      </c>
    </row>
    <row r="31" spans="1:5" ht="12.75">
      <c r="A31" s="85"/>
      <c r="B31" s="294"/>
      <c r="C31" s="294"/>
      <c r="D31" s="294"/>
      <c r="E31" s="294"/>
    </row>
    <row r="32" spans="1:5" ht="12.75">
      <c r="A32" s="85" t="s">
        <v>260</v>
      </c>
      <c r="B32" s="141" t="s">
        <v>43</v>
      </c>
      <c r="C32" s="141" t="s">
        <v>43</v>
      </c>
      <c r="D32" s="298">
        <v>21545</v>
      </c>
      <c r="E32" s="298">
        <v>66672</v>
      </c>
    </row>
    <row r="33" spans="1:5" ht="12.75">
      <c r="A33" s="85" t="s">
        <v>261</v>
      </c>
      <c r="B33" s="141" t="s">
        <v>43</v>
      </c>
      <c r="C33" s="141" t="s">
        <v>43</v>
      </c>
      <c r="D33" s="298">
        <v>13889</v>
      </c>
      <c r="E33" s="298">
        <v>36344</v>
      </c>
    </row>
    <row r="34" spans="1:5" ht="12.75">
      <c r="A34" s="85" t="s">
        <v>262</v>
      </c>
      <c r="B34" s="298">
        <v>158</v>
      </c>
      <c r="C34" s="298">
        <v>362</v>
      </c>
      <c r="D34" s="298">
        <v>35165</v>
      </c>
      <c r="E34" s="298">
        <v>98577</v>
      </c>
    </row>
    <row r="35" spans="1:5" ht="12.75">
      <c r="A35" s="85" t="s">
        <v>263</v>
      </c>
      <c r="B35" s="141" t="s">
        <v>43</v>
      </c>
      <c r="C35" s="141" t="s">
        <v>43</v>
      </c>
      <c r="D35" s="298">
        <v>5678</v>
      </c>
      <c r="E35" s="298">
        <v>12678</v>
      </c>
    </row>
    <row r="36" spans="1:5" ht="12.75">
      <c r="A36" s="264" t="s">
        <v>264</v>
      </c>
      <c r="B36" s="296">
        <v>158</v>
      </c>
      <c r="C36" s="296">
        <v>362</v>
      </c>
      <c r="D36" s="296">
        <v>76277</v>
      </c>
      <c r="E36" s="296">
        <v>214271</v>
      </c>
    </row>
    <row r="37" spans="1:5" ht="12.75">
      <c r="A37" s="85"/>
      <c r="B37" s="296"/>
      <c r="C37" s="296"/>
      <c r="D37" s="296"/>
      <c r="E37" s="296"/>
    </row>
    <row r="38" spans="1:5" ht="12.75">
      <c r="A38" s="264" t="s">
        <v>265</v>
      </c>
      <c r="B38" s="299">
        <v>1032</v>
      </c>
      <c r="C38" s="299">
        <v>1231</v>
      </c>
      <c r="D38" s="296">
        <v>4493</v>
      </c>
      <c r="E38" s="296">
        <v>5360</v>
      </c>
    </row>
    <row r="39" spans="1:5" ht="12.75">
      <c r="A39" s="85"/>
      <c r="B39" s="294"/>
      <c r="C39" s="294"/>
      <c r="D39" s="294"/>
      <c r="E39" s="294"/>
    </row>
    <row r="40" spans="1:5" ht="12.75">
      <c r="A40" s="85" t="s">
        <v>266</v>
      </c>
      <c r="B40" s="141" t="s">
        <v>43</v>
      </c>
      <c r="C40" s="141" t="s">
        <v>43</v>
      </c>
      <c r="D40" s="295">
        <v>21349</v>
      </c>
      <c r="E40" s="295">
        <v>38429</v>
      </c>
    </row>
    <row r="41" spans="1:5" ht="12.75">
      <c r="A41" s="85" t="s">
        <v>267</v>
      </c>
      <c r="B41" s="294">
        <v>10553</v>
      </c>
      <c r="C41" s="294">
        <v>16252</v>
      </c>
      <c r="D41" s="294">
        <v>148488</v>
      </c>
      <c r="E41" s="294">
        <v>435009</v>
      </c>
    </row>
    <row r="42" spans="1:5" ht="12.75">
      <c r="A42" s="85" t="s">
        <v>268</v>
      </c>
      <c r="B42" s="141" t="s">
        <v>43</v>
      </c>
      <c r="C42" s="141" t="s">
        <v>43</v>
      </c>
      <c r="D42" s="295">
        <v>42316</v>
      </c>
      <c r="E42" s="295">
        <v>63052</v>
      </c>
    </row>
    <row r="43" spans="1:5" ht="12.75">
      <c r="A43" s="85" t="s">
        <v>269</v>
      </c>
      <c r="B43" s="295">
        <v>91</v>
      </c>
      <c r="C43" s="295">
        <v>248</v>
      </c>
      <c r="D43" s="295">
        <v>76450</v>
      </c>
      <c r="E43" s="295">
        <v>189725</v>
      </c>
    </row>
    <row r="44" spans="1:5" ht="12.75">
      <c r="A44" s="85" t="s">
        <v>270</v>
      </c>
      <c r="B44" s="295">
        <v>339</v>
      </c>
      <c r="C44" s="295">
        <v>610</v>
      </c>
      <c r="D44" s="295">
        <v>56046</v>
      </c>
      <c r="E44" s="295">
        <v>124766</v>
      </c>
    </row>
    <row r="45" spans="1:5" ht="12.75">
      <c r="A45" s="85" t="s">
        <v>271</v>
      </c>
      <c r="B45" s="141" t="s">
        <v>43</v>
      </c>
      <c r="C45" s="141" t="s">
        <v>43</v>
      </c>
      <c r="D45" s="295">
        <v>44341</v>
      </c>
      <c r="E45" s="295">
        <v>54934</v>
      </c>
    </row>
    <row r="46" spans="1:5" ht="12.75">
      <c r="A46" s="85" t="s">
        <v>272</v>
      </c>
      <c r="B46" s="295">
        <v>126</v>
      </c>
      <c r="C46" s="295">
        <v>235</v>
      </c>
      <c r="D46" s="295">
        <v>71940</v>
      </c>
      <c r="E46" s="295">
        <v>137173</v>
      </c>
    </row>
    <row r="47" spans="1:5" ht="12.75">
      <c r="A47" s="85" t="s">
        <v>273</v>
      </c>
      <c r="B47" s="292">
        <v>50</v>
      </c>
      <c r="C47" s="292">
        <v>65</v>
      </c>
      <c r="D47" s="295">
        <v>34909</v>
      </c>
      <c r="E47" s="295">
        <v>71417</v>
      </c>
    </row>
    <row r="48" spans="1:5" ht="12.75">
      <c r="A48" s="85" t="s">
        <v>274</v>
      </c>
      <c r="B48" s="295">
        <v>1566</v>
      </c>
      <c r="C48" s="295">
        <v>2192</v>
      </c>
      <c r="D48" s="295">
        <v>74587</v>
      </c>
      <c r="E48" s="295">
        <v>140822</v>
      </c>
    </row>
    <row r="49" spans="1:5" ht="12.75">
      <c r="A49" s="264" t="s">
        <v>312</v>
      </c>
      <c r="B49" s="296">
        <v>12725</v>
      </c>
      <c r="C49" s="296">
        <v>19602</v>
      </c>
      <c r="D49" s="296">
        <v>570426</v>
      </c>
      <c r="E49" s="296">
        <v>1255327</v>
      </c>
    </row>
    <row r="50" spans="1:5" ht="12.75">
      <c r="A50" s="85"/>
      <c r="B50" s="296"/>
      <c r="C50" s="296"/>
      <c r="D50" s="296"/>
      <c r="E50" s="296"/>
    </row>
    <row r="51" spans="1:5" ht="12.75">
      <c r="A51" s="264" t="s">
        <v>275</v>
      </c>
      <c r="B51" s="296">
        <v>127</v>
      </c>
      <c r="C51" s="296">
        <v>301</v>
      </c>
      <c r="D51" s="296">
        <v>24643</v>
      </c>
      <c r="E51" s="296">
        <v>58472</v>
      </c>
    </row>
    <row r="52" spans="1:5" ht="12.75">
      <c r="A52" s="85"/>
      <c r="B52" s="294"/>
      <c r="C52" s="294"/>
      <c r="D52" s="294"/>
      <c r="E52" s="294"/>
    </row>
    <row r="53" spans="1:5" ht="12.75">
      <c r="A53" s="85" t="s">
        <v>276</v>
      </c>
      <c r="B53" s="141" t="s">
        <v>43</v>
      </c>
      <c r="C53" s="141" t="s">
        <v>43</v>
      </c>
      <c r="D53" s="294">
        <v>48266</v>
      </c>
      <c r="E53" s="294">
        <v>96452</v>
      </c>
    </row>
    <row r="54" spans="1:5" ht="12.75">
      <c r="A54" s="85" t="s">
        <v>277</v>
      </c>
      <c r="B54" s="141" t="s">
        <v>43</v>
      </c>
      <c r="C54" s="141" t="s">
        <v>43</v>
      </c>
      <c r="D54" s="294">
        <v>58578</v>
      </c>
      <c r="E54" s="294">
        <v>92480</v>
      </c>
    </row>
    <row r="55" spans="1:5" ht="12.75">
      <c r="A55" s="85" t="s">
        <v>278</v>
      </c>
      <c r="B55" s="141" t="s">
        <v>43</v>
      </c>
      <c r="C55" s="141" t="s">
        <v>43</v>
      </c>
      <c r="D55" s="294">
        <v>52893</v>
      </c>
      <c r="E55" s="294">
        <v>125526</v>
      </c>
    </row>
    <row r="56" spans="1:5" ht="12.75">
      <c r="A56" s="85" t="s">
        <v>279</v>
      </c>
      <c r="B56" s="141" t="s">
        <v>43</v>
      </c>
      <c r="C56" s="141" t="s">
        <v>43</v>
      </c>
      <c r="D56" s="294">
        <v>65057</v>
      </c>
      <c r="E56" s="294">
        <v>124792</v>
      </c>
    </row>
    <row r="57" spans="1:5" ht="12.75">
      <c r="A57" s="85" t="s">
        <v>280</v>
      </c>
      <c r="B57" s="294">
        <v>45733</v>
      </c>
      <c r="C57" s="294">
        <v>64178</v>
      </c>
      <c r="D57" s="294">
        <v>41296</v>
      </c>
      <c r="E57" s="294">
        <v>77833</v>
      </c>
    </row>
    <row r="58" spans="1:5" ht="12.75">
      <c r="A58" s="264" t="s">
        <v>281</v>
      </c>
      <c r="B58" s="296">
        <v>45733</v>
      </c>
      <c r="C58" s="296">
        <v>64178</v>
      </c>
      <c r="D58" s="296">
        <v>266090</v>
      </c>
      <c r="E58" s="296">
        <v>517083</v>
      </c>
    </row>
    <row r="59" spans="1:5" ht="12.75">
      <c r="A59" s="85"/>
      <c r="B59" s="294"/>
      <c r="C59" s="294"/>
      <c r="D59" s="294"/>
      <c r="E59" s="294"/>
    </row>
    <row r="60" spans="1:5" ht="12.75">
      <c r="A60" s="85" t="s">
        <v>282</v>
      </c>
      <c r="B60" s="295">
        <v>200</v>
      </c>
      <c r="C60" s="295">
        <v>200</v>
      </c>
      <c r="D60" s="295">
        <v>3136</v>
      </c>
      <c r="E60" s="295">
        <v>7826</v>
      </c>
    </row>
    <row r="61" spans="1:5" ht="12.75">
      <c r="A61" s="85" t="s">
        <v>283</v>
      </c>
      <c r="B61" s="141" t="s">
        <v>43</v>
      </c>
      <c r="C61" s="141" t="s">
        <v>43</v>
      </c>
      <c r="D61" s="295">
        <v>829</v>
      </c>
      <c r="E61" s="295">
        <v>1796</v>
      </c>
    </row>
    <row r="62" spans="1:5" ht="12.75">
      <c r="A62" s="85" t="s">
        <v>284</v>
      </c>
      <c r="B62" s="295">
        <v>58</v>
      </c>
      <c r="C62" s="295">
        <v>58</v>
      </c>
      <c r="D62" s="295">
        <v>1964</v>
      </c>
      <c r="E62" s="295">
        <v>2284</v>
      </c>
    </row>
    <row r="63" spans="1:5" ht="12.75">
      <c r="A63" s="264" t="s">
        <v>285</v>
      </c>
      <c r="B63" s="296">
        <v>258</v>
      </c>
      <c r="C63" s="296">
        <v>258</v>
      </c>
      <c r="D63" s="296">
        <v>5929</v>
      </c>
      <c r="E63" s="296">
        <v>11906</v>
      </c>
    </row>
    <row r="64" spans="1:5" ht="12.75">
      <c r="A64" s="264"/>
      <c r="B64" s="296"/>
      <c r="C64" s="296"/>
      <c r="D64" s="296"/>
      <c r="E64" s="296"/>
    </row>
    <row r="65" spans="1:5" ht="12.75">
      <c r="A65" s="264" t="s">
        <v>286</v>
      </c>
      <c r="B65" s="296">
        <v>380</v>
      </c>
      <c r="C65" s="296">
        <v>392</v>
      </c>
      <c r="D65" s="296">
        <v>8402</v>
      </c>
      <c r="E65" s="296">
        <v>10320</v>
      </c>
    </row>
    <row r="66" spans="1:5" ht="12.75">
      <c r="A66" s="85"/>
      <c r="B66" s="294"/>
      <c r="C66" s="294"/>
      <c r="D66" s="294"/>
      <c r="E66" s="294"/>
    </row>
    <row r="67" spans="1:5" ht="12.75">
      <c r="A67" s="85" t="s">
        <v>287</v>
      </c>
      <c r="B67" s="295">
        <v>78700</v>
      </c>
      <c r="C67" s="295">
        <v>238357</v>
      </c>
      <c r="D67" s="295">
        <v>53600</v>
      </c>
      <c r="E67" s="295">
        <v>189100</v>
      </c>
    </row>
    <row r="68" spans="1:5" ht="12.75">
      <c r="A68" s="85" t="s">
        <v>288</v>
      </c>
      <c r="B68" s="295">
        <v>150</v>
      </c>
      <c r="C68" s="295">
        <v>450</v>
      </c>
      <c r="D68" s="295">
        <v>7040</v>
      </c>
      <c r="E68" s="295">
        <v>21630</v>
      </c>
    </row>
    <row r="69" spans="1:5" ht="12.75">
      <c r="A69" s="264" t="s">
        <v>289</v>
      </c>
      <c r="B69" s="296">
        <v>78850</v>
      </c>
      <c r="C69" s="296">
        <v>238807</v>
      </c>
      <c r="D69" s="296">
        <v>60640</v>
      </c>
      <c r="E69" s="296">
        <v>210730</v>
      </c>
    </row>
    <row r="70" spans="1:5" ht="12.75">
      <c r="A70" s="85"/>
      <c r="B70" s="294"/>
      <c r="C70" s="294"/>
      <c r="D70" s="294"/>
      <c r="E70" s="294"/>
    </row>
    <row r="71" spans="1:5" ht="12.75">
      <c r="A71" s="85" t="s">
        <v>290</v>
      </c>
      <c r="B71" s="294">
        <v>4615</v>
      </c>
      <c r="C71" s="294">
        <v>3946</v>
      </c>
      <c r="D71" s="294">
        <v>1195</v>
      </c>
      <c r="E71" s="294">
        <v>1163</v>
      </c>
    </row>
    <row r="72" spans="1:5" ht="12.75">
      <c r="A72" s="85" t="s">
        <v>291</v>
      </c>
      <c r="B72" s="294">
        <v>89960</v>
      </c>
      <c r="C72" s="294">
        <v>240650</v>
      </c>
      <c r="D72" s="294">
        <v>8040</v>
      </c>
      <c r="E72" s="294">
        <v>21508</v>
      </c>
    </row>
    <row r="73" spans="1:5" ht="12.75">
      <c r="A73" s="85" t="s">
        <v>292</v>
      </c>
      <c r="B73" s="295">
        <v>130959</v>
      </c>
      <c r="C73" s="295">
        <v>379485</v>
      </c>
      <c r="D73" s="295">
        <v>19569</v>
      </c>
      <c r="E73" s="295">
        <v>56705</v>
      </c>
    </row>
    <row r="74" spans="1:5" ht="12.75">
      <c r="A74" s="85" t="s">
        <v>293</v>
      </c>
      <c r="B74" s="294">
        <v>21660</v>
      </c>
      <c r="C74" s="294">
        <v>27245</v>
      </c>
      <c r="D74" s="294">
        <v>4585</v>
      </c>
      <c r="E74" s="294">
        <v>11212</v>
      </c>
    </row>
    <row r="75" spans="1:5" ht="12.75">
      <c r="A75" s="85" t="s">
        <v>294</v>
      </c>
      <c r="B75" s="294">
        <v>18064</v>
      </c>
      <c r="C75" s="294">
        <v>43571</v>
      </c>
      <c r="D75" s="294">
        <v>6169</v>
      </c>
      <c r="E75" s="294">
        <v>16210</v>
      </c>
    </row>
    <row r="76" spans="1:5" ht="12.75">
      <c r="A76" s="85" t="s">
        <v>295</v>
      </c>
      <c r="B76" s="294">
        <v>21100</v>
      </c>
      <c r="C76" s="294">
        <v>58617</v>
      </c>
      <c r="D76" s="294">
        <v>1853</v>
      </c>
      <c r="E76" s="294">
        <v>5400</v>
      </c>
    </row>
    <row r="77" spans="1:5" ht="12.75">
      <c r="A77" s="85" t="s">
        <v>296</v>
      </c>
      <c r="B77" s="294">
        <v>35084</v>
      </c>
      <c r="C77" s="294">
        <v>75059</v>
      </c>
      <c r="D77" s="294">
        <v>2177</v>
      </c>
      <c r="E77" s="294">
        <v>4983</v>
      </c>
    </row>
    <row r="78" spans="1:5" ht="12.75">
      <c r="A78" s="85" t="s">
        <v>297</v>
      </c>
      <c r="B78" s="295">
        <v>192142</v>
      </c>
      <c r="C78" s="295">
        <v>505028</v>
      </c>
      <c r="D78" s="295">
        <v>25663</v>
      </c>
      <c r="E78" s="295">
        <v>76071</v>
      </c>
    </row>
    <row r="79" spans="1:5" ht="12.75">
      <c r="A79" s="264" t="s">
        <v>313</v>
      </c>
      <c r="B79" s="296">
        <v>513584</v>
      </c>
      <c r="C79" s="296">
        <v>1333601</v>
      </c>
      <c r="D79" s="296">
        <v>69251</v>
      </c>
      <c r="E79" s="296">
        <v>193252</v>
      </c>
    </row>
    <row r="80" spans="1:5" ht="12.75">
      <c r="A80" s="85"/>
      <c r="B80" s="294"/>
      <c r="C80" s="294"/>
      <c r="D80" s="294"/>
      <c r="E80" s="294"/>
    </row>
    <row r="81" spans="1:5" ht="12.75">
      <c r="A81" s="85" t="s">
        <v>298</v>
      </c>
      <c r="B81" s="141" t="s">
        <v>43</v>
      </c>
      <c r="C81" s="141" t="s">
        <v>43</v>
      </c>
      <c r="D81" s="141" t="s">
        <v>43</v>
      </c>
      <c r="E81" s="142" t="s">
        <v>43</v>
      </c>
    </row>
    <row r="82" spans="1:5" ht="12.75">
      <c r="A82" s="85" t="s">
        <v>299</v>
      </c>
      <c r="B82" s="141" t="s">
        <v>43</v>
      </c>
      <c r="C82" s="141" t="s">
        <v>43</v>
      </c>
      <c r="D82" s="294">
        <v>178</v>
      </c>
      <c r="E82" s="294">
        <v>178</v>
      </c>
    </row>
    <row r="83" spans="1:5" ht="12.75">
      <c r="A83" s="264" t="s">
        <v>300</v>
      </c>
      <c r="B83" s="141" t="s">
        <v>43</v>
      </c>
      <c r="C83" s="141" t="s">
        <v>43</v>
      </c>
      <c r="D83" s="296">
        <v>178</v>
      </c>
      <c r="E83" s="296">
        <v>178</v>
      </c>
    </row>
    <row r="84" spans="1:5" ht="12.75">
      <c r="A84" s="85"/>
      <c r="B84" s="294"/>
      <c r="C84" s="303"/>
      <c r="D84" s="303"/>
      <c r="E84" s="294"/>
    </row>
    <row r="85" spans="1:5" ht="13.5" thickBot="1">
      <c r="A85" s="265" t="s">
        <v>301</v>
      </c>
      <c r="B85" s="301">
        <v>885108</v>
      </c>
      <c r="C85" s="301">
        <v>1899498</v>
      </c>
      <c r="D85" s="301">
        <v>1291897</v>
      </c>
      <c r="E85" s="301">
        <v>3108200</v>
      </c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2004-02-02T10:53:47Z</cp:lastPrinted>
  <dcterms:created xsi:type="dcterms:W3CDTF">2003-08-01T09:35:38Z</dcterms:created>
  <dcterms:modified xsi:type="dcterms:W3CDTF">2004-01-28T11:36:40Z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