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'11.12'!$A$1:$I$68</definedName>
    <definedName name="DatosExternos10" localSheetId="0">'11.12'!$B$8:$I$67</definedName>
    <definedName name="DatosExternos10_1" localSheetId="0">'11.12'!$B$8:$I$67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<sst xmlns="http://schemas.openxmlformats.org/spreadsheetml/2006/main" count="199" uniqueCount="62">
  <si>
    <t>HORTALIZAS</t>
  </si>
  <si>
    <t>Producción</t>
  </si>
  <si>
    <t>(toneladas)</t>
  </si>
  <si>
    <t>–</t>
  </si>
  <si>
    <t/>
  </si>
  <si>
    <t>Superficie (hectáreas)</t>
  </si>
  <si>
    <t>Rendimiento (kg/ha)</t>
  </si>
  <si>
    <t>Regadío</t>
  </si>
  <si>
    <t>Secano</t>
  </si>
  <si>
    <t>Aire libre</t>
  </si>
  <si>
    <t>Protegido</t>
  </si>
  <si>
    <t>Total</t>
  </si>
  <si>
    <t>Provincias y</t>
  </si>
  <si>
    <t>Comunidades Autónomas</t>
  </si>
  <si>
    <t>Lugo</t>
  </si>
  <si>
    <t xml:space="preserve"> GALICIA</t>
  </si>
  <si>
    <t>Alava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</si>
  <si>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</si>
  <si>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</si>
  <si>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</si>
  <si>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</si>
  <si>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</si>
  <si>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</si>
  <si>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</si>
  <si>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</si>
  <si>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</si>
  <si>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</si>
  <si>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>Avila</t>
  </si>
  <si>
    <t>Burgos</t>
  </si>
  <si>
    <t>Salamanca</t>
  </si>
  <si>
    <t>Segovia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</si>
  <si>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</si>
  <si>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</si>
  <si>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</si>
  <si>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</si>
  <si>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</si>
  <si>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</si>
  <si>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</si>
  <si>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</si>
  <si>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</si>
  <si>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</si>
  <si>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</si>
  <si>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</si>
  <si>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</si>
  <si>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</si>
  <si>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</si>
  <si>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</si>
  <si>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</si>
  <si>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</si>
  <si>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</si>
  <si>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</si>
  <si>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</si>
  <si>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</si>
  <si>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</si>
  <si>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</si>
  <si>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</si>
  <si>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</si>
  <si>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>11.12  ESPARRAGO: Análisis provincial de superficie, rendimiento y producción, 2001</t>
  </si>
  <si>
    <t xml:space="preserve"> PAIS VASCO</t>
  </si>
  <si>
    <t xml:space="preserve"> ARAGON</t>
  </si>
  <si>
    <t xml:space="preserve"> CASTILLA Y LEON</t>
  </si>
  <si>
    <t xml:space="preserve"> ANDALUCIA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</si>
</sst>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Continuous"/>
    </xf>
    <xf numFmtId="186" fontId="7" fillId="0" borderId="2" xfId="0" applyNumberFormat="1" applyFont="1" applyFill="1" applyBorder="1" applyAlignment="1" applyProtection="1">
      <alignment horizontal="right"/>
      <protection/>
    </xf>
    <xf numFmtId="186" fontId="0" fillId="0" borderId="2" xfId="0" applyNumberFormat="1" applyFont="1" applyFill="1" applyBorder="1" applyAlignment="1" applyProtection="1">
      <alignment horizontal="right"/>
      <protection/>
    </xf>
    <xf numFmtId="186" fontId="7" fillId="0" borderId="2" xfId="0" applyNumberFormat="1" applyFont="1" applyFill="1" applyBorder="1" applyAlignment="1">
      <alignment horizontal="right"/>
    </xf>
    <xf numFmtId="186" fontId="0" fillId="0" borderId="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left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6" fontId="0" fillId="0" borderId="2" xfId="0" applyNumberFormat="1" applyFont="1" applyFill="1" applyBorder="1" applyAlignment="1" applyProtection="1">
      <alignment horizontal="right"/>
      <protection locked="0"/>
    </xf>
    <xf numFmtId="186" fontId="0" fillId="0" borderId="2" xfId="0" applyNumberFormat="1" applyFont="1" applyFill="1" applyBorder="1" applyAlignment="1" quotePrefix="1">
      <alignment horizontal="right"/>
    </xf>
    <xf numFmtId="186" fontId="7" fillId="0" borderId="2" xfId="0" applyNumberFormat="1" applyFont="1" applyFill="1" applyBorder="1" applyAlignment="1" quotePrefix="1">
      <alignment horizontal="right"/>
    </xf>
    <xf numFmtId="0" fontId="7" fillId="0" borderId="6" xfId="0" applyFont="1" applyFill="1" applyBorder="1" applyAlignment="1">
      <alignment/>
    </xf>
    <xf numFmtId="186" fontId="7" fillId="0" borderId="7" xfId="0" applyNumberFormat="1" applyFont="1" applyFill="1" applyBorder="1" applyAlignment="1">
      <alignment horizontal="right"/>
    </xf>
    <xf numFmtId="186" fontId="7" fillId="0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centerContinuous"/>
    </xf>
    <xf numFmtId="0" fontId="0" fillId="0" borderId="9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47">
    <pageSetUpPr fitToPage="1"/>
  </sheetPr>
  <dimension ref="A1:K67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7" customWidth="1"/>
    <col min="2" max="9" width="12.7109375" style="7" customWidth="1"/>
    <col min="10" max="16384" width="11.421875" style="7" customWidth="1"/>
  </cols>
  <sheetData>
    <row r="1" spans="1:9" s="10" customFormat="1" ht="18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="11" customFormat="1" ht="15">
      <c r="A2" s="1"/>
    </row>
    <row r="3" spans="1:9" s="11" customFormat="1" ht="15">
      <c r="A3" s="2" t="s">
        <v>57</v>
      </c>
      <c r="B3" s="12"/>
      <c r="C3" s="12"/>
      <c r="D3" s="12"/>
      <c r="E3" s="12"/>
      <c r="F3" s="12"/>
      <c r="G3" s="12"/>
      <c r="H3" s="12"/>
      <c r="I3" s="12"/>
    </row>
    <row r="4" spans="1:9" s="11" customFormat="1" ht="15">
      <c r="A4" s="2"/>
      <c r="B4" s="12"/>
      <c r="C4" s="12"/>
      <c r="D4" s="12"/>
      <c r="E4" s="12"/>
      <c r="F4" s="12"/>
      <c r="G4" s="12"/>
      <c r="H4" s="12"/>
      <c r="I4" s="12"/>
    </row>
    <row r="5" spans="1:9" ht="12.75">
      <c r="A5" s="32" t="s">
        <v>12</v>
      </c>
      <c r="B5" s="31" t="s">
        <v>5</v>
      </c>
      <c r="C5" s="30"/>
      <c r="D5" s="30"/>
      <c r="E5" s="30"/>
      <c r="F5" s="31" t="s">
        <v>6</v>
      </c>
      <c r="G5" s="30"/>
      <c r="H5" s="30"/>
      <c r="I5" s="8" t="s">
        <v>1</v>
      </c>
    </row>
    <row r="6" spans="1:9" ht="12.75">
      <c r="A6" s="9" t="s">
        <v>13</v>
      </c>
      <c r="B6" s="13"/>
      <c r="C6" s="14" t="s">
        <v>7</v>
      </c>
      <c r="D6" s="15"/>
      <c r="E6" s="16" t="s">
        <v>4</v>
      </c>
      <c r="F6" s="17"/>
      <c r="G6" s="14" t="s">
        <v>7</v>
      </c>
      <c r="H6" s="15"/>
      <c r="I6" s="18" t="s">
        <v>2</v>
      </c>
    </row>
    <row r="7" spans="1:9" ht="13.5" thickBot="1">
      <c r="A7" s="19"/>
      <c r="B7" s="20" t="s">
        <v>8</v>
      </c>
      <c r="C7" s="20" t="s">
        <v>9</v>
      </c>
      <c r="D7" s="20" t="s">
        <v>10</v>
      </c>
      <c r="E7" s="20" t="s">
        <v>11</v>
      </c>
      <c r="F7" s="20" t="s">
        <v>8</v>
      </c>
      <c r="G7" s="20" t="s">
        <v>9</v>
      </c>
      <c r="H7" s="20" t="s">
        <v>10</v>
      </c>
      <c r="I7" s="20"/>
    </row>
    <row r="8" spans="1:11" ht="12.75">
      <c r="A8" s="22" t="s">
        <v>14</v>
      </c>
      <c r="B8" s="4">
        <v>4</v>
      </c>
      <c r="C8" s="4" t="s">
        <v>3</v>
      </c>
      <c r="D8" s="6" t="s">
        <v>3</v>
      </c>
      <c r="E8" s="6">
        <v>4</v>
      </c>
      <c r="F8" s="4">
        <v>3700</v>
      </c>
      <c r="G8" s="4" t="s">
        <v>3</v>
      </c>
      <c r="H8" s="6" t="s">
        <v>3</v>
      </c>
      <c r="I8" s="4">
        <v>15</v>
      </c>
      <c r="J8" s="21"/>
      <c r="K8" s="21"/>
    </row>
    <row r="9" spans="1:11" ht="12.75">
      <c r="A9" s="23" t="s">
        <v>15</v>
      </c>
      <c r="B9" s="5">
        <v>4</v>
      </c>
      <c r="C9" s="5" t="s">
        <v>3</v>
      </c>
      <c r="D9" s="5" t="s">
        <v>3</v>
      </c>
      <c r="E9" s="5">
        <v>4</v>
      </c>
      <c r="F9" s="3">
        <v>3700</v>
      </c>
      <c r="G9" s="3" t="s">
        <v>3</v>
      </c>
      <c r="H9" s="5" t="s">
        <v>3</v>
      </c>
      <c r="I9" s="5">
        <v>15</v>
      </c>
      <c r="J9" s="21"/>
      <c r="K9" s="21"/>
    </row>
    <row r="10" spans="1:11" ht="12.75">
      <c r="A10" s="22"/>
      <c r="B10" s="6"/>
      <c r="C10" s="6"/>
      <c r="D10" s="6"/>
      <c r="E10" s="6"/>
      <c r="F10" s="4"/>
      <c r="G10" s="4"/>
      <c r="H10" s="6"/>
      <c r="I10" s="6"/>
      <c r="J10" s="21"/>
      <c r="K10" s="21"/>
    </row>
    <row r="11" spans="1:11" ht="12.75">
      <c r="A11" s="22" t="s">
        <v>16</v>
      </c>
      <c r="B11" s="4" t="s">
        <v>3</v>
      </c>
      <c r="C11" s="4">
        <v>1</v>
      </c>
      <c r="D11" s="6" t="s">
        <v>3</v>
      </c>
      <c r="E11" s="6">
        <v>1</v>
      </c>
      <c r="F11" s="4" t="s">
        <v>3</v>
      </c>
      <c r="G11" s="4">
        <v>4000</v>
      </c>
      <c r="H11" s="6" t="s">
        <v>3</v>
      </c>
      <c r="I11" s="4">
        <v>4</v>
      </c>
      <c r="J11" s="21"/>
      <c r="K11" s="21"/>
    </row>
    <row r="12" spans="1:11" ht="12.75">
      <c r="A12" s="23" t="s">
        <v>58</v>
      </c>
      <c r="B12" s="5" t="s">
        <v>3</v>
      </c>
      <c r="C12" s="5">
        <v>1</v>
      </c>
      <c r="D12" s="5" t="s">
        <v>3</v>
      </c>
      <c r="E12" s="5">
        <v>1</v>
      </c>
      <c r="F12" s="3" t="s">
        <v>3</v>
      </c>
      <c r="G12" s="3">
        <v>4000</v>
      </c>
      <c r="H12" s="5" t="s">
        <v>3</v>
      </c>
      <c r="I12" s="5">
        <v>4</v>
      </c>
      <c r="J12" s="21"/>
      <c r="K12" s="21"/>
    </row>
    <row r="13" spans="1:11" ht="12.75">
      <c r="A13" s="22"/>
      <c r="B13" s="6"/>
      <c r="C13" s="6"/>
      <c r="D13" s="6"/>
      <c r="E13" s="6"/>
      <c r="F13" s="4"/>
      <c r="G13" s="4"/>
      <c r="H13" s="6"/>
      <c r="I13" s="6"/>
      <c r="J13" s="21"/>
      <c r="K13" s="21"/>
    </row>
    <row r="14" spans="1:11" ht="12.75">
      <c r="A14" s="23" t="s">
        <v>17</v>
      </c>
      <c r="B14" s="26">
        <v>1794</v>
      </c>
      <c r="C14" s="3">
        <v>1349</v>
      </c>
      <c r="D14" s="5" t="s">
        <v>3</v>
      </c>
      <c r="E14" s="5">
        <v>3143</v>
      </c>
      <c r="F14" s="26">
        <v>2467</v>
      </c>
      <c r="G14" s="3">
        <v>2212</v>
      </c>
      <c r="H14" s="5" t="s">
        <v>3</v>
      </c>
      <c r="I14" s="3">
        <v>7410</v>
      </c>
      <c r="J14" s="21"/>
      <c r="K14" s="21"/>
    </row>
    <row r="15" spans="1:11" ht="12.75">
      <c r="A15" s="22"/>
      <c r="B15" s="6"/>
      <c r="C15" s="6"/>
      <c r="D15" s="6"/>
      <c r="E15" s="6"/>
      <c r="F15" s="4"/>
      <c r="G15" s="4"/>
      <c r="H15" s="6"/>
      <c r="I15" s="6"/>
      <c r="J15" s="21"/>
      <c r="K15" s="21"/>
    </row>
    <row r="16" spans="1:11" ht="12.75">
      <c r="A16" s="23" t="s">
        <v>18</v>
      </c>
      <c r="B16" s="26">
        <v>63</v>
      </c>
      <c r="C16" s="3">
        <v>204</v>
      </c>
      <c r="D16" s="5" t="s">
        <v>3</v>
      </c>
      <c r="E16" s="5">
        <v>267</v>
      </c>
      <c r="F16" s="26">
        <v>2800</v>
      </c>
      <c r="G16" s="3">
        <v>3300</v>
      </c>
      <c r="H16" s="5" t="s">
        <v>3</v>
      </c>
      <c r="I16" s="3">
        <v>850</v>
      </c>
      <c r="J16" s="21"/>
      <c r="K16" s="21"/>
    </row>
    <row r="17" spans="1:11" ht="12.75">
      <c r="A17" s="22"/>
      <c r="B17" s="6"/>
      <c r="C17" s="6"/>
      <c r="D17" s="6"/>
      <c r="E17" s="6"/>
      <c r="F17" s="4"/>
      <c r="G17" s="4"/>
      <c r="H17" s="6"/>
      <c r="I17" s="6"/>
      <c r="J17" s="21"/>
      <c r="K17" s="21"/>
    </row>
    <row r="18" spans="1:11" ht="12.75">
      <c r="A18" s="22" t="s">
        <v>19</v>
      </c>
      <c r="B18" s="6" t="s">
        <v>3</v>
      </c>
      <c r="C18" s="6">
        <v>6</v>
      </c>
      <c r="D18" s="6" t="s">
        <v>3</v>
      </c>
      <c r="E18" s="6">
        <v>6</v>
      </c>
      <c r="F18" s="6" t="s">
        <v>3</v>
      </c>
      <c r="G18" s="4">
        <v>8333</v>
      </c>
      <c r="H18" s="6" t="s">
        <v>3</v>
      </c>
      <c r="I18" s="6">
        <v>50</v>
      </c>
      <c r="J18" s="21"/>
      <c r="K18" s="21"/>
    </row>
    <row r="19" spans="1:11" ht="12.75">
      <c r="A19" s="22" t="s">
        <v>20</v>
      </c>
      <c r="B19" s="6" t="s">
        <v>3</v>
      </c>
      <c r="C19" s="6">
        <v>5</v>
      </c>
      <c r="D19" s="6" t="s">
        <v>3</v>
      </c>
      <c r="E19" s="6">
        <v>5</v>
      </c>
      <c r="F19" s="6" t="s">
        <v>3</v>
      </c>
      <c r="G19" s="4">
        <v>4600</v>
      </c>
      <c r="H19" s="6" t="s">
        <v>3</v>
      </c>
      <c r="I19" s="6">
        <v>23</v>
      </c>
      <c r="J19" s="21"/>
      <c r="K19" s="21"/>
    </row>
    <row r="20" spans="1:11" ht="12.75">
      <c r="A20" s="22" t="s">
        <v>21</v>
      </c>
      <c r="B20" s="25">
        <v>11</v>
      </c>
      <c r="C20" s="4">
        <v>120</v>
      </c>
      <c r="D20" s="6" t="s">
        <v>3</v>
      </c>
      <c r="E20" s="6">
        <v>131</v>
      </c>
      <c r="F20" s="25">
        <v>1000</v>
      </c>
      <c r="G20" s="4">
        <v>3500</v>
      </c>
      <c r="H20" s="6" t="s">
        <v>3</v>
      </c>
      <c r="I20" s="4">
        <v>431</v>
      </c>
      <c r="J20" s="21"/>
      <c r="K20" s="21"/>
    </row>
    <row r="21" spans="1:11" ht="12.75">
      <c r="A21" s="23" t="s">
        <v>59</v>
      </c>
      <c r="B21" s="26">
        <v>11</v>
      </c>
      <c r="C21" s="5">
        <v>131</v>
      </c>
      <c r="D21" s="5" t="s">
        <v>3</v>
      </c>
      <c r="E21" s="5">
        <v>142</v>
      </c>
      <c r="F21" s="26">
        <v>1000</v>
      </c>
      <c r="G21" s="3">
        <v>3763</v>
      </c>
      <c r="H21" s="5" t="s">
        <v>3</v>
      </c>
      <c r="I21" s="5">
        <v>504</v>
      </c>
      <c r="J21" s="21"/>
      <c r="K21" s="21"/>
    </row>
    <row r="22" spans="1:11" ht="12.75">
      <c r="A22" s="22"/>
      <c r="B22" s="6"/>
      <c r="C22" s="6"/>
      <c r="D22" s="6"/>
      <c r="E22" s="6"/>
      <c r="F22" s="4"/>
      <c r="G22" s="4"/>
      <c r="H22" s="6"/>
      <c r="I22" s="6"/>
      <c r="J22" s="21"/>
      <c r="K22" s="21"/>
    </row>
    <row r="23" spans="1:11" ht="12.75">
      <c r="A23" s="22" t="s">
        <v>22</v>
      </c>
      <c r="B23" s="24">
        <v>15</v>
      </c>
      <c r="C23" s="24">
        <v>21</v>
      </c>
      <c r="D23" s="6" t="s">
        <v>3</v>
      </c>
      <c r="E23" s="6">
        <v>36</v>
      </c>
      <c r="F23" s="24">
        <v>3700</v>
      </c>
      <c r="G23" s="24">
        <v>5995</v>
      </c>
      <c r="H23" s="6" t="s">
        <v>3</v>
      </c>
      <c r="I23" s="4">
        <v>181</v>
      </c>
      <c r="J23" s="21"/>
      <c r="K23" s="21"/>
    </row>
    <row r="24" spans="1:11" ht="12.75">
      <c r="A24" s="22" t="s">
        <v>23</v>
      </c>
      <c r="B24" s="24" t="s">
        <v>3</v>
      </c>
      <c r="C24" s="24">
        <v>1</v>
      </c>
      <c r="D24" s="6" t="s">
        <v>3</v>
      </c>
      <c r="E24" s="6">
        <v>1</v>
      </c>
      <c r="F24" s="24" t="s">
        <v>3</v>
      </c>
      <c r="G24" s="24">
        <v>10000</v>
      </c>
      <c r="H24" s="6" t="s">
        <v>3</v>
      </c>
      <c r="I24" s="4">
        <v>10</v>
      </c>
      <c r="J24" s="21"/>
      <c r="K24" s="21"/>
    </row>
    <row r="25" spans="1:11" ht="12.75">
      <c r="A25" s="22" t="s">
        <v>24</v>
      </c>
      <c r="B25" s="24" t="s">
        <v>3</v>
      </c>
      <c r="C25" s="24">
        <v>2</v>
      </c>
      <c r="D25" s="6" t="s">
        <v>3</v>
      </c>
      <c r="E25" s="6">
        <v>2</v>
      </c>
      <c r="F25" s="24" t="s">
        <v>3</v>
      </c>
      <c r="G25" s="24">
        <v>5000</v>
      </c>
      <c r="H25" s="6" t="s">
        <v>3</v>
      </c>
      <c r="I25" s="4">
        <v>10</v>
      </c>
      <c r="J25" s="21"/>
      <c r="K25" s="21"/>
    </row>
    <row r="26" spans="1:11" ht="12.75">
      <c r="A26" s="22" t="s">
        <v>25</v>
      </c>
      <c r="B26" s="24">
        <v>5</v>
      </c>
      <c r="C26" s="24" t="s">
        <v>3</v>
      </c>
      <c r="D26" s="6" t="s">
        <v>3</v>
      </c>
      <c r="E26" s="6">
        <v>5</v>
      </c>
      <c r="F26" s="24">
        <v>2500</v>
      </c>
      <c r="G26" s="24" t="s">
        <v>3</v>
      </c>
      <c r="H26" s="6" t="s">
        <v>3</v>
      </c>
      <c r="I26" s="4">
        <v>13</v>
      </c>
      <c r="J26" s="21"/>
      <c r="K26" s="21"/>
    </row>
    <row r="27" spans="1:11" ht="12.75">
      <c r="A27" s="23" t="s">
        <v>26</v>
      </c>
      <c r="B27" s="5">
        <v>20</v>
      </c>
      <c r="C27" s="5">
        <v>24</v>
      </c>
      <c r="D27" s="5" t="s">
        <v>3</v>
      </c>
      <c r="E27" s="5">
        <v>44</v>
      </c>
      <c r="F27" s="3">
        <v>3400</v>
      </c>
      <c r="G27" s="3">
        <v>6079</v>
      </c>
      <c r="H27" s="5" t="s">
        <v>3</v>
      </c>
      <c r="I27" s="5">
        <v>214</v>
      </c>
      <c r="J27" s="21"/>
      <c r="K27" s="21"/>
    </row>
    <row r="28" spans="1:11" ht="12.75">
      <c r="A28" s="22"/>
      <c r="B28" s="6"/>
      <c r="C28" s="6"/>
      <c r="D28" s="6"/>
      <c r="E28" s="6"/>
      <c r="F28" s="4"/>
      <c r="G28" s="4"/>
      <c r="H28" s="4"/>
      <c r="I28" s="6"/>
      <c r="J28" s="21"/>
      <c r="K28" s="21"/>
    </row>
    <row r="29" spans="1:11" ht="12.75">
      <c r="A29" s="22" t="s">
        <v>27</v>
      </c>
      <c r="B29" s="6" t="s">
        <v>3</v>
      </c>
      <c r="C29" s="4">
        <v>50</v>
      </c>
      <c r="D29" s="6" t="s">
        <v>3</v>
      </c>
      <c r="E29" s="6">
        <v>50</v>
      </c>
      <c r="F29" s="6" t="s">
        <v>3</v>
      </c>
      <c r="G29" s="4">
        <v>4200</v>
      </c>
      <c r="H29" s="6" t="s">
        <v>3</v>
      </c>
      <c r="I29" s="4">
        <v>210</v>
      </c>
      <c r="J29" s="21"/>
      <c r="K29" s="21"/>
    </row>
    <row r="30" spans="1:11" ht="12.75">
      <c r="A30" s="22" t="s">
        <v>28</v>
      </c>
      <c r="B30" s="4" t="s">
        <v>3</v>
      </c>
      <c r="C30" s="4">
        <v>2</v>
      </c>
      <c r="D30" s="6" t="s">
        <v>3</v>
      </c>
      <c r="E30" s="6">
        <v>2</v>
      </c>
      <c r="F30" s="4" t="s">
        <v>3</v>
      </c>
      <c r="G30" s="4">
        <v>3000</v>
      </c>
      <c r="H30" s="6" t="s">
        <v>3</v>
      </c>
      <c r="I30" s="4">
        <v>6</v>
      </c>
      <c r="J30" s="21"/>
      <c r="K30" s="21"/>
    </row>
    <row r="31" spans="1:11" ht="12.75">
      <c r="A31" s="22" t="s">
        <v>29</v>
      </c>
      <c r="B31" s="4" t="s">
        <v>3</v>
      </c>
      <c r="C31" s="4">
        <v>4</v>
      </c>
      <c r="D31" s="6" t="s">
        <v>3</v>
      </c>
      <c r="E31" s="6">
        <v>4</v>
      </c>
      <c r="F31" s="4" t="s">
        <v>3</v>
      </c>
      <c r="G31" s="4">
        <v>5000</v>
      </c>
      <c r="H31" s="6" t="s">
        <v>3</v>
      </c>
      <c r="I31" s="4">
        <v>20</v>
      </c>
      <c r="J31" s="21"/>
      <c r="K31" s="21"/>
    </row>
    <row r="32" spans="1:11" ht="12.75">
      <c r="A32" s="22" t="s">
        <v>30</v>
      </c>
      <c r="B32" s="6" t="s">
        <v>3</v>
      </c>
      <c r="C32" s="4">
        <v>115</v>
      </c>
      <c r="D32" s="6" t="s">
        <v>3</v>
      </c>
      <c r="E32" s="6">
        <v>115</v>
      </c>
      <c r="F32" s="6" t="s">
        <v>3</v>
      </c>
      <c r="G32" s="4">
        <v>5000</v>
      </c>
      <c r="H32" s="6" t="s">
        <v>3</v>
      </c>
      <c r="I32" s="4">
        <v>575</v>
      </c>
      <c r="J32" s="21"/>
      <c r="K32" s="21"/>
    </row>
    <row r="33" spans="1:11" ht="12.75">
      <c r="A33" s="22" t="s">
        <v>31</v>
      </c>
      <c r="B33" s="25">
        <v>30</v>
      </c>
      <c r="C33" s="4">
        <v>20</v>
      </c>
      <c r="D33" s="6" t="s">
        <v>3</v>
      </c>
      <c r="E33" s="6">
        <v>50</v>
      </c>
      <c r="F33" s="25">
        <v>2190</v>
      </c>
      <c r="G33" s="4">
        <v>4500</v>
      </c>
      <c r="H33" s="6" t="s">
        <v>3</v>
      </c>
      <c r="I33" s="4">
        <v>155</v>
      </c>
      <c r="J33" s="21"/>
      <c r="K33" s="21"/>
    </row>
    <row r="34" spans="1:11" ht="12.75">
      <c r="A34" s="22" t="s">
        <v>32</v>
      </c>
      <c r="B34" s="4">
        <v>111</v>
      </c>
      <c r="C34" s="4">
        <v>29</v>
      </c>
      <c r="D34" s="25">
        <v>7</v>
      </c>
      <c r="E34" s="6">
        <v>147</v>
      </c>
      <c r="F34" s="4">
        <v>2340</v>
      </c>
      <c r="G34" s="4">
        <v>7650</v>
      </c>
      <c r="H34" s="25">
        <v>11000</v>
      </c>
      <c r="I34" s="4">
        <v>558</v>
      </c>
      <c r="J34" s="21"/>
      <c r="K34" s="21"/>
    </row>
    <row r="35" spans="1:11" ht="12.75">
      <c r="A35" s="23" t="s">
        <v>60</v>
      </c>
      <c r="B35" s="5">
        <v>141</v>
      </c>
      <c r="C35" s="5">
        <v>220</v>
      </c>
      <c r="D35" s="26">
        <v>7</v>
      </c>
      <c r="E35" s="5">
        <v>368</v>
      </c>
      <c r="F35" s="3">
        <v>2308</v>
      </c>
      <c r="G35" s="3">
        <f>((G29*C29)+(G30*C30)+(G31*C31)+(G32*C32)+(G33*C33)+(G34*C34))/C35</f>
        <v>5103.863636363636</v>
      </c>
      <c r="H35" s="26">
        <v>11000</v>
      </c>
      <c r="I35" s="5">
        <f>SUM(I29:I34)</f>
        <v>1524</v>
      </c>
      <c r="J35" s="21"/>
      <c r="K35" s="21"/>
    </row>
    <row r="36" spans="1:11" ht="12.75">
      <c r="A36" s="22"/>
      <c r="B36" s="6"/>
      <c r="C36" s="6"/>
      <c r="D36" s="6"/>
      <c r="E36" s="6"/>
      <c r="F36" s="4"/>
      <c r="G36" s="4"/>
      <c r="H36" s="4"/>
      <c r="I36" s="6"/>
      <c r="J36" s="21"/>
      <c r="K36" s="21"/>
    </row>
    <row r="37" spans="1:11" ht="12.75">
      <c r="A37" s="23" t="s">
        <v>33</v>
      </c>
      <c r="B37" s="5" t="s">
        <v>3</v>
      </c>
      <c r="C37" s="3">
        <v>199</v>
      </c>
      <c r="D37" s="5" t="s">
        <v>3</v>
      </c>
      <c r="E37" s="5">
        <v>199</v>
      </c>
      <c r="F37" s="5" t="s">
        <v>3</v>
      </c>
      <c r="G37" s="3">
        <v>7850</v>
      </c>
      <c r="H37" s="5" t="s">
        <v>3</v>
      </c>
      <c r="I37" s="3">
        <v>1562</v>
      </c>
      <c r="J37" s="21"/>
      <c r="K37" s="21"/>
    </row>
    <row r="38" spans="1:11" ht="12.75">
      <c r="A38" s="22"/>
      <c r="B38" s="6"/>
      <c r="C38" s="6"/>
      <c r="D38" s="6"/>
      <c r="E38" s="6"/>
      <c r="F38" s="4"/>
      <c r="G38" s="4"/>
      <c r="H38" s="4"/>
      <c r="I38" s="6"/>
      <c r="J38" s="21"/>
      <c r="K38" s="21"/>
    </row>
    <row r="39" spans="1:11" ht="12.75">
      <c r="A39" s="22" t="s">
        <v>34</v>
      </c>
      <c r="B39" s="6" t="s">
        <v>3</v>
      </c>
      <c r="C39" s="4">
        <v>40</v>
      </c>
      <c r="D39" s="6" t="s">
        <v>3</v>
      </c>
      <c r="E39" s="6">
        <v>40</v>
      </c>
      <c r="F39" s="6" t="s">
        <v>3</v>
      </c>
      <c r="G39" s="4">
        <v>4600</v>
      </c>
      <c r="H39" s="6" t="s">
        <v>3</v>
      </c>
      <c r="I39" s="4">
        <v>184</v>
      </c>
      <c r="J39" s="21"/>
      <c r="K39" s="21"/>
    </row>
    <row r="40" spans="1:11" ht="12.75">
      <c r="A40" s="22" t="s">
        <v>35</v>
      </c>
      <c r="B40" s="6" t="s">
        <v>3</v>
      </c>
      <c r="C40" s="4">
        <v>225</v>
      </c>
      <c r="D40" s="6" t="s">
        <v>3</v>
      </c>
      <c r="E40" s="6">
        <v>225</v>
      </c>
      <c r="F40" s="6" t="s">
        <v>3</v>
      </c>
      <c r="G40" s="4">
        <v>4000</v>
      </c>
      <c r="H40" s="6" t="s">
        <v>3</v>
      </c>
      <c r="I40" s="4">
        <v>900</v>
      </c>
      <c r="J40" s="21"/>
      <c r="K40" s="21"/>
    </row>
    <row r="41" spans="1:11" ht="12.75">
      <c r="A41" s="22" t="s">
        <v>36</v>
      </c>
      <c r="B41" s="6" t="s">
        <v>3</v>
      </c>
      <c r="C41" s="4">
        <v>66</v>
      </c>
      <c r="D41" s="6" t="s">
        <v>3</v>
      </c>
      <c r="E41" s="6">
        <v>66</v>
      </c>
      <c r="F41" s="6" t="s">
        <v>3</v>
      </c>
      <c r="G41" s="4">
        <v>4000</v>
      </c>
      <c r="H41" s="6" t="s">
        <v>3</v>
      </c>
      <c r="I41" s="4">
        <v>264</v>
      </c>
      <c r="J41" s="21"/>
      <c r="K41" s="21"/>
    </row>
    <row r="42" spans="1:11" ht="12.75">
      <c r="A42" s="22" t="s">
        <v>37</v>
      </c>
      <c r="B42" s="25">
        <v>30</v>
      </c>
      <c r="C42" s="4">
        <v>270</v>
      </c>
      <c r="D42" s="6" t="s">
        <v>3</v>
      </c>
      <c r="E42" s="6">
        <v>300</v>
      </c>
      <c r="F42" s="25">
        <v>3000</v>
      </c>
      <c r="G42" s="4">
        <v>6500</v>
      </c>
      <c r="H42" s="6" t="s">
        <v>3</v>
      </c>
      <c r="I42" s="4">
        <v>1845</v>
      </c>
      <c r="J42" s="21"/>
      <c r="K42" s="21"/>
    </row>
    <row r="43" spans="1:11" ht="12.75">
      <c r="A43" s="22" t="s">
        <v>38</v>
      </c>
      <c r="B43" s="6" t="s">
        <v>3</v>
      </c>
      <c r="C43" s="4">
        <v>438</v>
      </c>
      <c r="D43" s="6" t="s">
        <v>3</v>
      </c>
      <c r="E43" s="6">
        <v>438</v>
      </c>
      <c r="F43" s="6" t="s">
        <v>3</v>
      </c>
      <c r="G43" s="4">
        <v>7000</v>
      </c>
      <c r="H43" s="6" t="s">
        <v>3</v>
      </c>
      <c r="I43" s="4">
        <v>3066</v>
      </c>
      <c r="J43" s="21"/>
      <c r="K43" s="21"/>
    </row>
    <row r="44" spans="1:11" ht="12.75">
      <c r="A44" s="23" t="s">
        <v>39</v>
      </c>
      <c r="B44" s="26">
        <v>30</v>
      </c>
      <c r="C44" s="5">
        <v>1039</v>
      </c>
      <c r="D44" s="5" t="s">
        <v>3</v>
      </c>
      <c r="E44" s="5">
        <v>1069</v>
      </c>
      <c r="F44" s="26">
        <v>3000</v>
      </c>
      <c r="G44" s="3">
        <v>5937</v>
      </c>
      <c r="H44" s="5" t="s">
        <v>3</v>
      </c>
      <c r="I44" s="5">
        <v>6259</v>
      </c>
      <c r="J44" s="21"/>
      <c r="K44" s="21"/>
    </row>
    <row r="45" spans="1:11" ht="12.75">
      <c r="A45" s="22"/>
      <c r="B45" s="6"/>
      <c r="C45" s="6"/>
      <c r="D45" s="6"/>
      <c r="E45" s="6"/>
      <c r="F45" s="4"/>
      <c r="G45" s="4"/>
      <c r="H45" s="4"/>
      <c r="I45" s="6"/>
      <c r="J45" s="21"/>
      <c r="K45" s="21"/>
    </row>
    <row r="46" spans="1:11" ht="12.75">
      <c r="A46" s="22" t="s">
        <v>40</v>
      </c>
      <c r="B46" s="6" t="s">
        <v>3</v>
      </c>
      <c r="C46" s="4">
        <v>3</v>
      </c>
      <c r="D46" s="4" t="s">
        <v>3</v>
      </c>
      <c r="E46" s="6">
        <v>3</v>
      </c>
      <c r="F46" s="6" t="s">
        <v>3</v>
      </c>
      <c r="G46" s="4">
        <v>10000</v>
      </c>
      <c r="H46" s="4" t="s">
        <v>3</v>
      </c>
      <c r="I46" s="4">
        <v>30</v>
      </c>
      <c r="J46" s="21"/>
      <c r="K46" s="21"/>
    </row>
    <row r="47" spans="1:11" ht="12.75">
      <c r="A47" s="22" t="s">
        <v>41</v>
      </c>
      <c r="B47" s="4">
        <v>2</v>
      </c>
      <c r="C47" s="4">
        <v>13</v>
      </c>
      <c r="D47" s="6" t="s">
        <v>3</v>
      </c>
      <c r="E47" s="6">
        <v>15</v>
      </c>
      <c r="F47" s="4">
        <v>2500</v>
      </c>
      <c r="G47" s="4">
        <v>5500</v>
      </c>
      <c r="H47" s="6" t="s">
        <v>3</v>
      </c>
      <c r="I47" s="4">
        <v>77</v>
      </c>
      <c r="J47" s="21"/>
      <c r="K47" s="21"/>
    </row>
    <row r="48" spans="1:11" ht="12.75">
      <c r="A48" s="22" t="s">
        <v>42</v>
      </c>
      <c r="B48" s="25">
        <v>2</v>
      </c>
      <c r="C48" s="4">
        <v>24</v>
      </c>
      <c r="D48" s="25">
        <v>2</v>
      </c>
      <c r="E48" s="6">
        <v>28</v>
      </c>
      <c r="F48" s="25">
        <v>2000</v>
      </c>
      <c r="G48" s="4">
        <v>4000</v>
      </c>
      <c r="H48" s="25">
        <v>5000</v>
      </c>
      <c r="I48" s="4">
        <v>110</v>
      </c>
      <c r="J48" s="21"/>
      <c r="K48" s="21"/>
    </row>
    <row r="49" spans="1:11" ht="12.75">
      <c r="A49" s="23" t="s">
        <v>43</v>
      </c>
      <c r="B49" s="5">
        <v>4</v>
      </c>
      <c r="C49" s="5">
        <v>40</v>
      </c>
      <c r="D49" s="5">
        <v>2</v>
      </c>
      <c r="E49" s="5">
        <v>46</v>
      </c>
      <c r="F49" s="3">
        <v>2250</v>
      </c>
      <c r="G49" s="3">
        <v>4938</v>
      </c>
      <c r="H49" s="3">
        <v>5000</v>
      </c>
      <c r="I49" s="5">
        <v>217</v>
      </c>
      <c r="J49" s="21"/>
      <c r="K49" s="21"/>
    </row>
    <row r="50" spans="1:11" ht="12.75">
      <c r="A50" s="22"/>
      <c r="B50" s="6"/>
      <c r="C50" s="6"/>
      <c r="D50" s="6"/>
      <c r="E50" s="6"/>
      <c r="F50" s="4"/>
      <c r="G50" s="4"/>
      <c r="H50" s="4"/>
      <c r="I50" s="6"/>
      <c r="J50" s="21"/>
      <c r="K50" s="21"/>
    </row>
    <row r="51" spans="1:11" ht="12.75">
      <c r="A51" s="23" t="s">
        <v>44</v>
      </c>
      <c r="B51" s="5" t="s">
        <v>3</v>
      </c>
      <c r="C51" s="3">
        <v>4</v>
      </c>
      <c r="D51" s="5" t="s">
        <v>3</v>
      </c>
      <c r="E51" s="5">
        <v>4</v>
      </c>
      <c r="F51" s="5" t="s">
        <v>3</v>
      </c>
      <c r="G51" s="3">
        <v>9875</v>
      </c>
      <c r="H51" s="5" t="s">
        <v>3</v>
      </c>
      <c r="I51" s="3">
        <v>40</v>
      </c>
      <c r="J51" s="21"/>
      <c r="K51" s="21"/>
    </row>
    <row r="52" spans="1:11" ht="12.75">
      <c r="A52" s="22"/>
      <c r="B52" s="6"/>
      <c r="C52" s="6"/>
      <c r="D52" s="6"/>
      <c r="E52" s="6"/>
      <c r="F52" s="4"/>
      <c r="G52" s="4"/>
      <c r="H52" s="4"/>
      <c r="I52" s="6"/>
      <c r="J52" s="21"/>
      <c r="K52" s="21"/>
    </row>
    <row r="53" spans="1:11" ht="12.75">
      <c r="A53" s="22" t="s">
        <v>45</v>
      </c>
      <c r="B53" s="6" t="s">
        <v>3</v>
      </c>
      <c r="C53" s="4" t="s">
        <v>3</v>
      </c>
      <c r="D53" s="25">
        <v>1400</v>
      </c>
      <c r="E53" s="6">
        <v>1400</v>
      </c>
      <c r="F53" s="6" t="s">
        <v>3</v>
      </c>
      <c r="G53" s="4" t="s">
        <v>3</v>
      </c>
      <c r="H53" s="25">
        <v>4500</v>
      </c>
      <c r="I53" s="4">
        <v>6300</v>
      </c>
      <c r="J53" s="21"/>
      <c r="K53" s="21"/>
    </row>
    <row r="54" spans="1:11" ht="12.75">
      <c r="A54" s="22" t="s">
        <v>46</v>
      </c>
      <c r="B54" s="6" t="s">
        <v>3</v>
      </c>
      <c r="C54" s="4" t="s">
        <v>3</v>
      </c>
      <c r="D54" s="25">
        <v>1300</v>
      </c>
      <c r="E54" s="6">
        <v>1300</v>
      </c>
      <c r="F54" s="6" t="s">
        <v>3</v>
      </c>
      <c r="G54" s="4" t="s">
        <v>3</v>
      </c>
      <c r="H54" s="25">
        <v>4300</v>
      </c>
      <c r="I54" s="4">
        <v>5590</v>
      </c>
      <c r="J54" s="21"/>
      <c r="K54" s="21"/>
    </row>
    <row r="55" spans="1:11" ht="12.75">
      <c r="A55" s="23" t="s">
        <v>47</v>
      </c>
      <c r="B55" s="5" t="s">
        <v>3</v>
      </c>
      <c r="C55" s="5" t="s">
        <v>3</v>
      </c>
      <c r="D55" s="26">
        <v>2700</v>
      </c>
      <c r="E55" s="5">
        <v>2700</v>
      </c>
      <c r="F55" s="5" t="s">
        <v>3</v>
      </c>
      <c r="G55" s="3" t="s">
        <v>3</v>
      </c>
      <c r="H55" s="26">
        <v>4404</v>
      </c>
      <c r="I55" s="5">
        <v>11890</v>
      </c>
      <c r="J55" s="21"/>
      <c r="K55" s="21"/>
    </row>
    <row r="56" spans="1:11" ht="12.75">
      <c r="A56" s="22"/>
      <c r="B56" s="6"/>
      <c r="C56" s="6"/>
      <c r="D56" s="6"/>
      <c r="E56" s="6"/>
      <c r="F56" s="4"/>
      <c r="G56" s="4"/>
      <c r="H56" s="4"/>
      <c r="I56" s="6"/>
      <c r="J56" s="21"/>
      <c r="K56" s="21"/>
    </row>
    <row r="57" spans="1:11" ht="12.75">
      <c r="A57" s="22" t="s">
        <v>48</v>
      </c>
      <c r="B57" s="6" t="s">
        <v>3</v>
      </c>
      <c r="C57" s="4">
        <v>20</v>
      </c>
      <c r="D57" s="4" t="s">
        <v>3</v>
      </c>
      <c r="E57" s="6">
        <v>20</v>
      </c>
      <c r="F57" s="6" t="s">
        <v>3</v>
      </c>
      <c r="G57" s="4">
        <v>8000</v>
      </c>
      <c r="H57" s="4" t="s">
        <v>3</v>
      </c>
      <c r="I57" s="4">
        <v>160</v>
      </c>
      <c r="J57" s="21"/>
      <c r="K57" s="21"/>
    </row>
    <row r="58" spans="1:11" ht="12.75">
      <c r="A58" s="22" t="s">
        <v>49</v>
      </c>
      <c r="B58" s="25">
        <v>72</v>
      </c>
      <c r="C58" s="4">
        <v>510</v>
      </c>
      <c r="D58" s="6" t="s">
        <v>3</v>
      </c>
      <c r="E58" s="6">
        <v>582</v>
      </c>
      <c r="F58" s="25">
        <v>3100</v>
      </c>
      <c r="G58" s="4">
        <v>5500</v>
      </c>
      <c r="H58" s="6" t="s">
        <v>3</v>
      </c>
      <c r="I58" s="4">
        <v>3028</v>
      </c>
      <c r="J58" s="21"/>
      <c r="K58" s="21"/>
    </row>
    <row r="59" spans="1:11" ht="12.75">
      <c r="A59" s="22" t="s">
        <v>50</v>
      </c>
      <c r="B59" s="4">
        <v>57</v>
      </c>
      <c r="C59" s="4">
        <v>842</v>
      </c>
      <c r="D59" s="6" t="s">
        <v>3</v>
      </c>
      <c r="E59" s="6">
        <v>899</v>
      </c>
      <c r="F59" s="4">
        <v>2500</v>
      </c>
      <c r="G59" s="4">
        <v>3500</v>
      </c>
      <c r="H59" s="6" t="s">
        <v>3</v>
      </c>
      <c r="I59" s="4">
        <v>3090</v>
      </c>
      <c r="J59" s="21"/>
      <c r="K59" s="21"/>
    </row>
    <row r="60" spans="1:11" ht="12.75">
      <c r="A60" s="22" t="s">
        <v>51</v>
      </c>
      <c r="B60" s="6" t="s">
        <v>3</v>
      </c>
      <c r="C60" s="4">
        <v>3000</v>
      </c>
      <c r="D60" s="6" t="s">
        <v>3</v>
      </c>
      <c r="E60" s="6">
        <v>3000</v>
      </c>
      <c r="F60" s="6" t="s">
        <v>3</v>
      </c>
      <c r="G60" s="4">
        <v>5000</v>
      </c>
      <c r="H60" s="6" t="s">
        <v>3</v>
      </c>
      <c r="I60" s="4">
        <v>15000</v>
      </c>
      <c r="J60" s="21"/>
      <c r="K60" s="21"/>
    </row>
    <row r="61" spans="1:11" ht="12.75">
      <c r="A61" s="22" t="s">
        <v>52</v>
      </c>
      <c r="B61" s="4">
        <v>1</v>
      </c>
      <c r="C61" s="4">
        <v>49</v>
      </c>
      <c r="D61" s="6" t="s">
        <v>3</v>
      </c>
      <c r="E61" s="6">
        <v>50</v>
      </c>
      <c r="F61" s="4">
        <v>3000</v>
      </c>
      <c r="G61" s="4">
        <v>4500</v>
      </c>
      <c r="H61" s="6" t="s">
        <v>3</v>
      </c>
      <c r="I61" s="4">
        <v>224</v>
      </c>
      <c r="J61" s="21"/>
      <c r="K61" s="21"/>
    </row>
    <row r="62" spans="1:11" ht="12.75">
      <c r="A62" s="22" t="s">
        <v>53</v>
      </c>
      <c r="B62" s="4">
        <v>8</v>
      </c>
      <c r="C62" s="4">
        <v>1332</v>
      </c>
      <c r="D62" s="6" t="s">
        <v>3</v>
      </c>
      <c r="E62" s="6">
        <v>1340</v>
      </c>
      <c r="F62" s="4">
        <v>2500</v>
      </c>
      <c r="G62" s="4">
        <v>5600</v>
      </c>
      <c r="H62" s="6" t="s">
        <v>3</v>
      </c>
      <c r="I62" s="4">
        <v>7479</v>
      </c>
      <c r="J62" s="21"/>
      <c r="K62" s="21"/>
    </row>
    <row r="63" spans="1:11" ht="12.75">
      <c r="A63" s="22" t="s">
        <v>54</v>
      </c>
      <c r="B63" s="25">
        <v>114</v>
      </c>
      <c r="C63" s="4">
        <v>185</v>
      </c>
      <c r="D63" s="6" t="s">
        <v>3</v>
      </c>
      <c r="E63" s="6">
        <v>299</v>
      </c>
      <c r="F63" s="25">
        <v>3000</v>
      </c>
      <c r="G63" s="4">
        <v>6000</v>
      </c>
      <c r="H63" s="6" t="s">
        <v>3</v>
      </c>
      <c r="I63" s="4">
        <v>1452</v>
      </c>
      <c r="J63" s="21"/>
      <c r="K63" s="21"/>
    </row>
    <row r="64" spans="1:11" ht="12.75">
      <c r="A64" s="22" t="s">
        <v>55</v>
      </c>
      <c r="B64" s="25">
        <v>40</v>
      </c>
      <c r="C64" s="4">
        <v>994</v>
      </c>
      <c r="D64" s="6" t="s">
        <v>3</v>
      </c>
      <c r="E64" s="6">
        <v>1034</v>
      </c>
      <c r="F64" s="25">
        <v>1594</v>
      </c>
      <c r="G64" s="4">
        <v>4325</v>
      </c>
      <c r="H64" s="6" t="s">
        <v>3</v>
      </c>
      <c r="I64" s="4">
        <v>4363</v>
      </c>
      <c r="J64" s="21"/>
      <c r="K64" s="21"/>
    </row>
    <row r="65" spans="1:11" ht="12.75">
      <c r="A65" s="23" t="s">
        <v>61</v>
      </c>
      <c r="B65" s="5">
        <v>292</v>
      </c>
      <c r="C65" s="5">
        <v>6932</v>
      </c>
      <c r="D65" s="5" t="s">
        <v>3</v>
      </c>
      <c r="E65" s="5">
        <v>7224</v>
      </c>
      <c r="F65" s="3">
        <v>2721</v>
      </c>
      <c r="G65" s="3">
        <v>4905</v>
      </c>
      <c r="H65" s="3" t="s">
        <v>3</v>
      </c>
      <c r="I65" s="5">
        <v>34796</v>
      </c>
      <c r="J65" s="21"/>
      <c r="K65" s="21"/>
    </row>
    <row r="66" spans="1:11" ht="12.75">
      <c r="A66" s="22"/>
      <c r="B66" s="6"/>
      <c r="C66" s="6"/>
      <c r="D66" s="6"/>
      <c r="E66" s="6"/>
      <c r="F66" s="4"/>
      <c r="G66" s="4"/>
      <c r="H66" s="4"/>
      <c r="I66" s="6"/>
      <c r="J66" s="21"/>
      <c r="K66" s="21"/>
    </row>
    <row r="67" spans="1:11" ht="13.5" thickBot="1">
      <c r="A67" s="27" t="s">
        <v>56</v>
      </c>
      <c r="B67" s="28">
        <f>SUM(B9,B12,B14,B16,B21,B27,B35,B37,B44,B49,B51,B55,B65)</f>
        <v>2359</v>
      </c>
      <c r="C67" s="28">
        <v>10143</v>
      </c>
      <c r="D67" s="28">
        <v>2709</v>
      </c>
      <c r="E67" s="28">
        <f>SUM(E9,E12,E14,E16,E21,E27,E35,E37,E44,E49,E51,E55,E65)</f>
        <v>15211</v>
      </c>
      <c r="F67" s="29">
        <v>2527</v>
      </c>
      <c r="G67" s="29">
        <f>((G12*C12)+(G14*C14)+(G16*C16)+(G21*C21)+(G27*C27)+(G35*C35)+(G37*C37)+(G44*C44)+(G49*C49)+(G51*C51)+(G65*C65))/C67</f>
        <v>4672.390811397023</v>
      </c>
      <c r="H67" s="29">
        <v>4421</v>
      </c>
      <c r="I67" s="28">
        <f>SUM(I9,I12,I14,I16,I21,I27,I35,I37,I44,I49,I51,I55,I65)</f>
        <v>65285</v>
      </c>
      <c r="J67" s="21"/>
      <c r="K67" s="21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