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'11.15'!$A$1:$I$86</definedName>
    <definedName name="DatosExternos14" localSheetId="0">'11.15'!$B$8:$I$85</definedName>
    <definedName name="DatosExternos14_1" localSheetId="0">'11.15'!$B$8:$I$85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<sst xmlns="http://schemas.openxmlformats.org/spreadsheetml/2006/main" count="233" uniqueCount="76">
  <si>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</si>
  <si>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</si>
  <si>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</si>
  <si>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</si>
  <si>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</si>
  <si>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</si>
  <si>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</si>
  <si>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</si>
  <si>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</si>
  <si>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</si>
  <si>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</si>
  <si>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</si>
  <si>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</si>
  <si>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</si>
  <si>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</si>
  <si>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</si>
  <si>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</si>
  <si>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</si>
  <si>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</si>
  <si>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</si>
  <si>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</si>
  <si>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</si>
  <si>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</si>
  <si>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</si>
  <si>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</si>
  <si>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</si>
  <si>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</si>
  <si>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</si>
  <si>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</si>
  <si>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</si>
  <si>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</si>
  <si>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</si>
  <si>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</si>
  <si>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</si>
  <si>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</si>
  <si>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</si>
  <si>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</si>
  <si>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</si>
  <si>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</si>
  <si>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</si>
  <si>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</si>
  <si>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</si>
  <si>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</si>
  <si>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</si>
  <si>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</si>
  <si>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</si>
  <si>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</si>
  <si>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</si>
  <si>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</si>
  <si>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</si>
  <si>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</si>
  <si>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</si>
  <si>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</si>
  <si>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</si>
  <si>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</si>
  <si>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</si>
  <si>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</si>
  <si>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</si>
  <si>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</si>
  <si>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</si>
  <si>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</si>
  <si>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</si>
  <si>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</si>
  <si>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</si>
  <si>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</si>
  <si>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</si>
  <si>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</si>
  <si>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</si>
  <si>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</si>
  <si>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</si>
  <si>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</si>
  <si>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11.15.  LECHUGA: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</si>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</sst>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 quotePrefix="1">
      <alignment horizontal="right"/>
    </xf>
    <xf numFmtId="186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11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7" t="s">
        <v>12</v>
      </c>
      <c r="B5" s="36" t="s">
        <v>5</v>
      </c>
      <c r="C5" s="35"/>
      <c r="D5" s="35"/>
      <c r="E5" s="35"/>
      <c r="F5" s="36" t="s">
        <v>6</v>
      </c>
      <c r="G5" s="35"/>
      <c r="H5" s="35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>
        <v>70</v>
      </c>
      <c r="C8" s="22">
        <v>42</v>
      </c>
      <c r="D8" s="33">
        <v>13</v>
      </c>
      <c r="E8" s="23">
        <v>125</v>
      </c>
      <c r="F8" s="22">
        <v>16000</v>
      </c>
      <c r="G8" s="22">
        <v>17000</v>
      </c>
      <c r="H8" s="33">
        <v>20000</v>
      </c>
      <c r="I8" s="22">
        <v>2094</v>
      </c>
      <c r="J8" s="24"/>
      <c r="K8" s="24"/>
    </row>
    <row r="9" spans="1:11" ht="12.75">
      <c r="A9" s="25" t="s">
        <v>15</v>
      </c>
      <c r="B9" s="4">
        <v>83</v>
      </c>
      <c r="C9" s="4">
        <v>19</v>
      </c>
      <c r="D9" s="28">
        <v>4</v>
      </c>
      <c r="E9" s="6">
        <v>106</v>
      </c>
      <c r="F9" s="4">
        <v>12000</v>
      </c>
      <c r="G9" s="4">
        <v>21000</v>
      </c>
      <c r="H9" s="28">
        <v>32000</v>
      </c>
      <c r="I9" s="4">
        <v>1523</v>
      </c>
      <c r="J9" s="24"/>
      <c r="K9" s="24"/>
    </row>
    <row r="10" spans="1:11" ht="12.75">
      <c r="A10" s="25" t="s">
        <v>16</v>
      </c>
      <c r="B10" s="6">
        <v>4</v>
      </c>
      <c r="C10" s="6">
        <v>90</v>
      </c>
      <c r="D10" s="6" t="s">
        <v>3</v>
      </c>
      <c r="E10" s="6">
        <v>94</v>
      </c>
      <c r="F10" s="4">
        <v>12000</v>
      </c>
      <c r="G10" s="4">
        <v>21000</v>
      </c>
      <c r="H10" s="28">
        <v>32000</v>
      </c>
      <c r="I10" s="6">
        <v>1938</v>
      </c>
      <c r="J10" s="24"/>
      <c r="K10" s="24"/>
    </row>
    <row r="11" spans="1:11" ht="12.75">
      <c r="A11" s="25" t="s">
        <v>17</v>
      </c>
      <c r="B11" s="4" t="s">
        <v>3</v>
      </c>
      <c r="C11" s="4">
        <v>200</v>
      </c>
      <c r="D11" s="28">
        <v>181</v>
      </c>
      <c r="E11" s="6">
        <v>381</v>
      </c>
      <c r="F11" s="4" t="s">
        <v>3</v>
      </c>
      <c r="G11" s="4">
        <v>22000</v>
      </c>
      <c r="H11" s="28">
        <v>32000</v>
      </c>
      <c r="I11" s="4">
        <v>10192</v>
      </c>
      <c r="J11" s="24"/>
      <c r="K11" s="24"/>
    </row>
    <row r="12" spans="1:11" ht="12.75">
      <c r="A12" s="26" t="s">
        <v>18</v>
      </c>
      <c r="B12" s="5">
        <v>157</v>
      </c>
      <c r="C12" s="5">
        <v>351</v>
      </c>
      <c r="D12" s="29">
        <v>198</v>
      </c>
      <c r="E12" s="5">
        <v>706</v>
      </c>
      <c r="F12" s="3">
        <v>13783</v>
      </c>
      <c r="G12" s="3">
        <v>21091</v>
      </c>
      <c r="H12" s="29">
        <v>31212</v>
      </c>
      <c r="I12" s="5">
        <v>15747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>
        <v>120</v>
      </c>
      <c r="C14" s="29">
        <v>70</v>
      </c>
      <c r="D14" s="29">
        <v>30</v>
      </c>
      <c r="E14" s="5">
        <v>220</v>
      </c>
      <c r="F14" s="3">
        <v>18000</v>
      </c>
      <c r="G14" s="29">
        <v>30000</v>
      </c>
      <c r="H14" s="29">
        <v>60000</v>
      </c>
      <c r="I14" s="3">
        <v>6060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>
        <v>31</v>
      </c>
      <c r="C16" s="5" t="s">
        <v>3</v>
      </c>
      <c r="D16" s="29">
        <v>14</v>
      </c>
      <c r="E16" s="5">
        <v>45</v>
      </c>
      <c r="F16" s="3">
        <v>18323</v>
      </c>
      <c r="G16" s="3" t="s">
        <v>3</v>
      </c>
      <c r="H16" s="29">
        <v>66000</v>
      </c>
      <c r="I16" s="5">
        <v>1492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140</v>
      </c>
      <c r="D18" s="28">
        <v>35</v>
      </c>
      <c r="E18" s="6">
        <v>175</v>
      </c>
      <c r="F18" s="4" t="s">
        <v>3</v>
      </c>
      <c r="G18" s="4">
        <v>20500</v>
      </c>
      <c r="H18" s="28">
        <v>38000</v>
      </c>
      <c r="I18" s="4">
        <v>4200</v>
      </c>
      <c r="J18" s="24"/>
      <c r="K18" s="24"/>
    </row>
    <row r="19" spans="1:11" ht="12.75">
      <c r="A19" s="25" t="s">
        <v>22</v>
      </c>
      <c r="B19" s="4">
        <v>55</v>
      </c>
      <c r="C19" s="28">
        <v>30</v>
      </c>
      <c r="D19" s="28">
        <v>40</v>
      </c>
      <c r="E19" s="6">
        <v>125</v>
      </c>
      <c r="F19" s="4">
        <v>18000</v>
      </c>
      <c r="G19" s="28">
        <v>27000</v>
      </c>
      <c r="H19" s="28">
        <v>42000</v>
      </c>
      <c r="I19" s="4">
        <v>3480</v>
      </c>
      <c r="J19" s="24"/>
      <c r="K19" s="24"/>
    </row>
    <row r="20" spans="1:11" ht="12.75">
      <c r="A20" s="25" t="s">
        <v>23</v>
      </c>
      <c r="B20" s="4">
        <v>76</v>
      </c>
      <c r="C20" s="4">
        <v>85</v>
      </c>
      <c r="D20" s="28">
        <v>30</v>
      </c>
      <c r="E20" s="6">
        <v>191</v>
      </c>
      <c r="F20" s="4">
        <v>18000</v>
      </c>
      <c r="G20" s="4">
        <v>27000</v>
      </c>
      <c r="H20" s="28">
        <v>40000</v>
      </c>
      <c r="I20" s="4">
        <v>4863</v>
      </c>
      <c r="J20" s="24"/>
      <c r="K20" s="24"/>
    </row>
    <row r="21" spans="1:11" ht="12.75">
      <c r="A21" s="26" t="s">
        <v>72</v>
      </c>
      <c r="B21" s="5">
        <v>131</v>
      </c>
      <c r="C21" s="5">
        <v>255</v>
      </c>
      <c r="D21" s="29">
        <v>105</v>
      </c>
      <c r="E21" s="5">
        <v>491</v>
      </c>
      <c r="F21" s="3">
        <v>18000</v>
      </c>
      <c r="G21" s="3">
        <v>23431</v>
      </c>
      <c r="H21" s="29">
        <v>40095</v>
      </c>
      <c r="I21" s="5">
        <v>12543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180</v>
      </c>
      <c r="D23" s="29">
        <v>175</v>
      </c>
      <c r="E23" s="5">
        <v>355</v>
      </c>
      <c r="F23" s="5" t="s">
        <v>3</v>
      </c>
      <c r="G23" s="3">
        <v>23525</v>
      </c>
      <c r="H23" s="29">
        <v>31600</v>
      </c>
      <c r="I23" s="3">
        <v>9765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292</v>
      </c>
      <c r="D25" s="29">
        <v>25</v>
      </c>
      <c r="E25" s="5">
        <v>317</v>
      </c>
      <c r="F25" s="5" t="s">
        <v>3</v>
      </c>
      <c r="G25" s="3">
        <v>30000</v>
      </c>
      <c r="H25" s="29">
        <v>42000</v>
      </c>
      <c r="I25" s="3">
        <v>9810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>
        <v>40</v>
      </c>
      <c r="D27" s="6" t="s">
        <v>3</v>
      </c>
      <c r="E27" s="6">
        <v>40</v>
      </c>
      <c r="F27" s="6" t="s">
        <v>3</v>
      </c>
      <c r="G27" s="4">
        <v>48000</v>
      </c>
      <c r="H27" s="6" t="s">
        <v>3</v>
      </c>
      <c r="I27" s="6">
        <v>1920</v>
      </c>
      <c r="J27" s="24"/>
      <c r="K27" s="24"/>
    </row>
    <row r="28" spans="1:11" ht="12.75">
      <c r="A28" s="25" t="s">
        <v>27</v>
      </c>
      <c r="B28" s="6" t="s">
        <v>3</v>
      </c>
      <c r="C28" s="6">
        <v>10</v>
      </c>
      <c r="D28" s="6" t="s">
        <v>3</v>
      </c>
      <c r="E28" s="6">
        <v>10</v>
      </c>
      <c r="F28" s="6" t="s">
        <v>3</v>
      </c>
      <c r="G28" s="4">
        <v>15000</v>
      </c>
      <c r="H28" s="6" t="s">
        <v>3</v>
      </c>
      <c r="I28" s="6">
        <v>150</v>
      </c>
      <c r="J28" s="24"/>
      <c r="K28" s="24"/>
    </row>
    <row r="29" spans="1:11" ht="12.75">
      <c r="A29" s="25" t="s">
        <v>28</v>
      </c>
      <c r="B29" s="6" t="s">
        <v>3</v>
      </c>
      <c r="C29" s="4">
        <v>418</v>
      </c>
      <c r="D29" s="6" t="s">
        <v>3</v>
      </c>
      <c r="E29" s="6">
        <v>418</v>
      </c>
      <c r="F29" s="6" t="s">
        <v>3</v>
      </c>
      <c r="G29" s="4">
        <v>20000</v>
      </c>
      <c r="H29" s="6" t="s">
        <v>3</v>
      </c>
      <c r="I29" s="4">
        <v>8360</v>
      </c>
      <c r="J29" s="24"/>
      <c r="K29" s="24"/>
    </row>
    <row r="30" spans="1:11" ht="12.75">
      <c r="A30" s="26" t="s">
        <v>73</v>
      </c>
      <c r="B30" s="5" t="s">
        <v>3</v>
      </c>
      <c r="C30" s="5">
        <v>468</v>
      </c>
      <c r="D30" s="5" t="s">
        <v>3</v>
      </c>
      <c r="E30" s="5">
        <v>468</v>
      </c>
      <c r="F30" s="5" t="s">
        <v>3</v>
      </c>
      <c r="G30" s="3">
        <v>22286</v>
      </c>
      <c r="H30" s="5" t="s">
        <v>3</v>
      </c>
      <c r="I30" s="5">
        <v>10430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36</v>
      </c>
      <c r="C32" s="27">
        <v>957</v>
      </c>
      <c r="D32" s="28">
        <v>73</v>
      </c>
      <c r="E32" s="6">
        <v>1066</v>
      </c>
      <c r="F32" s="27">
        <v>11504</v>
      </c>
      <c r="G32" s="27">
        <v>28769</v>
      </c>
      <c r="H32" s="28">
        <v>36045</v>
      </c>
      <c r="I32" s="4">
        <v>30577</v>
      </c>
      <c r="J32" s="24"/>
      <c r="K32" s="24"/>
    </row>
    <row r="33" spans="1:11" ht="12.75">
      <c r="A33" s="25" t="s">
        <v>30</v>
      </c>
      <c r="B33" s="27">
        <v>3</v>
      </c>
      <c r="C33" s="27">
        <v>118</v>
      </c>
      <c r="D33" s="6" t="s">
        <v>3</v>
      </c>
      <c r="E33" s="6">
        <v>121</v>
      </c>
      <c r="F33" s="27">
        <v>15000</v>
      </c>
      <c r="G33" s="27">
        <v>34415</v>
      </c>
      <c r="H33" s="6" t="s">
        <v>3</v>
      </c>
      <c r="I33" s="4">
        <v>4106</v>
      </c>
      <c r="J33" s="24"/>
      <c r="K33" s="24"/>
    </row>
    <row r="34" spans="1:11" ht="12.75">
      <c r="A34" s="25" t="s">
        <v>31</v>
      </c>
      <c r="B34" s="27">
        <v>1</v>
      </c>
      <c r="C34" s="27">
        <v>190</v>
      </c>
      <c r="D34" s="6" t="s">
        <v>3</v>
      </c>
      <c r="E34" s="6">
        <v>191</v>
      </c>
      <c r="F34" s="27">
        <v>15000</v>
      </c>
      <c r="G34" s="27">
        <v>29026</v>
      </c>
      <c r="H34" s="6" t="s">
        <v>3</v>
      </c>
      <c r="I34" s="4">
        <v>5530</v>
      </c>
      <c r="J34" s="24"/>
      <c r="K34" s="24"/>
    </row>
    <row r="35" spans="1:11" ht="12.75">
      <c r="A35" s="25" t="s">
        <v>32</v>
      </c>
      <c r="B35" s="27" t="s">
        <v>3</v>
      </c>
      <c r="C35" s="27">
        <v>979</v>
      </c>
      <c r="D35" s="28">
        <v>3</v>
      </c>
      <c r="E35" s="6">
        <v>982</v>
      </c>
      <c r="F35" s="27" t="s">
        <v>3</v>
      </c>
      <c r="G35" s="27">
        <v>37096</v>
      </c>
      <c r="H35" s="28">
        <v>51667</v>
      </c>
      <c r="I35" s="4">
        <v>36472</v>
      </c>
      <c r="J35" s="24"/>
      <c r="K35" s="24"/>
    </row>
    <row r="36" spans="1:11" ht="12.75">
      <c r="A36" s="26" t="s">
        <v>33</v>
      </c>
      <c r="B36" s="5">
        <v>40</v>
      </c>
      <c r="C36" s="5">
        <v>2244</v>
      </c>
      <c r="D36" s="29">
        <v>76</v>
      </c>
      <c r="E36" s="5">
        <v>2360</v>
      </c>
      <c r="F36" s="3">
        <v>11854</v>
      </c>
      <c r="G36" s="3">
        <v>32721</v>
      </c>
      <c r="H36" s="29">
        <v>36662</v>
      </c>
      <c r="I36" s="5">
        <v>76685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 t="s">
        <v>3</v>
      </c>
      <c r="C38" s="3">
        <v>568</v>
      </c>
      <c r="D38" s="5" t="s">
        <v>3</v>
      </c>
      <c r="E38" s="5">
        <v>568</v>
      </c>
      <c r="F38" s="3">
        <v>3000</v>
      </c>
      <c r="G38" s="3">
        <v>31500</v>
      </c>
      <c r="H38" s="5" t="s">
        <v>3</v>
      </c>
      <c r="I38" s="3">
        <v>17892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6" t="s">
        <v>3</v>
      </c>
      <c r="C40" s="4">
        <v>43</v>
      </c>
      <c r="D40" s="6" t="s">
        <v>3</v>
      </c>
      <c r="E40" s="6">
        <v>43</v>
      </c>
      <c r="F40" s="6" t="s">
        <v>3</v>
      </c>
      <c r="G40" s="4">
        <v>22000</v>
      </c>
      <c r="H40" s="6" t="s">
        <v>3</v>
      </c>
      <c r="I40" s="4">
        <v>946</v>
      </c>
      <c r="J40" s="24"/>
      <c r="K40" s="24"/>
    </row>
    <row r="41" spans="1:11" ht="12.75">
      <c r="A41" s="25" t="s">
        <v>36</v>
      </c>
      <c r="B41" s="4" t="s">
        <v>3</v>
      </c>
      <c r="C41" s="4">
        <v>631</v>
      </c>
      <c r="D41" s="28">
        <v>18</v>
      </c>
      <c r="E41" s="6">
        <v>649</v>
      </c>
      <c r="F41" s="4" t="s">
        <v>3</v>
      </c>
      <c r="G41" s="4">
        <v>40000</v>
      </c>
      <c r="H41" s="28">
        <v>85000</v>
      </c>
      <c r="I41" s="4">
        <v>26770</v>
      </c>
      <c r="J41" s="24"/>
      <c r="K41" s="24"/>
    </row>
    <row r="42" spans="1:11" ht="12.75">
      <c r="A42" s="25" t="s">
        <v>37</v>
      </c>
      <c r="B42" s="4" t="s">
        <v>3</v>
      </c>
      <c r="C42" s="4">
        <v>175</v>
      </c>
      <c r="D42" s="28">
        <v>7</v>
      </c>
      <c r="E42" s="6">
        <v>182</v>
      </c>
      <c r="F42" s="4" t="s">
        <v>3</v>
      </c>
      <c r="G42" s="4">
        <v>27771</v>
      </c>
      <c r="H42" s="28">
        <v>36000</v>
      </c>
      <c r="I42" s="4">
        <v>5112</v>
      </c>
      <c r="J42" s="24"/>
      <c r="K42" s="24"/>
    </row>
    <row r="43" spans="1:11" ht="12.75">
      <c r="A43" s="25" t="s">
        <v>38</v>
      </c>
      <c r="B43" s="6" t="s">
        <v>3</v>
      </c>
      <c r="C43" s="4">
        <v>3</v>
      </c>
      <c r="D43" s="6" t="s">
        <v>3</v>
      </c>
      <c r="E43" s="6">
        <v>3</v>
      </c>
      <c r="F43" s="6" t="s">
        <v>3</v>
      </c>
      <c r="G43" s="4">
        <v>30000</v>
      </c>
      <c r="H43" s="6" t="s">
        <v>3</v>
      </c>
      <c r="I43" s="4">
        <v>90</v>
      </c>
      <c r="J43" s="24"/>
      <c r="K43" s="24"/>
    </row>
    <row r="44" spans="1:11" ht="12.75">
      <c r="A44" s="25" t="s">
        <v>39</v>
      </c>
      <c r="B44" s="4" t="s">
        <v>3</v>
      </c>
      <c r="C44" s="4">
        <v>39</v>
      </c>
      <c r="D44" s="28">
        <v>5</v>
      </c>
      <c r="E44" s="6">
        <v>44</v>
      </c>
      <c r="F44" s="4" t="s">
        <v>3</v>
      </c>
      <c r="G44" s="4">
        <v>20000</v>
      </c>
      <c r="H44" s="28">
        <v>32000</v>
      </c>
      <c r="I44" s="4">
        <v>940</v>
      </c>
      <c r="J44" s="24"/>
      <c r="K44" s="24"/>
    </row>
    <row r="45" spans="1:11" ht="12.75">
      <c r="A45" s="25" t="s">
        <v>40</v>
      </c>
      <c r="B45" s="6" t="s">
        <v>3</v>
      </c>
      <c r="C45" s="4">
        <v>105</v>
      </c>
      <c r="D45" s="6" t="s">
        <v>3</v>
      </c>
      <c r="E45" s="6">
        <v>105</v>
      </c>
      <c r="F45" s="6" t="s">
        <v>3</v>
      </c>
      <c r="G45" s="4">
        <v>40000</v>
      </c>
      <c r="H45" s="6" t="s">
        <v>3</v>
      </c>
      <c r="I45" s="4">
        <v>4200</v>
      </c>
      <c r="J45" s="24"/>
      <c r="K45" s="24"/>
    </row>
    <row r="46" spans="1:11" ht="12.75">
      <c r="A46" s="25" t="s">
        <v>41</v>
      </c>
      <c r="B46" s="4" t="s">
        <v>3</v>
      </c>
      <c r="C46" s="4">
        <v>4</v>
      </c>
      <c r="D46" s="6" t="s">
        <v>3</v>
      </c>
      <c r="E46" s="6">
        <v>4</v>
      </c>
      <c r="F46" s="4" t="s">
        <v>3</v>
      </c>
      <c r="G46" s="4">
        <v>25000</v>
      </c>
      <c r="H46" s="6" t="s">
        <v>3</v>
      </c>
      <c r="I46" s="4">
        <v>100</v>
      </c>
      <c r="J46" s="24"/>
      <c r="K46" s="24"/>
    </row>
    <row r="47" spans="1:11" ht="12.75">
      <c r="A47" s="25" t="s">
        <v>42</v>
      </c>
      <c r="B47" s="6" t="s">
        <v>3</v>
      </c>
      <c r="C47" s="4">
        <v>38</v>
      </c>
      <c r="D47" s="28">
        <v>2</v>
      </c>
      <c r="E47" s="6">
        <v>40</v>
      </c>
      <c r="F47" s="6" t="s">
        <v>3</v>
      </c>
      <c r="G47" s="4">
        <v>31947</v>
      </c>
      <c r="H47" s="28">
        <v>44000</v>
      </c>
      <c r="I47" s="4">
        <v>1302</v>
      </c>
      <c r="J47" s="24"/>
      <c r="K47" s="24"/>
    </row>
    <row r="48" spans="1:11" ht="12.75">
      <c r="A48" s="25" t="s">
        <v>43</v>
      </c>
      <c r="B48" s="4" t="s">
        <v>3</v>
      </c>
      <c r="C48" s="4">
        <v>61</v>
      </c>
      <c r="D48" s="28">
        <v>4</v>
      </c>
      <c r="E48" s="6">
        <v>65</v>
      </c>
      <c r="F48" s="4" t="s">
        <v>3</v>
      </c>
      <c r="G48" s="4">
        <v>20000</v>
      </c>
      <c r="H48" s="28">
        <v>25000</v>
      </c>
      <c r="I48" s="4">
        <v>1320</v>
      </c>
      <c r="J48" s="24"/>
      <c r="K48" s="24"/>
    </row>
    <row r="49" spans="1:11" ht="12.75">
      <c r="A49" s="26" t="s">
        <v>74</v>
      </c>
      <c r="B49" s="5" t="s">
        <v>3</v>
      </c>
      <c r="C49" s="5">
        <v>1099</v>
      </c>
      <c r="D49" s="29">
        <v>36</v>
      </c>
      <c r="E49" s="5">
        <v>1135</v>
      </c>
      <c r="F49" s="3" t="s">
        <v>3</v>
      </c>
      <c r="G49" s="3">
        <v>35168</v>
      </c>
      <c r="H49" s="29">
        <v>59167</v>
      </c>
      <c r="I49" s="5">
        <v>40780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5" t="s">
        <v>3</v>
      </c>
      <c r="C51" s="3">
        <v>1122</v>
      </c>
      <c r="D51" s="5" t="s">
        <v>3</v>
      </c>
      <c r="E51" s="5">
        <v>1122</v>
      </c>
      <c r="F51" s="5" t="s">
        <v>3</v>
      </c>
      <c r="G51" s="3">
        <v>20000</v>
      </c>
      <c r="H51" s="5" t="s">
        <v>3</v>
      </c>
      <c r="I51" s="3">
        <v>22440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6" t="s">
        <v>3</v>
      </c>
      <c r="C53" s="4">
        <v>380</v>
      </c>
      <c r="D53" s="6" t="s">
        <v>3</v>
      </c>
      <c r="E53" s="6">
        <v>380</v>
      </c>
      <c r="F53" s="6" t="s">
        <v>3</v>
      </c>
      <c r="G53" s="4">
        <f>1000*I53/C53</f>
        <v>72000</v>
      </c>
      <c r="H53" s="6" t="s">
        <v>3</v>
      </c>
      <c r="I53" s="4">
        <v>27360</v>
      </c>
      <c r="J53" s="24"/>
      <c r="K53" s="24"/>
    </row>
    <row r="54" spans="1:11" ht="12.75">
      <c r="A54" s="25" t="s">
        <v>46</v>
      </c>
      <c r="B54" s="6" t="s">
        <v>3</v>
      </c>
      <c r="C54" s="4">
        <v>89</v>
      </c>
      <c r="D54" s="6" t="s">
        <v>3</v>
      </c>
      <c r="E54" s="6">
        <v>89</v>
      </c>
      <c r="F54" s="6" t="s">
        <v>3</v>
      </c>
      <c r="G54" s="4">
        <v>24380</v>
      </c>
      <c r="H54" s="6" t="s">
        <v>3</v>
      </c>
      <c r="I54" s="4">
        <v>2170</v>
      </c>
      <c r="J54" s="24"/>
      <c r="K54" s="24"/>
    </row>
    <row r="55" spans="1:11" ht="12.75">
      <c r="A55" s="25" t="s">
        <v>47</v>
      </c>
      <c r="B55" s="6" t="s">
        <v>3</v>
      </c>
      <c r="C55" s="4">
        <v>44</v>
      </c>
      <c r="D55" s="6" t="s">
        <v>3</v>
      </c>
      <c r="E55" s="6">
        <v>44</v>
      </c>
      <c r="F55" s="6" t="s">
        <v>3</v>
      </c>
      <c r="G55" s="4">
        <v>24200</v>
      </c>
      <c r="H55" s="6" t="s">
        <v>3</v>
      </c>
      <c r="I55" s="4">
        <v>1065</v>
      </c>
      <c r="J55" s="24"/>
      <c r="K55" s="24"/>
    </row>
    <row r="56" spans="1:11" ht="12.75">
      <c r="A56" s="25" t="s">
        <v>48</v>
      </c>
      <c r="B56" s="6" t="s">
        <v>3</v>
      </c>
      <c r="C56" s="4">
        <v>30</v>
      </c>
      <c r="D56" s="6" t="s">
        <v>3</v>
      </c>
      <c r="E56" s="6">
        <v>30</v>
      </c>
      <c r="F56" s="6" t="s">
        <v>3</v>
      </c>
      <c r="G56" s="4">
        <v>26700</v>
      </c>
      <c r="H56" s="6" t="s">
        <v>3</v>
      </c>
      <c r="I56" s="4">
        <v>801</v>
      </c>
      <c r="J56" s="24"/>
      <c r="K56" s="24"/>
    </row>
    <row r="57" spans="1:11" ht="12.75">
      <c r="A57" s="25" t="s">
        <v>49</v>
      </c>
      <c r="B57" s="6" t="s">
        <v>3</v>
      </c>
      <c r="C57" s="4">
        <v>476</v>
      </c>
      <c r="D57" s="6" t="s">
        <v>3</v>
      </c>
      <c r="E57" s="6">
        <v>476</v>
      </c>
      <c r="F57" s="6" t="s">
        <v>3</v>
      </c>
      <c r="G57" s="4">
        <v>29000</v>
      </c>
      <c r="H57" s="6" t="s">
        <v>3</v>
      </c>
      <c r="I57" s="4">
        <v>13804</v>
      </c>
      <c r="J57" s="24"/>
      <c r="K57" s="24"/>
    </row>
    <row r="58" spans="1:11" ht="12.75">
      <c r="A58" s="26" t="s">
        <v>50</v>
      </c>
      <c r="B58" s="5" t="s">
        <v>3</v>
      </c>
      <c r="C58" s="5">
        <v>1019</v>
      </c>
      <c r="D58" s="5" t="s">
        <v>3</v>
      </c>
      <c r="E58" s="5">
        <v>1019</v>
      </c>
      <c r="F58" s="5" t="s">
        <v>3</v>
      </c>
      <c r="G58" s="3">
        <f>((G53*C53)+(G54*C54)+(G55*C55)+(G56*C56)+(G57*C57))/C58</f>
        <v>44356.84003925417</v>
      </c>
      <c r="H58" s="5" t="s">
        <v>3</v>
      </c>
      <c r="I58" s="5">
        <f>SUM(I53:I57)</f>
        <v>45200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6" t="s">
        <v>3</v>
      </c>
      <c r="C60" s="4">
        <v>858</v>
      </c>
      <c r="D60" s="4" t="s">
        <v>3</v>
      </c>
      <c r="E60" s="6">
        <v>858</v>
      </c>
      <c r="F60" s="6" t="s">
        <v>3</v>
      </c>
      <c r="G60" s="4">
        <v>30000</v>
      </c>
      <c r="H60" s="4" t="s">
        <v>3</v>
      </c>
      <c r="I60" s="4">
        <v>25740</v>
      </c>
      <c r="J60" s="24"/>
      <c r="K60" s="24"/>
    </row>
    <row r="61" spans="1:11" ht="12.75">
      <c r="A61" s="25" t="s">
        <v>52</v>
      </c>
      <c r="B61" s="4" t="s">
        <v>3</v>
      </c>
      <c r="C61" s="4">
        <v>532</v>
      </c>
      <c r="D61" s="6" t="s">
        <v>3</v>
      </c>
      <c r="E61" s="6">
        <v>532</v>
      </c>
      <c r="F61" s="4" t="s">
        <v>3</v>
      </c>
      <c r="G61" s="4">
        <v>25409</v>
      </c>
      <c r="H61" s="6" t="s">
        <v>3</v>
      </c>
      <c r="I61" s="4">
        <v>13518</v>
      </c>
      <c r="J61" s="24"/>
      <c r="K61" s="24"/>
    </row>
    <row r="62" spans="1:11" ht="12.75">
      <c r="A62" s="25" t="s">
        <v>53</v>
      </c>
      <c r="B62" s="6" t="s">
        <v>3</v>
      </c>
      <c r="C62" s="4">
        <v>635</v>
      </c>
      <c r="D62" s="6" t="s">
        <v>3</v>
      </c>
      <c r="E62" s="6">
        <v>635</v>
      </c>
      <c r="F62" s="6" t="s">
        <v>3</v>
      </c>
      <c r="G62" s="4">
        <v>22000</v>
      </c>
      <c r="H62" s="6" t="s">
        <v>3</v>
      </c>
      <c r="I62" s="4">
        <v>13970</v>
      </c>
      <c r="J62" s="24"/>
      <c r="K62" s="24"/>
    </row>
    <row r="63" spans="1:11" ht="12.75">
      <c r="A63" s="26" t="s">
        <v>54</v>
      </c>
      <c r="B63" s="5" t="s">
        <v>3</v>
      </c>
      <c r="C63" s="5">
        <v>2025</v>
      </c>
      <c r="D63" s="5" t="s">
        <v>3</v>
      </c>
      <c r="E63" s="5">
        <v>2025</v>
      </c>
      <c r="F63" s="3" t="s">
        <v>3</v>
      </c>
      <c r="G63" s="3">
        <v>26285</v>
      </c>
      <c r="H63" s="3" t="s">
        <v>3</v>
      </c>
      <c r="I63" s="5">
        <v>53228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13573</v>
      </c>
      <c r="D65" s="29">
        <v>1</v>
      </c>
      <c r="E65" s="5">
        <v>13574</v>
      </c>
      <c r="F65" s="5" t="s">
        <v>3</v>
      </c>
      <c r="G65" s="3">
        <v>27116</v>
      </c>
      <c r="H65" s="29">
        <v>48500</v>
      </c>
      <c r="I65" s="3">
        <v>368094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6" t="s">
        <v>3</v>
      </c>
      <c r="C67" s="4">
        <v>400</v>
      </c>
      <c r="D67" s="6" t="s">
        <v>3</v>
      </c>
      <c r="E67" s="6">
        <v>400</v>
      </c>
      <c r="F67" s="6" t="s">
        <v>3</v>
      </c>
      <c r="G67" s="4">
        <v>20000</v>
      </c>
      <c r="H67" s="6" t="s">
        <v>3</v>
      </c>
      <c r="I67" s="4">
        <v>8000</v>
      </c>
      <c r="J67" s="24"/>
      <c r="K67" s="24"/>
    </row>
    <row r="68" spans="1:11" ht="12.75">
      <c r="A68" s="25" t="s">
        <v>57</v>
      </c>
      <c r="B68" s="6" t="s">
        <v>3</v>
      </c>
      <c r="C68" s="4">
        <v>200</v>
      </c>
      <c r="D68" s="6" t="s">
        <v>3</v>
      </c>
      <c r="E68" s="6">
        <v>200</v>
      </c>
      <c r="F68" s="6" t="s">
        <v>3</v>
      </c>
      <c r="G68" s="4">
        <v>20000</v>
      </c>
      <c r="H68" s="6" t="s">
        <v>3</v>
      </c>
      <c r="I68" s="4">
        <v>4000</v>
      </c>
      <c r="J68" s="24"/>
      <c r="K68" s="24"/>
    </row>
    <row r="69" spans="1:11" ht="12.75">
      <c r="A69" s="26" t="s">
        <v>58</v>
      </c>
      <c r="B69" s="5" t="s">
        <v>3</v>
      </c>
      <c r="C69" s="5">
        <v>600</v>
      </c>
      <c r="D69" s="5" t="s">
        <v>3</v>
      </c>
      <c r="E69" s="5">
        <v>600</v>
      </c>
      <c r="F69" s="5" t="s">
        <v>3</v>
      </c>
      <c r="G69" s="3">
        <v>20000</v>
      </c>
      <c r="H69" s="5" t="s">
        <v>3</v>
      </c>
      <c r="I69" s="5">
        <v>12000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5574</v>
      </c>
      <c r="D71" s="4" t="s">
        <v>3</v>
      </c>
      <c r="E71" s="6">
        <v>5574</v>
      </c>
      <c r="F71" s="6" t="s">
        <v>3</v>
      </c>
      <c r="G71" s="4">
        <v>24000</v>
      </c>
      <c r="H71" s="4" t="s">
        <v>3</v>
      </c>
      <c r="I71" s="4">
        <v>133776</v>
      </c>
      <c r="J71" s="24"/>
      <c r="K71" s="24"/>
    </row>
    <row r="72" spans="1:11" ht="12.75">
      <c r="A72" s="25" t="s">
        <v>60</v>
      </c>
      <c r="B72" s="6" t="s">
        <v>3</v>
      </c>
      <c r="C72" s="4">
        <v>560</v>
      </c>
      <c r="D72" s="6" t="s">
        <v>3</v>
      </c>
      <c r="E72" s="6">
        <v>560</v>
      </c>
      <c r="F72" s="6" t="s">
        <v>3</v>
      </c>
      <c r="G72" s="4">
        <v>45000</v>
      </c>
      <c r="H72" s="6" t="s">
        <v>3</v>
      </c>
      <c r="I72" s="4">
        <v>25200</v>
      </c>
      <c r="J72" s="24"/>
      <c r="K72" s="24"/>
    </row>
    <row r="73" spans="1:11" ht="12.75">
      <c r="A73" s="25" t="s">
        <v>61</v>
      </c>
      <c r="B73" s="4">
        <v>10</v>
      </c>
      <c r="C73" s="4">
        <v>629</v>
      </c>
      <c r="D73" s="6" t="s">
        <v>3</v>
      </c>
      <c r="E73" s="6">
        <v>639</v>
      </c>
      <c r="F73" s="4">
        <v>9000</v>
      </c>
      <c r="G73" s="4">
        <v>25000</v>
      </c>
      <c r="H73" s="6" t="s">
        <v>3</v>
      </c>
      <c r="I73" s="4">
        <v>15815</v>
      </c>
      <c r="J73" s="24"/>
      <c r="K73" s="24"/>
    </row>
    <row r="74" spans="1:11" ht="12.75">
      <c r="A74" s="25" t="s">
        <v>62</v>
      </c>
      <c r="B74" s="6" t="s">
        <v>3</v>
      </c>
      <c r="C74" s="4">
        <v>3310</v>
      </c>
      <c r="D74" s="6" t="s">
        <v>3</v>
      </c>
      <c r="E74" s="6">
        <v>3310</v>
      </c>
      <c r="F74" s="6" t="s">
        <v>3</v>
      </c>
      <c r="G74" s="4">
        <v>21600</v>
      </c>
      <c r="H74" s="6" t="s">
        <v>3</v>
      </c>
      <c r="I74" s="4">
        <v>71496</v>
      </c>
      <c r="J74" s="24"/>
      <c r="K74" s="24"/>
    </row>
    <row r="75" spans="1:11" ht="12.75">
      <c r="A75" s="25" t="s">
        <v>63</v>
      </c>
      <c r="B75" s="4">
        <v>8</v>
      </c>
      <c r="C75" s="4">
        <v>70</v>
      </c>
      <c r="D75" s="6" t="s">
        <v>3</v>
      </c>
      <c r="E75" s="6">
        <v>78</v>
      </c>
      <c r="F75" s="4">
        <v>7500</v>
      </c>
      <c r="G75" s="4">
        <v>23600</v>
      </c>
      <c r="H75" s="6" t="s">
        <v>3</v>
      </c>
      <c r="I75" s="4">
        <v>1712</v>
      </c>
      <c r="J75" s="24"/>
      <c r="K75" s="24"/>
    </row>
    <row r="76" spans="1:11" ht="12.75">
      <c r="A76" s="25" t="s">
        <v>64</v>
      </c>
      <c r="B76" s="4">
        <v>3</v>
      </c>
      <c r="C76" s="4">
        <v>282</v>
      </c>
      <c r="D76" s="6" t="s">
        <v>3</v>
      </c>
      <c r="E76" s="6">
        <v>285</v>
      </c>
      <c r="F76" s="4">
        <v>6500</v>
      </c>
      <c r="G76" s="4">
        <v>18650</v>
      </c>
      <c r="H76" s="6" t="s">
        <v>3</v>
      </c>
      <c r="I76" s="4">
        <v>5279</v>
      </c>
      <c r="J76" s="24"/>
      <c r="K76" s="24"/>
    </row>
    <row r="77" spans="1:11" ht="12.75">
      <c r="A77" s="25" t="s">
        <v>65</v>
      </c>
      <c r="B77" s="6" t="s">
        <v>3</v>
      </c>
      <c r="C77" s="4">
        <v>735</v>
      </c>
      <c r="D77" s="6" t="s">
        <v>3</v>
      </c>
      <c r="E77" s="6">
        <v>735</v>
      </c>
      <c r="F77" s="6" t="s">
        <v>3</v>
      </c>
      <c r="G77" s="4">
        <v>32000</v>
      </c>
      <c r="H77" s="6" t="s">
        <v>3</v>
      </c>
      <c r="I77" s="4">
        <v>23520</v>
      </c>
      <c r="J77" s="24"/>
      <c r="K77" s="24"/>
    </row>
    <row r="78" spans="1:11" ht="12.75">
      <c r="A78" s="25" t="s">
        <v>66</v>
      </c>
      <c r="B78" s="28">
        <v>25</v>
      </c>
      <c r="C78" s="4">
        <v>182</v>
      </c>
      <c r="D78" s="6" t="s">
        <v>3</v>
      </c>
      <c r="E78" s="6">
        <v>207</v>
      </c>
      <c r="F78" s="28">
        <v>6750</v>
      </c>
      <c r="G78" s="4">
        <v>37706</v>
      </c>
      <c r="H78" s="6" t="s">
        <v>3</v>
      </c>
      <c r="I78" s="4">
        <v>7031</v>
      </c>
      <c r="J78" s="24"/>
      <c r="K78" s="24"/>
    </row>
    <row r="79" spans="1:11" ht="12.75">
      <c r="A79" s="26" t="s">
        <v>75</v>
      </c>
      <c r="B79" s="5">
        <v>46</v>
      </c>
      <c r="C79" s="5">
        <v>11342</v>
      </c>
      <c r="D79" s="5" t="s">
        <v>3</v>
      </c>
      <c r="E79" s="5">
        <v>11388</v>
      </c>
      <c r="F79" s="3">
        <v>7353</v>
      </c>
      <c r="G79" s="3">
        <v>24995</v>
      </c>
      <c r="H79" s="3" t="s">
        <v>3</v>
      </c>
      <c r="I79" s="5">
        <v>283829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6" t="s">
        <v>3</v>
      </c>
      <c r="C81" s="4">
        <v>2</v>
      </c>
      <c r="D81" s="28">
        <v>144</v>
      </c>
      <c r="E81" s="6">
        <v>146</v>
      </c>
      <c r="F81" s="6" t="s">
        <v>3</v>
      </c>
      <c r="G81" s="4">
        <v>8000</v>
      </c>
      <c r="H81" s="28">
        <v>34965</v>
      </c>
      <c r="I81" s="4">
        <v>5051</v>
      </c>
      <c r="J81" s="24"/>
      <c r="K81" s="24"/>
    </row>
    <row r="82" spans="1:11" ht="12.75">
      <c r="A82" s="25" t="s">
        <v>68</v>
      </c>
      <c r="B82" s="4" t="s">
        <v>3</v>
      </c>
      <c r="C82" s="4">
        <v>152</v>
      </c>
      <c r="D82" s="28">
        <v>3</v>
      </c>
      <c r="E82" s="6">
        <v>155</v>
      </c>
      <c r="F82" s="4" t="s">
        <v>3</v>
      </c>
      <c r="G82" s="4">
        <v>20000</v>
      </c>
      <c r="H82" s="28">
        <v>30000</v>
      </c>
      <c r="I82" s="4">
        <v>3130</v>
      </c>
      <c r="J82" s="24"/>
      <c r="K82" s="24"/>
    </row>
    <row r="83" spans="1:11" ht="12.75">
      <c r="A83" s="26" t="s">
        <v>69</v>
      </c>
      <c r="B83" s="3" t="s">
        <v>3</v>
      </c>
      <c r="C83" s="3">
        <v>154</v>
      </c>
      <c r="D83" s="29">
        <v>147</v>
      </c>
      <c r="E83" s="5">
        <v>301</v>
      </c>
      <c r="F83" s="3" t="s">
        <v>3</v>
      </c>
      <c r="G83" s="3">
        <v>19844</v>
      </c>
      <c r="H83" s="29">
        <v>34864</v>
      </c>
      <c r="I83" s="3">
        <v>8181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30" t="s">
        <v>70</v>
      </c>
      <c r="B85" s="31">
        <v>525</v>
      </c>
      <c r="C85" s="31">
        <v>35362</v>
      </c>
      <c r="D85" s="31">
        <v>807</v>
      </c>
      <c r="E85" s="31">
        <v>36694</v>
      </c>
      <c r="F85" s="32">
        <v>15357</v>
      </c>
      <c r="G85" s="34">
        <f>((G12*C12)+(G14*C14)+(G21*C21)+(G23*C23)+(G25*C25)+(G30*C30)+(G36*C36)+(G38*C38)+(G49*C49)+(G51*C51)+(G58*C58)+(G63*C63)+(G65*C65)+(G69*E69)+(G79*C79)+(G83*C83))/C85</f>
        <v>27044.03679090549</v>
      </c>
      <c r="H85" s="32">
        <v>36907</v>
      </c>
      <c r="I85" s="31">
        <f>SUM(I12:I16,I21:I25,I30,I36:I38,I49:I51,I58,I63:I65,I69,I79,I83)</f>
        <v>994176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