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667" activeTab="0"/>
  </bookViews>
  <sheets>
    <sheet name="16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'16.7'!$A$1:$J$85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<sst xmlns="http://schemas.openxmlformats.org/spreadsheetml/2006/main" count="300" uniqueCount="78">
  <si>
    <t>VIÑEDO</t>
  </si>
  <si>
    <t>Producción</t>
  </si>
  <si>
    <t>Total</t>
  </si>
  <si>
    <t>En producción</t>
  </si>
  <si>
    <t>de uva</t>
  </si>
  <si>
    <t>(toneladas)</t>
  </si>
  <si>
    <t>–</t>
  </si>
  <si>
    <t>Secano</t>
  </si>
  <si>
    <t>Regadío</t>
  </si>
  <si>
    <t>-</t>
  </si>
  <si>
    <t>Rendimiento de la superficie</t>
  </si>
  <si>
    <t>en producción (kg/ha)</t>
  </si>
  <si>
    <t>Provincias</t>
  </si>
  <si>
    <t>y</t>
  </si>
  <si>
    <t>Comunidades Autónomas</t>
  </si>
  <si>
    <t xml:space="preserve"> Coruña (La)</t>
  </si>
  <si>
    <t xml:space="preserve"> Lugo</t>
  </si>
  <si>
    <t xml:space="preserve"> Orense</t>
  </si>
  <si>
    <t xml:space="preserve"> Pontevedra</t>
  </si>
  <si>
    <t xml:space="preserve"> GALICIA</t>
  </si>
  <si>
    <t xml:space="preserve"> P. DE ASTURIAS</t>
  </si>
  <si>
    <t xml:space="preserve"> CANTABRIA</t>
  </si>
  <si>
    <t xml:space="preserve"> Álava</t>
  </si>
  <si>
    <t xml:space="preserve"> Guipúzcoa</t>
  </si>
  <si>
    <t xml:space="preserve"> Vizcaya</t>
  </si>
  <si>
    <t xml:space="preserve"> NAVARRA</t>
  </si>
  <si>
    <t xml:space="preserve"> LA RIOJA</t>
  </si>
  <si>
    <t xml:space="preserve"> Huesca</t>
  </si>
  <si>
    <t xml:space="preserve"> Teruel</t>
  </si>
  <si>
    <t xml:space="preserve"> Zaragoza</t>
  </si>
  <si>
    <t xml:space="preserve"> Barcelona</t>
  </si>
  <si>
    <t xml:space="preserve"> Girona</t>
  </si>
  <si>
    <t xml:space="preserve"> Lleida</t>
  </si>
  <si>
    <t xml:space="preserve"> Tarragona</t>
  </si>
  <si>
    <t xml:space="preserve"> CATALUÑA</t>
  </si>
  <si>
    <t xml:space="preserve"> BALEARES</t>
  </si>
  <si>
    <t xml:space="preserve"> Ávila</t>
  </si>
  <si>
    <t xml:space="preserve"> Burgos</t>
  </si>
  <si>
    <t xml:space="preserve"> León</t>
  </si>
  <si>
    <t xml:space="preserve"> Palencia</t>
  </si>
  <si>
    <t xml:space="preserve"> Salamanca</t>
  </si>
  <si>
    <t xml:space="preserve"> Segovia</t>
  </si>
  <si>
    <t xml:space="preserve"> Soria</t>
  </si>
  <si>
    <t xml:space="preserve"> Valladolid</t>
  </si>
  <si>
    <t xml:space="preserve"> Zamora</t>
  </si>
  <si>
    <t xml:space="preserve"> MADRID</t>
  </si>
  <si>
    <t xml:space="preserve"> Albacete</t>
  </si>
  <si>
    <t xml:space="preserve"> Ciudad Real</t>
  </si>
  <si>
    <t xml:space="preserve"> Cuenca</t>
  </si>
  <si>
    <t xml:space="preserve"> Guadalajara</t>
  </si>
  <si>
    <t xml:space="preserve"> Toledo</t>
  </si>
  <si>
    <t xml:space="preserve"> CASTILLA-LA MANCHA</t>
  </si>
  <si>
    <t xml:space="preserve"> Alicante</t>
  </si>
  <si>
    <t xml:space="preserve"> Castellón</t>
  </si>
  <si>
    <t xml:space="preserve"> Valencia</t>
  </si>
  <si>
    <t xml:space="preserve"> C. VALENCIANA</t>
  </si>
  <si>
    <t xml:space="preserve"> R. DE MURCIA</t>
  </si>
  <si>
    <t xml:space="preserve"> Badajoz</t>
  </si>
  <si>
    <t xml:space="preserve"> Cáceres</t>
  </si>
  <si>
    <t xml:space="preserve"> EXTREMADURA</t>
  </si>
  <si>
    <t xml:space="preserve"> Almería</t>
  </si>
  <si>
    <t xml:space="preserve"> Cádiz</t>
  </si>
  <si>
    <t xml:space="preserve"> Córdoba</t>
  </si>
  <si>
    <t xml:space="preserve"> Granada</t>
  </si>
  <si>
    <t xml:space="preserve"> Huelva</t>
  </si>
  <si>
    <t xml:space="preserve"> Jaén</t>
  </si>
  <si>
    <t xml:space="preserve"> Málaga</t>
  </si>
  <si>
    <t xml:space="preserve"> Sevilla</t>
  </si>
  <si>
    <t xml:space="preserve"> Palmas (Las)</t>
  </si>
  <si>
    <t xml:space="preserve"> S. C. Tenerife</t>
  </si>
  <si>
    <t xml:space="preserve"> CANARIAS</t>
  </si>
  <si>
    <t xml:space="preserve"> ESPAÑA</t>
  </si>
  <si>
    <t>16.7. VIÑEDO DEDICADO A UVA DE MESA: Análisis provincial de superficie, rendimiento y producción, 2001</t>
  </si>
  <si>
    <t>Superficie en plantación regular (hectáreas)</t>
  </si>
  <si>
    <t xml:space="preserve"> PAIS VASCO</t>
  </si>
  <si>
    <t xml:space="preserve"> ARAGON</t>
  </si>
  <si>
    <t xml:space="preserve"> CASTILLA Y LEON</t>
  </si>
  <si>
    <t xml:space="preserve"> ANDALUCIA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</si>
</sst>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.000"/>
    <numFmt numFmtId="182" formatCode="#,##0;\(0.0\)"/>
    <numFmt numFmtId="183" formatCode="#,##0__;\–#,##0__;\–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77" fontId="0" fillId="2" borderId="0" xfId="0" applyNumberFormat="1" applyFill="1" applyAlignment="1">
      <alignment/>
    </xf>
    <xf numFmtId="3" fontId="0" fillId="2" borderId="0" xfId="0" applyNumberFormat="1" applyFill="1" applyAlignment="1">
      <alignment/>
    </xf>
    <xf numFmtId="0" fontId="6" fillId="2" borderId="6" xfId="0" applyFont="1" applyFill="1" applyBorder="1" applyAlignment="1">
      <alignment horizontal="left"/>
    </xf>
    <xf numFmtId="3" fontId="0" fillId="2" borderId="2" xfId="0" applyNumberFormat="1" applyFont="1" applyFill="1" applyBorder="1" applyAlignment="1">
      <alignment horizontal="right"/>
    </xf>
    <xf numFmtId="0" fontId="7" fillId="2" borderId="6" xfId="0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0" fontId="6" fillId="2" borderId="6" xfId="0" applyFont="1" applyFill="1" applyBorder="1" applyAlignment="1" quotePrefix="1">
      <alignment horizontal="left"/>
    </xf>
    <xf numFmtId="0" fontId="7" fillId="2" borderId="6" xfId="0" applyFont="1" applyFill="1" applyBorder="1" applyAlignment="1" quotePrefix="1">
      <alignment horizontal="left"/>
    </xf>
    <xf numFmtId="3" fontId="0" fillId="2" borderId="1" xfId="0" applyNumberFormat="1" applyFont="1" applyFill="1" applyBorder="1" applyAlignment="1" applyProtection="1">
      <alignment horizontal="right"/>
      <protection/>
    </xf>
    <xf numFmtId="3" fontId="0" fillId="2" borderId="2" xfId="0" applyNumberFormat="1" applyFont="1" applyFill="1" applyBorder="1" applyAlignment="1" applyProtection="1">
      <alignment horizontal="right"/>
      <protection/>
    </xf>
    <xf numFmtId="0" fontId="0" fillId="2" borderId="4" xfId="0" applyFill="1" applyBorder="1" applyAlignment="1">
      <alignment horizontal="centerContinuous"/>
    </xf>
    <xf numFmtId="0" fontId="0" fillId="2" borderId="7" xfId="0" applyFill="1" applyBorder="1" applyAlignment="1">
      <alignment horizontal="center"/>
    </xf>
    <xf numFmtId="176" fontId="0" fillId="2" borderId="0" xfId="0" applyNumberFormat="1" applyFill="1" applyAlignment="1" applyProtection="1">
      <alignment/>
      <protection/>
    </xf>
    <xf numFmtId="3" fontId="5" fillId="2" borderId="1" xfId="0" applyNumberFormat="1" applyFont="1" applyFill="1" applyBorder="1" applyAlignment="1" applyProtection="1">
      <alignment horizontal="right"/>
      <protection/>
    </xf>
    <xf numFmtId="3" fontId="5" fillId="2" borderId="2" xfId="0" applyNumberFormat="1" applyFont="1" applyFill="1" applyBorder="1" applyAlignment="1" applyProtection="1">
      <alignment horizontal="right"/>
      <protection/>
    </xf>
    <xf numFmtId="0" fontId="0" fillId="2" borderId="8" xfId="0" applyFill="1" applyBorder="1" applyAlignment="1">
      <alignment horizontal="center"/>
    </xf>
    <xf numFmtId="0" fontId="7" fillId="2" borderId="7" xfId="0" applyFont="1" applyFill="1" applyBorder="1" applyAlignment="1">
      <alignment horizontal="left"/>
    </xf>
    <xf numFmtId="3" fontId="5" fillId="2" borderId="5" xfId="0" applyNumberFormat="1" applyFont="1" applyFill="1" applyBorder="1" applyAlignment="1">
      <alignment horizontal="right"/>
    </xf>
    <xf numFmtId="3" fontId="5" fillId="2" borderId="5" xfId="0" applyNumberFormat="1" applyFont="1" applyFill="1" applyBorder="1" applyAlignment="1" applyProtection="1">
      <alignment/>
      <protection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4" xfId="0" applyFill="1" applyBorder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S112"/>
  <sheetViews>
    <sheetView tabSelected="1" zoomScale="75" zoomScaleNormal="75" zoomScaleSheetLayoutView="25" workbookViewId="0" topLeftCell="A1">
      <selection activeCell="A3" sqref="A3:I3"/>
    </sheetView>
  </sheetViews>
  <sheetFormatPr defaultColWidth="11.421875" defaultRowHeight="12.75"/>
  <cols>
    <col min="1" max="1" width="25.7109375" style="1" customWidth="1"/>
    <col min="2" max="8" width="12.7109375" style="1" customWidth="1"/>
    <col min="9" max="9" width="12.7109375" style="5" customWidth="1"/>
    <col min="10" max="16384" width="11.421875" style="1" customWidth="1"/>
  </cols>
  <sheetData>
    <row r="1" spans="1:9" ht="18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3" spans="1:9" ht="15">
      <c r="A3" s="31" t="s">
        <v>72</v>
      </c>
      <c r="B3" s="31"/>
      <c r="C3" s="31"/>
      <c r="D3" s="31"/>
      <c r="E3" s="31"/>
      <c r="F3" s="31"/>
      <c r="G3" s="31"/>
      <c r="H3" s="31"/>
      <c r="I3" s="31"/>
    </row>
    <row r="4" spans="1:9" ht="12.75">
      <c r="A4" s="4"/>
      <c r="B4" s="18"/>
      <c r="C4" s="18"/>
      <c r="D4" s="18"/>
      <c r="E4" s="18"/>
      <c r="F4" s="18"/>
      <c r="G4" s="18"/>
      <c r="H4" s="18"/>
      <c r="I4" s="18"/>
    </row>
    <row r="5" spans="1:9" ht="12.75">
      <c r="A5" s="23" t="s">
        <v>12</v>
      </c>
      <c r="B5" s="32" t="s">
        <v>73</v>
      </c>
      <c r="C5" s="27"/>
      <c r="D5" s="27"/>
      <c r="E5" s="27"/>
      <c r="F5" s="33"/>
      <c r="G5" s="34" t="s">
        <v>10</v>
      </c>
      <c r="H5" s="35"/>
      <c r="I5" s="3" t="s">
        <v>1</v>
      </c>
    </row>
    <row r="6" spans="1:9" ht="12.75">
      <c r="A6" s="6" t="s">
        <v>13</v>
      </c>
      <c r="B6" s="32" t="s">
        <v>2</v>
      </c>
      <c r="C6" s="27"/>
      <c r="D6" s="33"/>
      <c r="E6" s="32" t="s">
        <v>3</v>
      </c>
      <c r="F6" s="33"/>
      <c r="G6" s="28" t="s">
        <v>11</v>
      </c>
      <c r="H6" s="29"/>
      <c r="I6" s="2" t="s">
        <v>4</v>
      </c>
    </row>
    <row r="7" spans="1:9" ht="13.5" thickBot="1">
      <c r="A7" s="19" t="s">
        <v>14</v>
      </c>
      <c r="B7" s="7" t="s">
        <v>7</v>
      </c>
      <c r="C7" s="7" t="s">
        <v>8</v>
      </c>
      <c r="D7" s="7" t="s">
        <v>2</v>
      </c>
      <c r="E7" s="7" t="s">
        <v>7</v>
      </c>
      <c r="F7" s="7" t="s">
        <v>8</v>
      </c>
      <c r="G7" s="7" t="s">
        <v>7</v>
      </c>
      <c r="H7" s="7" t="s">
        <v>8</v>
      </c>
      <c r="I7" s="7" t="s">
        <v>5</v>
      </c>
    </row>
    <row r="8" spans="1:9" ht="12.75">
      <c r="A8" s="10" t="s">
        <v>15</v>
      </c>
      <c r="B8" s="16" t="s">
        <v>6</v>
      </c>
      <c r="C8" s="16" t="s">
        <v>6</v>
      </c>
      <c r="D8" s="16" t="s">
        <v>6</v>
      </c>
      <c r="E8" s="16" t="s">
        <v>6</v>
      </c>
      <c r="F8" s="16" t="s">
        <v>6</v>
      </c>
      <c r="G8" s="16" t="s">
        <v>6</v>
      </c>
      <c r="H8" s="16" t="s">
        <v>6</v>
      </c>
      <c r="I8" s="17" t="s">
        <v>6</v>
      </c>
    </row>
    <row r="9" spans="1:9" ht="12.75">
      <c r="A9" s="10" t="s">
        <v>16</v>
      </c>
      <c r="B9" s="16" t="s">
        <v>6</v>
      </c>
      <c r="C9" s="16" t="s">
        <v>6</v>
      </c>
      <c r="D9" s="16" t="s">
        <v>6</v>
      </c>
      <c r="E9" s="16" t="s">
        <v>6</v>
      </c>
      <c r="F9" s="16" t="s">
        <v>6</v>
      </c>
      <c r="G9" s="16" t="s">
        <v>6</v>
      </c>
      <c r="H9" s="16" t="s">
        <v>6</v>
      </c>
      <c r="I9" s="17" t="s">
        <v>6</v>
      </c>
    </row>
    <row r="10" spans="1:9" ht="12.75">
      <c r="A10" s="10" t="s">
        <v>17</v>
      </c>
      <c r="B10" s="16" t="s">
        <v>6</v>
      </c>
      <c r="C10" s="16" t="s">
        <v>6</v>
      </c>
      <c r="D10" s="16" t="s">
        <v>6</v>
      </c>
      <c r="E10" s="16" t="s">
        <v>6</v>
      </c>
      <c r="F10" s="16" t="s">
        <v>6</v>
      </c>
      <c r="G10" s="16" t="s">
        <v>6</v>
      </c>
      <c r="H10" s="16" t="s">
        <v>6</v>
      </c>
      <c r="I10" s="17" t="s">
        <v>6</v>
      </c>
    </row>
    <row r="11" spans="1:9" ht="12.75">
      <c r="A11" s="10" t="s">
        <v>18</v>
      </c>
      <c r="B11" s="16" t="s">
        <v>6</v>
      </c>
      <c r="C11" s="16" t="s">
        <v>6</v>
      </c>
      <c r="D11" s="16" t="s">
        <v>6</v>
      </c>
      <c r="E11" s="16" t="s">
        <v>6</v>
      </c>
      <c r="F11" s="16" t="s">
        <v>6</v>
      </c>
      <c r="G11" s="16" t="s">
        <v>6</v>
      </c>
      <c r="H11" s="16" t="s">
        <v>6</v>
      </c>
      <c r="I11" s="17" t="s">
        <v>6</v>
      </c>
    </row>
    <row r="12" spans="1:9" ht="12.75">
      <c r="A12" s="12" t="s">
        <v>19</v>
      </c>
      <c r="B12" s="21" t="s">
        <v>6</v>
      </c>
      <c r="C12" s="21" t="s">
        <v>6</v>
      </c>
      <c r="D12" s="21" t="s">
        <v>6</v>
      </c>
      <c r="E12" s="21" t="s">
        <v>6</v>
      </c>
      <c r="F12" s="21" t="s">
        <v>6</v>
      </c>
      <c r="G12" s="21" t="s">
        <v>6</v>
      </c>
      <c r="H12" s="21" t="s">
        <v>6</v>
      </c>
      <c r="I12" s="22" t="s">
        <v>6</v>
      </c>
    </row>
    <row r="13" spans="1:9" ht="12.75">
      <c r="A13" s="12"/>
      <c r="B13" s="13"/>
      <c r="C13" s="13"/>
      <c r="D13" s="13"/>
      <c r="E13" s="13"/>
      <c r="F13" s="13"/>
      <c r="G13" s="13"/>
      <c r="H13" s="13"/>
      <c r="I13" s="13"/>
    </row>
    <row r="14" spans="1:9" ht="12.75">
      <c r="A14" s="12" t="s">
        <v>20</v>
      </c>
      <c r="B14" s="21" t="s">
        <v>6</v>
      </c>
      <c r="C14" s="21" t="s">
        <v>6</v>
      </c>
      <c r="D14" s="21" t="s">
        <v>6</v>
      </c>
      <c r="E14" s="21" t="s">
        <v>6</v>
      </c>
      <c r="F14" s="21" t="s">
        <v>6</v>
      </c>
      <c r="G14" s="21" t="s">
        <v>6</v>
      </c>
      <c r="H14" s="21" t="s">
        <v>6</v>
      </c>
      <c r="I14" s="22" t="s">
        <v>6</v>
      </c>
    </row>
    <row r="15" spans="1:9" ht="12.75">
      <c r="A15" s="12"/>
      <c r="B15" s="13"/>
      <c r="C15" s="13"/>
      <c r="D15" s="13"/>
      <c r="E15" s="13"/>
      <c r="F15" s="13"/>
      <c r="G15" s="13"/>
      <c r="H15" s="11"/>
      <c r="I15" s="11"/>
    </row>
    <row r="16" spans="1:9" ht="12.75">
      <c r="A16" s="12" t="s">
        <v>21</v>
      </c>
      <c r="B16" s="21" t="s">
        <v>6</v>
      </c>
      <c r="C16" s="21" t="s">
        <v>6</v>
      </c>
      <c r="D16" s="21" t="s">
        <v>6</v>
      </c>
      <c r="E16" s="21" t="s">
        <v>6</v>
      </c>
      <c r="F16" s="21" t="s">
        <v>6</v>
      </c>
      <c r="G16" s="21" t="s">
        <v>6</v>
      </c>
      <c r="H16" s="21" t="s">
        <v>6</v>
      </c>
      <c r="I16" s="22" t="s">
        <v>6</v>
      </c>
    </row>
    <row r="17" spans="1:9" ht="12.75">
      <c r="A17" s="12"/>
      <c r="B17" s="13"/>
      <c r="C17" s="13"/>
      <c r="D17" s="13"/>
      <c r="E17" s="13"/>
      <c r="F17" s="13"/>
      <c r="G17" s="13"/>
      <c r="H17" s="11"/>
      <c r="I17" s="11"/>
    </row>
    <row r="18" spans="1:9" ht="12.75">
      <c r="A18" s="14" t="s">
        <v>22</v>
      </c>
      <c r="B18" s="16" t="s">
        <v>6</v>
      </c>
      <c r="C18" s="16" t="s">
        <v>6</v>
      </c>
      <c r="D18" s="16" t="s">
        <v>6</v>
      </c>
      <c r="E18" s="16" t="s">
        <v>6</v>
      </c>
      <c r="F18" s="16" t="s">
        <v>6</v>
      </c>
      <c r="G18" s="16" t="s">
        <v>6</v>
      </c>
      <c r="H18" s="16" t="s">
        <v>6</v>
      </c>
      <c r="I18" s="17" t="s">
        <v>6</v>
      </c>
    </row>
    <row r="19" spans="1:9" ht="12.75">
      <c r="A19" s="14" t="s">
        <v>23</v>
      </c>
      <c r="B19" s="16" t="s">
        <v>6</v>
      </c>
      <c r="C19" s="16" t="s">
        <v>6</v>
      </c>
      <c r="D19" s="16" t="s">
        <v>6</v>
      </c>
      <c r="E19" s="16" t="s">
        <v>6</v>
      </c>
      <c r="F19" s="16" t="s">
        <v>6</v>
      </c>
      <c r="G19" s="16" t="s">
        <v>6</v>
      </c>
      <c r="H19" s="16" t="s">
        <v>6</v>
      </c>
      <c r="I19" s="17" t="s">
        <v>6</v>
      </c>
    </row>
    <row r="20" spans="1:9" ht="12.75">
      <c r="A20" s="10" t="s">
        <v>24</v>
      </c>
      <c r="B20" s="16" t="s">
        <v>6</v>
      </c>
      <c r="C20" s="16" t="s">
        <v>6</v>
      </c>
      <c r="D20" s="16" t="s">
        <v>6</v>
      </c>
      <c r="E20" s="16" t="s">
        <v>6</v>
      </c>
      <c r="F20" s="16" t="s">
        <v>6</v>
      </c>
      <c r="G20" s="16" t="s">
        <v>6</v>
      </c>
      <c r="H20" s="16" t="s">
        <v>6</v>
      </c>
      <c r="I20" s="17" t="s">
        <v>6</v>
      </c>
    </row>
    <row r="21" spans="1:9" ht="12.75">
      <c r="A21" s="15" t="s">
        <v>74</v>
      </c>
      <c r="B21" s="21" t="s">
        <v>6</v>
      </c>
      <c r="C21" s="21" t="s">
        <v>6</v>
      </c>
      <c r="D21" s="21" t="s">
        <v>6</v>
      </c>
      <c r="E21" s="21" t="s">
        <v>6</v>
      </c>
      <c r="F21" s="21" t="s">
        <v>6</v>
      </c>
      <c r="G21" s="21" t="s">
        <v>6</v>
      </c>
      <c r="H21" s="21" t="s">
        <v>6</v>
      </c>
      <c r="I21" s="22" t="s">
        <v>6</v>
      </c>
    </row>
    <row r="22" spans="1:9" ht="12.75">
      <c r="A22" s="15"/>
      <c r="B22" s="13"/>
      <c r="C22" s="13"/>
      <c r="D22" s="13"/>
      <c r="E22" s="13"/>
      <c r="F22" s="13"/>
      <c r="G22" s="13"/>
      <c r="H22" s="13"/>
      <c r="I22" s="13"/>
    </row>
    <row r="23" spans="1:9" ht="12.75">
      <c r="A23" s="12" t="s">
        <v>25</v>
      </c>
      <c r="B23" s="21" t="s">
        <v>6</v>
      </c>
      <c r="C23" s="21" t="s">
        <v>6</v>
      </c>
      <c r="D23" s="21" t="s">
        <v>6</v>
      </c>
      <c r="E23" s="21" t="s">
        <v>6</v>
      </c>
      <c r="F23" s="21" t="s">
        <v>6</v>
      </c>
      <c r="G23" s="21" t="s">
        <v>6</v>
      </c>
      <c r="H23" s="21" t="s">
        <v>6</v>
      </c>
      <c r="I23" s="22" t="s">
        <v>6</v>
      </c>
    </row>
    <row r="24" spans="1:9" ht="12.75">
      <c r="A24" s="12"/>
      <c r="B24" s="13"/>
      <c r="C24" s="13"/>
      <c r="D24" s="13"/>
      <c r="E24" s="13"/>
      <c r="F24" s="13"/>
      <c r="G24" s="13"/>
      <c r="H24" s="11"/>
      <c r="I24" s="11"/>
    </row>
    <row r="25" spans="1:17" ht="12.75">
      <c r="A25" s="12" t="s">
        <v>26</v>
      </c>
      <c r="B25" s="13">
        <v>30</v>
      </c>
      <c r="C25" s="21" t="s">
        <v>6</v>
      </c>
      <c r="D25" s="13">
        <v>30</v>
      </c>
      <c r="E25" s="21" t="s">
        <v>6</v>
      </c>
      <c r="F25" s="21" t="s">
        <v>6</v>
      </c>
      <c r="G25" s="21" t="s">
        <v>6</v>
      </c>
      <c r="H25" s="21" t="s">
        <v>6</v>
      </c>
      <c r="I25" s="22" t="s">
        <v>6</v>
      </c>
      <c r="J25" s="8"/>
      <c r="K25" s="8"/>
      <c r="P25" s="20"/>
      <c r="Q25" s="20"/>
    </row>
    <row r="26" spans="1:17" ht="12.75">
      <c r="A26" s="12"/>
      <c r="B26" s="13"/>
      <c r="C26" s="13"/>
      <c r="D26" s="13"/>
      <c r="E26" s="13"/>
      <c r="F26" s="13"/>
      <c r="G26" s="13"/>
      <c r="H26" s="11"/>
      <c r="I26" s="11"/>
      <c r="J26" s="8"/>
      <c r="K26" s="8"/>
      <c r="P26" s="20"/>
      <c r="Q26" s="20"/>
    </row>
    <row r="27" spans="1:17" ht="12.75">
      <c r="A27" s="10" t="s">
        <v>27</v>
      </c>
      <c r="B27" s="16" t="s">
        <v>6</v>
      </c>
      <c r="C27" s="16" t="s">
        <v>6</v>
      </c>
      <c r="D27" s="16" t="s">
        <v>6</v>
      </c>
      <c r="E27" s="16" t="s">
        <v>6</v>
      </c>
      <c r="F27" s="16" t="s">
        <v>6</v>
      </c>
      <c r="G27" s="16" t="s">
        <v>6</v>
      </c>
      <c r="H27" s="16" t="s">
        <v>6</v>
      </c>
      <c r="I27" s="17" t="s">
        <v>6</v>
      </c>
      <c r="J27" s="8"/>
      <c r="K27" s="8"/>
      <c r="P27" s="20"/>
      <c r="Q27" s="20"/>
    </row>
    <row r="28" spans="1:17" ht="12.75">
      <c r="A28" s="10" t="s">
        <v>28</v>
      </c>
      <c r="B28" s="11">
        <v>7</v>
      </c>
      <c r="C28" s="11">
        <v>1</v>
      </c>
      <c r="D28" s="11">
        <v>8</v>
      </c>
      <c r="E28" s="16" t="s">
        <v>6</v>
      </c>
      <c r="F28" s="16" t="s">
        <v>6</v>
      </c>
      <c r="G28" s="16" t="s">
        <v>6</v>
      </c>
      <c r="H28" s="16" t="s">
        <v>6</v>
      </c>
      <c r="I28" s="17" t="s">
        <v>6</v>
      </c>
      <c r="J28" s="8"/>
      <c r="K28" s="8"/>
      <c r="P28" s="20"/>
      <c r="Q28" s="20"/>
    </row>
    <row r="29" spans="1:17" ht="12.75">
      <c r="A29" s="10" t="s">
        <v>29</v>
      </c>
      <c r="B29" s="11">
        <v>212</v>
      </c>
      <c r="C29" s="11">
        <v>47</v>
      </c>
      <c r="D29" s="11">
        <v>259</v>
      </c>
      <c r="E29" s="11">
        <v>206</v>
      </c>
      <c r="F29" s="11">
        <v>44</v>
      </c>
      <c r="G29" s="11">
        <v>2300</v>
      </c>
      <c r="H29" s="11">
        <v>4100</v>
      </c>
      <c r="I29" s="11">
        <v>654</v>
      </c>
      <c r="J29" s="8"/>
      <c r="K29" s="8"/>
      <c r="P29" s="20"/>
      <c r="Q29" s="20"/>
    </row>
    <row r="30" spans="1:17" ht="12.75">
      <c r="A30" s="15" t="s">
        <v>75</v>
      </c>
      <c r="B30" s="13">
        <f>IF(SUM(B27:B29)&lt;&gt;0,SUM(B27:B29),"-")</f>
        <v>219</v>
      </c>
      <c r="C30" s="13">
        <f>IF(SUM(C27:C29)&lt;&gt;0,SUM(C27:C29),"-")</f>
        <v>48</v>
      </c>
      <c r="D30" s="13">
        <f>IF(SUM(D27:D29)&lt;&gt;0,SUM(D27:D29),"-")</f>
        <v>267</v>
      </c>
      <c r="E30" s="13">
        <f>IF(SUM(E27:E29)&lt;&gt;0,SUM(E27:E29),"-")</f>
        <v>206</v>
      </c>
      <c r="F30" s="13">
        <f>IF(SUM(F27:F29)&lt;&gt;0,SUM(F27:F29),"-")</f>
        <v>44</v>
      </c>
      <c r="G30" s="13">
        <v>2300</v>
      </c>
      <c r="H30" s="13">
        <v>4100</v>
      </c>
      <c r="I30" s="13">
        <f>IF(SUM(I27:I29)&lt;&gt;0,SUM(I27:I29),"-")</f>
        <v>654</v>
      </c>
      <c r="J30" s="8"/>
      <c r="K30" s="8"/>
      <c r="P30" s="20"/>
      <c r="Q30" s="20"/>
    </row>
    <row r="31" spans="1:17" ht="12.75">
      <c r="A31" s="15"/>
      <c r="B31" s="13"/>
      <c r="C31" s="13"/>
      <c r="D31" s="13"/>
      <c r="E31" s="13"/>
      <c r="F31" s="13"/>
      <c r="G31" s="13"/>
      <c r="H31" s="13"/>
      <c r="I31" s="13"/>
      <c r="J31" s="8"/>
      <c r="K31" s="8"/>
      <c r="P31" s="20"/>
      <c r="Q31" s="20"/>
    </row>
    <row r="32" spans="1:17" ht="12.75">
      <c r="A32" s="10" t="s">
        <v>30</v>
      </c>
      <c r="B32" s="11">
        <v>5</v>
      </c>
      <c r="C32" s="11">
        <v>4</v>
      </c>
      <c r="D32" s="11">
        <v>9</v>
      </c>
      <c r="E32" s="11">
        <v>5</v>
      </c>
      <c r="F32" s="11">
        <v>4</v>
      </c>
      <c r="G32" s="11">
        <v>7775</v>
      </c>
      <c r="H32" s="11">
        <v>17095</v>
      </c>
      <c r="I32" s="11">
        <v>107</v>
      </c>
      <c r="J32" s="8"/>
      <c r="K32" s="8"/>
      <c r="P32" s="20"/>
      <c r="Q32" s="20"/>
    </row>
    <row r="33" spans="1:17" ht="12.75">
      <c r="A33" s="10" t="s">
        <v>31</v>
      </c>
      <c r="B33" s="11">
        <v>16</v>
      </c>
      <c r="C33" s="11">
        <v>2</v>
      </c>
      <c r="D33" s="11">
        <v>18</v>
      </c>
      <c r="E33" s="11">
        <v>14</v>
      </c>
      <c r="F33" s="11">
        <v>2</v>
      </c>
      <c r="G33" s="11">
        <v>5000</v>
      </c>
      <c r="H33" s="11">
        <v>7500</v>
      </c>
      <c r="I33" s="11">
        <v>85</v>
      </c>
      <c r="J33" s="8"/>
      <c r="K33" s="8"/>
      <c r="P33" s="20"/>
      <c r="Q33" s="20"/>
    </row>
    <row r="34" spans="1:17" ht="12.75">
      <c r="A34" s="10" t="s">
        <v>32</v>
      </c>
      <c r="B34" s="16" t="s">
        <v>6</v>
      </c>
      <c r="C34" s="11">
        <v>9</v>
      </c>
      <c r="D34" s="11">
        <v>9</v>
      </c>
      <c r="E34" s="16" t="s">
        <v>6</v>
      </c>
      <c r="F34" s="11">
        <v>8</v>
      </c>
      <c r="G34" s="16" t="s">
        <v>6</v>
      </c>
      <c r="H34" s="11">
        <v>14000</v>
      </c>
      <c r="I34" s="11">
        <v>112</v>
      </c>
      <c r="J34" s="8"/>
      <c r="K34" s="8"/>
      <c r="P34" s="20"/>
      <c r="Q34" s="20"/>
    </row>
    <row r="35" spans="1:17" ht="12.75">
      <c r="A35" s="10" t="s">
        <v>33</v>
      </c>
      <c r="B35" s="11">
        <v>17</v>
      </c>
      <c r="C35" s="16" t="s">
        <v>6</v>
      </c>
      <c r="D35" s="11">
        <v>17</v>
      </c>
      <c r="E35" s="11">
        <v>13</v>
      </c>
      <c r="F35" s="16" t="s">
        <v>6</v>
      </c>
      <c r="G35" s="11">
        <v>5250</v>
      </c>
      <c r="H35" s="16" t="s">
        <v>6</v>
      </c>
      <c r="I35" s="11">
        <v>68</v>
      </c>
      <c r="J35" s="8"/>
      <c r="K35" s="8"/>
      <c r="P35" s="20"/>
      <c r="Q35" s="20"/>
    </row>
    <row r="36" spans="1:17" ht="12.75">
      <c r="A36" s="12" t="s">
        <v>34</v>
      </c>
      <c r="B36" s="13">
        <f>IF(SUM(B32:B35)&lt;&gt;0,SUM(B32:B35),"-")</f>
        <v>38</v>
      </c>
      <c r="C36" s="13">
        <f>IF(SUM(C32:C35)&lt;&gt;0,SUM(C32:C35),"-")</f>
        <v>15</v>
      </c>
      <c r="D36" s="13">
        <f>IF(SUM(D32:D35)&lt;&gt;0,SUM(D32:D35),"-")</f>
        <v>53</v>
      </c>
      <c r="E36" s="13">
        <f>IF(SUM(E32:E35)&lt;&gt;0,SUM(E32:E35),"-")</f>
        <v>32</v>
      </c>
      <c r="F36" s="13">
        <f>IF(SUM(F32:F35)&lt;&gt;0,SUM(F32:F35),"-")</f>
        <v>14</v>
      </c>
      <c r="G36" s="13">
        <v>5535.15625</v>
      </c>
      <c r="H36" s="13">
        <v>13955.714285714286</v>
      </c>
      <c r="I36" s="13">
        <f>IF(SUM(I32:I35)&lt;&gt;0,SUM(I32:I35),"-")</f>
        <v>372</v>
      </c>
      <c r="J36" s="8"/>
      <c r="K36" s="8"/>
      <c r="P36" s="20"/>
      <c r="Q36" s="20"/>
    </row>
    <row r="37" spans="1:17" ht="12.75">
      <c r="A37" s="12"/>
      <c r="B37" s="13"/>
      <c r="C37" s="13"/>
      <c r="D37" s="13"/>
      <c r="E37" s="13"/>
      <c r="F37" s="13"/>
      <c r="G37" s="13"/>
      <c r="H37" s="13"/>
      <c r="I37" s="13"/>
      <c r="J37" s="8"/>
      <c r="K37" s="8"/>
      <c r="P37" s="20"/>
      <c r="Q37" s="20"/>
    </row>
    <row r="38" spans="1:17" ht="12.75">
      <c r="A38" s="12" t="s">
        <v>35</v>
      </c>
      <c r="B38" s="13">
        <v>66</v>
      </c>
      <c r="C38" s="21" t="s">
        <v>6</v>
      </c>
      <c r="D38" s="13">
        <v>66</v>
      </c>
      <c r="E38" s="13">
        <v>66</v>
      </c>
      <c r="F38" s="21" t="s">
        <v>6</v>
      </c>
      <c r="G38" s="13">
        <v>4000</v>
      </c>
      <c r="H38" s="21" t="s">
        <v>6</v>
      </c>
      <c r="I38" s="13">
        <v>264</v>
      </c>
      <c r="J38" s="8"/>
      <c r="K38" s="8"/>
      <c r="P38" s="20"/>
      <c r="Q38" s="20"/>
    </row>
    <row r="39" spans="1:17" ht="12.75">
      <c r="A39" s="12"/>
      <c r="B39" s="13"/>
      <c r="C39" s="13"/>
      <c r="D39" s="13"/>
      <c r="E39" s="13"/>
      <c r="F39" s="13"/>
      <c r="G39" s="13"/>
      <c r="H39" s="11"/>
      <c r="I39" s="11"/>
      <c r="J39" s="8"/>
      <c r="K39" s="8"/>
      <c r="P39" s="20"/>
      <c r="Q39" s="20"/>
    </row>
    <row r="40" spans="1:17" ht="12.75">
      <c r="A40" s="14" t="s">
        <v>36</v>
      </c>
      <c r="B40" s="11">
        <v>9</v>
      </c>
      <c r="C40" s="16" t="s">
        <v>6</v>
      </c>
      <c r="D40" s="11">
        <v>9</v>
      </c>
      <c r="E40" s="11">
        <v>9</v>
      </c>
      <c r="F40" s="16" t="s">
        <v>6</v>
      </c>
      <c r="G40" s="11">
        <v>1222</v>
      </c>
      <c r="H40" s="11" t="s">
        <v>6</v>
      </c>
      <c r="I40" s="11">
        <v>11</v>
      </c>
      <c r="J40" s="8"/>
      <c r="K40" s="8"/>
      <c r="P40" s="20"/>
      <c r="Q40" s="20"/>
    </row>
    <row r="41" spans="1:17" ht="12.75">
      <c r="A41" s="14" t="s">
        <v>37</v>
      </c>
      <c r="B41" s="11" t="s">
        <v>9</v>
      </c>
      <c r="C41" s="16" t="s">
        <v>6</v>
      </c>
      <c r="D41" s="16" t="s">
        <v>6</v>
      </c>
      <c r="E41" s="16" t="s">
        <v>6</v>
      </c>
      <c r="F41" s="16" t="s">
        <v>6</v>
      </c>
      <c r="G41" s="11" t="s">
        <v>6</v>
      </c>
      <c r="H41" s="11" t="s">
        <v>6</v>
      </c>
      <c r="I41" s="17" t="s">
        <v>6</v>
      </c>
      <c r="J41" s="8"/>
      <c r="K41" s="8"/>
      <c r="P41" s="20"/>
      <c r="Q41" s="20"/>
    </row>
    <row r="42" spans="1:17" ht="12.75">
      <c r="A42" s="14" t="s">
        <v>38</v>
      </c>
      <c r="B42" s="11">
        <v>3</v>
      </c>
      <c r="C42" s="16" t="s">
        <v>6</v>
      </c>
      <c r="D42" s="11">
        <v>3</v>
      </c>
      <c r="E42" s="11">
        <v>3</v>
      </c>
      <c r="F42" s="16" t="s">
        <v>6</v>
      </c>
      <c r="G42" s="11">
        <v>3000</v>
      </c>
      <c r="H42" s="11" t="s">
        <v>6</v>
      </c>
      <c r="I42" s="11">
        <v>9</v>
      </c>
      <c r="J42" s="8"/>
      <c r="K42" s="8"/>
      <c r="P42" s="20"/>
      <c r="Q42" s="20"/>
    </row>
    <row r="43" spans="1:17" ht="12.75">
      <c r="A43" s="10" t="s">
        <v>39</v>
      </c>
      <c r="B43" s="11" t="s">
        <v>9</v>
      </c>
      <c r="C43" s="16" t="s">
        <v>6</v>
      </c>
      <c r="D43" s="11" t="s">
        <v>9</v>
      </c>
      <c r="E43" s="11" t="s">
        <v>9</v>
      </c>
      <c r="F43" s="16" t="s">
        <v>6</v>
      </c>
      <c r="G43" s="11" t="s">
        <v>6</v>
      </c>
      <c r="H43" s="11" t="s">
        <v>6</v>
      </c>
      <c r="I43" s="17" t="s">
        <v>6</v>
      </c>
      <c r="J43" s="8"/>
      <c r="K43" s="8"/>
      <c r="P43" s="20"/>
      <c r="Q43" s="20"/>
    </row>
    <row r="44" spans="1:17" ht="12.75">
      <c r="A44" s="10" t="s">
        <v>40</v>
      </c>
      <c r="B44" s="11">
        <v>75</v>
      </c>
      <c r="C44" s="11">
        <v>2</v>
      </c>
      <c r="D44" s="11">
        <v>77</v>
      </c>
      <c r="E44" s="11">
        <v>73</v>
      </c>
      <c r="F44" s="11">
        <v>2</v>
      </c>
      <c r="G44" s="11">
        <v>2000</v>
      </c>
      <c r="H44" s="11">
        <v>4000</v>
      </c>
      <c r="I44" s="11">
        <v>154</v>
      </c>
      <c r="J44" s="8"/>
      <c r="K44" s="8"/>
      <c r="P44" s="20"/>
      <c r="Q44" s="20"/>
    </row>
    <row r="45" spans="1:17" ht="12.75">
      <c r="A45" s="10" t="s">
        <v>41</v>
      </c>
      <c r="B45" s="16" t="s">
        <v>6</v>
      </c>
      <c r="C45" s="16" t="s">
        <v>6</v>
      </c>
      <c r="D45" s="16" t="s">
        <v>6</v>
      </c>
      <c r="E45" s="16" t="s">
        <v>6</v>
      </c>
      <c r="F45" s="16" t="s">
        <v>6</v>
      </c>
      <c r="G45" s="11" t="s">
        <v>6</v>
      </c>
      <c r="H45" s="11" t="s">
        <v>6</v>
      </c>
      <c r="I45" s="17" t="s">
        <v>6</v>
      </c>
      <c r="J45" s="8"/>
      <c r="K45" s="8"/>
      <c r="P45" s="20"/>
      <c r="Q45" s="20"/>
    </row>
    <row r="46" spans="1:17" ht="12.75">
      <c r="A46" s="10" t="s">
        <v>42</v>
      </c>
      <c r="B46" s="16" t="s">
        <v>6</v>
      </c>
      <c r="C46" s="16" t="s">
        <v>6</v>
      </c>
      <c r="D46" s="16" t="s">
        <v>6</v>
      </c>
      <c r="E46" s="16" t="s">
        <v>6</v>
      </c>
      <c r="F46" s="16" t="s">
        <v>6</v>
      </c>
      <c r="G46" s="11" t="s">
        <v>6</v>
      </c>
      <c r="H46" s="11" t="s">
        <v>6</v>
      </c>
      <c r="I46" s="17" t="s">
        <v>6</v>
      </c>
      <c r="J46" s="8"/>
      <c r="K46" s="8"/>
      <c r="P46" s="20"/>
      <c r="Q46" s="20"/>
    </row>
    <row r="47" spans="1:17" ht="12.75">
      <c r="A47" s="10" t="s">
        <v>43</v>
      </c>
      <c r="B47" s="16" t="s">
        <v>6</v>
      </c>
      <c r="C47" s="16" t="s">
        <v>6</v>
      </c>
      <c r="D47" s="16" t="s">
        <v>6</v>
      </c>
      <c r="E47" s="16" t="s">
        <v>6</v>
      </c>
      <c r="F47" s="16" t="s">
        <v>6</v>
      </c>
      <c r="G47" s="11" t="s">
        <v>6</v>
      </c>
      <c r="H47" s="11" t="s">
        <v>6</v>
      </c>
      <c r="I47" s="17" t="s">
        <v>6</v>
      </c>
      <c r="J47" s="8"/>
      <c r="K47" s="8"/>
      <c r="P47" s="20"/>
      <c r="Q47" s="20"/>
    </row>
    <row r="48" spans="1:17" ht="12.75">
      <c r="A48" s="10" t="s">
        <v>44</v>
      </c>
      <c r="B48" s="11">
        <v>27</v>
      </c>
      <c r="C48" s="16" t="s">
        <v>6</v>
      </c>
      <c r="D48" s="11">
        <v>27</v>
      </c>
      <c r="E48" s="11">
        <v>27</v>
      </c>
      <c r="F48" s="16" t="s">
        <v>6</v>
      </c>
      <c r="G48" s="11">
        <v>1100</v>
      </c>
      <c r="H48" s="11" t="s">
        <v>6</v>
      </c>
      <c r="I48" s="11">
        <v>30</v>
      </c>
      <c r="J48" s="8"/>
      <c r="K48" s="8"/>
      <c r="P48" s="20"/>
      <c r="Q48" s="20"/>
    </row>
    <row r="49" spans="1:17" ht="12.75">
      <c r="A49" s="15" t="s">
        <v>76</v>
      </c>
      <c r="B49" s="13">
        <f>IF(SUM(B40:B48)&lt;&gt;0,SUM(B40:B48),"-")</f>
        <v>114</v>
      </c>
      <c r="C49" s="13">
        <f>IF(SUM(C40:C48)&lt;&gt;0,SUM(C40:C48),"-")</f>
        <v>2</v>
      </c>
      <c r="D49" s="13">
        <f>IF(SUM(D40:D48)&lt;&gt;0,SUM(D40:D48),"-")</f>
        <v>116</v>
      </c>
      <c r="E49" s="13">
        <f>IF(SUM(E40:E48)&lt;&gt;0,SUM(E40:E48),"-")</f>
        <v>112</v>
      </c>
      <c r="F49" s="13">
        <f>IF(SUM(F40:F48)&lt;&gt;0,SUM(F40:F48),"-")</f>
        <v>2</v>
      </c>
      <c r="G49" s="13">
        <v>1747.3035714285713</v>
      </c>
      <c r="H49" s="13">
        <v>4000</v>
      </c>
      <c r="I49" s="13">
        <f>IF(SUM(I40:I48)&lt;&gt;0,SUM(I40:I48),"-")</f>
        <v>204</v>
      </c>
      <c r="J49" s="8"/>
      <c r="K49" s="8"/>
      <c r="P49" s="20"/>
      <c r="Q49" s="20"/>
    </row>
    <row r="50" spans="1:17" ht="12.75">
      <c r="A50" s="15"/>
      <c r="B50" s="13"/>
      <c r="C50" s="13"/>
      <c r="D50" s="13"/>
      <c r="E50" s="13"/>
      <c r="F50" s="13"/>
      <c r="G50" s="13"/>
      <c r="H50" s="13"/>
      <c r="I50" s="13"/>
      <c r="J50" s="8"/>
      <c r="K50" s="8"/>
      <c r="P50" s="20"/>
      <c r="Q50" s="20"/>
    </row>
    <row r="51" spans="1:17" ht="12.75">
      <c r="A51" s="12" t="s">
        <v>45</v>
      </c>
      <c r="B51" s="13">
        <v>15</v>
      </c>
      <c r="C51" s="21" t="s">
        <v>6</v>
      </c>
      <c r="D51" s="13">
        <v>15</v>
      </c>
      <c r="E51" s="13">
        <v>15</v>
      </c>
      <c r="F51" s="21" t="s">
        <v>6</v>
      </c>
      <c r="G51" s="13">
        <v>4000</v>
      </c>
      <c r="H51" s="21" t="s">
        <v>6</v>
      </c>
      <c r="I51" s="13">
        <v>60</v>
      </c>
      <c r="J51" s="8"/>
      <c r="K51" s="8"/>
      <c r="P51" s="20"/>
      <c r="Q51" s="20"/>
    </row>
    <row r="52" spans="1:17" ht="12.75">
      <c r="A52" s="12"/>
      <c r="B52" s="13"/>
      <c r="C52" s="13"/>
      <c r="D52" s="13"/>
      <c r="E52" s="13"/>
      <c r="F52" s="13"/>
      <c r="G52" s="13"/>
      <c r="H52" s="11"/>
      <c r="I52" s="11"/>
      <c r="J52" s="8"/>
      <c r="K52" s="8"/>
      <c r="P52" s="20"/>
      <c r="Q52" s="20"/>
    </row>
    <row r="53" spans="1:17" ht="12.75">
      <c r="A53" s="10" t="s">
        <v>46</v>
      </c>
      <c r="B53" s="16" t="s">
        <v>6</v>
      </c>
      <c r="C53" s="11">
        <v>20</v>
      </c>
      <c r="D53" s="11">
        <v>20</v>
      </c>
      <c r="E53" s="16" t="s">
        <v>6</v>
      </c>
      <c r="F53" s="11">
        <v>20</v>
      </c>
      <c r="G53" s="16" t="s">
        <v>6</v>
      </c>
      <c r="H53" s="11">
        <v>7500</v>
      </c>
      <c r="I53" s="11">
        <v>150</v>
      </c>
      <c r="J53" s="8"/>
      <c r="K53" s="8"/>
      <c r="P53" s="20"/>
      <c r="Q53" s="20"/>
    </row>
    <row r="54" spans="1:17" ht="12.75">
      <c r="A54" s="14" t="s">
        <v>47</v>
      </c>
      <c r="B54" s="16" t="s">
        <v>6</v>
      </c>
      <c r="C54" s="16" t="s">
        <v>6</v>
      </c>
      <c r="D54" s="16" t="s">
        <v>6</v>
      </c>
      <c r="E54" s="16" t="s">
        <v>6</v>
      </c>
      <c r="F54" s="16" t="s">
        <v>6</v>
      </c>
      <c r="G54" s="16" t="s">
        <v>6</v>
      </c>
      <c r="H54" s="11" t="s">
        <v>6</v>
      </c>
      <c r="I54" s="17" t="s">
        <v>6</v>
      </c>
      <c r="J54" s="8"/>
      <c r="K54" s="8"/>
      <c r="P54" s="20"/>
      <c r="Q54" s="20"/>
    </row>
    <row r="55" spans="1:17" ht="12.75">
      <c r="A55" s="10" t="s">
        <v>48</v>
      </c>
      <c r="B55" s="16" t="s">
        <v>6</v>
      </c>
      <c r="C55" s="11">
        <v>4</v>
      </c>
      <c r="D55" s="11">
        <v>4</v>
      </c>
      <c r="E55" s="16" t="s">
        <v>6</v>
      </c>
      <c r="F55" s="11">
        <v>4</v>
      </c>
      <c r="G55" s="16" t="s">
        <v>6</v>
      </c>
      <c r="H55" s="11">
        <v>4500</v>
      </c>
      <c r="I55" s="11">
        <v>18</v>
      </c>
      <c r="J55" s="8"/>
      <c r="K55" s="8"/>
      <c r="P55" s="20"/>
      <c r="Q55" s="20"/>
    </row>
    <row r="56" spans="1:17" ht="12.75">
      <c r="A56" s="10" t="s">
        <v>49</v>
      </c>
      <c r="B56" s="11">
        <v>25</v>
      </c>
      <c r="C56" s="16" t="s">
        <v>6</v>
      </c>
      <c r="D56" s="11">
        <v>25</v>
      </c>
      <c r="E56" s="11">
        <v>25</v>
      </c>
      <c r="F56" s="11" t="s">
        <v>9</v>
      </c>
      <c r="G56" s="11">
        <v>3500</v>
      </c>
      <c r="H56" s="11" t="s">
        <v>6</v>
      </c>
      <c r="I56" s="11">
        <v>87.5</v>
      </c>
      <c r="J56" s="8"/>
      <c r="K56" s="8"/>
      <c r="P56" s="20"/>
      <c r="Q56" s="20"/>
    </row>
    <row r="57" spans="1:17" ht="12.75">
      <c r="A57" s="10" t="s">
        <v>50</v>
      </c>
      <c r="B57" s="11" t="s">
        <v>9</v>
      </c>
      <c r="C57" s="16" t="s">
        <v>6</v>
      </c>
      <c r="D57" s="16" t="s">
        <v>6</v>
      </c>
      <c r="E57" s="16" t="s">
        <v>6</v>
      </c>
      <c r="F57" s="16" t="s">
        <v>6</v>
      </c>
      <c r="G57" s="16" t="s">
        <v>6</v>
      </c>
      <c r="H57" s="16" t="s">
        <v>6</v>
      </c>
      <c r="I57" s="17" t="s">
        <v>6</v>
      </c>
      <c r="J57" s="8"/>
      <c r="K57" s="8"/>
      <c r="P57" s="20"/>
      <c r="Q57" s="20"/>
    </row>
    <row r="58" spans="1:17" ht="12.75">
      <c r="A58" s="15" t="s">
        <v>51</v>
      </c>
      <c r="B58" s="13">
        <f>IF(SUM(B53:B57)&lt;&gt;0,SUM(B53:B57),"-")</f>
        <v>25</v>
      </c>
      <c r="C58" s="13">
        <f>IF(SUM(C53:C57)&lt;&gt;0,SUM(C53:C57),"-")</f>
        <v>24</v>
      </c>
      <c r="D58" s="13">
        <f>IF(SUM(D53:D57)&lt;&gt;0,SUM(D53:D57),"-")</f>
        <v>49</v>
      </c>
      <c r="E58" s="13">
        <f>IF(SUM(E53:E57)&lt;&gt;0,SUM(E53:E57),"-")</f>
        <v>25</v>
      </c>
      <c r="F58" s="13">
        <f>IF(SUM(F53:F57)&lt;&gt;0,SUM(F53:F57),"-")</f>
        <v>24</v>
      </c>
      <c r="G58" s="13">
        <v>3500</v>
      </c>
      <c r="H58" s="13">
        <v>7000</v>
      </c>
      <c r="I58" s="13">
        <f>IF(SUM(I53:I57)&lt;&gt;0,SUM(I53:I57),"-")</f>
        <v>255.5</v>
      </c>
      <c r="J58" s="8"/>
      <c r="K58" s="8"/>
      <c r="P58" s="20"/>
      <c r="Q58" s="20"/>
    </row>
    <row r="59" spans="1:17" ht="12.75">
      <c r="A59" s="15"/>
      <c r="B59" s="13"/>
      <c r="C59" s="13"/>
      <c r="D59" s="13"/>
      <c r="E59" s="13"/>
      <c r="F59" s="13"/>
      <c r="G59" s="13"/>
      <c r="H59" s="13"/>
      <c r="I59" s="13"/>
      <c r="J59" s="8"/>
      <c r="K59" s="8"/>
      <c r="P59" s="20"/>
      <c r="Q59" s="20"/>
    </row>
    <row r="60" spans="1:17" ht="12.75">
      <c r="A60" s="10" t="s">
        <v>52</v>
      </c>
      <c r="B60" s="11">
        <v>89</v>
      </c>
      <c r="C60" s="11">
        <v>9903</v>
      </c>
      <c r="D60" s="11">
        <v>9992</v>
      </c>
      <c r="E60" s="11">
        <v>89</v>
      </c>
      <c r="F60" s="11">
        <v>9855</v>
      </c>
      <c r="G60" s="11">
        <v>5000</v>
      </c>
      <c r="H60" s="11">
        <v>18000</v>
      </c>
      <c r="I60" s="11">
        <v>177835</v>
      </c>
      <c r="J60" s="8"/>
      <c r="K60" s="8"/>
      <c r="P60" s="20"/>
      <c r="Q60" s="20"/>
    </row>
    <row r="61" spans="1:17" ht="12.75">
      <c r="A61" s="14" t="s">
        <v>53</v>
      </c>
      <c r="B61" s="11">
        <v>108</v>
      </c>
      <c r="C61" s="16" t="s">
        <v>6</v>
      </c>
      <c r="D61" s="11">
        <v>108</v>
      </c>
      <c r="E61" s="11">
        <v>108</v>
      </c>
      <c r="F61" s="16" t="s">
        <v>6</v>
      </c>
      <c r="G61" s="11">
        <v>1850</v>
      </c>
      <c r="H61" s="16" t="s">
        <v>6</v>
      </c>
      <c r="I61" s="11">
        <v>200</v>
      </c>
      <c r="J61" s="8"/>
      <c r="K61" s="8"/>
      <c r="P61" s="20"/>
      <c r="Q61" s="20"/>
    </row>
    <row r="62" spans="1:17" ht="12.75">
      <c r="A62" s="10" t="s">
        <v>54</v>
      </c>
      <c r="B62" s="11">
        <v>1178</v>
      </c>
      <c r="C62" s="11">
        <v>338</v>
      </c>
      <c r="D62" s="11">
        <v>1516</v>
      </c>
      <c r="E62" s="11">
        <v>1140</v>
      </c>
      <c r="F62" s="11">
        <v>269</v>
      </c>
      <c r="G62" s="11">
        <v>6000</v>
      </c>
      <c r="H62" s="11">
        <v>14219</v>
      </c>
      <c r="I62" s="11">
        <v>10665</v>
      </c>
      <c r="J62" s="8"/>
      <c r="K62" s="8"/>
      <c r="P62" s="20"/>
      <c r="Q62" s="20"/>
    </row>
    <row r="63" spans="1:19" ht="12.75">
      <c r="A63" s="12" t="s">
        <v>55</v>
      </c>
      <c r="B63" s="13">
        <f>IF(SUM(B60:B62)&lt;&gt;0,SUM(B60:B62),"-")</f>
        <v>1375</v>
      </c>
      <c r="C63" s="13">
        <f>IF(SUM(C60:C62)&lt;&gt;0,SUM(C60:C62),"-")</f>
        <v>10241</v>
      </c>
      <c r="D63" s="13">
        <f>IF(SUM(D60:D62)&lt;&gt;0,SUM(D60:D62),"-")</f>
        <v>11616</v>
      </c>
      <c r="E63" s="13">
        <f>IF(SUM(E60:E62)&lt;&gt;0,SUM(E60:E62),"-")</f>
        <v>1337</v>
      </c>
      <c r="F63" s="13">
        <f>IF(SUM(F60:F62)&lt;&gt;0,SUM(F60:F62),"-")</f>
        <v>10124</v>
      </c>
      <c r="G63" s="13">
        <v>5598.204936424831</v>
      </c>
      <c r="H63" s="13">
        <v>17899.536843145</v>
      </c>
      <c r="I63" s="13">
        <f>IF(SUM(I60:I62)&lt;&gt;0,SUM(I60:I62),"-")</f>
        <v>188700</v>
      </c>
      <c r="J63" s="8"/>
      <c r="K63" s="8"/>
      <c r="M63" s="20"/>
      <c r="N63" s="20"/>
      <c r="O63" s="20"/>
      <c r="P63" s="20"/>
      <c r="Q63" s="20"/>
      <c r="S63" s="20"/>
    </row>
    <row r="64" spans="1:19" ht="12.75">
      <c r="A64" s="12"/>
      <c r="B64" s="13"/>
      <c r="C64" s="13"/>
      <c r="D64" s="13"/>
      <c r="E64" s="13"/>
      <c r="F64" s="13"/>
      <c r="G64" s="13"/>
      <c r="H64" s="13"/>
      <c r="I64" s="13"/>
      <c r="J64" s="8"/>
      <c r="K64" s="8"/>
      <c r="M64" s="20"/>
      <c r="N64" s="20"/>
      <c r="O64" s="20"/>
      <c r="P64" s="20"/>
      <c r="Q64" s="20"/>
      <c r="S64" s="20"/>
    </row>
    <row r="65" spans="1:17" ht="12.75">
      <c r="A65" s="12" t="s">
        <v>56</v>
      </c>
      <c r="B65" s="21" t="s">
        <v>6</v>
      </c>
      <c r="C65" s="13">
        <v>6051</v>
      </c>
      <c r="D65" s="13">
        <v>6051</v>
      </c>
      <c r="E65" s="21" t="s">
        <v>6</v>
      </c>
      <c r="F65" s="13">
        <v>5412</v>
      </c>
      <c r="G65" s="21" t="s">
        <v>6</v>
      </c>
      <c r="H65" s="13">
        <v>16355</v>
      </c>
      <c r="I65" s="13">
        <v>88513</v>
      </c>
      <c r="J65" s="8"/>
      <c r="K65" s="8"/>
      <c r="P65" s="20"/>
      <c r="Q65" s="20"/>
    </row>
    <row r="66" spans="1:17" ht="12.75">
      <c r="A66" s="12"/>
      <c r="B66" s="13"/>
      <c r="C66" s="13"/>
      <c r="D66" s="13"/>
      <c r="E66" s="13"/>
      <c r="F66" s="13"/>
      <c r="G66" s="13"/>
      <c r="H66" s="11"/>
      <c r="I66" s="11"/>
      <c r="J66" s="8"/>
      <c r="K66" s="8"/>
      <c r="P66" s="20"/>
      <c r="Q66" s="20"/>
    </row>
    <row r="67" spans="1:17" ht="12.75">
      <c r="A67" s="10" t="s">
        <v>57</v>
      </c>
      <c r="B67" s="11">
        <v>620</v>
      </c>
      <c r="C67" s="16" t="s">
        <v>6</v>
      </c>
      <c r="D67" s="11">
        <v>620</v>
      </c>
      <c r="E67" s="11">
        <v>620</v>
      </c>
      <c r="F67" s="16" t="s">
        <v>6</v>
      </c>
      <c r="G67" s="11">
        <v>4700</v>
      </c>
      <c r="H67" s="11" t="s">
        <v>6</v>
      </c>
      <c r="I67" s="11">
        <v>2914</v>
      </c>
      <c r="J67" s="8"/>
      <c r="K67" s="8"/>
      <c r="P67" s="20"/>
      <c r="Q67" s="20"/>
    </row>
    <row r="68" spans="1:17" ht="12.75">
      <c r="A68" s="14" t="s">
        <v>58</v>
      </c>
      <c r="B68" s="11">
        <v>100</v>
      </c>
      <c r="C68" s="11">
        <v>12</v>
      </c>
      <c r="D68" s="11">
        <v>112</v>
      </c>
      <c r="E68" s="11">
        <v>95</v>
      </c>
      <c r="F68" s="11">
        <v>10</v>
      </c>
      <c r="G68" s="11">
        <v>3949.6</v>
      </c>
      <c r="H68" s="11">
        <v>7000</v>
      </c>
      <c r="I68" s="11">
        <v>445</v>
      </c>
      <c r="J68" s="8"/>
      <c r="K68" s="8"/>
      <c r="P68" s="20"/>
      <c r="Q68" s="20"/>
    </row>
    <row r="69" spans="1:17" ht="12.75">
      <c r="A69" s="12" t="s">
        <v>59</v>
      </c>
      <c r="B69" s="13">
        <f>IF(SUM(B67:B68)&lt;&gt;0,SUM(B66:B68),"-")</f>
        <v>720</v>
      </c>
      <c r="C69" s="13">
        <f>IF(SUM(C67:C68)&lt;&gt;0,SUM(C66:C68),"-")</f>
        <v>12</v>
      </c>
      <c r="D69" s="13">
        <f>IF(SUM(D67:D68)&lt;&gt;0,SUM(D66:D68),"-")</f>
        <v>732</v>
      </c>
      <c r="E69" s="13">
        <f>IF(SUM(E67:E68)&lt;&gt;0,SUM(E66:E68),"-")</f>
        <v>715</v>
      </c>
      <c r="F69" s="13">
        <f>IF(SUM(F67:F68)&lt;&gt;0,SUM(F66:F68),"-")</f>
        <v>10</v>
      </c>
      <c r="G69" s="13">
        <v>4600.296503496504</v>
      </c>
      <c r="H69" s="13">
        <v>7000</v>
      </c>
      <c r="I69" s="13">
        <f>IF(SUM(I67:I68)&lt;&gt;0,SUM(I67:I68),"-")</f>
        <v>3359</v>
      </c>
      <c r="J69" s="8"/>
      <c r="K69" s="8"/>
      <c r="P69" s="20"/>
      <c r="Q69" s="20"/>
    </row>
    <row r="70" spans="1:17" ht="12.75">
      <c r="A70" s="12"/>
      <c r="B70" s="13"/>
      <c r="C70" s="13"/>
      <c r="D70" s="13"/>
      <c r="E70" s="13"/>
      <c r="F70" s="13"/>
      <c r="G70" s="13"/>
      <c r="H70" s="13"/>
      <c r="I70" s="13"/>
      <c r="J70" s="8"/>
      <c r="K70" s="8"/>
      <c r="P70" s="20"/>
      <c r="Q70" s="20"/>
    </row>
    <row r="71" spans="1:17" ht="12.75">
      <c r="A71" s="14" t="s">
        <v>60</v>
      </c>
      <c r="B71" s="16" t="s">
        <v>6</v>
      </c>
      <c r="C71" s="11">
        <v>720</v>
      </c>
      <c r="D71" s="11">
        <v>720</v>
      </c>
      <c r="E71" s="16" t="s">
        <v>6</v>
      </c>
      <c r="F71" s="11">
        <v>650</v>
      </c>
      <c r="G71" s="11" t="s">
        <v>6</v>
      </c>
      <c r="H71" s="11">
        <v>14982</v>
      </c>
      <c r="I71" s="11">
        <v>9738</v>
      </c>
      <c r="J71" s="8"/>
      <c r="K71" s="8"/>
      <c r="P71" s="20"/>
      <c r="Q71" s="20"/>
    </row>
    <row r="72" spans="1:17" ht="12.75">
      <c r="A72" s="14" t="s">
        <v>61</v>
      </c>
      <c r="B72" s="11">
        <v>122</v>
      </c>
      <c r="C72" s="16" t="s">
        <v>6</v>
      </c>
      <c r="D72" s="11">
        <v>122</v>
      </c>
      <c r="E72" s="11">
        <v>122</v>
      </c>
      <c r="F72" s="16" t="s">
        <v>6</v>
      </c>
      <c r="G72" s="11">
        <v>10100</v>
      </c>
      <c r="H72" s="16" t="s">
        <v>6</v>
      </c>
      <c r="I72" s="11">
        <v>1232</v>
      </c>
      <c r="J72" s="8"/>
      <c r="K72" s="8"/>
      <c r="P72" s="20"/>
      <c r="Q72" s="20"/>
    </row>
    <row r="73" spans="1:17" ht="12.75">
      <c r="A73" s="14" t="s">
        <v>62</v>
      </c>
      <c r="B73" s="11">
        <v>2</v>
      </c>
      <c r="C73" s="11">
        <v>1</v>
      </c>
      <c r="D73" s="11">
        <v>3</v>
      </c>
      <c r="E73" s="11">
        <v>2</v>
      </c>
      <c r="F73" s="11">
        <v>1</v>
      </c>
      <c r="G73" s="11">
        <v>5000</v>
      </c>
      <c r="H73" s="11">
        <v>6500</v>
      </c>
      <c r="I73" s="11">
        <v>16.5</v>
      </c>
      <c r="J73" s="8"/>
      <c r="K73" s="8"/>
      <c r="P73" s="20"/>
      <c r="Q73" s="20"/>
    </row>
    <row r="74" spans="1:17" ht="12.75">
      <c r="A74" s="10" t="s">
        <v>63</v>
      </c>
      <c r="B74" s="11" t="s">
        <v>9</v>
      </c>
      <c r="C74" s="11">
        <v>125</v>
      </c>
      <c r="D74" s="11">
        <v>125</v>
      </c>
      <c r="E74" s="16" t="s">
        <v>6</v>
      </c>
      <c r="F74" s="11">
        <v>125</v>
      </c>
      <c r="G74" s="16" t="s">
        <v>6</v>
      </c>
      <c r="H74" s="11">
        <v>6632</v>
      </c>
      <c r="I74" s="11">
        <v>829</v>
      </c>
      <c r="J74" s="8"/>
      <c r="K74" s="8"/>
      <c r="P74" s="20"/>
      <c r="Q74" s="20"/>
    </row>
    <row r="75" spans="1:17" ht="12.75">
      <c r="A75" s="10" t="s">
        <v>64</v>
      </c>
      <c r="B75" s="11">
        <v>399</v>
      </c>
      <c r="C75" s="11">
        <v>296</v>
      </c>
      <c r="D75" s="11">
        <v>695</v>
      </c>
      <c r="E75" s="11">
        <v>399</v>
      </c>
      <c r="F75" s="11">
        <v>126</v>
      </c>
      <c r="G75" s="11">
        <v>7200</v>
      </c>
      <c r="H75" s="11">
        <v>8200</v>
      </c>
      <c r="I75" s="11">
        <v>3906</v>
      </c>
      <c r="J75" s="8"/>
      <c r="K75" s="8"/>
      <c r="P75" s="20"/>
      <c r="Q75" s="20"/>
    </row>
    <row r="76" spans="1:17" ht="12.75">
      <c r="A76" s="14" t="s">
        <v>65</v>
      </c>
      <c r="B76" s="11">
        <v>38</v>
      </c>
      <c r="C76" s="11">
        <v>2</v>
      </c>
      <c r="D76" s="11">
        <v>40</v>
      </c>
      <c r="E76" s="11">
        <v>38</v>
      </c>
      <c r="F76" s="11">
        <v>2</v>
      </c>
      <c r="G76" s="11">
        <v>2800</v>
      </c>
      <c r="H76" s="11">
        <v>7000</v>
      </c>
      <c r="I76" s="11">
        <v>120</v>
      </c>
      <c r="J76" s="8"/>
      <c r="K76" s="8"/>
      <c r="P76" s="20"/>
      <c r="Q76" s="20"/>
    </row>
    <row r="77" spans="1:17" ht="12.75">
      <c r="A77" s="14" t="s">
        <v>66</v>
      </c>
      <c r="B77" s="11">
        <v>1067</v>
      </c>
      <c r="C77" s="11">
        <v>40</v>
      </c>
      <c r="D77" s="11">
        <v>1107</v>
      </c>
      <c r="E77" s="11">
        <v>1067</v>
      </c>
      <c r="F77" s="11">
        <v>40</v>
      </c>
      <c r="G77" s="11">
        <v>5000</v>
      </c>
      <c r="H77" s="11">
        <v>9500</v>
      </c>
      <c r="I77" s="11">
        <v>5715</v>
      </c>
      <c r="J77" s="8"/>
      <c r="K77" s="8"/>
      <c r="P77" s="20"/>
      <c r="Q77" s="20"/>
    </row>
    <row r="78" spans="1:17" ht="12.75">
      <c r="A78" s="10" t="s">
        <v>67</v>
      </c>
      <c r="B78" s="11">
        <v>451</v>
      </c>
      <c r="C78" s="11">
        <v>1261</v>
      </c>
      <c r="D78" s="11">
        <v>1712</v>
      </c>
      <c r="E78" s="11">
        <v>441</v>
      </c>
      <c r="F78" s="11">
        <v>1261</v>
      </c>
      <c r="G78" s="11">
        <v>5600</v>
      </c>
      <c r="H78" s="11">
        <v>12400</v>
      </c>
      <c r="I78" s="11">
        <v>18106</v>
      </c>
      <c r="J78" s="8"/>
      <c r="K78" s="8"/>
      <c r="P78" s="20"/>
      <c r="Q78" s="20"/>
    </row>
    <row r="79" spans="1:17" ht="12.75">
      <c r="A79" s="15" t="s">
        <v>77</v>
      </c>
      <c r="B79" s="13">
        <f>IF(SUM(B71:B78)&lt;&gt;0,SUM(B71:B78),"-")</f>
        <v>2079</v>
      </c>
      <c r="C79" s="13">
        <f>IF(SUM(C71:C78)&lt;&gt;0,SUM(C71:C78),"-")</f>
        <v>2445</v>
      </c>
      <c r="D79" s="13">
        <f>IF(SUM(D71:D78)&lt;&gt;0,SUM(D71:D78),"-")</f>
        <v>4524</v>
      </c>
      <c r="E79" s="13">
        <f>IF(SUM(E71:E78)&lt;&gt;0,SUM(E71:E78),"-")</f>
        <v>2069</v>
      </c>
      <c r="F79" s="13">
        <f>IF(SUM(F71:F78)&lt;&gt;0,SUM(F71:F78),"-")</f>
        <v>2205</v>
      </c>
      <c r="G79" s="13">
        <v>5812.469792170131</v>
      </c>
      <c r="H79" s="13">
        <v>12533.968253968254</v>
      </c>
      <c r="I79" s="13">
        <f>IF(SUM(I71:I78)&lt;&gt;0,SUM(I71:I78),"-")</f>
        <v>39662.5</v>
      </c>
      <c r="J79" s="8"/>
      <c r="K79" s="8"/>
      <c r="P79" s="20"/>
      <c r="Q79" s="20"/>
    </row>
    <row r="80" spans="1:11" ht="12.75">
      <c r="A80" s="15"/>
      <c r="B80" s="13"/>
      <c r="C80" s="13"/>
      <c r="D80" s="13"/>
      <c r="E80" s="13"/>
      <c r="F80" s="13"/>
      <c r="G80" s="13"/>
      <c r="H80" s="13"/>
      <c r="I80" s="13"/>
      <c r="J80" s="8"/>
      <c r="K80" s="8"/>
    </row>
    <row r="81" spans="1:9" ht="12.75">
      <c r="A81" s="10" t="s">
        <v>68</v>
      </c>
      <c r="B81" s="11">
        <v>67</v>
      </c>
      <c r="C81" s="11">
        <v>24</v>
      </c>
      <c r="D81" s="11">
        <v>91</v>
      </c>
      <c r="E81" s="11">
        <v>67</v>
      </c>
      <c r="F81" s="11">
        <v>24</v>
      </c>
      <c r="G81" s="11">
        <v>1507.7164179104477</v>
      </c>
      <c r="H81" s="11">
        <v>2874.9583333333335</v>
      </c>
      <c r="I81" s="11">
        <v>170</v>
      </c>
    </row>
    <row r="82" spans="1:9" ht="12.75">
      <c r="A82" s="10" t="s">
        <v>69</v>
      </c>
      <c r="B82" s="11">
        <v>10</v>
      </c>
      <c r="C82" s="11">
        <v>25</v>
      </c>
      <c r="D82" s="11">
        <v>35</v>
      </c>
      <c r="E82" s="11">
        <v>10</v>
      </c>
      <c r="F82" s="11">
        <v>25</v>
      </c>
      <c r="G82" s="11">
        <v>1402</v>
      </c>
      <c r="H82" s="11">
        <v>3843</v>
      </c>
      <c r="I82" s="11">
        <v>110</v>
      </c>
    </row>
    <row r="83" spans="1:9" ht="12.75">
      <c r="A83" s="12" t="s">
        <v>70</v>
      </c>
      <c r="B83" s="13">
        <f>IF(SUM(B81:B82)&lt;&gt;0,SUM(B80:B82),"-")</f>
        <v>77</v>
      </c>
      <c r="C83" s="13">
        <f>IF(SUM(C81:C82)&lt;&gt;0,SUM(C80:C82),"-")</f>
        <v>49</v>
      </c>
      <c r="D83" s="13">
        <f>IF(SUM(D81:D82)&lt;&gt;0,SUM(D80:D82),"-")</f>
        <v>126</v>
      </c>
      <c r="E83" s="13">
        <f>IF(SUM(E81:E82)&lt;&gt;0,SUM(E80:E82),"-")</f>
        <v>77</v>
      </c>
      <c r="F83" s="13">
        <f>IF(SUM(F81:F82)&lt;&gt;0,SUM(F80:F82),"-")</f>
        <v>49</v>
      </c>
      <c r="G83" s="13">
        <v>1493.987012987013</v>
      </c>
      <c r="H83" s="13">
        <v>3368.8571428571427</v>
      </c>
      <c r="I83" s="13">
        <f>IF(SUM(I81:I82)&lt;&gt;0,SUM(I80:I82),"-")</f>
        <v>280</v>
      </c>
    </row>
    <row r="84" spans="1:9" ht="12.75">
      <c r="A84" s="12"/>
      <c r="B84" s="13"/>
      <c r="C84" s="13"/>
      <c r="D84" s="13"/>
      <c r="E84" s="13"/>
      <c r="F84" s="13"/>
      <c r="G84" s="13"/>
      <c r="H84" s="13"/>
      <c r="I84" s="13"/>
    </row>
    <row r="85" spans="1:9" ht="13.5" thickBot="1">
      <c r="A85" s="24" t="s">
        <v>71</v>
      </c>
      <c r="B85" s="25">
        <f>IF(SUM(B12,B14,B16,B21,B23,B25,B30,B36,B38,B49,B51,B58,B63,B65,B69,B79,B83)&lt;&gt;0,SUM(B12,B14,B16,B21,B23,B25,B30,B36,B38,B49,B51,B58,B63,B65,B69,B79,B83),"-")</f>
        <v>4758</v>
      </c>
      <c r="C85" s="25">
        <f>IF(SUM(C12,C14,C16,C21,C23,C25,C30,C36,C38,C49,C51,C58,C63,C65,C69,C79,C83)&lt;&gt;0,SUM(C12,C14,C16,C21,C23,C25,C30,C36,C38,C49,C51,C58,C63,C65,C69,C79,C83),"-")</f>
        <v>18887</v>
      </c>
      <c r="D85" s="25">
        <f>IF(SUM(D12,D14,D16,D21,D23,D25,D30,D36,D38,D49,D51,D58,D63,D65,D69,D79,D83)&lt;&gt;0,SUM(D12,D14,D16,D21,D23,D25,D30,D36,D38,D49,D51,D58,D63,D65,D69,D79,D83),"-")</f>
        <v>23645</v>
      </c>
      <c r="E85" s="25">
        <f>IF(SUM(E12,E14,E16,E21,E23,E25,E30,E36,E38,E49,E51,E58,E63,E65,E69,E79,E83)&lt;&gt;0,SUM(E12,E14,E16,E21,E23,E25,E30,E36,E38,E49,E51,E58,E63,E65,E69,E79,E83),"-")</f>
        <v>4654</v>
      </c>
      <c r="F85" s="25">
        <f>IF(SUM(F12,F14,F16,F21,F23,F25,F30,F36,F38,F49,F51,F58,F63,F65,F69,F79,F83)&lt;&gt;0,SUM(F12,F14,F16,F21,F23,F25,F30,F36,F38,F49,F51,F58,F63,F65,F69,F79,F83),"-")</f>
        <v>17884</v>
      </c>
      <c r="G85" s="26">
        <f>((G30*E30)+(G36*E36)+(G38*E38)+(G49*E49)+(G51*E51)+(G58*E58)+(G63*E63)+(G69*E69)+(G79*E79)+(G83*E83))/E85</f>
        <v>5194.063601203266</v>
      </c>
      <c r="H85" s="26">
        <f>((H30*F30)+(H36*F36)+(H49*F49)+(H58*F58)+(H63*F63)+(H65*F65)+(H69*F69)+(H79*F79)+(H83*F83))/F85</f>
        <v>16671.46192127041</v>
      </c>
      <c r="I85" s="25">
        <f>IF(SUM(I12,I14,I16,I21,I23,I25,I30,I36,I38,I49,I51,I58,I63,I65,I69,I79,I83)&lt;&gt;0,SUM(I12,I14,I16,I21,I23,I25,I30,I36,I38,I49,I51,I58,I63,I65,I69,I79,I83),"-")</f>
        <v>322324</v>
      </c>
    </row>
    <row r="87" spans="5:8" ht="12.75">
      <c r="E87" s="9"/>
      <c r="G87" s="8"/>
      <c r="H87" s="8"/>
    </row>
    <row r="110" spans="4:5" ht="12.75">
      <c r="D110" s="9"/>
      <c r="E110" s="9"/>
    </row>
    <row r="112" spans="16:17" ht="12.75">
      <c r="P112" s="20"/>
      <c r="Q112" s="20"/>
    </row>
  </sheetData>
  <mergeCells count="7">
    <mergeCell ref="A1:I1"/>
    <mergeCell ref="G5:H5"/>
    <mergeCell ref="B5:F5"/>
    <mergeCell ref="B6:D6"/>
    <mergeCell ref="E6:F6"/>
    <mergeCell ref="G6:H6"/>
    <mergeCell ref="A3:I3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2004-01-20T12:25:09Z</cp:lastPrinted>
  <dcterms:created xsi:type="dcterms:W3CDTF">2003-08-07T08:19:34Z</dcterms:created>
  <dcterms:modified xsi:type="dcterms:W3CDTF">2004-01-28T12:15:23Z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