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'16.10'!$A$1:$I$88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<sst xmlns="http://schemas.openxmlformats.org/spreadsheetml/2006/main" count="256" uniqueCount="78">
  <si>
    <t>VIÑEDO</t>
  </si>
  <si>
    <t>Total</t>
  </si>
  <si>
    <t>–</t>
  </si>
  <si>
    <t>Secano</t>
  </si>
  <si>
    <t>Regadío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</si>
  <si>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</si>
  <si>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</si>
  <si>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</si>
  <si>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</si>
  <si>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</si>
  <si>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</si>
  <si>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</si>
  <si>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</si>
  <si>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</si>
  <si>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</si>
  <si>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</si>
  <si>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</si>
  <si>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</si>
  <si>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</si>
  <si>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</si>
  <si>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</si>
  <si>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</si>
  <si>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</si>
  <si>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</si>
  <si>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</si>
  <si>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</si>
  <si>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</si>
  <si>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</si>
  <si>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</si>
  <si>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</si>
  <si>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</si>
  <si>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</si>
  <si>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</si>
  <si>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</si>
  <si>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</si>
  <si>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</si>
  <si>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</si>
  <si>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</si>
  <si>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</si>
  <si>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</si>
  <si>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</si>
  <si>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</si>
  <si>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</si>
  <si>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</si>
  <si>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</si>
  <si>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</si>
  <si>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</si>
  <si>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</si>
  <si>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</si>
  <si>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</si>
  <si>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</si>
  <si>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</si>
  <si>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</si>
  <si>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</si>
  <si>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</si>
  <si>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</si>
  <si>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</si>
  <si>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</si>
  <si>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</si>
  <si>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</si>
  <si>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</si>
  <si>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</si>
  <si>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</si>
  <si>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</si>
  <si>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</si>
  <si>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</si>
  <si>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Cultivo único</t>
  </si>
  <si>
    <t>Cultivo asociado</t>
  </si>
  <si>
    <t>16.10. VIÑEDO DEDICADO A UVA DE VINIFICACION: Análisis provincial de rendimiento y producción, 2001</t>
  </si>
  <si>
    <t>Rendimiento de la superficie en producción (kg/ha)</t>
  </si>
  <si>
    <t>Producción de uva (toneladas)</t>
  </si>
  <si>
    <t>En cultivo</t>
  </si>
  <si>
    <t>único</t>
  </si>
  <si>
    <t>asociado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</si>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</sst>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/>
    </xf>
    <xf numFmtId="3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3" fontId="5" fillId="2" borderId="4" xfId="0" applyNumberFormat="1" applyFont="1" applyFill="1" applyBorder="1" applyAlignment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5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 applyProtection="1">
      <alignment horizontal="right"/>
      <protection/>
    </xf>
    <xf numFmtId="0" fontId="0" fillId="2" borderId="9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4" xfId="0" applyNumberFormat="1" applyFont="1" applyFill="1" applyBorder="1" applyAlignment="1" quotePrefix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9" xfId="0" applyFill="1" applyBorder="1" applyAlignment="1">
      <alignment/>
    </xf>
    <xf numFmtId="176" fontId="5" fillId="2" borderId="0" xfId="0" applyNumberFormat="1" applyFont="1" applyFill="1" applyAlignment="1" applyProtection="1">
      <alignment/>
      <protection/>
    </xf>
    <xf numFmtId="0" fontId="6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181" fontId="5" fillId="2" borderId="4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S88"/>
  <sheetViews>
    <sheetView tabSelected="1" zoomScale="75" zoomScaleNormal="75" zoomScaleSheetLayoutView="25" workbookViewId="0" topLeftCell="A1">
      <selection activeCell="A3" sqref="A3:H3"/>
    </sheetView>
  </sheetViews>
  <sheetFormatPr defaultColWidth="11.421875" defaultRowHeight="12.75"/>
  <cols>
    <col min="1" max="1" width="25.7109375" style="2" customWidth="1"/>
    <col min="2" max="8" width="14.7109375" style="2" customWidth="1"/>
    <col min="9" max="16384" width="11.421875" style="2" customWidth="1"/>
  </cols>
  <sheetData>
    <row r="1" spans="1:8" ht="18">
      <c r="A1" s="36" t="s">
        <v>0</v>
      </c>
      <c r="B1" s="36"/>
      <c r="C1" s="36"/>
      <c r="D1" s="36"/>
      <c r="E1" s="36"/>
      <c r="F1" s="36"/>
      <c r="G1" s="36"/>
      <c r="H1" s="36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s="21" customFormat="1" ht="15">
      <c r="A3" s="37" t="s">
        <v>68</v>
      </c>
      <c r="B3" s="37"/>
      <c r="C3" s="37"/>
      <c r="D3" s="37"/>
      <c r="E3" s="37"/>
      <c r="F3" s="37"/>
      <c r="G3" s="37"/>
      <c r="H3" s="37"/>
    </row>
    <row r="4" spans="1:8" ht="12.75">
      <c r="A4" s="23"/>
      <c r="B4" s="17"/>
      <c r="C4" s="17"/>
      <c r="D4" s="17"/>
      <c r="E4" s="17"/>
      <c r="F4" s="17"/>
      <c r="G4" s="17"/>
      <c r="H4" s="17"/>
    </row>
    <row r="5" spans="1:8" ht="12.75">
      <c r="A5" s="11" t="s">
        <v>6</v>
      </c>
      <c r="B5" s="34" t="s">
        <v>69</v>
      </c>
      <c r="C5" s="35"/>
      <c r="D5" s="35"/>
      <c r="E5" s="35"/>
      <c r="F5" s="38" t="s">
        <v>70</v>
      </c>
      <c r="G5" s="32"/>
      <c r="H5" s="32"/>
    </row>
    <row r="6" spans="1:8" ht="12.75">
      <c r="A6" s="11" t="s">
        <v>7</v>
      </c>
      <c r="B6" s="38" t="s">
        <v>66</v>
      </c>
      <c r="C6" s="39"/>
      <c r="D6" s="38" t="s">
        <v>67</v>
      </c>
      <c r="E6" s="32"/>
      <c r="F6" s="12" t="s">
        <v>71</v>
      </c>
      <c r="G6" s="3" t="s">
        <v>71</v>
      </c>
      <c r="H6" s="40" t="s">
        <v>1</v>
      </c>
    </row>
    <row r="7" spans="1:8" ht="13.5" thickBot="1">
      <c r="A7" s="1" t="s">
        <v>8</v>
      </c>
      <c r="B7" s="5" t="s">
        <v>3</v>
      </c>
      <c r="C7" s="10" t="s">
        <v>4</v>
      </c>
      <c r="D7" s="5" t="s">
        <v>3</v>
      </c>
      <c r="E7" s="10" t="s">
        <v>4</v>
      </c>
      <c r="F7" s="13" t="s">
        <v>72</v>
      </c>
      <c r="G7" s="13" t="s">
        <v>73</v>
      </c>
      <c r="H7" s="41"/>
    </row>
    <row r="8" spans="1:17" ht="12.75">
      <c r="A8" s="25" t="s">
        <v>9</v>
      </c>
      <c r="B8" s="14">
        <v>6800</v>
      </c>
      <c r="C8" s="16" t="s">
        <v>2</v>
      </c>
      <c r="D8" s="16" t="s">
        <v>2</v>
      </c>
      <c r="E8" s="16" t="s">
        <v>2</v>
      </c>
      <c r="F8" s="14">
        <v>16864</v>
      </c>
      <c r="G8" s="16" t="s">
        <v>2</v>
      </c>
      <c r="H8" s="4">
        <f>SUM(F8:G8)</f>
        <v>16864</v>
      </c>
      <c r="P8" s="18"/>
      <c r="Q8" s="18"/>
    </row>
    <row r="9" spans="1:17" ht="12.75">
      <c r="A9" s="26" t="s">
        <v>10</v>
      </c>
      <c r="B9" s="14">
        <v>6500</v>
      </c>
      <c r="C9" s="16" t="s">
        <v>2</v>
      </c>
      <c r="D9" s="16" t="s">
        <v>2</v>
      </c>
      <c r="E9" s="16" t="s">
        <v>2</v>
      </c>
      <c r="F9" s="14">
        <v>15184</v>
      </c>
      <c r="G9" s="16" t="s">
        <v>2</v>
      </c>
      <c r="H9" s="4">
        <f>SUM(F9:G9)</f>
        <v>15184</v>
      </c>
      <c r="P9" s="18"/>
      <c r="Q9" s="18"/>
    </row>
    <row r="10" spans="1:17" ht="12.75">
      <c r="A10" s="26" t="s">
        <v>11</v>
      </c>
      <c r="B10" s="14">
        <v>5300</v>
      </c>
      <c r="C10" s="16" t="s">
        <v>2</v>
      </c>
      <c r="D10" s="16" t="s">
        <v>2</v>
      </c>
      <c r="E10" s="16" t="s">
        <v>2</v>
      </c>
      <c r="F10" s="14">
        <v>61915</v>
      </c>
      <c r="G10" s="16" t="s">
        <v>2</v>
      </c>
      <c r="H10" s="4">
        <f>SUM(F10:G10)</f>
        <v>61915</v>
      </c>
      <c r="P10" s="18"/>
      <c r="Q10" s="18"/>
    </row>
    <row r="11" spans="1:17" ht="12.75">
      <c r="A11" s="26" t="s">
        <v>12</v>
      </c>
      <c r="B11" s="14">
        <v>9500</v>
      </c>
      <c r="C11" s="16" t="s">
        <v>2</v>
      </c>
      <c r="D11" s="16" t="s">
        <v>2</v>
      </c>
      <c r="E11" s="16" t="s">
        <v>2</v>
      </c>
      <c r="F11" s="14">
        <v>135689</v>
      </c>
      <c r="G11" s="16" t="s">
        <v>2</v>
      </c>
      <c r="H11" s="4">
        <f>SUM(F11:G11)</f>
        <v>135689</v>
      </c>
      <c r="P11" s="18"/>
      <c r="Q11" s="18"/>
    </row>
    <row r="12" spans="1:17" s="21" customFormat="1" ht="12.75">
      <c r="A12" s="27" t="s">
        <v>13</v>
      </c>
      <c r="B12" s="15">
        <v>7460.806991325818</v>
      </c>
      <c r="C12" s="19" t="s">
        <v>2</v>
      </c>
      <c r="D12" s="19" t="s">
        <v>2</v>
      </c>
      <c r="E12" s="19" t="s">
        <v>2</v>
      </c>
      <c r="F12" s="15">
        <f>IF(SUM(F8:F11)&lt;&gt;0,SUM(F8:F11),"-")</f>
        <v>229652</v>
      </c>
      <c r="G12" s="19" t="s">
        <v>2</v>
      </c>
      <c r="H12" s="6">
        <f>SUM(H8:H11)</f>
        <v>229652</v>
      </c>
      <c r="P12" s="24"/>
      <c r="Q12" s="24"/>
    </row>
    <row r="13" spans="1:17" ht="12.75">
      <c r="A13" s="27"/>
      <c r="B13" s="30"/>
      <c r="C13" s="15"/>
      <c r="D13" s="15"/>
      <c r="E13" s="15"/>
      <c r="F13" s="15"/>
      <c r="G13" s="15"/>
      <c r="H13" s="4"/>
      <c r="P13" s="18"/>
      <c r="Q13" s="18"/>
    </row>
    <row r="14" spans="1:17" s="21" customFormat="1" ht="12.75">
      <c r="A14" s="27" t="s">
        <v>14</v>
      </c>
      <c r="B14" s="15">
        <v>5376</v>
      </c>
      <c r="C14" s="19" t="s">
        <v>2</v>
      </c>
      <c r="D14" s="19" t="s">
        <v>2</v>
      </c>
      <c r="E14" s="19" t="s">
        <v>2</v>
      </c>
      <c r="F14" s="15">
        <v>500</v>
      </c>
      <c r="G14" s="19" t="s">
        <v>2</v>
      </c>
      <c r="H14" s="6">
        <f>SUM(F14:G14)</f>
        <v>500</v>
      </c>
      <c r="P14" s="24"/>
      <c r="Q14" s="24"/>
    </row>
    <row r="15" spans="1:17" ht="12.75">
      <c r="A15" s="27"/>
      <c r="B15" s="15"/>
      <c r="C15" s="14"/>
      <c r="D15" s="15"/>
      <c r="E15" s="14"/>
      <c r="F15" s="14"/>
      <c r="G15" s="14"/>
      <c r="H15" s="4"/>
      <c r="P15" s="18"/>
      <c r="Q15" s="18"/>
    </row>
    <row r="16" spans="1:17" s="21" customFormat="1" ht="12.75">
      <c r="A16" s="27" t="s">
        <v>15</v>
      </c>
      <c r="B16" s="15">
        <v>5000</v>
      </c>
      <c r="C16" s="19" t="s">
        <v>2</v>
      </c>
      <c r="D16" s="19" t="s">
        <v>2</v>
      </c>
      <c r="E16" s="19" t="s">
        <v>2</v>
      </c>
      <c r="F16" s="15">
        <v>210</v>
      </c>
      <c r="G16" s="19" t="s">
        <v>2</v>
      </c>
      <c r="H16" s="6">
        <f>SUM(F16:G16)</f>
        <v>210</v>
      </c>
      <c r="P16" s="24"/>
      <c r="Q16" s="24"/>
    </row>
    <row r="17" spans="1:17" ht="12.75">
      <c r="A17" s="27"/>
      <c r="B17" s="15"/>
      <c r="C17" s="14"/>
      <c r="D17" s="15"/>
      <c r="E17" s="14"/>
      <c r="F17" s="14"/>
      <c r="G17" s="14"/>
      <c r="H17" s="4"/>
      <c r="P17" s="18"/>
      <c r="Q17" s="18"/>
    </row>
    <row r="18" spans="1:17" ht="12.75">
      <c r="A18" s="28" t="s">
        <v>16</v>
      </c>
      <c r="B18" s="14">
        <v>6250</v>
      </c>
      <c r="C18" s="14">
        <v>9525</v>
      </c>
      <c r="D18" s="16" t="s">
        <v>2</v>
      </c>
      <c r="E18" s="16" t="s">
        <v>2</v>
      </c>
      <c r="F18" s="14">
        <v>80027</v>
      </c>
      <c r="G18" s="16" t="s">
        <v>2</v>
      </c>
      <c r="H18" s="4">
        <f>SUM(F18:G18)</f>
        <v>80027</v>
      </c>
      <c r="P18" s="18"/>
      <c r="Q18" s="18"/>
    </row>
    <row r="19" spans="1:17" ht="12.75">
      <c r="A19" s="28" t="s">
        <v>17</v>
      </c>
      <c r="B19" s="14">
        <v>8500</v>
      </c>
      <c r="C19" s="16" t="s">
        <v>2</v>
      </c>
      <c r="D19" s="16" t="s">
        <v>2</v>
      </c>
      <c r="E19" s="16" t="s">
        <v>2</v>
      </c>
      <c r="F19" s="14">
        <v>1029</v>
      </c>
      <c r="G19" s="16" t="s">
        <v>2</v>
      </c>
      <c r="H19" s="4">
        <f>SUM(F19:G19)</f>
        <v>1029</v>
      </c>
      <c r="P19" s="18"/>
      <c r="Q19" s="18"/>
    </row>
    <row r="20" spans="1:17" ht="12.75">
      <c r="A20" s="26" t="s">
        <v>18</v>
      </c>
      <c r="B20" s="14">
        <v>7000</v>
      </c>
      <c r="C20" s="16" t="s">
        <v>2</v>
      </c>
      <c r="D20" s="16" t="s">
        <v>2</v>
      </c>
      <c r="E20" s="16" t="s">
        <v>2</v>
      </c>
      <c r="F20" s="14">
        <v>805</v>
      </c>
      <c r="G20" s="16" t="s">
        <v>2</v>
      </c>
      <c r="H20" s="4">
        <f>SUM(F20:G20)</f>
        <v>805</v>
      </c>
      <c r="P20" s="18"/>
      <c r="Q20" s="18"/>
    </row>
    <row r="21" spans="1:17" s="21" customFormat="1" ht="12.75">
      <c r="A21" s="29" t="s">
        <v>74</v>
      </c>
      <c r="B21" s="15">
        <v>6289.3264589732335</v>
      </c>
      <c r="C21" s="15">
        <v>9525</v>
      </c>
      <c r="D21" s="19" t="s">
        <v>2</v>
      </c>
      <c r="E21" s="19" t="s">
        <v>2</v>
      </c>
      <c r="F21" s="15">
        <f>IF(SUM(F18:F20)&lt;&gt;0,SUM(F18:F20),"-")</f>
        <v>81861</v>
      </c>
      <c r="G21" s="19" t="s">
        <v>2</v>
      </c>
      <c r="H21" s="6">
        <f>SUM(H18:H20)</f>
        <v>81861</v>
      </c>
      <c r="P21" s="24"/>
      <c r="Q21" s="24"/>
    </row>
    <row r="22" spans="1:17" ht="12.75">
      <c r="A22" s="29"/>
      <c r="B22" s="15"/>
      <c r="C22" s="15"/>
      <c r="D22" s="15"/>
      <c r="E22" s="15"/>
      <c r="F22" s="15"/>
      <c r="G22" s="15"/>
      <c r="H22" s="4"/>
      <c r="P22" s="18"/>
      <c r="Q22" s="18"/>
    </row>
    <row r="23" spans="1:17" s="21" customFormat="1" ht="12.75">
      <c r="A23" s="27" t="s">
        <v>19</v>
      </c>
      <c r="B23" s="15">
        <v>6127</v>
      </c>
      <c r="C23" s="15">
        <v>6710</v>
      </c>
      <c r="D23" s="19" t="s">
        <v>2</v>
      </c>
      <c r="E23" s="19" t="s">
        <v>2</v>
      </c>
      <c r="F23" s="15">
        <v>129547</v>
      </c>
      <c r="G23" s="19" t="s">
        <v>2</v>
      </c>
      <c r="H23" s="6">
        <f>SUM(F23:G23)</f>
        <v>129547</v>
      </c>
      <c r="P23" s="24"/>
      <c r="Q23" s="24"/>
    </row>
    <row r="24" spans="1:17" ht="12.75">
      <c r="A24" s="27"/>
      <c r="B24" s="15"/>
      <c r="C24" s="14"/>
      <c r="D24" s="15"/>
      <c r="E24" s="14"/>
      <c r="F24" s="14"/>
      <c r="G24" s="14"/>
      <c r="H24" s="4"/>
      <c r="P24" s="18"/>
      <c r="Q24" s="18"/>
    </row>
    <row r="25" spans="1:17" s="21" customFormat="1" ht="12.75">
      <c r="A25" s="27" t="s">
        <v>20</v>
      </c>
      <c r="B25" s="15">
        <v>6417</v>
      </c>
      <c r="C25" s="15">
        <v>8342</v>
      </c>
      <c r="D25" s="19" t="s">
        <v>2</v>
      </c>
      <c r="E25" s="19" t="s">
        <v>2</v>
      </c>
      <c r="F25" s="15">
        <v>260429</v>
      </c>
      <c r="G25" s="19" t="s">
        <v>2</v>
      </c>
      <c r="H25" s="6">
        <f>SUM(F25:G25)</f>
        <v>260429</v>
      </c>
      <c r="P25" s="24"/>
      <c r="Q25" s="24"/>
    </row>
    <row r="26" spans="1:17" ht="12.75">
      <c r="A26" s="27"/>
      <c r="B26" s="15"/>
      <c r="C26" s="14"/>
      <c r="D26" s="15"/>
      <c r="E26" s="14"/>
      <c r="F26" s="14"/>
      <c r="G26" s="14"/>
      <c r="H26" s="4"/>
      <c r="P26" s="18"/>
      <c r="Q26" s="18"/>
    </row>
    <row r="27" spans="1:17" ht="12.75">
      <c r="A27" s="26" t="s">
        <v>21</v>
      </c>
      <c r="B27" s="14">
        <v>2791</v>
      </c>
      <c r="C27" s="14">
        <v>6419</v>
      </c>
      <c r="D27" s="16" t="s">
        <v>2</v>
      </c>
      <c r="E27" s="16" t="s">
        <v>2</v>
      </c>
      <c r="F27" s="14">
        <v>15550</v>
      </c>
      <c r="G27" s="16" t="s">
        <v>2</v>
      </c>
      <c r="H27" s="4">
        <f>SUM(F27:G27)</f>
        <v>15550</v>
      </c>
      <c r="P27" s="18"/>
      <c r="Q27" s="18"/>
    </row>
    <row r="28" spans="1:17" ht="12.75">
      <c r="A28" s="26" t="s">
        <v>22</v>
      </c>
      <c r="B28" s="14">
        <v>1940</v>
      </c>
      <c r="C28" s="14">
        <v>3077</v>
      </c>
      <c r="D28" s="16" t="s">
        <v>2</v>
      </c>
      <c r="E28" s="16" t="s">
        <v>2</v>
      </c>
      <c r="F28" s="14">
        <v>6790</v>
      </c>
      <c r="G28" s="16" t="s">
        <v>2</v>
      </c>
      <c r="H28" s="4">
        <f>SUM(F28:G28)</f>
        <v>6790</v>
      </c>
      <c r="P28" s="18"/>
      <c r="Q28" s="18"/>
    </row>
    <row r="29" spans="1:17" ht="12.75">
      <c r="A29" s="26" t="s">
        <v>23</v>
      </c>
      <c r="B29" s="14">
        <v>2300</v>
      </c>
      <c r="C29" s="14">
        <v>4100</v>
      </c>
      <c r="D29" s="16" t="s">
        <v>2</v>
      </c>
      <c r="E29" s="16" t="s">
        <v>2</v>
      </c>
      <c r="F29" s="14">
        <v>101331</v>
      </c>
      <c r="G29" s="16" t="s">
        <v>2</v>
      </c>
      <c r="H29" s="4">
        <f>SUM(F29:G29)</f>
        <v>101331</v>
      </c>
      <c r="P29" s="18"/>
      <c r="Q29" s="18"/>
    </row>
    <row r="30" spans="1:17" s="21" customFormat="1" ht="12.75">
      <c r="A30" s="29" t="s">
        <v>75</v>
      </c>
      <c r="B30" s="15">
        <v>2307.4483873992126</v>
      </c>
      <c r="C30" s="15">
        <v>4527.119346733668</v>
      </c>
      <c r="D30" s="19" t="s">
        <v>2</v>
      </c>
      <c r="E30" s="19" t="s">
        <v>2</v>
      </c>
      <c r="F30" s="15">
        <f>IF(SUM(F27:F29)&lt;&gt;0,SUM(F27:F29),"-")</f>
        <v>123671</v>
      </c>
      <c r="G30" s="19" t="s">
        <v>2</v>
      </c>
      <c r="H30" s="6">
        <f>SUM(H27:H29)</f>
        <v>123671</v>
      </c>
      <c r="P30" s="24"/>
      <c r="Q30" s="24"/>
    </row>
    <row r="31" spans="1:17" ht="12.75">
      <c r="A31" s="29"/>
      <c r="B31" s="15"/>
      <c r="C31" s="15"/>
      <c r="D31" s="15"/>
      <c r="E31" s="15"/>
      <c r="F31" s="15"/>
      <c r="G31" s="15"/>
      <c r="H31" s="4"/>
      <c r="P31" s="18"/>
      <c r="Q31" s="18"/>
    </row>
    <row r="32" spans="1:17" ht="12.75">
      <c r="A32" s="26" t="s">
        <v>24</v>
      </c>
      <c r="B32" s="14">
        <v>6236</v>
      </c>
      <c r="C32" s="14">
        <v>13084</v>
      </c>
      <c r="D32" s="14" t="s">
        <v>2</v>
      </c>
      <c r="E32" s="14" t="s">
        <v>2</v>
      </c>
      <c r="F32" s="14">
        <v>147762</v>
      </c>
      <c r="G32" s="14" t="s">
        <v>5</v>
      </c>
      <c r="H32" s="4">
        <f>SUM(F32:G32)</f>
        <v>147762</v>
      </c>
      <c r="P32" s="18"/>
      <c r="Q32" s="18"/>
    </row>
    <row r="33" spans="1:17" ht="12.75">
      <c r="A33" s="26" t="s">
        <v>25</v>
      </c>
      <c r="B33" s="14">
        <v>5679</v>
      </c>
      <c r="C33" s="14" t="s">
        <v>2</v>
      </c>
      <c r="D33" s="14" t="s">
        <v>2</v>
      </c>
      <c r="E33" s="14" t="s">
        <v>2</v>
      </c>
      <c r="F33" s="14">
        <v>13346</v>
      </c>
      <c r="G33" s="14" t="s">
        <v>5</v>
      </c>
      <c r="H33" s="4">
        <f>SUM(F33:G33)</f>
        <v>13346</v>
      </c>
      <c r="P33" s="18"/>
      <c r="Q33" s="18"/>
    </row>
    <row r="34" spans="1:17" ht="12.75">
      <c r="A34" s="26" t="s">
        <v>26</v>
      </c>
      <c r="B34" s="14">
        <v>4959</v>
      </c>
      <c r="C34" s="14">
        <v>10335</v>
      </c>
      <c r="D34" s="14" t="s">
        <v>2</v>
      </c>
      <c r="E34" s="14" t="s">
        <v>2</v>
      </c>
      <c r="F34" s="14">
        <v>31091.193</v>
      </c>
      <c r="G34" s="14" t="s">
        <v>5</v>
      </c>
      <c r="H34" s="4">
        <f>SUM(F34:G34)</f>
        <v>31091.193</v>
      </c>
      <c r="P34" s="18"/>
      <c r="Q34" s="18"/>
    </row>
    <row r="35" spans="1:17" ht="12.75">
      <c r="A35" s="26" t="s">
        <v>27</v>
      </c>
      <c r="B35" s="14">
        <v>7425</v>
      </c>
      <c r="C35" s="14">
        <v>12087</v>
      </c>
      <c r="D35" s="14" t="s">
        <v>2</v>
      </c>
      <c r="E35" s="14" t="s">
        <v>2</v>
      </c>
      <c r="F35" s="14">
        <v>216410</v>
      </c>
      <c r="G35" s="14" t="s">
        <v>5</v>
      </c>
      <c r="H35" s="4">
        <f>SUM(F35:G35)</f>
        <v>216410</v>
      </c>
      <c r="P35" s="18"/>
      <c r="Q35" s="18"/>
    </row>
    <row r="36" spans="1:17" s="21" customFormat="1" ht="12.75">
      <c r="A36" s="27" t="s">
        <v>28</v>
      </c>
      <c r="B36" s="15">
        <v>6747.7553038507285</v>
      </c>
      <c r="C36" s="15">
        <v>10863.82977913176</v>
      </c>
      <c r="D36" s="15" t="s">
        <v>2</v>
      </c>
      <c r="E36" s="15" t="s">
        <v>2</v>
      </c>
      <c r="F36" s="15">
        <f>IF(SUM(F32:F35)&lt;&gt;0,SUM(F32:F35),"-")</f>
        <v>408609.19299999997</v>
      </c>
      <c r="G36" s="15" t="str">
        <f>IF(SUM(G32:G35)&lt;&gt;0,SUM(G32:G35),"-")</f>
        <v>-</v>
      </c>
      <c r="H36" s="6">
        <f>SUM(H32:H35)</f>
        <v>408609.19299999997</v>
      </c>
      <c r="P36" s="24"/>
      <c r="Q36" s="24"/>
    </row>
    <row r="37" spans="1:17" ht="12.75">
      <c r="A37" s="27"/>
      <c r="B37" s="15"/>
      <c r="C37" s="15"/>
      <c r="D37" s="15"/>
      <c r="E37" s="15"/>
      <c r="F37" s="15"/>
      <c r="G37" s="15"/>
      <c r="H37" s="4"/>
      <c r="P37" s="18"/>
      <c r="Q37" s="18"/>
    </row>
    <row r="38" spans="1:17" s="21" customFormat="1" ht="12.75">
      <c r="A38" s="27" t="s">
        <v>29</v>
      </c>
      <c r="B38" s="15">
        <v>4000</v>
      </c>
      <c r="C38" s="19" t="s">
        <v>2</v>
      </c>
      <c r="D38" s="19" t="s">
        <v>2</v>
      </c>
      <c r="E38" s="19" t="s">
        <v>2</v>
      </c>
      <c r="F38" s="15">
        <v>5112</v>
      </c>
      <c r="G38" s="19" t="s">
        <v>2</v>
      </c>
      <c r="H38" s="6">
        <f>SUM(F38:G38)</f>
        <v>5112</v>
      </c>
      <c r="P38" s="24"/>
      <c r="Q38" s="24"/>
    </row>
    <row r="39" spans="1:17" ht="12.75">
      <c r="A39" s="27"/>
      <c r="B39" s="15"/>
      <c r="C39" s="14"/>
      <c r="D39" s="15"/>
      <c r="E39" s="14"/>
      <c r="F39" s="14"/>
      <c r="G39" s="14"/>
      <c r="H39" s="4"/>
      <c r="P39" s="18"/>
      <c r="Q39" s="18"/>
    </row>
    <row r="40" spans="1:17" ht="12.75">
      <c r="A40" s="28" t="s">
        <v>30</v>
      </c>
      <c r="B40" s="14">
        <v>1231</v>
      </c>
      <c r="C40" s="14">
        <v>2500</v>
      </c>
      <c r="D40" s="16" t="s">
        <v>2</v>
      </c>
      <c r="E40" s="16" t="s">
        <v>2</v>
      </c>
      <c r="F40" s="14">
        <v>5126</v>
      </c>
      <c r="G40" s="16" t="s">
        <v>2</v>
      </c>
      <c r="H40" s="4">
        <f aca="true" t="shared" si="0" ref="H40:H48">SUM(F40:G40)</f>
        <v>5126</v>
      </c>
      <c r="P40" s="18"/>
      <c r="Q40" s="18"/>
    </row>
    <row r="41" spans="1:17" ht="12.75">
      <c r="A41" s="28" t="s">
        <v>31</v>
      </c>
      <c r="B41" s="14">
        <v>2790</v>
      </c>
      <c r="C41" s="14" t="s">
        <v>2</v>
      </c>
      <c r="D41" s="16" t="s">
        <v>2</v>
      </c>
      <c r="E41" s="16" t="s">
        <v>2</v>
      </c>
      <c r="F41" s="14">
        <v>28999</v>
      </c>
      <c r="G41" s="16" t="s">
        <v>2</v>
      </c>
      <c r="H41" s="4">
        <f t="shared" si="0"/>
        <v>28999</v>
      </c>
      <c r="P41" s="18"/>
      <c r="Q41" s="18"/>
    </row>
    <row r="42" spans="1:17" ht="12.75">
      <c r="A42" s="28" t="s">
        <v>32</v>
      </c>
      <c r="B42" s="14">
        <v>4305</v>
      </c>
      <c r="C42" s="14">
        <v>5500</v>
      </c>
      <c r="D42" s="16" t="s">
        <v>2</v>
      </c>
      <c r="E42" s="16" t="s">
        <v>2</v>
      </c>
      <c r="F42" s="14">
        <v>66012</v>
      </c>
      <c r="G42" s="16" t="s">
        <v>2</v>
      </c>
      <c r="H42" s="4">
        <f t="shared" si="0"/>
        <v>66012</v>
      </c>
      <c r="P42" s="18"/>
      <c r="Q42" s="18"/>
    </row>
    <row r="43" spans="1:17" ht="12.75">
      <c r="A43" s="26" t="s">
        <v>33</v>
      </c>
      <c r="B43" s="14">
        <v>1590</v>
      </c>
      <c r="C43" s="14" t="s">
        <v>2</v>
      </c>
      <c r="D43" s="16" t="s">
        <v>2</v>
      </c>
      <c r="E43" s="16" t="s">
        <v>2</v>
      </c>
      <c r="F43" s="14">
        <v>978</v>
      </c>
      <c r="G43" s="16" t="s">
        <v>2</v>
      </c>
      <c r="H43" s="4">
        <f t="shared" si="0"/>
        <v>978</v>
      </c>
      <c r="P43" s="18"/>
      <c r="Q43" s="18"/>
    </row>
    <row r="44" spans="1:17" ht="12.75">
      <c r="A44" s="26" t="s">
        <v>34</v>
      </c>
      <c r="B44" s="14">
        <v>1477</v>
      </c>
      <c r="C44" s="14">
        <v>4000</v>
      </c>
      <c r="D44" s="14">
        <v>1000</v>
      </c>
      <c r="E44" s="16" t="s">
        <v>2</v>
      </c>
      <c r="F44" s="14">
        <v>5175</v>
      </c>
      <c r="G44" s="14">
        <v>100</v>
      </c>
      <c r="H44" s="4">
        <f t="shared" si="0"/>
        <v>5275</v>
      </c>
      <c r="P44" s="18"/>
      <c r="Q44" s="18"/>
    </row>
    <row r="45" spans="1:17" ht="12.75">
      <c r="A45" s="26" t="s">
        <v>35</v>
      </c>
      <c r="B45" s="14">
        <v>5150</v>
      </c>
      <c r="C45" s="14">
        <v>8000</v>
      </c>
      <c r="D45" s="16" t="s">
        <v>2</v>
      </c>
      <c r="E45" s="16" t="s">
        <v>2</v>
      </c>
      <c r="F45" s="14">
        <v>7947</v>
      </c>
      <c r="G45" s="16" t="s">
        <v>2</v>
      </c>
      <c r="H45" s="4">
        <f t="shared" si="0"/>
        <v>7947</v>
      </c>
      <c r="P45" s="18"/>
      <c r="Q45" s="18"/>
    </row>
    <row r="46" spans="1:17" ht="12.75">
      <c r="A46" s="26" t="s">
        <v>36</v>
      </c>
      <c r="B46" s="14">
        <v>2707</v>
      </c>
      <c r="C46" s="16" t="s">
        <v>2</v>
      </c>
      <c r="D46" s="16" t="s">
        <v>2</v>
      </c>
      <c r="E46" s="16" t="s">
        <v>2</v>
      </c>
      <c r="F46" s="14">
        <v>2222</v>
      </c>
      <c r="G46" s="16" t="s">
        <v>2</v>
      </c>
      <c r="H46" s="4">
        <f t="shared" si="0"/>
        <v>2222</v>
      </c>
      <c r="P46" s="18"/>
      <c r="Q46" s="18"/>
    </row>
    <row r="47" spans="1:17" ht="12.75">
      <c r="A47" s="26" t="s">
        <v>37</v>
      </c>
      <c r="B47" s="14">
        <v>4500</v>
      </c>
      <c r="C47" s="14">
        <v>8000</v>
      </c>
      <c r="D47" s="16" t="s">
        <v>2</v>
      </c>
      <c r="E47" s="16" t="s">
        <v>2</v>
      </c>
      <c r="F47" s="14">
        <v>64915</v>
      </c>
      <c r="G47" s="16" t="s">
        <v>2</v>
      </c>
      <c r="H47" s="4">
        <f t="shared" si="0"/>
        <v>64915</v>
      </c>
      <c r="P47" s="18"/>
      <c r="Q47" s="18"/>
    </row>
    <row r="48" spans="1:17" ht="12.75">
      <c r="A48" s="26" t="s">
        <v>38</v>
      </c>
      <c r="B48" s="14">
        <v>1865</v>
      </c>
      <c r="C48" s="16" t="s">
        <v>2</v>
      </c>
      <c r="D48" s="16" t="s">
        <v>2</v>
      </c>
      <c r="E48" s="16" t="s">
        <v>2</v>
      </c>
      <c r="F48" s="14">
        <v>23255</v>
      </c>
      <c r="G48" s="16" t="s">
        <v>2</v>
      </c>
      <c r="H48" s="4">
        <f t="shared" si="0"/>
        <v>23255</v>
      </c>
      <c r="P48" s="18"/>
      <c r="Q48" s="18"/>
    </row>
    <row r="49" spans="1:17" s="21" customFormat="1" ht="12.75">
      <c r="A49" s="29" t="s">
        <v>76</v>
      </c>
      <c r="B49" s="15">
        <v>3181.7957799795913</v>
      </c>
      <c r="C49" s="15">
        <v>7981.298517995766</v>
      </c>
      <c r="D49" s="15">
        <v>1000</v>
      </c>
      <c r="E49" s="19" t="s">
        <v>2</v>
      </c>
      <c r="F49" s="15">
        <f>IF(SUM(F40:F48)&lt;&gt;0,SUM(F40:F48),"-")</f>
        <v>204629</v>
      </c>
      <c r="G49" s="15">
        <f>IF(SUM(G40:G48)&lt;&gt;0,SUM(G40:G48),"-")</f>
        <v>100</v>
      </c>
      <c r="H49" s="6">
        <f>SUM(H40:H48)</f>
        <v>204729</v>
      </c>
      <c r="P49" s="24"/>
      <c r="Q49" s="24"/>
    </row>
    <row r="50" spans="1:17" ht="12.75">
      <c r="A50" s="29"/>
      <c r="B50" s="15"/>
      <c r="C50" s="15"/>
      <c r="D50" s="15"/>
      <c r="E50" s="15"/>
      <c r="F50" s="15"/>
      <c r="G50" s="15"/>
      <c r="H50" s="4"/>
      <c r="P50" s="18"/>
      <c r="Q50" s="18"/>
    </row>
    <row r="51" spans="1:17" s="21" customFormat="1" ht="12.75">
      <c r="A51" s="27" t="s">
        <v>39</v>
      </c>
      <c r="B51" s="15">
        <v>4000</v>
      </c>
      <c r="C51" s="15">
        <v>5000</v>
      </c>
      <c r="D51" s="15" t="s">
        <v>2</v>
      </c>
      <c r="E51" s="15" t="s">
        <v>2</v>
      </c>
      <c r="F51" s="15">
        <v>73976</v>
      </c>
      <c r="G51" s="19" t="s">
        <v>2</v>
      </c>
      <c r="H51" s="6">
        <f>SUM(F51:G51)</f>
        <v>73976</v>
      </c>
      <c r="P51" s="24"/>
      <c r="Q51" s="24"/>
    </row>
    <row r="52" spans="1:17" ht="12.75">
      <c r="A52" s="27"/>
      <c r="B52" s="15"/>
      <c r="C52" s="14"/>
      <c r="D52" s="15"/>
      <c r="E52" s="14"/>
      <c r="F52" s="14"/>
      <c r="G52" s="14"/>
      <c r="H52" s="4"/>
      <c r="P52" s="18"/>
      <c r="Q52" s="18"/>
    </row>
    <row r="53" spans="1:17" ht="12.75">
      <c r="A53" s="26" t="s">
        <v>40</v>
      </c>
      <c r="B53" s="14">
        <v>2528</v>
      </c>
      <c r="C53" s="14">
        <v>7065</v>
      </c>
      <c r="D53" s="14">
        <v>1900</v>
      </c>
      <c r="E53" s="14">
        <v>6300</v>
      </c>
      <c r="F53" s="14">
        <v>319499.6</v>
      </c>
      <c r="G53" s="14">
        <v>423.5</v>
      </c>
      <c r="H53" s="4">
        <f>SUM(F53:G53)</f>
        <v>319923.1</v>
      </c>
      <c r="P53" s="18"/>
      <c r="Q53" s="18"/>
    </row>
    <row r="54" spans="1:17" ht="12.75">
      <c r="A54" s="28" t="s">
        <v>41</v>
      </c>
      <c r="B54" s="14">
        <v>4010</v>
      </c>
      <c r="C54" s="14">
        <v>12050</v>
      </c>
      <c r="D54" s="14">
        <v>2098</v>
      </c>
      <c r="E54" s="14" t="s">
        <v>2</v>
      </c>
      <c r="F54" s="14">
        <v>1089061</v>
      </c>
      <c r="G54" s="14">
        <v>5849</v>
      </c>
      <c r="H54" s="4">
        <f>SUM(F54:G54)</f>
        <v>1094910</v>
      </c>
      <c r="P54" s="18"/>
      <c r="Q54" s="18"/>
    </row>
    <row r="55" spans="1:17" ht="12.75">
      <c r="A55" s="26" t="s">
        <v>42</v>
      </c>
      <c r="B55" s="14">
        <v>3199</v>
      </c>
      <c r="C55" s="14">
        <v>7200</v>
      </c>
      <c r="D55" s="14">
        <v>3000</v>
      </c>
      <c r="E55" s="14" t="s">
        <v>2</v>
      </c>
      <c r="F55" s="14">
        <v>316477</v>
      </c>
      <c r="G55" s="14">
        <v>2250</v>
      </c>
      <c r="H55" s="4">
        <f>SUM(F55:G55)</f>
        <v>318727</v>
      </c>
      <c r="P55" s="18"/>
      <c r="Q55" s="18"/>
    </row>
    <row r="56" spans="1:17" ht="12.75">
      <c r="A56" s="26" t="s">
        <v>43</v>
      </c>
      <c r="B56" s="14">
        <v>3721</v>
      </c>
      <c r="C56" s="14" t="s">
        <v>2</v>
      </c>
      <c r="D56" s="14" t="s">
        <v>2</v>
      </c>
      <c r="E56" s="14" t="s">
        <v>2</v>
      </c>
      <c r="F56" s="14">
        <v>9786.2</v>
      </c>
      <c r="G56" s="16" t="s">
        <v>2</v>
      </c>
      <c r="H56" s="4">
        <f>SUM(F56:G56)</f>
        <v>9786.2</v>
      </c>
      <c r="P56" s="18"/>
      <c r="Q56" s="18"/>
    </row>
    <row r="57" spans="1:17" ht="12.75">
      <c r="A57" s="26" t="s">
        <v>44</v>
      </c>
      <c r="B57" s="14">
        <v>2585</v>
      </c>
      <c r="C57" s="14">
        <v>8564</v>
      </c>
      <c r="D57" s="14" t="s">
        <v>2</v>
      </c>
      <c r="E57" s="14" t="s">
        <v>2</v>
      </c>
      <c r="F57" s="14">
        <v>593023</v>
      </c>
      <c r="G57" s="16" t="s">
        <v>2</v>
      </c>
      <c r="H57" s="4">
        <f>SUM(F57:G57)</f>
        <v>593023</v>
      </c>
      <c r="P57" s="18"/>
      <c r="Q57" s="18"/>
    </row>
    <row r="58" spans="1:17" s="21" customFormat="1" ht="12.75">
      <c r="A58" s="29" t="s">
        <v>45</v>
      </c>
      <c r="B58" s="15">
        <v>3199.0683813985047</v>
      </c>
      <c r="C58" s="15">
        <v>9881.629379806303</v>
      </c>
      <c r="D58" s="15">
        <v>2274.394779771615</v>
      </c>
      <c r="E58" s="15">
        <v>6300</v>
      </c>
      <c r="F58" s="15">
        <f>IF(SUM(F53:F57)&lt;&gt;0,SUM(F53:F57),"-")</f>
        <v>2327846.8</v>
      </c>
      <c r="G58" s="15">
        <f>IF(SUM(G53:G57)&lt;&gt;0,SUM(G53:G57),"-")</f>
        <v>8522.5</v>
      </c>
      <c r="H58" s="6">
        <f>SUM(H53:H57)</f>
        <v>2336369.3</v>
      </c>
      <c r="P58" s="24"/>
      <c r="Q58" s="24"/>
    </row>
    <row r="59" spans="1:17" ht="12.75">
      <c r="A59" s="29"/>
      <c r="B59" s="15"/>
      <c r="C59" s="15"/>
      <c r="D59" s="15"/>
      <c r="E59" s="15"/>
      <c r="F59" s="15"/>
      <c r="G59" s="15"/>
      <c r="H59" s="4"/>
      <c r="P59" s="18"/>
      <c r="Q59" s="18"/>
    </row>
    <row r="60" spans="1:17" ht="12.75">
      <c r="A60" s="26" t="s">
        <v>46</v>
      </c>
      <c r="B60" s="14">
        <v>1408</v>
      </c>
      <c r="C60" s="14">
        <v>4033</v>
      </c>
      <c r="D60" s="14" t="s">
        <v>2</v>
      </c>
      <c r="E60" s="14" t="s">
        <v>2</v>
      </c>
      <c r="F60" s="14">
        <v>38596</v>
      </c>
      <c r="G60" s="16" t="s">
        <v>2</v>
      </c>
      <c r="H60" s="4">
        <f>SUM(F60:G60)</f>
        <v>38596</v>
      </c>
      <c r="P60" s="18"/>
      <c r="Q60" s="18"/>
    </row>
    <row r="61" spans="1:17" ht="12.75">
      <c r="A61" s="28" t="s">
        <v>47</v>
      </c>
      <c r="B61" s="14">
        <v>2500</v>
      </c>
      <c r="C61" s="14" t="s">
        <v>2</v>
      </c>
      <c r="D61" s="14" t="s">
        <v>2</v>
      </c>
      <c r="E61" s="14" t="s">
        <v>2</v>
      </c>
      <c r="F61" s="14">
        <v>2895</v>
      </c>
      <c r="G61" s="16" t="s">
        <v>2</v>
      </c>
      <c r="H61" s="4">
        <f>SUM(F61:G61)</f>
        <v>2895</v>
      </c>
      <c r="P61" s="18"/>
      <c r="Q61" s="18"/>
    </row>
    <row r="62" spans="1:17" ht="12.75">
      <c r="A62" s="26" t="s">
        <v>48</v>
      </c>
      <c r="B62" s="14">
        <v>5242</v>
      </c>
      <c r="C62" s="14" t="s">
        <v>2</v>
      </c>
      <c r="D62" s="14">
        <v>1100</v>
      </c>
      <c r="E62" s="14" t="s">
        <v>2</v>
      </c>
      <c r="F62" s="14">
        <v>268474</v>
      </c>
      <c r="G62" s="14">
        <v>660</v>
      </c>
      <c r="H62" s="4">
        <f>SUM(F62:G62)</f>
        <v>269134</v>
      </c>
      <c r="P62" s="18"/>
      <c r="Q62" s="18"/>
    </row>
    <row r="63" spans="1:17" s="21" customFormat="1" ht="12.75">
      <c r="A63" s="27" t="s">
        <v>49</v>
      </c>
      <c r="B63" s="15">
        <v>4470.412719073962</v>
      </c>
      <c r="C63" s="15">
        <v>4033</v>
      </c>
      <c r="D63" s="15">
        <v>1100</v>
      </c>
      <c r="E63" s="15" t="s">
        <v>2</v>
      </c>
      <c r="F63" s="15">
        <f>IF(SUM(F60:F62)&lt;&gt;0,SUM(F60:F62),"-")</f>
        <v>309965</v>
      </c>
      <c r="G63" s="15">
        <f>IF(SUM(G60:G62)&lt;&gt;0,SUM(G60:G62),"-")</f>
        <v>660</v>
      </c>
      <c r="H63" s="6">
        <f>SUM(H60:H62)</f>
        <v>310625</v>
      </c>
      <c r="P63" s="24"/>
      <c r="Q63" s="24"/>
    </row>
    <row r="64" spans="1:17" ht="12.75">
      <c r="A64" s="27"/>
      <c r="B64" s="15"/>
      <c r="C64" s="15"/>
      <c r="D64" s="15"/>
      <c r="E64" s="15"/>
      <c r="F64" s="15"/>
      <c r="G64" s="15"/>
      <c r="H64" s="4"/>
      <c r="P64" s="18"/>
      <c r="Q64" s="18"/>
    </row>
    <row r="65" spans="1:17" s="21" customFormat="1" ht="12.75">
      <c r="A65" s="27" t="s">
        <v>50</v>
      </c>
      <c r="B65" s="15">
        <v>1712</v>
      </c>
      <c r="C65" s="15">
        <v>5885</v>
      </c>
      <c r="D65" s="15" t="s">
        <v>2</v>
      </c>
      <c r="E65" s="15" t="s">
        <v>2</v>
      </c>
      <c r="F65" s="15">
        <v>89716</v>
      </c>
      <c r="G65" s="19" t="s">
        <v>2</v>
      </c>
      <c r="H65" s="6">
        <f>SUM(F65:G65)</f>
        <v>89716</v>
      </c>
      <c r="P65" s="24"/>
      <c r="Q65" s="24"/>
    </row>
    <row r="66" spans="1:17" ht="12.75">
      <c r="A66" s="27"/>
      <c r="B66" s="15"/>
      <c r="C66" s="14"/>
      <c r="D66" s="15"/>
      <c r="E66" s="14"/>
      <c r="F66" s="14"/>
      <c r="G66" s="14"/>
      <c r="H66" s="4"/>
      <c r="P66" s="18"/>
      <c r="Q66" s="18"/>
    </row>
    <row r="67" spans="1:19" ht="12.75">
      <c r="A67" s="26" t="s">
        <v>51</v>
      </c>
      <c r="B67" s="14">
        <v>5064</v>
      </c>
      <c r="C67" s="14">
        <v>8000</v>
      </c>
      <c r="D67" s="14">
        <v>5064</v>
      </c>
      <c r="E67" s="14" t="s">
        <v>2</v>
      </c>
      <c r="F67" s="14">
        <v>314109</v>
      </c>
      <c r="G67" s="14">
        <v>63300</v>
      </c>
      <c r="H67" s="4">
        <f>SUM(F67:G67)</f>
        <v>377409</v>
      </c>
      <c r="N67" s="18"/>
      <c r="O67" s="18"/>
      <c r="P67" s="18"/>
      <c r="Q67" s="18"/>
      <c r="S67" s="18"/>
    </row>
    <row r="68" spans="1:19" ht="12.75">
      <c r="A68" s="28" t="s">
        <v>52</v>
      </c>
      <c r="B68" s="14">
        <v>2457</v>
      </c>
      <c r="C68" s="14" t="s">
        <v>2</v>
      </c>
      <c r="D68" s="14" t="s">
        <v>2</v>
      </c>
      <c r="E68" s="14" t="s">
        <v>2</v>
      </c>
      <c r="F68" s="14">
        <v>10811</v>
      </c>
      <c r="G68" s="16" t="s">
        <v>2</v>
      </c>
      <c r="H68" s="4">
        <f>SUM(F68:G68)</f>
        <v>10811</v>
      </c>
      <c r="N68" s="18"/>
      <c r="O68" s="18"/>
      <c r="P68" s="18"/>
      <c r="Q68" s="18"/>
      <c r="S68" s="18"/>
    </row>
    <row r="69" spans="1:17" s="21" customFormat="1" ht="12.75">
      <c r="A69" s="27" t="s">
        <v>53</v>
      </c>
      <c r="B69" s="15">
        <v>4888.819792302993</v>
      </c>
      <c r="C69" s="15">
        <v>8000</v>
      </c>
      <c r="D69" s="15">
        <v>5064</v>
      </c>
      <c r="E69" s="15" t="s">
        <v>2</v>
      </c>
      <c r="F69" s="15">
        <f>IF(SUM(F67:F68)&lt;&gt;0,SUM(F67:F68),"-")</f>
        <v>324920</v>
      </c>
      <c r="G69" s="15">
        <f>IF(SUM(G67:G68)&lt;&gt;0,SUM(G67:G68),"-")</f>
        <v>63300</v>
      </c>
      <c r="H69" s="20">
        <f>SUM(H67:H68)</f>
        <v>388220</v>
      </c>
      <c r="P69" s="24"/>
      <c r="Q69" s="24"/>
    </row>
    <row r="70" spans="1:17" ht="12.75">
      <c r="A70" s="27"/>
      <c r="B70" s="15"/>
      <c r="C70" s="15"/>
      <c r="D70" s="15"/>
      <c r="E70" s="15"/>
      <c r="F70" s="15"/>
      <c r="G70" s="15"/>
      <c r="H70" s="4"/>
      <c r="P70" s="18"/>
      <c r="Q70" s="18"/>
    </row>
    <row r="71" spans="1:17" ht="12.75">
      <c r="A71" s="28" t="s">
        <v>54</v>
      </c>
      <c r="B71" s="14">
        <v>6085</v>
      </c>
      <c r="C71" s="14">
        <v>10328</v>
      </c>
      <c r="D71" s="14" t="s">
        <v>2</v>
      </c>
      <c r="E71" s="14" t="s">
        <v>2</v>
      </c>
      <c r="F71" s="14">
        <v>7589</v>
      </c>
      <c r="G71" s="16" t="s">
        <v>2</v>
      </c>
      <c r="H71" s="4">
        <f aca="true" t="shared" si="1" ref="H71:H78">SUM(F71:G71)</f>
        <v>7589</v>
      </c>
      <c r="P71" s="18"/>
      <c r="Q71" s="18"/>
    </row>
    <row r="72" spans="1:17" ht="12.75">
      <c r="A72" s="28" t="s">
        <v>55</v>
      </c>
      <c r="B72" s="14">
        <v>11715</v>
      </c>
      <c r="C72" s="14" t="s">
        <v>2</v>
      </c>
      <c r="D72" s="14" t="s">
        <v>2</v>
      </c>
      <c r="E72" s="14" t="s">
        <v>2</v>
      </c>
      <c r="F72" s="14">
        <v>126264</v>
      </c>
      <c r="G72" s="16" t="s">
        <v>2</v>
      </c>
      <c r="H72" s="4">
        <f t="shared" si="1"/>
        <v>126264</v>
      </c>
      <c r="P72" s="18"/>
      <c r="Q72" s="18"/>
    </row>
    <row r="73" spans="1:17" ht="12.75">
      <c r="A73" s="28" t="s">
        <v>56</v>
      </c>
      <c r="B73" s="14">
        <v>6040</v>
      </c>
      <c r="C73" s="14" t="s">
        <v>2</v>
      </c>
      <c r="D73" s="14" t="s">
        <v>2</v>
      </c>
      <c r="E73" s="14" t="s">
        <v>2</v>
      </c>
      <c r="F73" s="14">
        <v>60406.04</v>
      </c>
      <c r="G73" s="16" t="s">
        <v>2</v>
      </c>
      <c r="H73" s="4">
        <f t="shared" si="1"/>
        <v>60406.04</v>
      </c>
      <c r="P73" s="18"/>
      <c r="Q73" s="18"/>
    </row>
    <row r="74" spans="1:17" ht="12.75">
      <c r="A74" s="26" t="s">
        <v>57</v>
      </c>
      <c r="B74" s="14">
        <v>1170</v>
      </c>
      <c r="C74" s="14">
        <v>6050</v>
      </c>
      <c r="D74" s="14">
        <v>600</v>
      </c>
      <c r="E74" s="14" t="s">
        <v>2</v>
      </c>
      <c r="F74" s="14">
        <v>8524</v>
      </c>
      <c r="G74" s="14">
        <v>7.8</v>
      </c>
      <c r="H74" s="4">
        <f t="shared" si="1"/>
        <v>8531.8</v>
      </c>
      <c r="P74" s="18"/>
      <c r="Q74" s="18"/>
    </row>
    <row r="75" spans="1:17" ht="12.75">
      <c r="A75" s="26" t="s">
        <v>58</v>
      </c>
      <c r="B75" s="14">
        <v>7619</v>
      </c>
      <c r="C75" s="14" t="s">
        <v>2</v>
      </c>
      <c r="D75" s="14" t="s">
        <v>2</v>
      </c>
      <c r="E75" s="14" t="s">
        <v>2</v>
      </c>
      <c r="F75" s="14">
        <v>52983</v>
      </c>
      <c r="G75" s="16" t="s">
        <v>2</v>
      </c>
      <c r="H75" s="4">
        <f t="shared" si="1"/>
        <v>52983</v>
      </c>
      <c r="P75" s="18"/>
      <c r="Q75" s="18"/>
    </row>
    <row r="76" spans="1:17" ht="12.75">
      <c r="A76" s="28" t="s">
        <v>59</v>
      </c>
      <c r="B76" s="14">
        <v>2100</v>
      </c>
      <c r="C76" s="14">
        <v>4500</v>
      </c>
      <c r="D76" s="14" t="s">
        <v>2</v>
      </c>
      <c r="E76" s="14" t="s">
        <v>2</v>
      </c>
      <c r="F76" s="14">
        <v>1585</v>
      </c>
      <c r="G76" s="16" t="s">
        <v>2</v>
      </c>
      <c r="H76" s="4">
        <f t="shared" si="1"/>
        <v>1585</v>
      </c>
      <c r="P76" s="18"/>
      <c r="Q76" s="18"/>
    </row>
    <row r="77" spans="1:17" ht="12.75">
      <c r="A77" s="28" t="s">
        <v>60</v>
      </c>
      <c r="B77" s="14">
        <v>4100</v>
      </c>
      <c r="C77" s="14" t="s">
        <v>2</v>
      </c>
      <c r="D77" s="14" t="s">
        <v>2</v>
      </c>
      <c r="E77" s="14" t="s">
        <v>2</v>
      </c>
      <c r="F77" s="14">
        <v>10069.6</v>
      </c>
      <c r="G77" s="16" t="s">
        <v>2</v>
      </c>
      <c r="H77" s="4">
        <f t="shared" si="1"/>
        <v>10069.6</v>
      </c>
      <c r="P77" s="18"/>
      <c r="Q77" s="18"/>
    </row>
    <row r="78" spans="1:17" ht="12.75">
      <c r="A78" s="26" t="s">
        <v>61</v>
      </c>
      <c r="B78" s="14">
        <v>7800</v>
      </c>
      <c r="C78" s="14" t="s">
        <v>2</v>
      </c>
      <c r="D78" s="14" t="s">
        <v>2</v>
      </c>
      <c r="E78" s="14" t="s">
        <v>2</v>
      </c>
      <c r="F78" s="14">
        <v>7620.6</v>
      </c>
      <c r="G78" s="16" t="s">
        <v>2</v>
      </c>
      <c r="H78" s="4">
        <f t="shared" si="1"/>
        <v>7620.6</v>
      </c>
      <c r="P78" s="18"/>
      <c r="Q78" s="18"/>
    </row>
    <row r="79" spans="1:17" s="21" customFormat="1" ht="12.75">
      <c r="A79" s="29" t="s">
        <v>77</v>
      </c>
      <c r="B79" s="15">
        <v>7207.7831896320895</v>
      </c>
      <c r="C79" s="15">
        <v>7351.688833124216</v>
      </c>
      <c r="D79" s="15">
        <v>600</v>
      </c>
      <c r="E79" s="15" t="s">
        <v>2</v>
      </c>
      <c r="F79" s="15">
        <f>IF(SUM(F71:F78)&lt;&gt;0,SUM(F71:F78),"-")</f>
        <v>275041.24</v>
      </c>
      <c r="G79" s="15">
        <f>IF(SUM(G71:G78)&lt;&gt;0,SUM(G71:G78),"-")</f>
        <v>7.8</v>
      </c>
      <c r="H79" s="6">
        <f>SUM(H71:H78)</f>
        <v>275049.04</v>
      </c>
      <c r="P79" s="24"/>
      <c r="Q79" s="24"/>
    </row>
    <row r="80" spans="1:17" ht="12.75">
      <c r="A80" s="29"/>
      <c r="B80" s="15"/>
      <c r="C80" s="15"/>
      <c r="D80" s="15"/>
      <c r="E80" s="15"/>
      <c r="F80" s="15"/>
      <c r="G80" s="15"/>
      <c r="H80" s="4"/>
      <c r="P80" s="18"/>
      <c r="Q80" s="18"/>
    </row>
    <row r="81" spans="1:17" ht="12.75">
      <c r="A81" s="26" t="s">
        <v>62</v>
      </c>
      <c r="B81" s="14">
        <v>490</v>
      </c>
      <c r="C81" s="14">
        <v>2000</v>
      </c>
      <c r="D81" s="14" t="s">
        <v>2</v>
      </c>
      <c r="E81" s="14" t="s">
        <v>2</v>
      </c>
      <c r="F81" s="14">
        <v>1695</v>
      </c>
      <c r="G81" s="16" t="s">
        <v>2</v>
      </c>
      <c r="H81" s="4">
        <f>SUM(F81:G81)</f>
        <v>1695</v>
      </c>
      <c r="P81" s="18"/>
      <c r="Q81" s="18"/>
    </row>
    <row r="82" spans="1:17" ht="12.75">
      <c r="A82" s="26" t="s">
        <v>63</v>
      </c>
      <c r="B82" s="14">
        <v>1420</v>
      </c>
      <c r="C82" s="14">
        <v>4669</v>
      </c>
      <c r="D82" s="14" t="s">
        <v>2</v>
      </c>
      <c r="E82" s="14" t="s">
        <v>2</v>
      </c>
      <c r="F82" s="14">
        <v>25066</v>
      </c>
      <c r="G82" s="16" t="s">
        <v>2</v>
      </c>
      <c r="H82" s="4">
        <f>SUM(F82:G82)</f>
        <v>25066</v>
      </c>
      <c r="P82" s="18"/>
      <c r="Q82" s="18"/>
    </row>
    <row r="83" spans="1:17" s="21" customFormat="1" ht="12.75">
      <c r="A83" s="27" t="s">
        <v>64</v>
      </c>
      <c r="B83" s="15">
        <v>1243.5723628092123</v>
      </c>
      <c r="C83" s="15">
        <v>4593.816901408451</v>
      </c>
      <c r="D83" s="15" t="s">
        <v>2</v>
      </c>
      <c r="E83" s="15" t="s">
        <v>2</v>
      </c>
      <c r="F83" s="15">
        <f>IF(SUM(F81:F82)&lt;&gt;0,SUM(F80:F82),"-")</f>
        <v>26761</v>
      </c>
      <c r="G83" s="19" t="s">
        <v>2</v>
      </c>
      <c r="H83" s="6">
        <f>SUM(H81:H82)</f>
        <v>26761</v>
      </c>
      <c r="P83" s="24"/>
      <c r="Q83" s="24"/>
    </row>
    <row r="84" spans="1:17" ht="12.75">
      <c r="A84" s="27"/>
      <c r="B84" s="15"/>
      <c r="C84" s="15"/>
      <c r="D84" s="15"/>
      <c r="E84" s="15"/>
      <c r="F84" s="15"/>
      <c r="G84" s="15"/>
      <c r="H84" s="4"/>
      <c r="P84" s="18"/>
      <c r="Q84" s="18"/>
    </row>
    <row r="85" spans="1:8" s="21" customFormat="1" ht="13.5" thickBot="1">
      <c r="A85" s="33" t="s">
        <v>65</v>
      </c>
      <c r="B85" s="31">
        <v>3957.7676803091013</v>
      </c>
      <c r="C85" s="31">
        <v>8766.916973361373</v>
      </c>
      <c r="D85" s="31">
        <v>4288.261441004085</v>
      </c>
      <c r="E85" s="31">
        <v>6300</v>
      </c>
      <c r="F85" s="31">
        <v>4872446.233</v>
      </c>
      <c r="G85" s="31">
        <v>72590.3</v>
      </c>
      <c r="H85" s="9">
        <v>4945036.533</v>
      </c>
    </row>
    <row r="87" spans="2:8" ht="12.75">
      <c r="B87" s="8"/>
      <c r="C87" s="8"/>
      <c r="D87" s="8"/>
      <c r="E87" s="8"/>
      <c r="H87" s="7"/>
    </row>
    <row r="88" spans="16:17" ht="12.75">
      <c r="P88" s="18"/>
      <c r="Q88" s="18"/>
    </row>
  </sheetData>
  <mergeCells count="7">
    <mergeCell ref="A1:H1"/>
    <mergeCell ref="A3:H3"/>
    <mergeCell ref="B5:E5"/>
    <mergeCell ref="B6:C6"/>
    <mergeCell ref="D6:E6"/>
    <mergeCell ref="F5:H5"/>
    <mergeCell ref="H6:H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