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588" activeTab="0"/>
  </bookViews>
  <sheets>
    <sheet name="27.15" sheetId="1" r:id="rId1"/>
  </sheets>
  <externalReferences>
    <externalReference r:id="rId4"/>
    <externalReference r:id="rId5"/>
    <externalReference r:id="rId6"/>
    <externalReference r:id="rId7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N" localSheetId="0">#REF!</definedName>
    <definedName name="\N">#REF!</definedName>
    <definedName name="\T">'[2]19.18-19'!#REF!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'[2]19.14-15'!#REF!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'[2]19.14-15'!#REF!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'[2]19.14-15'!#REF!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localSheetId="0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GUION">#REF!</definedName>
    <definedName name="Imprimir_área_IM" localSheetId="0">'[3]GANADE15'!$A$35:$AG$39</definedName>
    <definedName name="Imprimir_área_IM">#REF!</definedName>
    <definedName name="p421">'[4]CARNE1'!$B$44</definedName>
    <definedName name="p431" hidden="1">'[4]CARNE7'!$G$11:$G$93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<sst xmlns="http://schemas.openxmlformats.org/spreadsheetml/2006/main" count="71" uniqueCount="46">
  <si>
    <t>MADERA Y LEÑA</t>
  </si>
  <si>
    <t xml:space="preserve">  Productos</t>
  </si>
  <si>
    <t>Importaciones</t>
  </si>
  <si>
    <t>Exportaciones</t>
  </si>
  <si>
    <t>Cantidad</t>
  </si>
  <si>
    <t>Valor (miles de</t>
  </si>
  <si>
    <t xml:space="preserve"> (toneladas)</t>
  </si>
  <si>
    <t xml:space="preserve"> euros)</t>
  </si>
  <si>
    <t xml:space="preserve"> LEÑA Y CARBON VEGETAL</t>
  </si>
  <si>
    <t xml:space="preserve">    Leña</t>
  </si>
  <si>
    <t xml:space="preserve">    Carbón </t>
  </si>
  <si>
    <t xml:space="preserve"> MADERA PARA TRITURACION</t>
  </si>
  <si>
    <t xml:space="preserve">    Coníferas</t>
  </si>
  <si>
    <t xml:space="preserve">    Frondosas</t>
  </si>
  <si>
    <t xml:space="preserve">    Plaquetas y partículas</t>
  </si>
  <si>
    <t xml:space="preserve">    Desperdicios de madera</t>
  </si>
  <si>
    <t xml:space="preserve"> TROZAS PARA ASERRIO Y CHAPAS</t>
  </si>
  <si>
    <t xml:space="preserve"> Apeas de mina</t>
  </si>
  <si>
    <t xml:space="preserve"> Postes, pilotes, estacas y otros rollizos</t>
  </si>
  <si>
    <t xml:space="preserve"> Traviesas</t>
  </si>
  <si>
    <t xml:space="preserve"> MADERA ASERRADA</t>
  </si>
  <si>
    <t xml:space="preserve"> Chapas</t>
  </si>
  <si>
    <t xml:space="preserve"> TABLEROS CONTRACHAPADOS Y</t>
  </si>
  <si>
    <t xml:space="preserve">    ALISTONADOS</t>
  </si>
  <si>
    <t xml:space="preserve">    Contrachapados</t>
  </si>
  <si>
    <t xml:space="preserve">    Alistonados y otros</t>
  </si>
  <si>
    <t xml:space="preserve"> Tableros de partículas</t>
  </si>
  <si>
    <t xml:space="preserve"> Tableros de fibras</t>
  </si>
  <si>
    <t xml:space="preserve"> PASTAS DE MADERA</t>
  </si>
  <si>
    <t xml:space="preserve">    Mecánicas</t>
  </si>
  <si>
    <t xml:space="preserve">    Semiquímicas</t>
  </si>
  <si>
    <t>–</t>
  </si>
  <si>
    <t xml:space="preserve">    Químicas</t>
  </si>
  <si>
    <t xml:space="preserve">      Al sulfato, crudas</t>
  </si>
  <si>
    <t xml:space="preserve">      Al sulfato, blanqueadas</t>
  </si>
  <si>
    <t xml:space="preserve">      Al bisulfito, crudas</t>
  </si>
  <si>
    <t xml:space="preserve">      Al bisulfito, blanqueadas</t>
  </si>
  <si>
    <t xml:space="preserve">      Solubles</t>
  </si>
  <si>
    <t xml:space="preserve"> Pastas de otras fibras</t>
  </si>
  <si>
    <t xml:space="preserve"> Desperdicios de papel y cartón</t>
  </si>
  <si>
    <t xml:space="preserve"> PAPEL Y CARTON</t>
  </si>
  <si>
    <t xml:space="preserve">    Para periódicos</t>
  </si>
  <si>
    <t xml:space="preserve">    Otros</t>
  </si>
  <si>
    <t xml:space="preserve"> VALOR TOTAL</t>
  </si>
  <si>
    <t xml:space="preserve">  Fuente: Estadística del Comercio Exterior de España. Departamento de Aduanas e Impuestos Especiales. Agencia Tributaria.</t>
  </si>
  <si>
    <t xml:space="preserve"> 27.15.  MADERA, LEÑA, PASTA Y PAPEL: Comercio exterior de España,  2000 y 2001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</si>
</sst>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______"/>
    <numFmt numFmtId="179" formatCode="#,##0__;\–#,##0__;\–__;@__"/>
    <numFmt numFmtId="180" formatCode="#,##0.00__;\–#,##0.0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7" fontId="4" fillId="0" borderId="0" xfId="20" applyFont="1">
      <alignment/>
      <protection/>
    </xf>
    <xf numFmtId="37" fontId="0" fillId="0" borderId="0" xfId="20" applyFont="1" applyBorder="1">
      <alignment/>
      <protection/>
    </xf>
    <xf numFmtId="37" fontId="0" fillId="0" borderId="0" xfId="20" applyFont="1">
      <alignment/>
      <protection/>
    </xf>
    <xf numFmtId="37" fontId="0" fillId="0" borderId="1" xfId="20" applyFont="1" applyBorder="1" applyAlignment="1">
      <alignment horizontal="center" vertical="justify"/>
      <protection/>
    </xf>
    <xf numFmtId="37" fontId="0" fillId="0" borderId="2" xfId="20" applyFont="1" applyBorder="1" applyAlignment="1">
      <alignment horizontal="center" vertical="justify"/>
      <protection/>
    </xf>
    <xf numFmtId="37" fontId="7" fillId="0" borderId="3" xfId="20" applyFont="1" applyBorder="1">
      <alignment/>
      <protection/>
    </xf>
    <xf numFmtId="3" fontId="0" fillId="0" borderId="4" xfId="20" applyNumberFormat="1" applyFont="1" applyBorder="1" applyAlignment="1">
      <alignment horizontal="right"/>
      <protection/>
    </xf>
    <xf numFmtId="3" fontId="0" fillId="0" borderId="2" xfId="20" applyNumberFormat="1" applyFont="1" applyBorder="1" applyAlignment="1">
      <alignment horizontal="right"/>
      <protection/>
    </xf>
    <xf numFmtId="37" fontId="6" fillId="0" borderId="0" xfId="20" applyFont="1">
      <alignment/>
      <protection/>
    </xf>
    <xf numFmtId="37" fontId="0" fillId="0" borderId="5" xfId="20" applyFont="1" applyBorder="1" applyAlignment="1">
      <alignment horizontal="center" vertical="justify" wrapText="1" shrinkToFit="1"/>
      <protection/>
    </xf>
    <xf numFmtId="37" fontId="0" fillId="0" borderId="5" xfId="20" applyFont="1" applyBorder="1" applyAlignment="1">
      <alignment horizontal="center" vertical="justify"/>
      <protection/>
    </xf>
    <xf numFmtId="37" fontId="0" fillId="0" borderId="4" xfId="20" applyFont="1" applyBorder="1" applyAlignment="1">
      <alignment horizontal="center" vertical="justify" wrapText="1" shrinkToFit="1"/>
      <protection/>
    </xf>
    <xf numFmtId="37" fontId="0" fillId="0" borderId="4" xfId="20" applyFont="1" applyBorder="1" applyAlignment="1">
      <alignment horizontal="center" vertical="justify"/>
      <protection/>
    </xf>
    <xf numFmtId="37" fontId="0" fillId="0" borderId="6" xfId="20" applyFont="1" applyBorder="1" applyAlignment="1">
      <alignment horizontal="center" vertical="justify" wrapText="1" shrinkToFit="1"/>
      <protection/>
    </xf>
    <xf numFmtId="37" fontId="7" fillId="0" borderId="0" xfId="20" applyFont="1" applyBorder="1">
      <alignment/>
      <protection/>
    </xf>
    <xf numFmtId="37" fontId="7" fillId="0" borderId="7" xfId="20" applyFont="1" applyBorder="1">
      <alignment/>
      <protection/>
    </xf>
    <xf numFmtId="37" fontId="0" fillId="0" borderId="0" xfId="20" applyFont="1" applyAlignment="1">
      <alignment horizontal="right"/>
      <protection/>
    </xf>
    <xf numFmtId="3" fontId="0" fillId="0" borderId="4" xfId="20" applyNumberFormat="1" applyFont="1" applyBorder="1">
      <alignment/>
      <protection/>
    </xf>
    <xf numFmtId="3" fontId="0" fillId="0" borderId="2" xfId="20" applyNumberFormat="1" applyFont="1" applyBorder="1">
      <alignment/>
      <protection/>
    </xf>
    <xf numFmtId="3" fontId="0" fillId="0" borderId="8" xfId="20" applyNumberFormat="1" applyFont="1" applyBorder="1" applyAlignment="1">
      <alignment horizontal="right"/>
      <protection/>
    </xf>
    <xf numFmtId="3" fontId="0" fillId="0" borderId="9" xfId="20" applyNumberFormat="1" applyFont="1" applyBorder="1" applyAlignment="1">
      <alignment horizontal="right"/>
      <protection/>
    </xf>
    <xf numFmtId="3" fontId="7" fillId="0" borderId="6" xfId="20" applyNumberFormat="1" applyFont="1" applyBorder="1" applyAlignment="1">
      <alignment horizontal="right"/>
      <protection/>
    </xf>
    <xf numFmtId="3" fontId="7" fillId="0" borderId="10" xfId="20" applyNumberFormat="1" applyFont="1" applyBorder="1" applyAlignment="1">
      <alignment horizontal="right"/>
      <protection/>
    </xf>
    <xf numFmtId="0" fontId="0" fillId="0" borderId="11" xfId="20" applyNumberFormat="1" applyFont="1" applyBorder="1" applyAlignment="1">
      <alignment horizontal="center" vertical="center"/>
      <protection/>
    </xf>
    <xf numFmtId="37" fontId="2" fillId="0" borderId="12" xfId="20" applyFont="1" applyBorder="1" applyAlignment="1">
      <alignment horizontal="center" vertical="center"/>
      <protection/>
    </xf>
    <xf numFmtId="37" fontId="2" fillId="0" borderId="13" xfId="20" applyFont="1" applyBorder="1" applyAlignment="1">
      <alignment horizontal="center" vertical="center"/>
      <protection/>
    </xf>
    <xf numFmtId="37" fontId="0" fillId="0" borderId="14" xfId="20" applyFont="1" applyBorder="1" applyAlignment="1">
      <alignment horizontal="center"/>
      <protection/>
    </xf>
    <xf numFmtId="37" fontId="0" fillId="0" borderId="15" xfId="20" applyFont="1" applyBorder="1" applyAlignment="1">
      <alignment horizontal="center"/>
      <protection/>
    </xf>
    <xf numFmtId="0" fontId="3" fillId="0" borderId="0" xfId="22" applyFont="1" applyAlignment="1">
      <alignment horizontal="center"/>
      <protection/>
    </xf>
    <xf numFmtId="1" fontId="0" fillId="0" borderId="15" xfId="20" applyNumberFormat="1" applyFont="1" applyBorder="1" applyAlignment="1">
      <alignment horizontal="center"/>
      <protection/>
    </xf>
    <xf numFmtId="1" fontId="0" fillId="0" borderId="16" xfId="20" applyNumberFormat="1" applyFont="1" applyBorder="1" applyAlignment="1">
      <alignment horizontal="center"/>
      <protection/>
    </xf>
    <xf numFmtId="37" fontId="5" fillId="0" borderId="0" xfId="20" applyFont="1" applyAlignment="1">
      <alignment horizontal="center"/>
      <protection/>
    </xf>
    <xf numFmtId="37" fontId="7" fillId="0" borderId="0" xfId="20" applyFont="1" applyAlignment="1">
      <alignment horizontal="center"/>
      <protection/>
    </xf>
    <xf numFmtId="1" fontId="0" fillId="0" borderId="14" xfId="20" applyNumberFormat="1" applyFont="1" applyBorder="1" applyAlignment="1">
      <alignment horizontal="center"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AEA2001-C28" xfId="20"/>
    <cellStyle name="Normal_AEA2001-C28_AEA2001-C27" xfId="21"/>
    <cellStyle name="Normal_maderayleña98" xfId="22"/>
    <cellStyle name="Normal_p554" xfId="23"/>
    <cellStyle name="Normal_p555" xfId="24"/>
    <cellStyle name="Normal_serihist4.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J63"/>
  <sheetViews>
    <sheetView showGridLines="0" tabSelected="1" zoomScale="70" zoomScaleNormal="70" workbookViewId="0" topLeftCell="A1">
      <selection activeCell="A1" sqref="A1:I1"/>
    </sheetView>
  </sheetViews>
  <sheetFormatPr defaultColWidth="11.421875" defaultRowHeight="12.75"/>
  <cols>
    <col min="1" max="1" width="39.57421875" style="3" customWidth="1"/>
    <col min="2" max="9" width="13.8515625" style="3" customWidth="1"/>
    <col min="10" max="16384" width="14.8515625" style="3" customWidth="1"/>
  </cols>
  <sheetData>
    <row r="1" spans="1:9" s="1" customFormat="1" ht="18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3" spans="1:9" ht="15">
      <c r="A3" s="32" t="s">
        <v>45</v>
      </c>
      <c r="B3" s="32"/>
      <c r="C3" s="32"/>
      <c r="D3" s="32"/>
      <c r="E3" s="32"/>
      <c r="F3" s="32"/>
      <c r="G3" s="32"/>
      <c r="H3" s="32"/>
      <c r="I3" s="33"/>
    </row>
    <row r="4" spans="1:10" ht="14.25">
      <c r="A4" s="9"/>
      <c r="B4" s="9"/>
      <c r="C4" s="9"/>
      <c r="D4" s="9"/>
      <c r="E4" s="9"/>
      <c r="F4" s="9"/>
      <c r="G4" s="9"/>
      <c r="H4" s="9"/>
      <c r="J4" s="2"/>
    </row>
    <row r="5" spans="1:10" ht="12.75">
      <c r="A5" s="24" t="s">
        <v>1</v>
      </c>
      <c r="B5" s="27" t="s">
        <v>2</v>
      </c>
      <c r="C5" s="27"/>
      <c r="D5" s="27"/>
      <c r="E5" s="27"/>
      <c r="F5" s="27" t="s">
        <v>3</v>
      </c>
      <c r="G5" s="27"/>
      <c r="H5" s="27"/>
      <c r="I5" s="28"/>
      <c r="J5" s="2"/>
    </row>
    <row r="6" spans="1:10" ht="12.75">
      <c r="A6" s="25"/>
      <c r="B6" s="34">
        <v>2000</v>
      </c>
      <c r="C6" s="34"/>
      <c r="D6" s="34">
        <v>2001</v>
      </c>
      <c r="E6" s="34"/>
      <c r="F6" s="34">
        <v>2000</v>
      </c>
      <c r="G6" s="34"/>
      <c r="H6" s="30">
        <v>2001</v>
      </c>
      <c r="I6" s="31"/>
      <c r="J6" s="2"/>
    </row>
    <row r="7" spans="1:10" ht="12.75" customHeight="1">
      <c r="A7" s="25"/>
      <c r="B7" s="10" t="s">
        <v>4</v>
      </c>
      <c r="C7" s="11" t="s">
        <v>5</v>
      </c>
      <c r="D7" s="10" t="s">
        <v>4</v>
      </c>
      <c r="E7" s="11" t="s">
        <v>5</v>
      </c>
      <c r="F7" s="10" t="s">
        <v>4</v>
      </c>
      <c r="G7" s="11" t="s">
        <v>5</v>
      </c>
      <c r="H7" s="10" t="s">
        <v>4</v>
      </c>
      <c r="I7" s="4" t="s">
        <v>5</v>
      </c>
      <c r="J7" s="2"/>
    </row>
    <row r="8" spans="1:10" ht="12.75" customHeight="1" thickBot="1">
      <c r="A8" s="26"/>
      <c r="B8" s="12" t="s">
        <v>6</v>
      </c>
      <c r="C8" s="13" t="s">
        <v>7</v>
      </c>
      <c r="D8" s="14" t="s">
        <v>6</v>
      </c>
      <c r="E8" s="13" t="s">
        <v>7</v>
      </c>
      <c r="F8" s="12" t="s">
        <v>6</v>
      </c>
      <c r="G8" s="13" t="s">
        <v>7</v>
      </c>
      <c r="H8" s="14" t="s">
        <v>6</v>
      </c>
      <c r="I8" s="5" t="s">
        <v>7</v>
      </c>
      <c r="J8" s="2"/>
    </row>
    <row r="9" spans="1:10" ht="12.75">
      <c r="A9" s="6" t="s">
        <v>8</v>
      </c>
      <c r="B9" s="20">
        <f aca="true" t="shared" si="0" ref="B9:I9">SUM(B10:B11)</f>
        <v>29364.453999999998</v>
      </c>
      <c r="C9" s="20">
        <f t="shared" si="0"/>
        <v>4928.18751</v>
      </c>
      <c r="D9" s="20">
        <f t="shared" si="0"/>
        <v>34438.334</v>
      </c>
      <c r="E9" s="20">
        <f t="shared" si="0"/>
        <v>6249.18471</v>
      </c>
      <c r="F9" s="20">
        <f t="shared" si="0"/>
        <v>85244.839</v>
      </c>
      <c r="G9" s="20">
        <f t="shared" si="0"/>
        <v>8943.63027</v>
      </c>
      <c r="H9" s="20">
        <f t="shared" si="0"/>
        <v>86787.991</v>
      </c>
      <c r="I9" s="21">
        <f t="shared" si="0"/>
        <v>9243.92433</v>
      </c>
      <c r="J9" s="2"/>
    </row>
    <row r="10" spans="1:9" ht="12.75">
      <c r="A10" s="2" t="s">
        <v>9</v>
      </c>
      <c r="B10" s="7">
        <v>13279.812</v>
      </c>
      <c r="C10" s="7">
        <v>581.1264</v>
      </c>
      <c r="D10" s="7">
        <v>10562.816</v>
      </c>
      <c r="E10" s="7">
        <v>510.80658</v>
      </c>
      <c r="F10" s="7">
        <v>60869.367</v>
      </c>
      <c r="G10" s="7">
        <v>2283.02332</v>
      </c>
      <c r="H10" s="7">
        <v>64169.53</v>
      </c>
      <c r="I10" s="8">
        <v>2646.36536</v>
      </c>
    </row>
    <row r="11" spans="1:9" ht="12.75">
      <c r="A11" s="2" t="s">
        <v>10</v>
      </c>
      <c r="B11" s="7">
        <v>16084.642</v>
      </c>
      <c r="C11" s="7">
        <v>4347.06111</v>
      </c>
      <c r="D11" s="7">
        <v>23875.518</v>
      </c>
      <c r="E11" s="7">
        <v>5738.37813</v>
      </c>
      <c r="F11" s="7">
        <v>24375.472</v>
      </c>
      <c r="G11" s="7">
        <v>6660.60695</v>
      </c>
      <c r="H11" s="7">
        <v>22618.461</v>
      </c>
      <c r="I11" s="8">
        <v>6597.55897</v>
      </c>
    </row>
    <row r="12" spans="1:9" ht="12.75">
      <c r="A12" s="2"/>
      <c r="B12" s="7"/>
      <c r="C12" s="7"/>
      <c r="D12" s="18"/>
      <c r="E12" s="7"/>
      <c r="F12" s="7"/>
      <c r="G12" s="7"/>
      <c r="H12" s="7"/>
      <c r="I12" s="8"/>
    </row>
    <row r="13" spans="1:9" ht="12.75">
      <c r="A13" s="15" t="s">
        <v>11</v>
      </c>
      <c r="B13" s="7">
        <f aca="true" t="shared" si="1" ref="B13:I13">SUM(B14:B17)</f>
        <v>2296196.459</v>
      </c>
      <c r="C13" s="7">
        <f t="shared" si="1"/>
        <v>147257.5463</v>
      </c>
      <c r="D13" s="7">
        <f t="shared" si="1"/>
        <v>2489482.003</v>
      </c>
      <c r="E13" s="7">
        <f t="shared" si="1"/>
        <v>158893.6739</v>
      </c>
      <c r="F13" s="7">
        <f t="shared" si="1"/>
        <v>137024.882</v>
      </c>
      <c r="G13" s="7">
        <f t="shared" si="1"/>
        <v>8413.09219</v>
      </c>
      <c r="H13" s="7">
        <f t="shared" si="1"/>
        <v>136392.711</v>
      </c>
      <c r="I13" s="8">
        <f t="shared" si="1"/>
        <v>9874.24762</v>
      </c>
    </row>
    <row r="14" spans="1:9" ht="12.75">
      <c r="A14" s="2" t="s">
        <v>12</v>
      </c>
      <c r="B14" s="18">
        <v>694582.714</v>
      </c>
      <c r="C14" s="18">
        <v>32052.18559</v>
      </c>
      <c r="D14" s="18">
        <v>864491.159</v>
      </c>
      <c r="E14" s="18">
        <v>38784.76155</v>
      </c>
      <c r="F14" s="18">
        <v>32449.328</v>
      </c>
      <c r="G14" s="18">
        <v>1734.84397</v>
      </c>
      <c r="H14" s="18">
        <v>20530.737</v>
      </c>
      <c r="I14" s="19">
        <v>1288.78259</v>
      </c>
    </row>
    <row r="15" spans="1:9" ht="12.75">
      <c r="A15" s="2" t="s">
        <v>13</v>
      </c>
      <c r="B15" s="18">
        <v>1417004.462</v>
      </c>
      <c r="C15" s="18">
        <v>103687.25361</v>
      </c>
      <c r="D15" s="18">
        <v>1499955.466</v>
      </c>
      <c r="E15" s="18">
        <v>111428.87802</v>
      </c>
      <c r="F15" s="18">
        <v>66530.153</v>
      </c>
      <c r="G15" s="18">
        <v>4026.90593</v>
      </c>
      <c r="H15" s="7">
        <v>60734.008</v>
      </c>
      <c r="I15" s="19">
        <v>5254.66702</v>
      </c>
    </row>
    <row r="16" spans="1:9" ht="12.75">
      <c r="A16" s="2" t="s">
        <v>14</v>
      </c>
      <c r="B16" s="7">
        <v>103342.718</v>
      </c>
      <c r="C16" s="7">
        <v>6043.33868</v>
      </c>
      <c r="D16" s="7">
        <v>58275.961</v>
      </c>
      <c r="E16" s="7">
        <v>3340.34609</v>
      </c>
      <c r="F16" s="7">
        <v>40.547</v>
      </c>
      <c r="G16" s="7">
        <v>8.95966</v>
      </c>
      <c r="H16" s="18">
        <v>28.99</v>
      </c>
      <c r="I16" s="8">
        <v>35.50197</v>
      </c>
    </row>
    <row r="17" spans="1:9" ht="12.75">
      <c r="A17" s="2" t="s">
        <v>15</v>
      </c>
      <c r="B17" s="7">
        <v>81266.565</v>
      </c>
      <c r="C17" s="7">
        <v>5474.76842</v>
      </c>
      <c r="D17" s="7">
        <v>66759.417</v>
      </c>
      <c r="E17" s="7">
        <v>5339.68824</v>
      </c>
      <c r="F17" s="7">
        <v>38004.854</v>
      </c>
      <c r="G17" s="7">
        <v>2642.38263</v>
      </c>
      <c r="H17" s="7">
        <v>55098.976</v>
      </c>
      <c r="I17" s="8">
        <v>3295.29604</v>
      </c>
    </row>
    <row r="18" spans="1:9" ht="12.75">
      <c r="A18" s="2"/>
      <c r="B18" s="7"/>
      <c r="C18" s="7"/>
      <c r="D18" s="7"/>
      <c r="E18" s="7"/>
      <c r="F18" s="7"/>
      <c r="G18" s="7"/>
      <c r="H18" s="7"/>
      <c r="I18" s="8"/>
    </row>
    <row r="19" spans="1:9" ht="12.75">
      <c r="A19" s="15" t="s">
        <v>16</v>
      </c>
      <c r="B19" s="7">
        <f aca="true" t="shared" si="2" ref="B19:I19">SUM(B20:B21)</f>
        <v>931287.451</v>
      </c>
      <c r="C19" s="7">
        <f t="shared" si="2"/>
        <v>157244.61341</v>
      </c>
      <c r="D19" s="7">
        <f t="shared" si="2"/>
        <v>887530.508</v>
      </c>
      <c r="E19" s="7">
        <f t="shared" si="2"/>
        <v>150541.41264999998</v>
      </c>
      <c r="F19" s="7">
        <f t="shared" si="2"/>
        <v>154088.71600000001</v>
      </c>
      <c r="G19" s="7">
        <f t="shared" si="2"/>
        <v>11489.66187</v>
      </c>
      <c r="H19" s="7">
        <f t="shared" si="2"/>
        <v>168392.775</v>
      </c>
      <c r="I19" s="8">
        <f t="shared" si="2"/>
        <v>10880.85617</v>
      </c>
    </row>
    <row r="20" spans="1:9" ht="12.75">
      <c r="A20" s="2" t="s">
        <v>12</v>
      </c>
      <c r="B20" s="18">
        <v>394702.471</v>
      </c>
      <c r="C20" s="7">
        <v>25348.33872</v>
      </c>
      <c r="D20" s="18">
        <v>422474.505</v>
      </c>
      <c r="E20" s="18">
        <v>23275.06672</v>
      </c>
      <c r="F20" s="18">
        <v>107056.766</v>
      </c>
      <c r="G20" s="18">
        <v>4466.10763</v>
      </c>
      <c r="H20" s="18">
        <v>122840.683</v>
      </c>
      <c r="I20" s="19">
        <v>4639.35902</v>
      </c>
    </row>
    <row r="21" spans="1:9" ht="12.75">
      <c r="A21" s="2" t="s">
        <v>13</v>
      </c>
      <c r="B21" s="18">
        <v>536584.98</v>
      </c>
      <c r="C21" s="18">
        <v>131896.27469</v>
      </c>
      <c r="D21" s="18">
        <v>465056.003</v>
      </c>
      <c r="E21" s="18">
        <v>127266.34593</v>
      </c>
      <c r="F21" s="18">
        <v>47031.95</v>
      </c>
      <c r="G21" s="18">
        <v>7023.55424</v>
      </c>
      <c r="H21" s="18">
        <v>45552.092</v>
      </c>
      <c r="I21" s="19">
        <v>6241.49715</v>
      </c>
    </row>
    <row r="22" spans="1:9" ht="12.75">
      <c r="A22" s="2"/>
      <c r="B22" s="7"/>
      <c r="C22" s="7"/>
      <c r="D22" s="7"/>
      <c r="E22" s="7"/>
      <c r="F22" s="7"/>
      <c r="G22" s="7"/>
      <c r="H22" s="7"/>
      <c r="I22" s="8"/>
    </row>
    <row r="23" spans="1:9" ht="12.75">
      <c r="A23" s="2" t="s">
        <v>17</v>
      </c>
      <c r="B23" s="18">
        <v>9229.216</v>
      </c>
      <c r="C23" s="18">
        <v>2301.37406</v>
      </c>
      <c r="D23" s="18">
        <v>11303.978</v>
      </c>
      <c r="E23" s="18">
        <v>2458.84983</v>
      </c>
      <c r="F23" s="18">
        <v>4697.154</v>
      </c>
      <c r="G23" s="18">
        <v>2247.53114</v>
      </c>
      <c r="H23" s="18">
        <v>4898.172</v>
      </c>
      <c r="I23" s="19">
        <v>2074.69121</v>
      </c>
    </row>
    <row r="24" spans="1:9" ht="12.75">
      <c r="A24" s="2" t="s">
        <v>18</v>
      </c>
      <c r="B24" s="18">
        <v>15387.708</v>
      </c>
      <c r="C24" s="18">
        <v>3630.75603</v>
      </c>
      <c r="D24" s="18">
        <v>83017.966</v>
      </c>
      <c r="E24" s="18">
        <v>7759.59961</v>
      </c>
      <c r="F24" s="18">
        <v>1007.929</v>
      </c>
      <c r="G24" s="18">
        <v>1210.10857</v>
      </c>
      <c r="H24" s="18">
        <v>1268.777</v>
      </c>
      <c r="I24" s="19">
        <v>1149.53211</v>
      </c>
    </row>
    <row r="25" spans="1:9" ht="12.75">
      <c r="A25" s="2"/>
      <c r="B25" s="7"/>
      <c r="C25" s="7"/>
      <c r="D25" s="7"/>
      <c r="E25" s="7"/>
      <c r="F25" s="7"/>
      <c r="G25" s="7"/>
      <c r="H25" s="7"/>
      <c r="I25" s="8"/>
    </row>
    <row r="26" spans="1:9" ht="12.75">
      <c r="A26" s="2" t="s">
        <v>19</v>
      </c>
      <c r="B26" s="18">
        <v>21816.489</v>
      </c>
      <c r="C26" s="18">
        <v>5950.81163</v>
      </c>
      <c r="D26" s="18">
        <v>18437.236</v>
      </c>
      <c r="E26" s="18">
        <v>6834.74343</v>
      </c>
      <c r="F26" s="18">
        <v>182.538</v>
      </c>
      <c r="G26" s="18">
        <v>42.3024</v>
      </c>
      <c r="H26" s="18">
        <v>1752.47</v>
      </c>
      <c r="I26" s="19">
        <v>618.47226</v>
      </c>
    </row>
    <row r="27" spans="1:9" ht="12.75">
      <c r="A27" s="2"/>
      <c r="B27" s="7"/>
      <c r="C27" s="7"/>
      <c r="D27" s="7"/>
      <c r="E27" s="7"/>
      <c r="F27" s="7"/>
      <c r="G27" s="7"/>
      <c r="H27" s="7"/>
      <c r="I27" s="8"/>
    </row>
    <row r="28" spans="1:9" ht="12.75">
      <c r="A28" s="15" t="s">
        <v>20</v>
      </c>
      <c r="B28" s="7">
        <f aca="true" t="shared" si="3" ref="B28:I28">SUM(B29:B30)</f>
        <v>1964326.8850000002</v>
      </c>
      <c r="C28" s="7">
        <f t="shared" si="3"/>
        <v>816601.76557</v>
      </c>
      <c r="D28" s="7">
        <f t="shared" si="3"/>
        <v>1946093.1</v>
      </c>
      <c r="E28" s="7">
        <f t="shared" si="3"/>
        <v>804862.30378</v>
      </c>
      <c r="F28" s="7">
        <f t="shared" si="3"/>
        <v>76190.346</v>
      </c>
      <c r="G28" s="7">
        <f t="shared" si="3"/>
        <v>52013.85761</v>
      </c>
      <c r="H28" s="7">
        <f t="shared" si="3"/>
        <v>75036.91500000001</v>
      </c>
      <c r="I28" s="8">
        <f t="shared" si="3"/>
        <v>54239.33129</v>
      </c>
    </row>
    <row r="29" spans="1:9" ht="12.75">
      <c r="A29" s="2" t="s">
        <v>12</v>
      </c>
      <c r="B29" s="18">
        <v>1178359.732</v>
      </c>
      <c r="C29" s="18">
        <v>379215.93896</v>
      </c>
      <c r="D29" s="18">
        <v>1166828.419</v>
      </c>
      <c r="E29" s="18">
        <v>355688.8792</v>
      </c>
      <c r="F29" s="18">
        <v>34254.688</v>
      </c>
      <c r="G29" s="18">
        <v>16200.54395</v>
      </c>
      <c r="H29" s="18">
        <v>43096.799</v>
      </c>
      <c r="I29" s="19">
        <v>22046.74649</v>
      </c>
    </row>
    <row r="30" spans="1:9" ht="12.75">
      <c r="A30" s="2" t="s">
        <v>13</v>
      </c>
      <c r="B30" s="18">
        <v>785967.153</v>
      </c>
      <c r="C30" s="18">
        <v>437385.82661</v>
      </c>
      <c r="D30" s="18">
        <v>779264.681</v>
      </c>
      <c r="E30" s="18">
        <v>449173.42458</v>
      </c>
      <c r="F30" s="18">
        <v>41935.658</v>
      </c>
      <c r="G30" s="18">
        <v>35813.31366</v>
      </c>
      <c r="H30" s="18">
        <v>31940.116</v>
      </c>
      <c r="I30" s="19">
        <v>32192.5848</v>
      </c>
    </row>
    <row r="31" spans="1:10" ht="12.75">
      <c r="A31" s="2"/>
      <c r="B31" s="7"/>
      <c r="C31" s="7"/>
      <c r="D31" s="7"/>
      <c r="E31" s="7"/>
      <c r="F31" s="7"/>
      <c r="G31" s="7"/>
      <c r="H31" s="7"/>
      <c r="I31" s="8"/>
      <c r="J31" s="2"/>
    </row>
    <row r="32" spans="1:10" ht="12.75">
      <c r="A32" s="2" t="s">
        <v>21</v>
      </c>
      <c r="B32" s="18">
        <v>80508.098</v>
      </c>
      <c r="C32" s="18">
        <v>161277.7683</v>
      </c>
      <c r="D32" s="18">
        <v>91965.77</v>
      </c>
      <c r="E32" s="18">
        <v>167088.32049</v>
      </c>
      <c r="F32" s="18">
        <v>27406.119</v>
      </c>
      <c r="G32" s="18">
        <v>62113.51325</v>
      </c>
      <c r="H32" s="18">
        <v>34398.33</v>
      </c>
      <c r="I32" s="19">
        <v>70942.36189</v>
      </c>
      <c r="J32" s="2"/>
    </row>
    <row r="33" spans="1:10" ht="12.75">
      <c r="A33" s="2"/>
      <c r="B33" s="7"/>
      <c r="C33" s="7"/>
      <c r="D33" s="7"/>
      <c r="E33" s="7"/>
      <c r="F33" s="7"/>
      <c r="G33" s="7"/>
      <c r="H33" s="7"/>
      <c r="I33" s="8"/>
      <c r="J33" s="2"/>
    </row>
    <row r="34" spans="1:10" ht="12.75">
      <c r="A34" s="15" t="s">
        <v>22</v>
      </c>
      <c r="B34" s="7"/>
      <c r="C34" s="7"/>
      <c r="D34" s="18"/>
      <c r="E34" s="7"/>
      <c r="F34" s="7"/>
      <c r="G34" s="7"/>
      <c r="H34" s="7"/>
      <c r="I34" s="8"/>
      <c r="J34" s="2"/>
    </row>
    <row r="35" spans="1:10" ht="12.75">
      <c r="A35" s="15" t="s">
        <v>23</v>
      </c>
      <c r="B35" s="7">
        <f aca="true" t="shared" si="4" ref="B35:I35">SUM(B36:B37)</f>
        <v>49375.772000000004</v>
      </c>
      <c r="C35" s="7">
        <f t="shared" si="4"/>
        <v>51434.90488</v>
      </c>
      <c r="D35" s="7">
        <f t="shared" si="4"/>
        <v>66798.58899999999</v>
      </c>
      <c r="E35" s="7">
        <f t="shared" si="4"/>
        <v>76850.37943</v>
      </c>
      <c r="F35" s="7">
        <f t="shared" si="4"/>
        <v>67703.74</v>
      </c>
      <c r="G35" s="7">
        <f t="shared" si="4"/>
        <v>72242.35948999999</v>
      </c>
      <c r="H35" s="7">
        <f t="shared" si="4"/>
        <v>57143.049</v>
      </c>
      <c r="I35" s="8">
        <f t="shared" si="4"/>
        <v>66286.83585</v>
      </c>
      <c r="J35" s="2"/>
    </row>
    <row r="36" spans="1:10" ht="12.75">
      <c r="A36" s="2" t="s">
        <v>24</v>
      </c>
      <c r="B36" s="7">
        <v>42851.597</v>
      </c>
      <c r="C36" s="7">
        <v>40275.17979</v>
      </c>
      <c r="D36" s="7">
        <v>53899.884</v>
      </c>
      <c r="E36" s="7">
        <v>63561.84128</v>
      </c>
      <c r="F36" s="7">
        <v>63115.833</v>
      </c>
      <c r="G36" s="7">
        <v>67094.93847</v>
      </c>
      <c r="H36" s="7">
        <v>53068.333</v>
      </c>
      <c r="I36" s="8">
        <v>61604.55111</v>
      </c>
      <c r="J36" s="2"/>
    </row>
    <row r="37" spans="1:9" ht="12.75">
      <c r="A37" s="2" t="s">
        <v>25</v>
      </c>
      <c r="B37" s="7">
        <v>6524.175</v>
      </c>
      <c r="C37" s="7">
        <v>11159.72509</v>
      </c>
      <c r="D37" s="7">
        <v>12898.705</v>
      </c>
      <c r="E37" s="7">
        <v>13288.53815</v>
      </c>
      <c r="F37" s="7">
        <v>4587.907</v>
      </c>
      <c r="G37" s="7">
        <v>5147.42102</v>
      </c>
      <c r="H37" s="7">
        <v>4074.716</v>
      </c>
      <c r="I37" s="8">
        <v>4682.28474</v>
      </c>
    </row>
    <row r="38" spans="1:9" ht="12.75">
      <c r="A38" s="2"/>
      <c r="B38" s="7"/>
      <c r="C38" s="7"/>
      <c r="D38" s="7"/>
      <c r="E38" s="7"/>
      <c r="F38" s="7"/>
      <c r="G38" s="7"/>
      <c r="H38" s="7"/>
      <c r="I38" s="8"/>
    </row>
    <row r="39" spans="1:9" ht="12.75">
      <c r="A39" s="2" t="s">
        <v>26</v>
      </c>
      <c r="B39" s="18">
        <v>419455.585</v>
      </c>
      <c r="C39" s="18">
        <v>111204.39226</v>
      </c>
      <c r="D39" s="18">
        <v>409730.839</v>
      </c>
      <c r="E39" s="18">
        <v>118303.41827</v>
      </c>
      <c r="F39" s="18">
        <v>155937.974</v>
      </c>
      <c r="G39" s="18">
        <v>57021.59869</v>
      </c>
      <c r="H39" s="18">
        <v>207802.925</v>
      </c>
      <c r="I39" s="19">
        <v>68848.37739</v>
      </c>
    </row>
    <row r="40" spans="1:9" ht="12.75">
      <c r="A40" s="2"/>
      <c r="B40" s="7"/>
      <c r="C40" s="7"/>
      <c r="D40" s="7"/>
      <c r="E40" s="7"/>
      <c r="F40" s="7"/>
      <c r="G40" s="7"/>
      <c r="H40" s="7"/>
      <c r="I40" s="8"/>
    </row>
    <row r="41" spans="1:9" ht="12.75">
      <c r="A41" s="2" t="s">
        <v>27</v>
      </c>
      <c r="B41" s="18">
        <v>283420.145</v>
      </c>
      <c r="C41" s="18">
        <v>101311.1793</v>
      </c>
      <c r="D41" s="18">
        <v>264868.231</v>
      </c>
      <c r="E41" s="18">
        <v>98796.12299</v>
      </c>
      <c r="F41" s="18">
        <v>386728.494</v>
      </c>
      <c r="G41" s="18">
        <v>124537.27013</v>
      </c>
      <c r="H41" s="18">
        <v>409135.457</v>
      </c>
      <c r="I41" s="19">
        <v>131717.55367</v>
      </c>
    </row>
    <row r="42" spans="1:9" ht="12.75">
      <c r="A42" s="2"/>
      <c r="B42" s="7"/>
      <c r="C42" s="7"/>
      <c r="D42" s="7"/>
      <c r="E42" s="7"/>
      <c r="F42" s="7"/>
      <c r="G42" s="7"/>
      <c r="H42" s="7"/>
      <c r="I42" s="8"/>
    </row>
    <row r="43" spans="1:9" ht="12.75">
      <c r="A43" s="15" t="s">
        <v>28</v>
      </c>
      <c r="B43" s="7">
        <v>669209.396</v>
      </c>
      <c r="C43" s="7">
        <v>442718.19416</v>
      </c>
      <c r="D43" s="7">
        <f>SUM(D44:D46)</f>
        <v>733019.7960000001</v>
      </c>
      <c r="E43" s="7">
        <v>378926.83852000005</v>
      </c>
      <c r="F43" s="7">
        <v>809495.318</v>
      </c>
      <c r="G43" s="7">
        <v>488444.83041</v>
      </c>
      <c r="H43" s="7">
        <v>768284.986</v>
      </c>
      <c r="I43" s="8">
        <v>354884.85006</v>
      </c>
    </row>
    <row r="44" spans="1:9" ht="12.75">
      <c r="A44" s="2" t="s">
        <v>29</v>
      </c>
      <c r="B44" s="18">
        <v>19757.243</v>
      </c>
      <c r="C44" s="18">
        <v>10791.93234</v>
      </c>
      <c r="D44" s="18">
        <v>25401.332</v>
      </c>
      <c r="E44" s="18">
        <v>10411.88922</v>
      </c>
      <c r="F44" s="18">
        <v>41474.228</v>
      </c>
      <c r="G44" s="18">
        <v>9518.3143</v>
      </c>
      <c r="H44" s="18">
        <v>42115.978</v>
      </c>
      <c r="I44" s="19">
        <v>10679.75784</v>
      </c>
    </row>
    <row r="45" spans="1:9" ht="12.75">
      <c r="A45" s="2" t="s">
        <v>30</v>
      </c>
      <c r="B45" s="7">
        <v>13069.003</v>
      </c>
      <c r="C45" s="7">
        <v>7162.84079</v>
      </c>
      <c r="D45" s="7">
        <v>12254.958</v>
      </c>
      <c r="E45" s="7">
        <v>6172.1298</v>
      </c>
      <c r="F45" s="7">
        <v>5.091</v>
      </c>
      <c r="G45" s="7">
        <v>12.24243</v>
      </c>
      <c r="H45" s="7">
        <v>3250.711</v>
      </c>
      <c r="I45" s="8">
        <v>1277.76794</v>
      </c>
    </row>
    <row r="46" spans="1:9" ht="12.75">
      <c r="A46" s="2" t="s">
        <v>32</v>
      </c>
      <c r="B46" s="7">
        <f aca="true" t="shared" si="5" ref="B46:I46">SUM(B47:B51)</f>
        <v>636383.15</v>
      </c>
      <c r="C46" s="7">
        <f t="shared" si="5"/>
        <v>424763.42103</v>
      </c>
      <c r="D46" s="7">
        <f t="shared" si="5"/>
        <v>695363.506</v>
      </c>
      <c r="E46" s="7">
        <f t="shared" si="5"/>
        <v>362342.81950000004</v>
      </c>
      <c r="F46" s="7">
        <f t="shared" si="5"/>
        <v>768015.998</v>
      </c>
      <c r="G46" s="7">
        <f t="shared" si="5"/>
        <v>478914.26570000005</v>
      </c>
      <c r="H46" s="7">
        <f t="shared" si="5"/>
        <v>722918.297</v>
      </c>
      <c r="I46" s="8">
        <f t="shared" si="5"/>
        <v>342927.32428</v>
      </c>
    </row>
    <row r="47" spans="1:9" ht="12.75">
      <c r="A47" s="2" t="s">
        <v>33</v>
      </c>
      <c r="B47" s="7">
        <v>9741.556</v>
      </c>
      <c r="C47" s="7">
        <v>5924.3709</v>
      </c>
      <c r="D47" s="7">
        <v>13827.899</v>
      </c>
      <c r="E47" s="7">
        <v>6139.08687</v>
      </c>
      <c r="F47" s="7" t="s">
        <v>31</v>
      </c>
      <c r="G47" s="7" t="s">
        <v>31</v>
      </c>
      <c r="H47" s="7" t="s">
        <v>31</v>
      </c>
      <c r="I47" s="8" t="s">
        <v>31</v>
      </c>
    </row>
    <row r="48" spans="1:9" ht="12.75">
      <c r="A48" s="2" t="s">
        <v>34</v>
      </c>
      <c r="B48" s="7">
        <v>553673.823</v>
      </c>
      <c r="C48" s="7">
        <v>364351.66934</v>
      </c>
      <c r="D48" s="7">
        <v>614152.528</v>
      </c>
      <c r="E48" s="7">
        <v>315769.72717</v>
      </c>
      <c r="F48" s="7">
        <v>738050.318</v>
      </c>
      <c r="G48" s="7">
        <v>457141.0435</v>
      </c>
      <c r="H48" s="7">
        <v>694520.411</v>
      </c>
      <c r="I48" s="8">
        <v>324192.31907</v>
      </c>
    </row>
    <row r="49" spans="1:9" ht="12.75">
      <c r="A49" s="2" t="s">
        <v>35</v>
      </c>
      <c r="B49" s="7">
        <v>17.177</v>
      </c>
      <c r="C49" s="7">
        <v>15.36046</v>
      </c>
      <c r="D49" s="7">
        <v>8.208</v>
      </c>
      <c r="E49" s="7">
        <v>9.95853</v>
      </c>
      <c r="F49" s="7" t="s">
        <v>31</v>
      </c>
      <c r="G49" s="7" t="s">
        <v>31</v>
      </c>
      <c r="H49" s="7">
        <v>1000.003</v>
      </c>
      <c r="I49" s="8">
        <v>392.06519</v>
      </c>
    </row>
    <row r="50" spans="1:9" ht="12.75">
      <c r="A50" s="2" t="s">
        <v>36</v>
      </c>
      <c r="B50" s="7">
        <v>61975.057</v>
      </c>
      <c r="C50" s="7">
        <v>45339.97917</v>
      </c>
      <c r="D50" s="7">
        <v>66387.445</v>
      </c>
      <c r="E50" s="7">
        <v>39392.43419</v>
      </c>
      <c r="F50" s="7">
        <v>846.177</v>
      </c>
      <c r="G50" s="7">
        <v>804.42323</v>
      </c>
      <c r="H50" s="7">
        <v>2383.701</v>
      </c>
      <c r="I50" s="8">
        <v>1150.87583</v>
      </c>
    </row>
    <row r="51" spans="1:9" ht="12.75">
      <c r="A51" s="2" t="s">
        <v>37</v>
      </c>
      <c r="B51" s="7">
        <v>10975.537</v>
      </c>
      <c r="C51" s="7">
        <v>9132.04116</v>
      </c>
      <c r="D51" s="7">
        <v>987.426</v>
      </c>
      <c r="E51" s="7">
        <v>1031.61274</v>
      </c>
      <c r="F51" s="7">
        <v>29119.503</v>
      </c>
      <c r="G51" s="7">
        <v>20968.79897</v>
      </c>
      <c r="H51" s="7">
        <v>25014.182</v>
      </c>
      <c r="I51" s="8">
        <v>17192.06419</v>
      </c>
    </row>
    <row r="52" spans="1:9" ht="12.75">
      <c r="A52" s="2"/>
      <c r="B52" s="7"/>
      <c r="C52" s="7"/>
      <c r="D52" s="7"/>
      <c r="E52" s="7"/>
      <c r="F52" s="7"/>
      <c r="G52" s="7"/>
      <c r="H52" s="7"/>
      <c r="I52" s="8"/>
    </row>
    <row r="53" spans="1:9" ht="12.75">
      <c r="A53" s="2" t="s">
        <v>38</v>
      </c>
      <c r="B53" s="7">
        <v>7016.349</v>
      </c>
      <c r="C53" s="7">
        <v>9109.12836</v>
      </c>
      <c r="D53" s="7">
        <v>14110.045</v>
      </c>
      <c r="E53" s="7">
        <v>17278.67161</v>
      </c>
      <c r="F53" s="7">
        <v>35197.207</v>
      </c>
      <c r="G53" s="7">
        <v>40726.52025</v>
      </c>
      <c r="H53" s="7">
        <v>36025.664</v>
      </c>
      <c r="I53" s="8">
        <v>45392.7776</v>
      </c>
    </row>
    <row r="54" spans="1:9" ht="12.75">
      <c r="A54" s="2"/>
      <c r="B54" s="7"/>
      <c r="C54" s="7"/>
      <c r="D54" s="7"/>
      <c r="E54" s="7"/>
      <c r="F54" s="7"/>
      <c r="G54" s="7"/>
      <c r="H54" s="7"/>
      <c r="I54" s="8"/>
    </row>
    <row r="55" spans="1:9" ht="12.75">
      <c r="A55" s="2" t="s">
        <v>39</v>
      </c>
      <c r="B55" s="7">
        <v>673568.276</v>
      </c>
      <c r="C55" s="7">
        <v>94500.68983</v>
      </c>
      <c r="D55" s="7">
        <v>806964.754</v>
      </c>
      <c r="E55" s="7">
        <v>75775.44913</v>
      </c>
      <c r="F55" s="7">
        <v>112937.765</v>
      </c>
      <c r="G55" s="7">
        <v>29053.25719</v>
      </c>
      <c r="H55" s="7">
        <v>73032.794</v>
      </c>
      <c r="I55" s="8">
        <v>19118.02311</v>
      </c>
    </row>
    <row r="56" spans="1:9" ht="12.75">
      <c r="A56" s="2"/>
      <c r="B56" s="7"/>
      <c r="C56" s="7"/>
      <c r="D56" s="7"/>
      <c r="E56" s="7"/>
      <c r="F56" s="7"/>
      <c r="G56" s="7"/>
      <c r="H56" s="7"/>
      <c r="I56" s="8"/>
    </row>
    <row r="57" spans="1:10" ht="12.75">
      <c r="A57" s="15" t="s">
        <v>40</v>
      </c>
      <c r="B57" s="18">
        <v>3978695.896</v>
      </c>
      <c r="C57" s="18">
        <v>3319297.74769</v>
      </c>
      <c r="D57" s="18">
        <v>3382732.446</v>
      </c>
      <c r="E57" s="18">
        <v>3240961.81866</v>
      </c>
      <c r="F57" s="18">
        <v>1859624.204</v>
      </c>
      <c r="G57" s="18">
        <v>2023952.5944</v>
      </c>
      <c r="H57" s="18">
        <v>2152855.372</v>
      </c>
      <c r="I57" s="19">
        <v>2240728.6292</v>
      </c>
      <c r="J57" s="2"/>
    </row>
    <row r="58" spans="1:9" ht="12.75">
      <c r="A58" s="2" t="s">
        <v>41</v>
      </c>
      <c r="B58" s="18">
        <v>457139.593</v>
      </c>
      <c r="C58" s="18">
        <v>241123.84074</v>
      </c>
      <c r="D58" s="18">
        <v>379583.666</v>
      </c>
      <c r="E58" s="18">
        <v>244270.2983</v>
      </c>
      <c r="F58" s="18">
        <v>61182.177</v>
      </c>
      <c r="G58" s="18">
        <v>38523.35497</v>
      </c>
      <c r="H58" s="18">
        <v>81512.572</v>
      </c>
      <c r="I58" s="19">
        <v>54848.79953</v>
      </c>
    </row>
    <row r="59" spans="1:10" ht="12.75">
      <c r="A59" s="2" t="s">
        <v>42</v>
      </c>
      <c r="B59" s="7">
        <f aca="true" t="shared" si="6" ref="B59:I59">B57-B58</f>
        <v>3521556.3030000003</v>
      </c>
      <c r="C59" s="7">
        <f t="shared" si="6"/>
        <v>3078173.90695</v>
      </c>
      <c r="D59" s="7">
        <f t="shared" si="6"/>
        <v>3003148.78</v>
      </c>
      <c r="E59" s="7">
        <f t="shared" si="6"/>
        <v>2996691.52036</v>
      </c>
      <c r="F59" s="7">
        <f t="shared" si="6"/>
        <v>1798442.027</v>
      </c>
      <c r="G59" s="7">
        <f t="shared" si="6"/>
        <v>1985429.23943</v>
      </c>
      <c r="H59" s="7">
        <f t="shared" si="6"/>
        <v>2071342.8</v>
      </c>
      <c r="I59" s="8">
        <f t="shared" si="6"/>
        <v>2185879.82967</v>
      </c>
      <c r="J59" s="2"/>
    </row>
    <row r="60" spans="1:10" ht="12.75">
      <c r="A60" s="2"/>
      <c r="B60" s="7"/>
      <c r="C60" s="7"/>
      <c r="D60" s="7"/>
      <c r="E60" s="7"/>
      <c r="F60" s="7"/>
      <c r="G60" s="7"/>
      <c r="H60" s="7"/>
      <c r="I60" s="8"/>
      <c r="J60" s="2"/>
    </row>
    <row r="61" spans="1:10" ht="13.5" thickBot="1">
      <c r="A61" s="16" t="s">
        <v>43</v>
      </c>
      <c r="B61" s="22" t="s">
        <v>31</v>
      </c>
      <c r="C61" s="22">
        <f>SUM(C9,C13,C19,C23,C24,C26,C28,C32,C35,C39,C41,C43,C53,C55,C57)</f>
        <v>5428769.05929</v>
      </c>
      <c r="D61" s="22" t="s">
        <v>31</v>
      </c>
      <c r="E61" s="22">
        <f>SUM(E9,E13,E19,E23,E24,E26,E28,E32,E35,E39,E41,E43,E53,E55,E57)</f>
        <v>5311580.78701</v>
      </c>
      <c r="F61" s="22" t="s">
        <v>31</v>
      </c>
      <c r="G61" s="22">
        <f>SUM(G9,G13,G19,G23,G24,G26,G28,G32,G35,G39,G41,G43,G53,G55,G57)</f>
        <v>2982452.1278600004</v>
      </c>
      <c r="H61" s="22" t="s">
        <v>31</v>
      </c>
      <c r="I61" s="23">
        <f>SUM(I9,I13,I19,I23,I24,I26,I28,I32,I35,I39,I41,I43,I53,I55,I57)</f>
        <v>3086000.4637599997</v>
      </c>
      <c r="J61" s="2"/>
    </row>
    <row r="62" spans="1:10" ht="12.75">
      <c r="A62" s="3" t="s">
        <v>44</v>
      </c>
      <c r="J62" s="2"/>
    </row>
    <row r="63" ht="12.75">
      <c r="B63" s="17"/>
    </row>
  </sheetData>
  <mergeCells count="9">
    <mergeCell ref="A5:A8"/>
    <mergeCell ref="F5:I5"/>
    <mergeCell ref="A1:I1"/>
    <mergeCell ref="H6:I6"/>
    <mergeCell ref="A3:I3"/>
    <mergeCell ref="B6:C6"/>
    <mergeCell ref="D6:E6"/>
    <mergeCell ref="B5:E5"/>
    <mergeCell ref="F6:G6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2003-11-25T14:52:50Z</cp:lastPrinted>
  <dcterms:created xsi:type="dcterms:W3CDTF">2003-08-07T08:19:34Z</dcterms:created>
  <dcterms:modified xsi:type="dcterms:W3CDTF">2004-01-28T13:59:17Z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