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'6.8'!$A$1:$J$85</definedName>
    <definedName name="DatosExternos_1" localSheetId="0">'6.8'!$B$8:$H$85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<sst xmlns="http://schemas.openxmlformats.org/spreadsheetml/2006/main" count="121" uniqueCount="78">
  <si>
    <t>CEREALES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</si>
  <si>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</si>
  <si>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</si>
  <si>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</si>
  <si>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</si>
  <si>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</si>
  <si>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</si>
  <si>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</si>
  <si>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</si>
  <si>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</si>
  <si>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</si>
  <si>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</si>
  <si>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</si>
  <si>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</si>
  <si>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</si>
  <si>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</si>
  <si>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</si>
  <si>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</si>
  <si>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</si>
  <si>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</si>
  <si>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</si>
  <si>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</si>
  <si>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</si>
  <si>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</si>
  <si>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</si>
  <si>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</si>
  <si>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</si>
  <si>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</si>
  <si>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</si>
  <si>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</si>
  <si>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</si>
  <si>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</si>
  <si>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</si>
  <si>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</si>
  <si>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</si>
  <si>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</si>
  <si>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</si>
  <si>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</si>
  <si>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</si>
  <si>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</si>
  <si>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</si>
  <si>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</si>
  <si>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</si>
  <si>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</si>
  <si>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</si>
  <si>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</si>
  <si>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</si>
  <si>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</si>
  <si>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</si>
  <si>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</si>
  <si>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</si>
  <si>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</si>
  <si>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</si>
  <si>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</si>
  <si>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</si>
  <si>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</si>
  <si>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</si>
  <si>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</si>
  <si>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</si>
  <si>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</si>
  <si>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</si>
  <si>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</si>
  <si>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</si>
  <si>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</si>
  <si>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</si>
  <si>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</si>
  <si>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</si>
  <si>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</si>
  <si>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</si>
  <si>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</si>
  <si>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</si>
  <si>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</si>
  <si>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</si>
  <si>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6.8.  TRIGO: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</si>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</sst>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90" fontId="0" fillId="2" borderId="10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/>
    </xf>
    <xf numFmtId="190" fontId="1" fillId="2" borderId="7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0" fontId="0" fillId="2" borderId="1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1" fillId="2" borderId="2" xfId="0" applyNumberFormat="1" applyFont="1" applyFill="1" applyBorder="1" applyAlignment="1">
      <alignment horizontal="right"/>
    </xf>
    <xf numFmtId="190" fontId="1" fillId="2" borderId="2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quotePrefix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J8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4" customWidth="1"/>
    <col min="2" max="2" width="12.00390625" style="4" bestFit="1" customWidth="1"/>
    <col min="3" max="3" width="11.421875" style="4" customWidth="1"/>
    <col min="4" max="4" width="12.00390625" style="4" bestFit="1" customWidth="1"/>
    <col min="5" max="6" width="11.421875" style="4" customWidth="1"/>
    <col min="7" max="7" width="12.00390625" style="4" bestFit="1" customWidth="1"/>
    <col min="8" max="16384" width="11.421875" style="4" customWidth="1"/>
  </cols>
  <sheetData>
    <row r="1" spans="1:8" s="16" customFormat="1" ht="18">
      <c r="A1" s="33" t="s">
        <v>0</v>
      </c>
      <c r="B1" s="33"/>
      <c r="C1" s="33"/>
      <c r="D1" s="33"/>
      <c r="E1" s="33"/>
      <c r="F1" s="33"/>
      <c r="G1" s="33"/>
      <c r="H1" s="33"/>
    </row>
    <row r="2" s="13" customFormat="1" ht="14.25"/>
    <row r="3" spans="1:8" s="13" customFormat="1" ht="15">
      <c r="A3" s="34" t="s">
        <v>73</v>
      </c>
      <c r="B3" s="34"/>
      <c r="C3" s="34"/>
      <c r="D3" s="34"/>
      <c r="E3" s="34"/>
      <c r="F3" s="34"/>
      <c r="G3" s="34"/>
      <c r="H3" s="34"/>
    </row>
    <row r="4" spans="1:8" s="13" customFormat="1" ht="15">
      <c r="A4" s="21"/>
      <c r="B4" s="22"/>
      <c r="C4" s="22"/>
      <c r="D4" s="22"/>
      <c r="E4" s="22"/>
      <c r="F4" s="22"/>
      <c r="G4" s="22"/>
      <c r="H4" s="22"/>
    </row>
    <row r="5" spans="1:8" ht="12.75">
      <c r="A5" s="31" t="s">
        <v>13</v>
      </c>
      <c r="B5" s="29" t="s">
        <v>1</v>
      </c>
      <c r="C5" s="30"/>
      <c r="D5" s="30"/>
      <c r="E5" s="29" t="s">
        <v>3</v>
      </c>
      <c r="F5" s="30"/>
      <c r="G5" s="8" t="s">
        <v>2</v>
      </c>
      <c r="H5" s="32" t="s">
        <v>8</v>
      </c>
    </row>
    <row r="6" spans="1:8" ht="12.75">
      <c r="A6" s="5" t="s">
        <v>14</v>
      </c>
      <c r="B6" s="2" t="s">
        <v>6</v>
      </c>
      <c r="C6" s="3"/>
      <c r="D6" s="3"/>
      <c r="E6" s="2" t="s">
        <v>7</v>
      </c>
      <c r="F6" s="3"/>
      <c r="G6" s="1" t="s">
        <v>15</v>
      </c>
      <c r="H6" s="1" t="s">
        <v>12</v>
      </c>
    </row>
    <row r="7" spans="1:8" ht="13.5" thickBot="1">
      <c r="A7" s="14"/>
      <c r="B7" s="9" t="s">
        <v>9</v>
      </c>
      <c r="C7" s="11" t="s">
        <v>10</v>
      </c>
      <c r="D7" s="12" t="s">
        <v>11</v>
      </c>
      <c r="E7" s="9" t="s">
        <v>9</v>
      </c>
      <c r="F7" s="11" t="s">
        <v>10</v>
      </c>
      <c r="G7" s="9" t="s">
        <v>4</v>
      </c>
      <c r="H7" s="9" t="s">
        <v>4</v>
      </c>
    </row>
    <row r="8" spans="1:10" ht="12.75">
      <c r="A8" s="10" t="s">
        <v>16</v>
      </c>
      <c r="B8" s="17">
        <v>4006</v>
      </c>
      <c r="C8" s="23" t="s">
        <v>5</v>
      </c>
      <c r="D8" s="17">
        <v>4006</v>
      </c>
      <c r="E8" s="24">
        <v>2900</v>
      </c>
      <c r="F8" s="18" t="s">
        <v>5</v>
      </c>
      <c r="G8" s="17">
        <v>11617</v>
      </c>
      <c r="H8" s="17">
        <v>8400</v>
      </c>
      <c r="I8" s="15"/>
      <c r="J8" s="15"/>
    </row>
    <row r="9" spans="1:10" ht="12.75">
      <c r="A9" s="4" t="s">
        <v>17</v>
      </c>
      <c r="B9" s="18">
        <v>5281</v>
      </c>
      <c r="C9" s="18" t="s">
        <v>5</v>
      </c>
      <c r="D9" s="18">
        <v>5281</v>
      </c>
      <c r="E9" s="19">
        <v>3290</v>
      </c>
      <c r="F9" s="18" t="s">
        <v>5</v>
      </c>
      <c r="G9" s="18">
        <v>17374</v>
      </c>
      <c r="H9" s="18">
        <v>12674</v>
      </c>
      <c r="I9" s="15"/>
      <c r="J9" s="15"/>
    </row>
    <row r="10" spans="1:10" ht="12.75">
      <c r="A10" s="4" t="s">
        <v>18</v>
      </c>
      <c r="B10" s="18">
        <v>10301</v>
      </c>
      <c r="C10" s="18" t="s">
        <v>5</v>
      </c>
      <c r="D10" s="18">
        <v>10301</v>
      </c>
      <c r="E10" s="19">
        <v>3000</v>
      </c>
      <c r="F10" s="18" t="s">
        <v>5</v>
      </c>
      <c r="G10" s="18">
        <v>30903</v>
      </c>
      <c r="H10" s="18">
        <v>23486</v>
      </c>
      <c r="I10" s="15"/>
      <c r="J10" s="15"/>
    </row>
    <row r="11" spans="1:10" ht="12.75">
      <c r="A11" s="4" t="s">
        <v>19</v>
      </c>
      <c r="B11" s="18">
        <v>647</v>
      </c>
      <c r="C11" s="18" t="s">
        <v>5</v>
      </c>
      <c r="D11" s="18">
        <v>647</v>
      </c>
      <c r="E11" s="19">
        <v>3000</v>
      </c>
      <c r="F11" s="18" t="s">
        <v>5</v>
      </c>
      <c r="G11" s="18">
        <v>1941</v>
      </c>
      <c r="H11" s="18">
        <v>1552</v>
      </c>
      <c r="I11" s="15"/>
      <c r="J11" s="15"/>
    </row>
    <row r="12" spans="1:10" ht="12.75">
      <c r="A12" s="6" t="s">
        <v>20</v>
      </c>
      <c r="B12" s="25">
        <v>20235</v>
      </c>
      <c r="C12" s="25" t="s">
        <v>5</v>
      </c>
      <c r="D12" s="25">
        <v>20235</v>
      </c>
      <c r="E12" s="25">
        <v>3056</v>
      </c>
      <c r="F12" s="25" t="s">
        <v>5</v>
      </c>
      <c r="G12" s="25">
        <v>61835</v>
      </c>
      <c r="H12" s="25">
        <v>46112</v>
      </c>
      <c r="I12" s="15"/>
      <c r="J12" s="15"/>
    </row>
    <row r="13" spans="1:10" ht="12.75">
      <c r="A13" s="6"/>
      <c r="B13" s="25"/>
      <c r="C13" s="25"/>
      <c r="D13" s="25"/>
      <c r="E13" s="26"/>
      <c r="F13" s="26"/>
      <c r="G13" s="25"/>
      <c r="H13" s="25"/>
      <c r="I13" s="15"/>
      <c r="J13" s="15"/>
    </row>
    <row r="14" spans="1:10" ht="12.75">
      <c r="A14" s="6" t="s">
        <v>21</v>
      </c>
      <c r="B14" s="25">
        <v>80</v>
      </c>
      <c r="C14" s="25" t="s">
        <v>5</v>
      </c>
      <c r="D14" s="25">
        <v>80</v>
      </c>
      <c r="E14" s="26">
        <v>2100</v>
      </c>
      <c r="F14" s="25" t="s">
        <v>5</v>
      </c>
      <c r="G14" s="25">
        <v>168</v>
      </c>
      <c r="H14" s="25">
        <v>168</v>
      </c>
      <c r="I14" s="15"/>
      <c r="J14" s="15"/>
    </row>
    <row r="15" spans="1:10" ht="12.75">
      <c r="A15" s="6"/>
      <c r="B15" s="25"/>
      <c r="C15" s="25"/>
      <c r="D15" s="25"/>
      <c r="E15" s="26"/>
      <c r="F15" s="26"/>
      <c r="G15" s="25"/>
      <c r="H15" s="25"/>
      <c r="I15" s="15"/>
      <c r="J15" s="15"/>
    </row>
    <row r="16" spans="1:10" ht="12.75">
      <c r="A16" s="6" t="s">
        <v>22</v>
      </c>
      <c r="B16" s="25">
        <v>550</v>
      </c>
      <c r="C16" s="25" t="s">
        <v>5</v>
      </c>
      <c r="D16" s="25">
        <v>550</v>
      </c>
      <c r="E16" s="26">
        <v>4000</v>
      </c>
      <c r="F16" s="25" t="s">
        <v>5</v>
      </c>
      <c r="G16" s="25">
        <v>2200</v>
      </c>
      <c r="H16" s="25">
        <v>3960</v>
      </c>
      <c r="I16" s="15"/>
      <c r="J16" s="15"/>
    </row>
    <row r="17" spans="2:10" ht="12.75">
      <c r="B17" s="18"/>
      <c r="C17" s="18"/>
      <c r="D17" s="18"/>
      <c r="E17" s="19"/>
      <c r="F17" s="19"/>
      <c r="G17" s="18"/>
      <c r="H17" s="18"/>
      <c r="I17" s="15"/>
      <c r="J17" s="15"/>
    </row>
    <row r="18" spans="1:10" ht="12.75">
      <c r="A18" s="4" t="s">
        <v>23</v>
      </c>
      <c r="B18" s="18">
        <v>27459</v>
      </c>
      <c r="C18" s="18" t="s">
        <v>5</v>
      </c>
      <c r="D18" s="18">
        <v>27459</v>
      </c>
      <c r="E18" s="19">
        <v>5900</v>
      </c>
      <c r="F18" s="18" t="s">
        <v>5</v>
      </c>
      <c r="G18" s="18">
        <v>162008</v>
      </c>
      <c r="H18" s="18">
        <v>135000</v>
      </c>
      <c r="I18" s="15"/>
      <c r="J18" s="15"/>
    </row>
    <row r="19" spans="1:10" ht="12.75">
      <c r="A19" s="4" t="s">
        <v>24</v>
      </c>
      <c r="B19" s="18" t="s">
        <v>5</v>
      </c>
      <c r="C19" s="18" t="s">
        <v>5</v>
      </c>
      <c r="D19" s="18" t="s">
        <v>5</v>
      </c>
      <c r="E19" s="18" t="s">
        <v>5</v>
      </c>
      <c r="F19" s="18" t="s">
        <v>5</v>
      </c>
      <c r="G19" s="18" t="s">
        <v>5</v>
      </c>
      <c r="H19" s="18" t="s">
        <v>5</v>
      </c>
      <c r="I19" s="15"/>
      <c r="J19" s="15"/>
    </row>
    <row r="20" spans="1:10" ht="12.75">
      <c r="A20" s="4" t="s">
        <v>25</v>
      </c>
      <c r="B20" s="27">
        <v>1</v>
      </c>
      <c r="C20" s="18" t="s">
        <v>5</v>
      </c>
      <c r="D20" s="27">
        <v>1</v>
      </c>
      <c r="E20" s="27">
        <v>4000</v>
      </c>
      <c r="F20" s="18" t="s">
        <v>5</v>
      </c>
      <c r="G20" s="27">
        <v>4</v>
      </c>
      <c r="H20" s="18" t="s">
        <v>5</v>
      </c>
      <c r="I20" s="15"/>
      <c r="J20" s="15"/>
    </row>
    <row r="21" spans="1:10" ht="12.75">
      <c r="A21" s="6" t="s">
        <v>74</v>
      </c>
      <c r="B21" s="25">
        <v>27460</v>
      </c>
      <c r="C21" s="25" t="s">
        <v>5</v>
      </c>
      <c r="D21" s="25">
        <v>27460</v>
      </c>
      <c r="E21" s="25">
        <v>5900</v>
      </c>
      <c r="F21" s="25" t="s">
        <v>5</v>
      </c>
      <c r="G21" s="25">
        <v>162012</v>
      </c>
      <c r="H21" s="25">
        <v>135000</v>
      </c>
      <c r="I21" s="15"/>
      <c r="J21" s="15"/>
    </row>
    <row r="22" spans="2:10" ht="12.75">
      <c r="B22" s="25"/>
      <c r="C22" s="25"/>
      <c r="D22" s="25"/>
      <c r="E22" s="26"/>
      <c r="F22" s="26"/>
      <c r="G22" s="25"/>
      <c r="H22" s="25"/>
      <c r="I22" s="15"/>
      <c r="J22" s="15"/>
    </row>
    <row r="23" spans="1:10" ht="12.75">
      <c r="A23" s="6" t="s">
        <v>26</v>
      </c>
      <c r="B23" s="25">
        <v>69697</v>
      </c>
      <c r="C23" s="25">
        <v>8615</v>
      </c>
      <c r="D23" s="25">
        <v>78312</v>
      </c>
      <c r="E23" s="26">
        <v>3845</v>
      </c>
      <c r="F23" s="26">
        <v>4398</v>
      </c>
      <c r="G23" s="25">
        <v>305876</v>
      </c>
      <c r="H23" s="25">
        <v>155996</v>
      </c>
      <c r="I23" s="15"/>
      <c r="J23" s="15"/>
    </row>
    <row r="24" spans="1:10" ht="12.75">
      <c r="A24" s="6"/>
      <c r="B24" s="25"/>
      <c r="C24" s="25"/>
      <c r="D24" s="25"/>
      <c r="E24" s="26"/>
      <c r="F24" s="26"/>
      <c r="G24" s="25"/>
      <c r="H24" s="25"/>
      <c r="I24" s="15"/>
      <c r="J24" s="15"/>
    </row>
    <row r="25" spans="1:10" ht="12.75">
      <c r="A25" s="6" t="s">
        <v>27</v>
      </c>
      <c r="B25" s="25">
        <v>29732</v>
      </c>
      <c r="C25" s="25">
        <v>4973</v>
      </c>
      <c r="D25" s="25">
        <v>34705</v>
      </c>
      <c r="E25" s="26">
        <v>4252</v>
      </c>
      <c r="F25" s="26">
        <v>5000</v>
      </c>
      <c r="G25" s="25">
        <v>151285</v>
      </c>
      <c r="H25" s="25">
        <v>127075</v>
      </c>
      <c r="I25" s="15"/>
      <c r="J25" s="15"/>
    </row>
    <row r="26" spans="2:10" ht="12.75">
      <c r="B26" s="18"/>
      <c r="C26" s="18"/>
      <c r="D26" s="18"/>
      <c r="E26" s="19"/>
      <c r="F26" s="19"/>
      <c r="G26" s="18"/>
      <c r="H26" s="18"/>
      <c r="I26" s="15"/>
      <c r="J26" s="15"/>
    </row>
    <row r="27" spans="1:10" ht="12.75">
      <c r="A27" s="4" t="s">
        <v>28</v>
      </c>
      <c r="B27" s="18">
        <v>22928</v>
      </c>
      <c r="C27" s="18">
        <v>12034</v>
      </c>
      <c r="D27" s="18">
        <v>34962</v>
      </c>
      <c r="E27" s="19">
        <v>3707</v>
      </c>
      <c r="F27" s="19">
        <v>4620</v>
      </c>
      <c r="G27" s="18">
        <v>140591</v>
      </c>
      <c r="H27" s="18">
        <v>49210</v>
      </c>
      <c r="I27" s="15"/>
      <c r="J27" s="15"/>
    </row>
    <row r="28" spans="1:10" ht="12.75">
      <c r="A28" s="4" t="s">
        <v>29</v>
      </c>
      <c r="B28" s="18">
        <v>36722</v>
      </c>
      <c r="C28" s="18">
        <v>2802</v>
      </c>
      <c r="D28" s="18">
        <v>39524</v>
      </c>
      <c r="E28" s="19">
        <v>1543</v>
      </c>
      <c r="F28" s="19">
        <v>3324</v>
      </c>
      <c r="G28" s="18">
        <v>65976</v>
      </c>
      <c r="H28" s="18">
        <v>13195</v>
      </c>
      <c r="I28" s="15"/>
      <c r="J28" s="15"/>
    </row>
    <row r="29" spans="1:10" ht="12.75">
      <c r="A29" s="4" t="s">
        <v>30</v>
      </c>
      <c r="B29" s="18">
        <v>225657</v>
      </c>
      <c r="C29" s="18">
        <v>27450</v>
      </c>
      <c r="D29" s="18">
        <v>253107</v>
      </c>
      <c r="E29" s="19">
        <v>610</v>
      </c>
      <c r="F29" s="19">
        <v>3770</v>
      </c>
      <c r="G29" s="18">
        <v>241137</v>
      </c>
      <c r="H29" s="18">
        <v>96455</v>
      </c>
      <c r="I29" s="15"/>
      <c r="J29" s="15"/>
    </row>
    <row r="30" spans="1:10" ht="12.75">
      <c r="A30" s="6" t="s">
        <v>75</v>
      </c>
      <c r="B30" s="25">
        <v>285307</v>
      </c>
      <c r="C30" s="25">
        <v>42286</v>
      </c>
      <c r="D30" s="25">
        <v>327593</v>
      </c>
      <c r="E30" s="25">
        <v>979</v>
      </c>
      <c r="F30" s="25">
        <v>3982</v>
      </c>
      <c r="G30" s="25">
        <v>447704</v>
      </c>
      <c r="H30" s="25">
        <v>158860</v>
      </c>
      <c r="I30" s="15"/>
      <c r="J30" s="15"/>
    </row>
    <row r="31" spans="2:10" ht="12.75">
      <c r="B31" s="18"/>
      <c r="C31" s="18"/>
      <c r="D31" s="18"/>
      <c r="E31" s="19"/>
      <c r="F31" s="19"/>
      <c r="G31" s="18"/>
      <c r="H31" s="18"/>
      <c r="I31" s="15"/>
      <c r="J31" s="15"/>
    </row>
    <row r="32" spans="1:10" ht="12.75">
      <c r="A32" s="4" t="s">
        <v>31</v>
      </c>
      <c r="B32" s="28">
        <v>20918</v>
      </c>
      <c r="C32" s="28">
        <v>532</v>
      </c>
      <c r="D32" s="18">
        <v>21450</v>
      </c>
      <c r="E32" s="28">
        <v>4944</v>
      </c>
      <c r="F32" s="28">
        <v>5613</v>
      </c>
      <c r="G32" s="19">
        <v>106405</v>
      </c>
      <c r="H32" s="28">
        <v>90776</v>
      </c>
      <c r="I32" s="15"/>
      <c r="J32" s="15"/>
    </row>
    <row r="33" spans="1:10" ht="12.75">
      <c r="A33" s="4" t="s">
        <v>32</v>
      </c>
      <c r="B33" s="28">
        <v>8686</v>
      </c>
      <c r="C33" s="28">
        <v>4104</v>
      </c>
      <c r="D33" s="18">
        <v>12790</v>
      </c>
      <c r="E33" s="28">
        <v>2570</v>
      </c>
      <c r="F33" s="28">
        <v>2725</v>
      </c>
      <c r="G33" s="19">
        <v>33506</v>
      </c>
      <c r="H33" s="28">
        <v>36857</v>
      </c>
      <c r="I33" s="15"/>
      <c r="J33" s="15"/>
    </row>
    <row r="34" spans="1:10" ht="12.75">
      <c r="A34" s="4" t="s">
        <v>33</v>
      </c>
      <c r="B34" s="28">
        <v>26702</v>
      </c>
      <c r="C34" s="28">
        <v>9661</v>
      </c>
      <c r="D34" s="18">
        <f>SUM(B34:C34)</f>
        <v>36363</v>
      </c>
      <c r="E34" s="28">
        <v>3531</v>
      </c>
      <c r="F34" s="28">
        <v>5516</v>
      </c>
      <c r="G34" s="19">
        <v>147571</v>
      </c>
      <c r="H34" s="28">
        <v>50225</v>
      </c>
      <c r="I34" s="15"/>
      <c r="J34" s="15"/>
    </row>
    <row r="35" spans="1:10" ht="12.75">
      <c r="A35" s="4" t="s">
        <v>34</v>
      </c>
      <c r="B35" s="28">
        <v>6417</v>
      </c>
      <c r="C35" s="28">
        <v>113</v>
      </c>
      <c r="D35" s="18">
        <v>6530</v>
      </c>
      <c r="E35" s="28">
        <v>3986</v>
      </c>
      <c r="F35" s="28">
        <v>5504</v>
      </c>
      <c r="G35" s="19">
        <v>26200</v>
      </c>
      <c r="H35" s="28">
        <v>15870</v>
      </c>
      <c r="I35" s="15"/>
      <c r="J35" s="15"/>
    </row>
    <row r="36" spans="1:10" ht="12.75">
      <c r="A36" s="6" t="s">
        <v>35</v>
      </c>
      <c r="B36" s="25">
        <v>62723</v>
      </c>
      <c r="C36" s="25">
        <f>SUM(C32:C35)</f>
        <v>14410</v>
      </c>
      <c r="D36" s="25">
        <f>SUM(D32:D35)</f>
        <v>77133</v>
      </c>
      <c r="E36" s="25">
        <v>3916</v>
      </c>
      <c r="F36" s="25">
        <f>((F32*C32)+(F33*C33)+(F34*C34)+(F35*C35))/C36</f>
        <v>4724.604024982651</v>
      </c>
      <c r="G36" s="25">
        <v>313682</v>
      </c>
      <c r="H36" s="25">
        <v>193728</v>
      </c>
      <c r="I36" s="15"/>
      <c r="J36" s="15"/>
    </row>
    <row r="37" spans="1:10" ht="12.75">
      <c r="A37" s="6"/>
      <c r="B37" s="25"/>
      <c r="C37" s="25"/>
      <c r="D37" s="25"/>
      <c r="E37" s="26"/>
      <c r="F37" s="26"/>
      <c r="G37" s="25"/>
      <c r="H37" s="25"/>
      <c r="I37" s="15"/>
      <c r="J37" s="15"/>
    </row>
    <row r="38" spans="1:10" ht="12.75">
      <c r="A38" s="6" t="s">
        <v>36</v>
      </c>
      <c r="B38" s="26">
        <v>3873</v>
      </c>
      <c r="C38" s="26">
        <v>295</v>
      </c>
      <c r="D38" s="25">
        <v>4168</v>
      </c>
      <c r="E38" s="26">
        <v>1050</v>
      </c>
      <c r="F38" s="26">
        <v>3300</v>
      </c>
      <c r="G38" s="26">
        <v>5040</v>
      </c>
      <c r="H38" s="26">
        <v>6552</v>
      </c>
      <c r="I38" s="15"/>
      <c r="J38" s="15"/>
    </row>
    <row r="39" spans="2:10" ht="12.75">
      <c r="B39" s="18"/>
      <c r="C39" s="18"/>
      <c r="D39" s="18"/>
      <c r="E39" s="19"/>
      <c r="F39" s="19"/>
      <c r="G39" s="18"/>
      <c r="H39" s="18"/>
      <c r="I39" s="15"/>
      <c r="J39" s="15"/>
    </row>
    <row r="40" spans="1:10" ht="12.75">
      <c r="A40" s="4" t="s">
        <v>37</v>
      </c>
      <c r="B40" s="19">
        <v>23607</v>
      </c>
      <c r="C40" s="19">
        <v>1355</v>
      </c>
      <c r="D40" s="18">
        <v>24962</v>
      </c>
      <c r="E40" s="19">
        <v>2370</v>
      </c>
      <c r="F40" s="19">
        <v>2900</v>
      </c>
      <c r="G40" s="19">
        <v>59878</v>
      </c>
      <c r="H40" s="19">
        <v>33008</v>
      </c>
      <c r="I40" s="15"/>
      <c r="J40" s="15"/>
    </row>
    <row r="41" spans="1:10" ht="12.75">
      <c r="A41" s="4" t="s">
        <v>38</v>
      </c>
      <c r="B41" s="18">
        <v>197681</v>
      </c>
      <c r="C41" s="18">
        <v>4477</v>
      </c>
      <c r="D41" s="18">
        <v>202158</v>
      </c>
      <c r="E41" s="19">
        <v>4052</v>
      </c>
      <c r="F41" s="19">
        <v>5118</v>
      </c>
      <c r="G41" s="18">
        <v>823919</v>
      </c>
      <c r="H41" s="18">
        <v>272060</v>
      </c>
      <c r="I41" s="15"/>
      <c r="J41" s="15"/>
    </row>
    <row r="42" spans="1:10" ht="12.75">
      <c r="A42" s="4" t="s">
        <v>39</v>
      </c>
      <c r="B42" s="19">
        <v>36204</v>
      </c>
      <c r="C42" s="19">
        <v>11999</v>
      </c>
      <c r="D42" s="18">
        <v>48203</v>
      </c>
      <c r="E42" s="19">
        <v>2400</v>
      </c>
      <c r="F42" s="19">
        <v>5600</v>
      </c>
      <c r="G42" s="19">
        <v>154084</v>
      </c>
      <c r="H42" s="27">
        <v>55213</v>
      </c>
      <c r="I42" s="15"/>
      <c r="J42" s="15"/>
    </row>
    <row r="43" spans="1:10" ht="12.75">
      <c r="A43" s="4" t="s">
        <v>40</v>
      </c>
      <c r="B43" s="19">
        <v>93672</v>
      </c>
      <c r="C43" s="19">
        <v>15922</v>
      </c>
      <c r="D43" s="18">
        <v>109594</v>
      </c>
      <c r="E43" s="19">
        <v>2110</v>
      </c>
      <c r="F43" s="19">
        <v>3401</v>
      </c>
      <c r="G43" s="19">
        <v>251802</v>
      </c>
      <c r="H43" s="19">
        <v>88000</v>
      </c>
      <c r="I43" s="15"/>
      <c r="J43" s="15"/>
    </row>
    <row r="44" spans="1:10" ht="12.75">
      <c r="A44" s="4" t="s">
        <v>41</v>
      </c>
      <c r="B44" s="19">
        <v>60784</v>
      </c>
      <c r="C44" s="19">
        <v>3088</v>
      </c>
      <c r="D44" s="18">
        <v>63872</v>
      </c>
      <c r="E44" s="19">
        <v>2997</v>
      </c>
      <c r="F44" s="19">
        <v>4002</v>
      </c>
      <c r="G44" s="19">
        <v>194527</v>
      </c>
      <c r="H44" s="19">
        <v>115434</v>
      </c>
      <c r="I44" s="15"/>
      <c r="J44" s="15"/>
    </row>
    <row r="45" spans="1:10" ht="12.75">
      <c r="A45" s="4" t="s">
        <v>42</v>
      </c>
      <c r="B45" s="19">
        <v>50347</v>
      </c>
      <c r="C45" s="19">
        <v>919</v>
      </c>
      <c r="D45" s="18">
        <v>51266</v>
      </c>
      <c r="E45" s="19">
        <v>2500</v>
      </c>
      <c r="F45" s="19">
        <v>5000</v>
      </c>
      <c r="G45" s="19">
        <v>130463</v>
      </c>
      <c r="H45" s="19">
        <v>71755</v>
      </c>
      <c r="I45" s="15"/>
      <c r="J45" s="15"/>
    </row>
    <row r="46" spans="1:10" ht="12.75">
      <c r="A46" s="4" t="s">
        <v>43</v>
      </c>
      <c r="B46" s="19">
        <v>98169</v>
      </c>
      <c r="C46" s="19">
        <v>3097</v>
      </c>
      <c r="D46" s="18">
        <v>101266</v>
      </c>
      <c r="E46" s="19">
        <v>2328</v>
      </c>
      <c r="F46" s="19">
        <v>2600</v>
      </c>
      <c r="G46" s="19">
        <v>236590</v>
      </c>
      <c r="H46" s="19">
        <v>283908</v>
      </c>
      <c r="I46" s="15"/>
      <c r="J46" s="15"/>
    </row>
    <row r="47" spans="1:10" ht="12.75">
      <c r="A47" s="4" t="s">
        <v>44</v>
      </c>
      <c r="B47" s="19">
        <v>46764</v>
      </c>
      <c r="C47" s="19">
        <v>7677</v>
      </c>
      <c r="D47" s="18">
        <v>54441</v>
      </c>
      <c r="E47" s="19">
        <v>1999</v>
      </c>
      <c r="F47" s="19">
        <v>5000</v>
      </c>
      <c r="G47" s="19">
        <v>131863</v>
      </c>
      <c r="H47" s="19">
        <v>128105</v>
      </c>
      <c r="I47" s="15"/>
      <c r="J47" s="15"/>
    </row>
    <row r="48" spans="1:10" ht="12.75">
      <c r="A48" s="4" t="s">
        <v>45</v>
      </c>
      <c r="B48" s="19">
        <v>74273</v>
      </c>
      <c r="C48" s="19">
        <v>4951</v>
      </c>
      <c r="D48" s="18">
        <v>79224</v>
      </c>
      <c r="E48" s="19">
        <v>2388</v>
      </c>
      <c r="F48" s="19">
        <v>5312</v>
      </c>
      <c r="G48" s="19">
        <v>203688</v>
      </c>
      <c r="H48" s="19">
        <v>157558</v>
      </c>
      <c r="I48" s="15"/>
      <c r="J48" s="15"/>
    </row>
    <row r="49" spans="1:10" ht="12.75">
      <c r="A49" s="6" t="s">
        <v>76</v>
      </c>
      <c r="B49" s="25">
        <v>681501</v>
      </c>
      <c r="C49" s="25">
        <v>53485</v>
      </c>
      <c r="D49" s="25">
        <v>734986</v>
      </c>
      <c r="E49" s="25">
        <v>2860</v>
      </c>
      <c r="F49" s="25">
        <v>4448</v>
      </c>
      <c r="G49" s="25">
        <v>2186814</v>
      </c>
      <c r="H49" s="25">
        <v>1205041</v>
      </c>
      <c r="I49" s="15"/>
      <c r="J49" s="15"/>
    </row>
    <row r="50" spans="1:10" ht="12.75">
      <c r="A50" s="6"/>
      <c r="B50" s="25"/>
      <c r="C50" s="25"/>
      <c r="D50" s="25"/>
      <c r="E50" s="26"/>
      <c r="F50" s="26"/>
      <c r="G50" s="25"/>
      <c r="H50" s="25"/>
      <c r="I50" s="15"/>
      <c r="J50" s="15"/>
    </row>
    <row r="51" spans="1:10" ht="12.75">
      <c r="A51" s="6" t="s">
        <v>46</v>
      </c>
      <c r="B51" s="26">
        <v>24676</v>
      </c>
      <c r="C51" s="26">
        <v>1360</v>
      </c>
      <c r="D51" s="25">
        <v>26036</v>
      </c>
      <c r="E51" s="26">
        <v>2700</v>
      </c>
      <c r="F51" s="26">
        <v>4500</v>
      </c>
      <c r="G51" s="26">
        <v>72745</v>
      </c>
      <c r="H51" s="26">
        <v>87294</v>
      </c>
      <c r="I51" s="15"/>
      <c r="J51" s="15"/>
    </row>
    <row r="52" spans="2:10" ht="12.75">
      <c r="B52" s="18"/>
      <c r="C52" s="18"/>
      <c r="D52" s="18"/>
      <c r="E52" s="19"/>
      <c r="F52" s="19"/>
      <c r="G52" s="18"/>
      <c r="H52" s="18"/>
      <c r="I52" s="15"/>
      <c r="J52" s="15"/>
    </row>
    <row r="53" spans="1:10" ht="12.75">
      <c r="A53" s="4" t="s">
        <v>47</v>
      </c>
      <c r="B53" s="18">
        <v>31410</v>
      </c>
      <c r="C53" s="18">
        <v>14849</v>
      </c>
      <c r="D53" s="18">
        <v>46259</v>
      </c>
      <c r="E53" s="19">
        <v>1949</v>
      </c>
      <c r="F53" s="19">
        <v>5500</v>
      </c>
      <c r="G53" s="18">
        <v>142888</v>
      </c>
      <c r="H53" s="18">
        <v>100021</v>
      </c>
      <c r="I53" s="15"/>
      <c r="J53" s="15"/>
    </row>
    <row r="54" spans="1:10" ht="12.75">
      <c r="A54" s="4" t="s">
        <v>48</v>
      </c>
      <c r="B54" s="18">
        <v>50952</v>
      </c>
      <c r="C54" s="18">
        <v>13301</v>
      </c>
      <c r="D54" s="18">
        <v>64253</v>
      </c>
      <c r="E54" s="19">
        <v>1650</v>
      </c>
      <c r="F54" s="19">
        <v>3950</v>
      </c>
      <c r="G54" s="18">
        <v>136609</v>
      </c>
      <c r="H54" s="18">
        <v>90026</v>
      </c>
      <c r="I54" s="15"/>
      <c r="J54" s="15"/>
    </row>
    <row r="55" spans="1:10" ht="12.75">
      <c r="A55" s="4" t="s">
        <v>49</v>
      </c>
      <c r="B55" s="18">
        <v>43970</v>
      </c>
      <c r="C55" s="18">
        <v>3445</v>
      </c>
      <c r="D55" s="18">
        <v>47415</v>
      </c>
      <c r="E55" s="19">
        <v>2645</v>
      </c>
      <c r="F55" s="19">
        <v>6000</v>
      </c>
      <c r="G55" s="18">
        <v>136971</v>
      </c>
      <c r="H55" s="18">
        <v>75334</v>
      </c>
      <c r="I55" s="15"/>
      <c r="J55" s="15"/>
    </row>
    <row r="56" spans="1:10" ht="12.75">
      <c r="A56" s="4" t="s">
        <v>50</v>
      </c>
      <c r="B56" s="18">
        <v>77133</v>
      </c>
      <c r="C56" s="18">
        <v>2353</v>
      </c>
      <c r="D56" s="18">
        <v>79486</v>
      </c>
      <c r="E56" s="19">
        <v>2900</v>
      </c>
      <c r="F56" s="19">
        <v>4200</v>
      </c>
      <c r="G56" s="18">
        <v>233568</v>
      </c>
      <c r="H56" s="18">
        <v>140141</v>
      </c>
      <c r="I56" s="15"/>
      <c r="J56" s="15"/>
    </row>
    <row r="57" spans="1:10" ht="12.75">
      <c r="A57" s="4" t="s">
        <v>51</v>
      </c>
      <c r="B57" s="18">
        <v>81473</v>
      </c>
      <c r="C57" s="18">
        <v>7925</v>
      </c>
      <c r="D57" s="18">
        <v>89398</v>
      </c>
      <c r="E57" s="19">
        <v>1794</v>
      </c>
      <c r="F57" s="19">
        <v>3910</v>
      </c>
      <c r="G57" s="18">
        <v>177149</v>
      </c>
      <c r="H57" s="18">
        <v>97432</v>
      </c>
      <c r="I57" s="15"/>
      <c r="J57" s="15"/>
    </row>
    <row r="58" spans="1:10" ht="12.75">
      <c r="A58" s="6" t="s">
        <v>52</v>
      </c>
      <c r="B58" s="25">
        <v>284938</v>
      </c>
      <c r="C58" s="25">
        <v>41873</v>
      </c>
      <c r="D58" s="25">
        <v>326811</v>
      </c>
      <c r="E58" s="25">
        <v>2216</v>
      </c>
      <c r="F58" s="25">
        <v>4675</v>
      </c>
      <c r="G58" s="25">
        <v>827185</v>
      </c>
      <c r="H58" s="25">
        <v>502954</v>
      </c>
      <c r="I58" s="15"/>
      <c r="J58" s="15"/>
    </row>
    <row r="59" spans="2:10" ht="12.75">
      <c r="B59" s="18"/>
      <c r="C59" s="18"/>
      <c r="D59" s="18"/>
      <c r="E59" s="19"/>
      <c r="F59" s="19"/>
      <c r="G59" s="18"/>
      <c r="H59" s="18"/>
      <c r="I59" s="15"/>
      <c r="J59" s="15"/>
    </row>
    <row r="60" spans="1:10" ht="12.75">
      <c r="A60" s="4" t="s">
        <v>53</v>
      </c>
      <c r="B60" s="19">
        <v>1879</v>
      </c>
      <c r="C60" s="19">
        <v>2006</v>
      </c>
      <c r="D60" s="18">
        <v>3885</v>
      </c>
      <c r="E60" s="19">
        <v>1280</v>
      </c>
      <c r="F60" s="19">
        <v>4500</v>
      </c>
      <c r="G60" s="19">
        <v>11433</v>
      </c>
      <c r="H60" s="19">
        <v>4600</v>
      </c>
      <c r="I60" s="15"/>
      <c r="J60" s="15"/>
    </row>
    <row r="61" spans="1:10" ht="12.75">
      <c r="A61" s="4" t="s">
        <v>54</v>
      </c>
      <c r="B61" s="19">
        <v>553</v>
      </c>
      <c r="C61" s="19">
        <v>1</v>
      </c>
      <c r="D61" s="18">
        <v>554</v>
      </c>
      <c r="E61" s="19">
        <v>3300</v>
      </c>
      <c r="F61" s="19">
        <v>5600</v>
      </c>
      <c r="G61" s="19">
        <v>1831</v>
      </c>
      <c r="H61" s="19">
        <v>2746</v>
      </c>
      <c r="I61" s="15"/>
      <c r="J61" s="15"/>
    </row>
    <row r="62" spans="1:10" ht="12.75">
      <c r="A62" s="4" t="s">
        <v>55</v>
      </c>
      <c r="B62" s="19">
        <v>1807</v>
      </c>
      <c r="C62" s="19">
        <v>120</v>
      </c>
      <c r="D62" s="18">
        <v>1927</v>
      </c>
      <c r="E62" s="19">
        <v>2400</v>
      </c>
      <c r="F62" s="19">
        <v>5000</v>
      </c>
      <c r="G62" s="19">
        <v>4937</v>
      </c>
      <c r="H62" s="19">
        <v>4030</v>
      </c>
      <c r="I62" s="15"/>
      <c r="J62" s="15"/>
    </row>
    <row r="63" spans="1:10" ht="12.75">
      <c r="A63" s="6" t="s">
        <v>56</v>
      </c>
      <c r="B63" s="25">
        <v>4239</v>
      </c>
      <c r="C63" s="25">
        <v>2127</v>
      </c>
      <c r="D63" s="25">
        <v>6366</v>
      </c>
      <c r="E63" s="25">
        <v>2021</v>
      </c>
      <c r="F63" s="25">
        <v>4529</v>
      </c>
      <c r="G63" s="25">
        <v>18201</v>
      </c>
      <c r="H63" s="25">
        <v>11376</v>
      </c>
      <c r="I63" s="15"/>
      <c r="J63" s="15"/>
    </row>
    <row r="64" spans="1:10" ht="12.75">
      <c r="A64" s="6"/>
      <c r="B64" s="25"/>
      <c r="C64" s="25"/>
      <c r="D64" s="25"/>
      <c r="E64" s="26"/>
      <c r="F64" s="26"/>
      <c r="G64" s="25"/>
      <c r="H64" s="25"/>
      <c r="I64" s="15"/>
      <c r="J64" s="15"/>
    </row>
    <row r="65" spans="1:10" ht="12.75">
      <c r="A65" s="6" t="s">
        <v>57</v>
      </c>
      <c r="B65" s="25">
        <v>5115</v>
      </c>
      <c r="C65" s="25">
        <v>3614</v>
      </c>
      <c r="D65" s="25">
        <v>8729</v>
      </c>
      <c r="E65" s="25">
        <v>645</v>
      </c>
      <c r="F65" s="25">
        <v>2095</v>
      </c>
      <c r="G65" s="25">
        <v>10870</v>
      </c>
      <c r="H65" s="25">
        <v>5020</v>
      </c>
      <c r="I65" s="15"/>
      <c r="J65" s="15"/>
    </row>
    <row r="66" spans="2:10" ht="12.75">
      <c r="B66" s="18"/>
      <c r="C66" s="18"/>
      <c r="D66" s="18"/>
      <c r="E66" s="19"/>
      <c r="F66" s="19"/>
      <c r="G66" s="18"/>
      <c r="H66" s="18"/>
      <c r="I66" s="15"/>
      <c r="J66" s="15"/>
    </row>
    <row r="67" spans="1:10" ht="12.75">
      <c r="A67" s="4" t="s">
        <v>58</v>
      </c>
      <c r="B67" s="19">
        <v>142200</v>
      </c>
      <c r="C67" s="19">
        <v>5400</v>
      </c>
      <c r="D67" s="18">
        <v>147600</v>
      </c>
      <c r="E67" s="19">
        <v>3741</v>
      </c>
      <c r="F67" s="19">
        <v>3877</v>
      </c>
      <c r="G67" s="19">
        <v>552906</v>
      </c>
      <c r="H67" s="19">
        <v>165872</v>
      </c>
      <c r="I67" s="15"/>
      <c r="J67" s="15"/>
    </row>
    <row r="68" spans="1:10" ht="12.75">
      <c r="A68" s="4" t="s">
        <v>59</v>
      </c>
      <c r="B68" s="19">
        <v>6810</v>
      </c>
      <c r="C68" s="19">
        <v>300</v>
      </c>
      <c r="D68" s="18">
        <v>7110</v>
      </c>
      <c r="E68" s="19">
        <v>3190</v>
      </c>
      <c r="F68" s="19">
        <v>4000</v>
      </c>
      <c r="G68" s="19">
        <v>22924</v>
      </c>
      <c r="H68" s="19">
        <v>6877</v>
      </c>
      <c r="I68" s="15"/>
      <c r="J68" s="15"/>
    </row>
    <row r="69" spans="1:10" ht="12.75">
      <c r="A69" s="6" t="s">
        <v>60</v>
      </c>
      <c r="B69" s="25">
        <v>149010</v>
      </c>
      <c r="C69" s="25">
        <v>5700</v>
      </c>
      <c r="D69" s="25">
        <v>154710</v>
      </c>
      <c r="E69" s="25">
        <v>3716</v>
      </c>
      <c r="F69" s="25">
        <v>3883</v>
      </c>
      <c r="G69" s="25">
        <v>575830</v>
      </c>
      <c r="H69" s="25">
        <v>172749</v>
      </c>
      <c r="I69" s="15"/>
      <c r="J69" s="15"/>
    </row>
    <row r="70" spans="2:10" ht="12.75">
      <c r="B70" s="18"/>
      <c r="C70" s="18"/>
      <c r="D70" s="18"/>
      <c r="E70" s="19"/>
      <c r="F70" s="19"/>
      <c r="G70" s="18"/>
      <c r="H70" s="18"/>
      <c r="I70" s="15"/>
      <c r="J70" s="15"/>
    </row>
    <row r="71" spans="1:10" ht="12.75">
      <c r="A71" s="4" t="s">
        <v>61</v>
      </c>
      <c r="B71" s="18">
        <v>5600</v>
      </c>
      <c r="C71" s="18">
        <v>245</v>
      </c>
      <c r="D71" s="18">
        <v>5845</v>
      </c>
      <c r="E71" s="19">
        <v>1171</v>
      </c>
      <c r="F71" s="19">
        <v>2880</v>
      </c>
      <c r="G71" s="18">
        <v>7263</v>
      </c>
      <c r="H71" s="18">
        <v>5084</v>
      </c>
      <c r="I71" s="15"/>
      <c r="J71" s="15"/>
    </row>
    <row r="72" spans="1:10" ht="12.75">
      <c r="A72" s="4" t="s">
        <v>62</v>
      </c>
      <c r="B72" s="18">
        <v>92577</v>
      </c>
      <c r="C72" s="18">
        <v>6896</v>
      </c>
      <c r="D72" s="18">
        <v>99473</v>
      </c>
      <c r="E72" s="19">
        <v>2600</v>
      </c>
      <c r="F72" s="19">
        <v>3700</v>
      </c>
      <c r="G72" s="18">
        <v>266215</v>
      </c>
      <c r="H72" s="18">
        <v>238263</v>
      </c>
      <c r="I72" s="15"/>
      <c r="J72" s="15"/>
    </row>
    <row r="73" spans="1:10" ht="12.75">
      <c r="A73" s="4" t="s">
        <v>63</v>
      </c>
      <c r="B73" s="19">
        <v>132670</v>
      </c>
      <c r="C73" s="19">
        <v>15656</v>
      </c>
      <c r="D73" s="18">
        <v>148326</v>
      </c>
      <c r="E73" s="19">
        <v>3000</v>
      </c>
      <c r="F73" s="19">
        <v>4500</v>
      </c>
      <c r="G73" s="19">
        <v>468462</v>
      </c>
      <c r="H73" s="19">
        <v>140910</v>
      </c>
      <c r="I73" s="15"/>
      <c r="J73" s="15"/>
    </row>
    <row r="74" spans="1:10" ht="12.75">
      <c r="A74" s="4" t="s">
        <v>64</v>
      </c>
      <c r="B74" s="18">
        <v>27665</v>
      </c>
      <c r="C74" s="18">
        <v>2188</v>
      </c>
      <c r="D74" s="18">
        <v>29853</v>
      </c>
      <c r="E74" s="19">
        <v>1294</v>
      </c>
      <c r="F74" s="19">
        <v>3944</v>
      </c>
      <c r="G74" s="18">
        <v>44428</v>
      </c>
      <c r="H74" s="18">
        <v>17770</v>
      </c>
      <c r="I74" s="15"/>
      <c r="J74" s="15"/>
    </row>
    <row r="75" spans="1:10" ht="12.75">
      <c r="A75" s="4" t="s">
        <v>65</v>
      </c>
      <c r="B75" s="18">
        <v>20324</v>
      </c>
      <c r="C75" s="18">
        <v>820</v>
      </c>
      <c r="D75" s="18">
        <v>21144</v>
      </c>
      <c r="E75" s="19">
        <v>2750</v>
      </c>
      <c r="F75" s="19">
        <v>3800</v>
      </c>
      <c r="G75" s="18">
        <v>59007</v>
      </c>
      <c r="H75" s="18" t="s">
        <v>5</v>
      </c>
      <c r="I75" s="15"/>
      <c r="J75" s="15"/>
    </row>
    <row r="76" spans="1:10" ht="12.75">
      <c r="A76" s="4" t="s">
        <v>66</v>
      </c>
      <c r="B76" s="18">
        <v>20446</v>
      </c>
      <c r="C76" s="18">
        <v>1897</v>
      </c>
      <c r="D76" s="18">
        <v>22343</v>
      </c>
      <c r="E76" s="19">
        <v>2810</v>
      </c>
      <c r="F76" s="19">
        <v>4080</v>
      </c>
      <c r="G76" s="18">
        <v>65193</v>
      </c>
      <c r="H76" s="18">
        <v>32518</v>
      </c>
      <c r="I76" s="15"/>
      <c r="J76" s="15"/>
    </row>
    <row r="77" spans="1:10" ht="12.75">
      <c r="A77" s="4" t="s">
        <v>67</v>
      </c>
      <c r="B77" s="18">
        <v>32922</v>
      </c>
      <c r="C77" s="18">
        <v>3570</v>
      </c>
      <c r="D77" s="18">
        <v>36492</v>
      </c>
      <c r="E77" s="19">
        <v>1850</v>
      </c>
      <c r="F77" s="19">
        <v>3500</v>
      </c>
      <c r="G77" s="18">
        <v>73401</v>
      </c>
      <c r="H77" s="18" t="s">
        <v>5</v>
      </c>
      <c r="I77" s="15"/>
      <c r="J77" s="15"/>
    </row>
    <row r="78" spans="1:10" ht="12.75">
      <c r="A78" s="4" t="s">
        <v>68</v>
      </c>
      <c r="B78" s="19">
        <v>196807</v>
      </c>
      <c r="C78" s="19">
        <v>18308</v>
      </c>
      <c r="D78" s="18">
        <v>215115</v>
      </c>
      <c r="E78" s="19">
        <v>3114</v>
      </c>
      <c r="F78" s="19">
        <v>4577</v>
      </c>
      <c r="G78" s="19">
        <v>696566</v>
      </c>
      <c r="H78" s="19">
        <v>208970</v>
      </c>
      <c r="I78" s="15"/>
      <c r="J78" s="15"/>
    </row>
    <row r="79" spans="1:10" ht="12.75">
      <c r="A79" s="6" t="s">
        <v>77</v>
      </c>
      <c r="B79" s="25">
        <v>529011</v>
      </c>
      <c r="C79" s="25">
        <v>49580</v>
      </c>
      <c r="D79" s="25">
        <v>578591</v>
      </c>
      <c r="E79" s="25">
        <v>2775</v>
      </c>
      <c r="F79" s="25">
        <v>4285</v>
      </c>
      <c r="G79" s="25">
        <v>1680535</v>
      </c>
      <c r="H79" s="25">
        <v>643515</v>
      </c>
      <c r="I79" s="15"/>
      <c r="J79" s="15"/>
    </row>
    <row r="80" spans="2:10" ht="12.75">
      <c r="B80" s="18"/>
      <c r="C80" s="18"/>
      <c r="D80" s="18"/>
      <c r="E80" s="19"/>
      <c r="F80" s="19"/>
      <c r="G80" s="18"/>
      <c r="H80" s="18"/>
      <c r="I80" s="15"/>
      <c r="J80" s="15"/>
    </row>
    <row r="81" spans="1:10" ht="12.75">
      <c r="A81" s="4" t="s">
        <v>69</v>
      </c>
      <c r="B81" s="18" t="s">
        <v>5</v>
      </c>
      <c r="C81" s="18" t="s">
        <v>5</v>
      </c>
      <c r="D81" s="18" t="s">
        <v>5</v>
      </c>
      <c r="E81" s="18" t="s">
        <v>5</v>
      </c>
      <c r="F81" s="18" t="s">
        <v>5</v>
      </c>
      <c r="G81" s="18" t="s">
        <v>5</v>
      </c>
      <c r="H81" s="18" t="s">
        <v>5</v>
      </c>
      <c r="I81" s="15"/>
      <c r="J81" s="15"/>
    </row>
    <row r="82" spans="1:10" ht="12.75">
      <c r="A82" s="4" t="s">
        <v>70</v>
      </c>
      <c r="B82" s="18">
        <v>178</v>
      </c>
      <c r="C82" s="18" t="s">
        <v>5</v>
      </c>
      <c r="D82" s="18">
        <v>178</v>
      </c>
      <c r="E82" s="19">
        <v>1000</v>
      </c>
      <c r="F82" s="18" t="s">
        <v>5</v>
      </c>
      <c r="G82" s="18">
        <v>178</v>
      </c>
      <c r="H82" s="18">
        <v>267</v>
      </c>
      <c r="I82" s="15"/>
      <c r="J82" s="15"/>
    </row>
    <row r="83" spans="1:10" ht="12.75">
      <c r="A83" s="6" t="s">
        <v>71</v>
      </c>
      <c r="B83" s="25">
        <v>178</v>
      </c>
      <c r="C83" s="25" t="s">
        <v>5</v>
      </c>
      <c r="D83" s="25">
        <v>178</v>
      </c>
      <c r="E83" s="25">
        <v>1000</v>
      </c>
      <c r="F83" s="18" t="s">
        <v>5</v>
      </c>
      <c r="G83" s="25">
        <v>178</v>
      </c>
      <c r="H83" s="25">
        <v>267</v>
      </c>
      <c r="I83" s="15"/>
      <c r="J83" s="15"/>
    </row>
    <row r="84" spans="2:10" ht="12.75">
      <c r="B84" s="18"/>
      <c r="C84" s="18"/>
      <c r="D84" s="18"/>
      <c r="E84" s="19"/>
      <c r="F84" s="23"/>
      <c r="G84" s="18"/>
      <c r="H84" s="18"/>
      <c r="I84" s="15"/>
      <c r="J84" s="15"/>
    </row>
    <row r="85" spans="1:10" ht="13.5" thickBot="1">
      <c r="A85" s="7" t="s">
        <v>72</v>
      </c>
      <c r="B85" s="20">
        <f>SUM(B12:B16,B21:B25,B30,B36:B38,B49:B51,B58,B63:B65,B69,B79,B83)</f>
        <v>2178325</v>
      </c>
      <c r="C85" s="20">
        <f>SUM(C12:C16,C21:C25,C30,C36:C38,C49:C51,C58,C63:C65,C69,C79,C83)</f>
        <v>228318</v>
      </c>
      <c r="D85" s="20">
        <f>SUM(D12:D16,D21:D25,D30,D36:D38,D49:D51,D58,D63:D65,D69,D79,D83)</f>
        <v>2406643</v>
      </c>
      <c r="E85" s="20">
        <f>((E12*B12)+(E14*B14)+(E16*B16)+(E21*B21)+(E23*B23)+(E25*B25)+(E30*B30)+(E36*B36)+(E38*B38)+(E49*B49)+(E51*B51)+(E58*B58)+(E63*B63)+(E65*B65)+(E69*B69)+(E79*B79)+(E83*B83))/B85</f>
        <v>2676.61740419818</v>
      </c>
      <c r="F85" s="20">
        <f>((F23*C23)+(F25*C25)+(F30*C30)+(F36*C36)+(F38*C38)+(F49*C49)+(F51*C51)+(F58*C58)+(F63*C63)+(F65*C65)+(F69*C69)+(F79*C79))/C85</f>
        <v>4343.75359805184</v>
      </c>
      <c r="G85" s="20">
        <f>SUM(G12:G16,G21:G25,G30,G36:G38,G49:G51,G58,G63:G65,G69,G79,G83)</f>
        <v>6822160</v>
      </c>
      <c r="H85" s="20">
        <f>SUM(H12:H16,H21:H25,H30,H36:H38,H49:H51,H58,H63:H65,H69,H79,H83)</f>
        <v>3455667</v>
      </c>
      <c r="I85" s="15"/>
      <c r="J85" s="1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