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<sst xmlns="http://schemas.openxmlformats.org/spreadsheetml/2006/main" count="124" uniqueCount="38">
  <si>
    <t>CEREALES GRANO</t>
  </si>
  <si>
    <t>–</t>
  </si>
  <si>
    <t>Producción (toneladas)</t>
  </si>
  <si>
    <t>Total</t>
  </si>
  <si>
    <t>Provincias y</t>
  </si>
  <si>
    <t xml:space="preserve"> NAVARRA</t>
  </si>
  <si>
    <t>Teruel</t>
  </si>
  <si>
    <t xml:space="preserve"> CATALUÑA</t>
  </si>
  <si>
    <t xml:space="preserve"> C. VALENCIANA</t>
  </si>
  <si>
    <t xml:space="preserve"> R. DE MURCIA</t>
  </si>
  <si>
    <t xml:space="preserve"> EXTREMADURA</t>
  </si>
  <si>
    <t xml:space="preserve"> ARAGON</t>
  </si>
  <si>
    <t xml:space="preserve"> ANDALUCIA</t>
  </si>
  <si>
    <t xml:space="preserve"> CASTILLA-LA MANCHA</t>
  </si>
  <si>
    <t>Distribución por tipos</t>
  </si>
  <si>
    <t>I</t>
  </si>
  <si>
    <t>II</t>
  </si>
  <si>
    <t>IIIA</t>
  </si>
  <si>
    <t>IIIB</t>
  </si>
  <si>
    <t>Rendimiento (kg/ha)</t>
  </si>
  <si>
    <t>Comunidades</t>
  </si>
  <si>
    <t>Autónomas</t>
  </si>
  <si>
    <t xml:space="preserve"> Huesca</t>
  </si>
  <si>
    <t xml:space="preserve"> Zaragoza</t>
  </si>
  <si>
    <t xml:space="preserve"> Girona</t>
  </si>
  <si>
    <t xml:space="preserve"> Lleida</t>
  </si>
  <si>
    <t xml:space="preserve"> Tarragona</t>
  </si>
  <si>
    <t xml:space="preserve"> Albacete</t>
  </si>
  <si>
    <t xml:space="preserve"> Alicante</t>
  </si>
  <si>
    <t xml:space="preserve"> Castellón</t>
  </si>
  <si>
    <t xml:space="preserve"> Valencia</t>
  </si>
  <si>
    <t xml:space="preserve"> Badajoz</t>
  </si>
  <si>
    <t xml:space="preserve"> Cáceres</t>
  </si>
  <si>
    <t xml:space="preserve"> Cádiz</t>
  </si>
  <si>
    <t xml:space="preserve"> Sevilla</t>
  </si>
  <si>
    <t xml:space="preserve"> ESPAÑA</t>
  </si>
  <si>
    <t>Nota: Las variedades de arroz redondo se incluyen en el tipo I, las de arroz medio en el tipo II y las de arroz largo en el tipo III.</t>
  </si>
  <si>
    <t>6.29.  ARROZ CASCARA: Análisis provincial de rendimiento y producción, 2002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</si>
</sst>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Border="1" applyAlignment="1" quotePrefix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7" fontId="0" fillId="0" borderId="1" xfId="22" applyFont="1" applyFill="1" applyBorder="1" applyAlignment="1">
      <alignment horizontal="right"/>
      <protection/>
    </xf>
    <xf numFmtId="0" fontId="0" fillId="2" borderId="5" xfId="0" applyFont="1" applyFill="1" applyBorder="1" applyAlignment="1" quotePrefix="1">
      <alignment horizontal="center"/>
    </xf>
    <xf numFmtId="180" fontId="0" fillId="0" borderId="0" xfId="0" applyNumberFormat="1" applyFont="1" applyBorder="1" applyAlignment="1">
      <alignment/>
    </xf>
    <xf numFmtId="0" fontId="0" fillId="2" borderId="6" xfId="0" applyFont="1" applyFill="1" applyBorder="1" applyAlignment="1" quotePrefix="1">
      <alignment horizontal="center"/>
    </xf>
    <xf numFmtId="37" fontId="1" fillId="0" borderId="1" xfId="22" applyFont="1" applyFill="1" applyBorder="1" applyAlignment="1">
      <alignment horizontal="right"/>
      <protection/>
    </xf>
    <xf numFmtId="0" fontId="0" fillId="2" borderId="0" xfId="0" applyFont="1" applyFill="1" applyBorder="1" applyAlignment="1" quotePrefix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180" fontId="0" fillId="2" borderId="1" xfId="0" applyNumberFormat="1" applyFill="1" applyBorder="1" applyAlignment="1" applyProtection="1">
      <alignment/>
      <protection/>
    </xf>
    <xf numFmtId="180" fontId="0" fillId="2" borderId="2" xfId="0" applyNumberFormat="1" applyFill="1" applyBorder="1" applyAlignment="1" applyProtection="1">
      <alignment/>
      <protection/>
    </xf>
    <xf numFmtId="0" fontId="1" fillId="2" borderId="7" xfId="0" applyFont="1" applyFill="1" applyBorder="1" applyAlignment="1">
      <alignment horizontal="left"/>
    </xf>
    <xf numFmtId="180" fontId="1" fillId="2" borderId="8" xfId="0" applyNumberFormat="1" applyFont="1" applyFill="1" applyBorder="1" applyAlignment="1" applyProtection="1">
      <alignment/>
      <protection/>
    </xf>
    <xf numFmtId="180" fontId="1" fillId="2" borderId="6" xfId="0" applyNumberFormat="1" applyFont="1" applyFill="1" applyBorder="1" applyAlignment="1" applyProtection="1">
      <alignment/>
      <protection/>
    </xf>
    <xf numFmtId="180" fontId="1" fillId="2" borderId="1" xfId="0" applyNumberFormat="1" applyFont="1" applyFill="1" applyBorder="1" applyAlignment="1" applyProtection="1">
      <alignment/>
      <protection/>
    </xf>
    <xf numFmtId="180" fontId="1" fillId="2" borderId="2" xfId="0" applyNumberFormat="1" applyFont="1" applyFill="1" applyBorder="1" applyAlignment="1" applyProtection="1">
      <alignment/>
      <protection/>
    </xf>
    <xf numFmtId="0" fontId="0" fillId="2" borderId="9" xfId="0" applyFont="1" applyFill="1" applyBorder="1" applyAlignment="1" quotePrefix="1">
      <alignment horizontal="center"/>
    </xf>
    <xf numFmtId="0" fontId="0" fillId="2" borderId="10" xfId="0" applyFont="1" applyFill="1" applyBorder="1" applyAlignment="1" quotePrefix="1">
      <alignment horizontal="center"/>
    </xf>
    <xf numFmtId="176" fontId="1" fillId="0" borderId="11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>
      <alignment/>
    </xf>
    <xf numFmtId="176" fontId="0" fillId="0" borderId="1" xfId="0" applyNumberForma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3" fontId="1" fillId="0" borderId="1" xfId="0" applyNumberFormat="1" applyFont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3" fontId="1" fillId="0" borderId="8" xfId="0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K40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9" customWidth="1"/>
    <col min="2" max="10" width="11.421875" style="9" customWidth="1"/>
    <col min="11" max="19" width="9.421875" style="9" customWidth="1"/>
    <col min="20" max="16384" width="11.421875" style="9" customWidth="1"/>
  </cols>
  <sheetData>
    <row r="1" spans="1:10" s="7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="8" customFormat="1" ht="14.25"/>
    <row r="3" spans="1:10" s="8" customFormat="1" ht="1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0" ht="12.75">
      <c r="A5" s="16" t="s">
        <v>4</v>
      </c>
      <c r="B5" s="5" t="s">
        <v>19</v>
      </c>
      <c r="C5" s="6"/>
      <c r="D5" s="6"/>
      <c r="E5" s="6"/>
      <c r="F5" s="5" t="s">
        <v>2</v>
      </c>
      <c r="G5" s="6"/>
      <c r="H5" s="6"/>
      <c r="I5" s="6"/>
      <c r="J5" s="6"/>
    </row>
    <row r="6" spans="1:10" ht="12.75">
      <c r="A6" s="16" t="s">
        <v>20</v>
      </c>
      <c r="B6" s="5" t="s">
        <v>14</v>
      </c>
      <c r="C6" s="6"/>
      <c r="D6" s="6"/>
      <c r="E6" s="6"/>
      <c r="F6" s="5" t="s">
        <v>14</v>
      </c>
      <c r="G6" s="6"/>
      <c r="H6" s="6"/>
      <c r="I6" s="6"/>
      <c r="J6" s="4"/>
    </row>
    <row r="7" spans="1:10" ht="13.5" thickBot="1">
      <c r="A7" s="29" t="s">
        <v>21</v>
      </c>
      <c r="B7" s="28" t="s">
        <v>15</v>
      </c>
      <c r="C7" s="28" t="s">
        <v>16</v>
      </c>
      <c r="D7" s="28" t="s">
        <v>17</v>
      </c>
      <c r="E7" s="28" t="s">
        <v>18</v>
      </c>
      <c r="F7" s="28" t="s">
        <v>15</v>
      </c>
      <c r="G7" s="28" t="s">
        <v>16</v>
      </c>
      <c r="H7" s="12" t="s">
        <v>17</v>
      </c>
      <c r="I7" s="12" t="s">
        <v>18</v>
      </c>
      <c r="J7" s="14" t="s">
        <v>3</v>
      </c>
    </row>
    <row r="8" spans="1:11" s="10" customFormat="1" ht="12.75">
      <c r="A8" s="18" t="s">
        <v>5</v>
      </c>
      <c r="B8" s="15" t="s">
        <v>1</v>
      </c>
      <c r="C8" s="30">
        <v>3117</v>
      </c>
      <c r="D8" s="15" t="s">
        <v>1</v>
      </c>
      <c r="E8" s="15" t="s">
        <v>1</v>
      </c>
      <c r="F8" s="15" t="s">
        <v>1</v>
      </c>
      <c r="G8" s="15">
        <v>3902.484</v>
      </c>
      <c r="H8" s="15" t="s">
        <v>1</v>
      </c>
      <c r="I8" s="15" t="s">
        <v>1</v>
      </c>
      <c r="J8" s="27">
        <f>SUM(F8:I8)</f>
        <v>3902.484</v>
      </c>
      <c r="K8" s="31"/>
    </row>
    <row r="9" spans="1:11" ht="12.75">
      <c r="A9" s="2"/>
      <c r="B9" s="32"/>
      <c r="C9" s="32"/>
      <c r="D9" s="32"/>
      <c r="E9" s="32"/>
      <c r="F9" s="21"/>
      <c r="G9" s="21"/>
      <c r="H9" s="21"/>
      <c r="I9" s="21"/>
      <c r="J9" s="22"/>
      <c r="K9" s="31"/>
    </row>
    <row r="10" spans="1:11" ht="12.75">
      <c r="A10" s="1" t="s">
        <v>22</v>
      </c>
      <c r="B10" s="33">
        <v>4494</v>
      </c>
      <c r="C10" s="33">
        <v>5315</v>
      </c>
      <c r="D10" s="33">
        <v>4600</v>
      </c>
      <c r="E10" s="11" t="s">
        <v>1</v>
      </c>
      <c r="F10" s="11">
        <v>5783.778</v>
      </c>
      <c r="G10" s="11">
        <v>34871.715</v>
      </c>
      <c r="H10" s="11">
        <v>64.4</v>
      </c>
      <c r="I10" s="11" t="s">
        <v>1</v>
      </c>
      <c r="J10" s="22">
        <f>SUM(F10:I10)</f>
        <v>40719.893</v>
      </c>
      <c r="K10" s="31"/>
    </row>
    <row r="11" spans="1:11" ht="12.75">
      <c r="A11" s="3" t="s">
        <v>6</v>
      </c>
      <c r="B11" s="11" t="s">
        <v>1</v>
      </c>
      <c r="C11" s="34">
        <v>8100</v>
      </c>
      <c r="D11" s="11" t="s">
        <v>1</v>
      </c>
      <c r="E11" s="11" t="s">
        <v>1</v>
      </c>
      <c r="F11" s="11" t="s">
        <v>1</v>
      </c>
      <c r="G11" s="11">
        <v>251.1</v>
      </c>
      <c r="H11" s="11" t="s">
        <v>1</v>
      </c>
      <c r="I11" s="11" t="s">
        <v>1</v>
      </c>
      <c r="J11" s="22">
        <f>SUM(F11:I11)</f>
        <v>251.1</v>
      </c>
      <c r="K11" s="31"/>
    </row>
    <row r="12" spans="1:11" ht="12.75">
      <c r="A12" s="3" t="s">
        <v>23</v>
      </c>
      <c r="B12" s="33">
        <v>2500</v>
      </c>
      <c r="C12" s="33">
        <v>2500</v>
      </c>
      <c r="D12" s="11" t="s">
        <v>1</v>
      </c>
      <c r="E12" s="11" t="s">
        <v>1</v>
      </c>
      <c r="F12" s="11">
        <v>515</v>
      </c>
      <c r="G12" s="11">
        <v>5842.5</v>
      </c>
      <c r="H12" s="11" t="s">
        <v>1</v>
      </c>
      <c r="I12" s="11" t="s">
        <v>1</v>
      </c>
      <c r="J12" s="22">
        <f>SUM(F12:I12)</f>
        <v>6357.5</v>
      </c>
      <c r="K12" s="31"/>
    </row>
    <row r="13" spans="1:11" s="10" customFormat="1" ht="12.75">
      <c r="A13" s="18" t="s">
        <v>11</v>
      </c>
      <c r="B13" s="35">
        <v>4218.873409243135</v>
      </c>
      <c r="C13" s="35">
        <v>4587.89506103707</v>
      </c>
      <c r="D13" s="35">
        <f>D10</f>
        <v>4600</v>
      </c>
      <c r="E13" s="15" t="s">
        <v>1</v>
      </c>
      <c r="F13" s="26">
        <f>SUM(F10:F12)</f>
        <v>6298.778</v>
      </c>
      <c r="G13" s="26">
        <f>SUM(G10:G12)</f>
        <v>40965.314999999995</v>
      </c>
      <c r="H13" s="26">
        <f>SUM(H10:H12)</f>
        <v>64.4</v>
      </c>
      <c r="I13" s="15" t="s">
        <v>1</v>
      </c>
      <c r="J13" s="27">
        <f>SUM(J10:J12)</f>
        <v>47328.492999999995</v>
      </c>
      <c r="K13" s="31"/>
    </row>
    <row r="14" spans="1:11" s="10" customFormat="1" ht="12.75">
      <c r="A14" s="2"/>
      <c r="B14" s="33"/>
      <c r="C14" s="33"/>
      <c r="D14" s="33"/>
      <c r="E14" s="33"/>
      <c r="F14" s="21"/>
      <c r="G14" s="21"/>
      <c r="H14" s="21"/>
      <c r="I14" s="21"/>
      <c r="J14" s="22"/>
      <c r="K14" s="31"/>
    </row>
    <row r="15" spans="1:11" ht="12.75">
      <c r="A15" s="3" t="s">
        <v>24</v>
      </c>
      <c r="B15" s="11" t="s">
        <v>1</v>
      </c>
      <c r="C15" s="33">
        <v>6550</v>
      </c>
      <c r="D15" s="11" t="s">
        <v>1</v>
      </c>
      <c r="E15" s="11" t="s">
        <v>1</v>
      </c>
      <c r="F15" s="11" t="s">
        <v>1</v>
      </c>
      <c r="G15" s="11">
        <v>4853.55</v>
      </c>
      <c r="H15" s="11" t="s">
        <v>1</v>
      </c>
      <c r="I15" s="11" t="s">
        <v>1</v>
      </c>
      <c r="J15" s="22">
        <f>SUM(F15:I15)</f>
        <v>4853.55</v>
      </c>
      <c r="K15" s="31"/>
    </row>
    <row r="16" spans="1:11" ht="12.75">
      <c r="A16" s="3" t="s">
        <v>25</v>
      </c>
      <c r="B16" s="11" t="s">
        <v>1</v>
      </c>
      <c r="C16" s="33">
        <v>6584</v>
      </c>
      <c r="D16" s="11" t="s">
        <v>1</v>
      </c>
      <c r="E16" s="11" t="s">
        <v>1</v>
      </c>
      <c r="F16" s="11" t="s">
        <v>1</v>
      </c>
      <c r="G16" s="11">
        <v>902.008</v>
      </c>
      <c r="H16" s="11" t="s">
        <v>1</v>
      </c>
      <c r="I16" s="11" t="s">
        <v>1</v>
      </c>
      <c r="J16" s="22">
        <f>SUM(F16:I16)</f>
        <v>902.008</v>
      </c>
      <c r="K16" s="31"/>
    </row>
    <row r="17" spans="1:11" ht="12.75">
      <c r="A17" s="3" t="s">
        <v>26</v>
      </c>
      <c r="B17" s="11" t="s">
        <v>1</v>
      </c>
      <c r="C17" s="33">
        <v>6074</v>
      </c>
      <c r="D17" s="11" t="s">
        <v>1</v>
      </c>
      <c r="E17" s="33">
        <v>6003</v>
      </c>
      <c r="F17" s="11" t="s">
        <v>1</v>
      </c>
      <c r="G17" s="11">
        <v>120757.194</v>
      </c>
      <c r="H17" s="11" t="s">
        <v>1</v>
      </c>
      <c r="I17" s="11">
        <v>3463.731</v>
      </c>
      <c r="J17" s="22">
        <f>SUM(F17:I17)</f>
        <v>124220.925</v>
      </c>
      <c r="K17" s="31"/>
    </row>
    <row r="18" spans="1:11" s="10" customFormat="1" ht="12.75">
      <c r="A18" s="18" t="s">
        <v>7</v>
      </c>
      <c r="B18" s="15" t="s">
        <v>1</v>
      </c>
      <c r="C18" s="35">
        <v>6094.356760922973</v>
      </c>
      <c r="D18" s="15" t="s">
        <v>1</v>
      </c>
      <c r="E18" s="35">
        <f>E17</f>
        <v>6003</v>
      </c>
      <c r="F18" s="15" t="s">
        <v>1</v>
      </c>
      <c r="G18" s="26">
        <f>SUM(G15:G17)</f>
        <v>126512.75200000001</v>
      </c>
      <c r="H18" s="15" t="s">
        <v>1</v>
      </c>
      <c r="I18" s="26">
        <f>SUM(I15:I17)</f>
        <v>3463.731</v>
      </c>
      <c r="J18" s="27">
        <f>SUM(J15:J17)</f>
        <v>129976.48300000001</v>
      </c>
      <c r="K18" s="31"/>
    </row>
    <row r="19" spans="1:11" s="10" customFormat="1" ht="12.75">
      <c r="A19" s="2"/>
      <c r="B19" s="33"/>
      <c r="C19" s="33"/>
      <c r="D19" s="33"/>
      <c r="E19" s="33"/>
      <c r="F19" s="21"/>
      <c r="G19" s="21"/>
      <c r="H19" s="21"/>
      <c r="I19" s="21"/>
      <c r="J19" s="22"/>
      <c r="K19" s="31"/>
    </row>
    <row r="20" spans="1:11" ht="12.75">
      <c r="A20" s="3" t="s">
        <v>27</v>
      </c>
      <c r="B20" s="36">
        <v>6510</v>
      </c>
      <c r="C20" s="11" t="s">
        <v>1</v>
      </c>
      <c r="D20" s="36">
        <v>6100</v>
      </c>
      <c r="E20" s="11" t="s">
        <v>1</v>
      </c>
      <c r="F20" s="11">
        <v>1171.8</v>
      </c>
      <c r="G20" s="11" t="s">
        <v>1</v>
      </c>
      <c r="H20" s="11">
        <v>134.2</v>
      </c>
      <c r="I20" s="11" t="s">
        <v>1</v>
      </c>
      <c r="J20" s="22">
        <f>SUM(F20:I20)</f>
        <v>1306</v>
      </c>
      <c r="K20" s="31"/>
    </row>
    <row r="21" spans="1:11" s="10" customFormat="1" ht="12.75">
      <c r="A21" s="18" t="s">
        <v>13</v>
      </c>
      <c r="B21" s="35">
        <f>B20</f>
        <v>6510</v>
      </c>
      <c r="C21" s="15" t="s">
        <v>1</v>
      </c>
      <c r="D21" s="35">
        <f>D20</f>
        <v>6100</v>
      </c>
      <c r="E21" s="15" t="s">
        <v>1</v>
      </c>
      <c r="F21" s="26">
        <f>F20</f>
        <v>1171.8</v>
      </c>
      <c r="G21" s="15" t="s">
        <v>1</v>
      </c>
      <c r="H21" s="26">
        <f>H20</f>
        <v>134.2</v>
      </c>
      <c r="I21" s="15" t="s">
        <v>1</v>
      </c>
      <c r="J21" s="27">
        <f>J20</f>
        <v>1306</v>
      </c>
      <c r="K21" s="31"/>
    </row>
    <row r="22" spans="1:11" ht="12.75">
      <c r="A22" s="2"/>
      <c r="B22" s="33"/>
      <c r="C22" s="33"/>
      <c r="D22" s="33"/>
      <c r="E22" s="33"/>
      <c r="F22" s="21"/>
      <c r="G22" s="21"/>
      <c r="H22" s="21"/>
      <c r="I22" s="21"/>
      <c r="J22" s="22"/>
      <c r="K22" s="31"/>
    </row>
    <row r="23" spans="1:11" ht="12.75">
      <c r="A23" s="2" t="s">
        <v>28</v>
      </c>
      <c r="B23" s="33">
        <v>4900</v>
      </c>
      <c r="C23" s="11" t="s">
        <v>1</v>
      </c>
      <c r="D23" s="11" t="s">
        <v>1</v>
      </c>
      <c r="E23" s="11" t="s">
        <v>1</v>
      </c>
      <c r="F23" s="11">
        <v>1195.6</v>
      </c>
      <c r="G23" s="11" t="s">
        <v>1</v>
      </c>
      <c r="H23" s="11" t="s">
        <v>1</v>
      </c>
      <c r="I23" s="11" t="s">
        <v>1</v>
      </c>
      <c r="J23" s="22">
        <f>SUM(F23:I23)</f>
        <v>1195.6</v>
      </c>
      <c r="K23" s="31"/>
    </row>
    <row r="24" spans="1:11" s="10" customFormat="1" ht="12.75">
      <c r="A24" s="3" t="s">
        <v>29</v>
      </c>
      <c r="B24" s="11" t="s">
        <v>1</v>
      </c>
      <c r="C24" s="33">
        <v>7200</v>
      </c>
      <c r="D24" s="11" t="s">
        <v>1</v>
      </c>
      <c r="E24" s="11" t="s">
        <v>1</v>
      </c>
      <c r="F24" s="11" t="s">
        <v>1</v>
      </c>
      <c r="G24" s="11">
        <v>979.2</v>
      </c>
      <c r="H24" s="11" t="s">
        <v>1</v>
      </c>
      <c r="I24" s="11" t="s">
        <v>1</v>
      </c>
      <c r="J24" s="22">
        <f>SUM(F24:I24)</f>
        <v>979.2</v>
      </c>
      <c r="K24" s="31"/>
    </row>
    <row r="25" spans="1:11" ht="12.75">
      <c r="A25" s="3" t="s">
        <v>30</v>
      </c>
      <c r="B25" s="33">
        <v>5487</v>
      </c>
      <c r="C25" s="33">
        <v>7015</v>
      </c>
      <c r="D25" s="11" t="s">
        <v>1</v>
      </c>
      <c r="E25" s="33">
        <v>7350</v>
      </c>
      <c r="F25" s="11">
        <v>2759.961</v>
      </c>
      <c r="G25" s="11">
        <v>97045.51</v>
      </c>
      <c r="H25" s="11" t="s">
        <v>1</v>
      </c>
      <c r="I25" s="11">
        <v>463.05</v>
      </c>
      <c r="J25" s="22">
        <f>SUM(F25:I25)</f>
        <v>100268.521</v>
      </c>
      <c r="K25" s="31"/>
    </row>
    <row r="26" spans="1:11" s="10" customFormat="1" ht="12.75">
      <c r="A26" s="18" t="s">
        <v>8</v>
      </c>
      <c r="B26" s="35">
        <v>5295.262382864793</v>
      </c>
      <c r="C26" s="35">
        <v>7016.801002147459</v>
      </c>
      <c r="D26" s="15" t="s">
        <v>1</v>
      </c>
      <c r="E26" s="35">
        <f>E25</f>
        <v>7350</v>
      </c>
      <c r="F26" s="26">
        <f>SUM(F23:F25)</f>
        <v>3955.5609999999997</v>
      </c>
      <c r="G26" s="26">
        <f>SUM(G23:G25)</f>
        <v>98024.70999999999</v>
      </c>
      <c r="H26" s="15" t="s">
        <v>1</v>
      </c>
      <c r="I26" s="26">
        <f>SUM(I23:I25)</f>
        <v>463.05</v>
      </c>
      <c r="J26" s="27">
        <f>SUM(J23:J25)</f>
        <v>102443.321</v>
      </c>
      <c r="K26" s="31"/>
    </row>
    <row r="27" spans="1:11" ht="12.75">
      <c r="A27" s="2"/>
      <c r="B27" s="33"/>
      <c r="C27" s="33"/>
      <c r="D27" s="33"/>
      <c r="E27" s="33"/>
      <c r="F27" s="21"/>
      <c r="G27" s="21"/>
      <c r="H27" s="21"/>
      <c r="I27" s="21"/>
      <c r="J27" s="22"/>
      <c r="K27" s="31"/>
    </row>
    <row r="28" spans="1:11" s="10" customFormat="1" ht="12.75">
      <c r="A28" s="18" t="s">
        <v>9</v>
      </c>
      <c r="B28" s="35">
        <v>6760</v>
      </c>
      <c r="C28" s="15" t="s">
        <v>1</v>
      </c>
      <c r="D28" s="15" t="s">
        <v>1</v>
      </c>
      <c r="E28" s="15" t="s">
        <v>1</v>
      </c>
      <c r="F28" s="15">
        <v>3082.56</v>
      </c>
      <c r="G28" s="15" t="s">
        <v>1</v>
      </c>
      <c r="H28" s="15" t="s">
        <v>1</v>
      </c>
      <c r="I28" s="15" t="s">
        <v>1</v>
      </c>
      <c r="J28" s="27">
        <f>SUM(F28:I28)</f>
        <v>3082.56</v>
      </c>
      <c r="K28" s="31"/>
    </row>
    <row r="29" spans="1:11" s="10" customFormat="1" ht="12.75">
      <c r="A29" s="2"/>
      <c r="B29" s="33"/>
      <c r="C29" s="33"/>
      <c r="D29" s="33"/>
      <c r="E29" s="33"/>
      <c r="F29" s="21"/>
      <c r="G29" s="21"/>
      <c r="H29" s="21"/>
      <c r="I29" s="21"/>
      <c r="J29" s="22"/>
      <c r="K29" s="31"/>
    </row>
    <row r="30" spans="1:11" ht="12.75">
      <c r="A30" s="3" t="s">
        <v>31</v>
      </c>
      <c r="B30" s="33">
        <v>7700</v>
      </c>
      <c r="C30" s="33">
        <v>7077</v>
      </c>
      <c r="D30" s="11" t="s">
        <v>1</v>
      </c>
      <c r="E30" s="33">
        <v>7600</v>
      </c>
      <c r="F30" s="11">
        <v>35566.3</v>
      </c>
      <c r="G30" s="11">
        <v>6248.991</v>
      </c>
      <c r="H30" s="11" t="s">
        <v>1</v>
      </c>
      <c r="I30" s="11">
        <v>114212.8</v>
      </c>
      <c r="J30" s="22">
        <f>SUM(F30:I30)</f>
        <v>156028.09100000001</v>
      </c>
      <c r="K30" s="31"/>
    </row>
    <row r="31" spans="1:11" ht="12.75">
      <c r="A31" s="3" t="s">
        <v>32</v>
      </c>
      <c r="B31" s="33">
        <v>7400</v>
      </c>
      <c r="C31" s="33">
        <v>6775</v>
      </c>
      <c r="D31" s="11" t="s">
        <v>1</v>
      </c>
      <c r="E31" s="33">
        <v>7300</v>
      </c>
      <c r="F31" s="11">
        <v>8776.4</v>
      </c>
      <c r="G31" s="11">
        <v>1531.15</v>
      </c>
      <c r="H31" s="11" t="s">
        <v>1</v>
      </c>
      <c r="I31" s="11">
        <v>28163.4</v>
      </c>
      <c r="J31" s="22">
        <f>SUM(F31:I31)</f>
        <v>38470.95</v>
      </c>
      <c r="K31" s="31"/>
    </row>
    <row r="32" spans="1:11" s="10" customFormat="1" ht="12.75">
      <c r="A32" s="18" t="s">
        <v>10</v>
      </c>
      <c r="B32" s="35">
        <v>7638.708010335918</v>
      </c>
      <c r="C32" s="35">
        <v>7015.456266907124</v>
      </c>
      <c r="D32" s="15" t="s">
        <v>1</v>
      </c>
      <c r="E32" s="35">
        <v>7538.716509583819</v>
      </c>
      <c r="F32" s="26">
        <f>SUM(F30:F31)</f>
        <v>44342.700000000004</v>
      </c>
      <c r="G32" s="26">
        <f>SUM(G30:G31)</f>
        <v>7780.141</v>
      </c>
      <c r="H32" s="15" t="s">
        <v>1</v>
      </c>
      <c r="I32" s="26">
        <f>SUM(I30:I31)</f>
        <v>142376.2</v>
      </c>
      <c r="J32" s="27">
        <f>SUM(J30:J31)</f>
        <v>194499.04100000003</v>
      </c>
      <c r="K32" s="31"/>
    </row>
    <row r="33" spans="1:11" ht="12.75">
      <c r="A33" s="2"/>
      <c r="B33" s="37"/>
      <c r="C33" s="37"/>
      <c r="D33" s="37"/>
      <c r="E33" s="37"/>
      <c r="F33" s="21"/>
      <c r="G33" s="21"/>
      <c r="H33" s="21"/>
      <c r="I33" s="21"/>
      <c r="J33" s="22"/>
      <c r="K33" s="31"/>
    </row>
    <row r="34" spans="1:11" ht="12.75">
      <c r="A34" s="3" t="s">
        <v>33</v>
      </c>
      <c r="B34" s="33">
        <v>8650</v>
      </c>
      <c r="C34" s="33">
        <v>8650</v>
      </c>
      <c r="D34" s="11" t="s">
        <v>1</v>
      </c>
      <c r="E34" s="33">
        <v>8650</v>
      </c>
      <c r="F34" s="11">
        <v>11253.65</v>
      </c>
      <c r="G34" s="11">
        <v>1781.9</v>
      </c>
      <c r="H34" s="11" t="s">
        <v>1</v>
      </c>
      <c r="I34" s="11">
        <v>8874.9</v>
      </c>
      <c r="J34" s="22">
        <f>SUM(F34:I34)</f>
        <v>21910.449999999997</v>
      </c>
      <c r="K34" s="31"/>
    </row>
    <row r="35" spans="1:11" s="10" customFormat="1" ht="12.75">
      <c r="A35" s="3" t="s">
        <v>34</v>
      </c>
      <c r="B35" s="36">
        <v>8575</v>
      </c>
      <c r="C35" s="36">
        <v>8575</v>
      </c>
      <c r="D35" s="11" t="s">
        <v>1</v>
      </c>
      <c r="E35" s="36">
        <v>8575</v>
      </c>
      <c r="F35" s="11">
        <v>9441.075</v>
      </c>
      <c r="G35" s="11">
        <v>34591.55</v>
      </c>
      <c r="H35" s="11" t="s">
        <v>1</v>
      </c>
      <c r="I35" s="11">
        <v>270438.35</v>
      </c>
      <c r="J35" s="22">
        <f>SUM(F35:I35)</f>
        <v>314470.975</v>
      </c>
      <c r="K35" s="31"/>
    </row>
    <row r="36" spans="1:11" s="10" customFormat="1" ht="12.75">
      <c r="A36" s="18" t="s">
        <v>12</v>
      </c>
      <c r="B36" s="35">
        <v>8615.622398001666</v>
      </c>
      <c r="C36" s="35">
        <v>8578.643867924528</v>
      </c>
      <c r="D36" s="15" t="s">
        <v>1</v>
      </c>
      <c r="E36" s="35">
        <v>8577.363038938705</v>
      </c>
      <c r="F36" s="26">
        <f>SUM(F34:F35)</f>
        <v>20694.725</v>
      </c>
      <c r="G36" s="26">
        <f>SUM(G34:G35)</f>
        <v>36373.450000000004</v>
      </c>
      <c r="H36" s="15" t="s">
        <v>1</v>
      </c>
      <c r="I36" s="26">
        <f>SUM(I34:I35)</f>
        <v>279313.25</v>
      </c>
      <c r="J36" s="27">
        <f>SUM(J34:J35)</f>
        <v>336381.425</v>
      </c>
      <c r="K36" s="31"/>
    </row>
    <row r="37" spans="1:11" ht="12.75">
      <c r="A37" s="2"/>
      <c r="B37" s="33"/>
      <c r="C37" s="33"/>
      <c r="D37" s="33"/>
      <c r="E37" s="33"/>
      <c r="F37" s="21"/>
      <c r="G37" s="21"/>
      <c r="H37" s="21"/>
      <c r="I37" s="21"/>
      <c r="J37" s="22"/>
      <c r="K37" s="31"/>
    </row>
    <row r="38" spans="1:11" s="10" customFormat="1" ht="13.5" thickBot="1">
      <c r="A38" s="23" t="s">
        <v>35</v>
      </c>
      <c r="B38" s="38">
        <v>7177.309753676803</v>
      </c>
      <c r="C38" s="38">
        <v>6238.859746513062</v>
      </c>
      <c r="D38" s="38">
        <v>5516.666666666667</v>
      </c>
      <c r="E38" s="38">
        <v>8170.785774620848</v>
      </c>
      <c r="F38" s="24">
        <f>SUM(F36,F8,F13,F18,F21,F26,F28,F32)</f>
        <v>79546.124</v>
      </c>
      <c r="G38" s="24">
        <f>SUM(G36,G8,G13,G18,G21,G26,G28,G32)</f>
        <v>313558.852</v>
      </c>
      <c r="H38" s="24">
        <f>SUM(H36,H8,H13,H18,H21,H26,H28,H32)</f>
        <v>198.6</v>
      </c>
      <c r="I38" s="24">
        <f>SUM(I36,I8,I13,I18,I21,I26,I28,I32)</f>
        <v>425616.231</v>
      </c>
      <c r="J38" s="25">
        <f>SUM(J36,J8,J13,J18,J21,J26,J28,J32)</f>
        <v>818919.807</v>
      </c>
      <c r="K38" s="31"/>
    </row>
    <row r="39" s="10" customFormat="1" ht="12.75">
      <c r="A39" s="17" t="s">
        <v>36</v>
      </c>
    </row>
    <row r="40" ht="12.75">
      <c r="J40" s="13"/>
    </row>
    <row r="41" s="10" customFormat="1" ht="12.75"/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