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8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'[6]19.11-12'!$B$51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DatosExternos_1" localSheetId="0">'8.5'!$B$8:$G$85</definedName>
    <definedName name="DatosExternos132" localSheetId="0">'8.5'!$B$8:$G$85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<sst xmlns="http://schemas.openxmlformats.org/spreadsheetml/2006/main" count="109" uniqueCount="75">
  <si>
    <t>Superficie</t>
  </si>
  <si>
    <t>Rendimiento</t>
  </si>
  <si>
    <t>Producción</t>
  </si>
  <si>
    <t>(toneladas)</t>
  </si>
  <si>
    <t>TUBERCULOS PARA CONSUMO HUMANO</t>
  </si>
  <si>
    <t>–</t>
  </si>
  <si>
    <t>(hectáreas)</t>
  </si>
  <si>
    <t>(kg/ha)</t>
  </si>
  <si>
    <t>Secano</t>
  </si>
  <si>
    <t>Regadío</t>
  </si>
  <si>
    <t>Total</t>
  </si>
  <si>
    <t>Provincias y</t>
  </si>
  <si>
    <t>Comunidades Autónomas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</si>
  <si>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</si>
  <si>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</si>
  <si>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</si>
  <si>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</si>
  <si>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</si>
  <si>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</si>
  <si>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</si>
  <si>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</si>
  <si>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</si>
  <si>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</si>
  <si>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</si>
  <si>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</si>
  <si>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</si>
  <si>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</si>
  <si>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</si>
  <si>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</si>
  <si>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</si>
  <si>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</si>
  <si>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</si>
  <si>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</si>
  <si>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</si>
  <si>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</si>
  <si>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</si>
  <si>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</si>
  <si>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</si>
  <si>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</si>
  <si>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</si>
  <si>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</si>
  <si>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</si>
  <si>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</si>
  <si>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</si>
  <si>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</si>
  <si>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</si>
  <si>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</si>
  <si>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</si>
  <si>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</si>
  <si>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</si>
  <si>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</si>
  <si>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</si>
  <si>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</si>
  <si>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</si>
  <si>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</si>
  <si>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</si>
  <si>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</si>
  <si>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</si>
  <si>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</si>
  <si>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</si>
  <si>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</si>
  <si>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</si>
  <si>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</si>
  <si>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</si>
  <si>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</si>
  <si>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</si>
  <si>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</si>
  <si>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</si>
  <si>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</si>
  <si>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</si>
  <si>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8.5.  PATATA: Análisis provincial de superficie, rendimiento y producción, 2002</t>
  </si>
  <si>
    <t xml:space="preserve"> PAÍS VASCO</t>
  </si>
  <si>
    <t xml:space="preserve"> ARAGÓN</t>
  </si>
  <si>
    <t xml:space="preserve"> CASTILLA Y LEÓN</t>
  </si>
  <si>
    <t xml:space="preserve"> ANDALUCÍA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</si>
</sst>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__"/>
    <numFmt numFmtId="180" formatCode="#,##0__;\–#,##0__;0__;@__"/>
    <numFmt numFmtId="181" formatCode="#,##0;\(0.0\)"/>
    <numFmt numFmtId="182" formatCode="#,##0.0__;\–#,##0.0__;\–__;@__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2" borderId="2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3" xfId="0" applyFont="1" applyFill="1" applyBorder="1" applyAlignment="1">
      <alignment horizontal="centerContinuous"/>
    </xf>
    <xf numFmtId="0" fontId="0" fillId="2" borderId="4" xfId="0" applyFont="1" applyFill="1" applyBorder="1" applyAlignment="1">
      <alignment horizontal="centerContinuous"/>
    </xf>
    <xf numFmtId="0" fontId="0" fillId="2" borderId="5" xfId="0" applyFont="1" applyFill="1" applyBorder="1" applyAlignment="1">
      <alignment horizontal="center"/>
    </xf>
    <xf numFmtId="0" fontId="0" fillId="2" borderId="5" xfId="0" applyFont="1" applyFill="1" applyBorder="1" applyAlignment="1" quotePrefix="1">
      <alignment horizontal="center"/>
    </xf>
    <xf numFmtId="180" fontId="0" fillId="2" borderId="5" xfId="0" applyNumberFormat="1" applyFont="1" applyFill="1" applyBorder="1" applyAlignment="1">
      <alignment horizontal="right"/>
    </xf>
    <xf numFmtId="180" fontId="0" fillId="2" borderId="5" xfId="0" applyNumberFormat="1" applyFont="1" applyFill="1" applyBorder="1" applyAlignment="1" applyProtection="1">
      <alignment horizontal="right"/>
      <protection/>
    </xf>
    <xf numFmtId="0" fontId="1" fillId="2" borderId="0" xfId="0" applyFont="1" applyFill="1" applyBorder="1" applyAlignment="1">
      <alignment/>
    </xf>
    <xf numFmtId="180" fontId="0" fillId="2" borderId="5" xfId="0" applyNumberFormat="1" applyFont="1" applyFill="1" applyBorder="1" applyAlignment="1" quotePrefix="1">
      <alignment horizontal="right"/>
    </xf>
    <xf numFmtId="0" fontId="1" fillId="2" borderId="6" xfId="0" applyFont="1" applyFill="1" applyBorder="1" applyAlignment="1">
      <alignment/>
    </xf>
    <xf numFmtId="180" fontId="1" fillId="2" borderId="7" xfId="0" applyNumberFormat="1" applyFont="1" applyFill="1" applyBorder="1" applyAlignment="1">
      <alignment horizontal="right"/>
    </xf>
    <xf numFmtId="180" fontId="0" fillId="2" borderId="8" xfId="0" applyNumberFormat="1" applyFont="1" applyFill="1" applyBorder="1" applyAlignment="1">
      <alignment horizontal="right"/>
    </xf>
    <xf numFmtId="180" fontId="0" fillId="2" borderId="8" xfId="0" applyNumberFormat="1" applyFont="1" applyFill="1" applyBorder="1" applyAlignment="1" applyProtection="1">
      <alignment horizontal="right"/>
      <protection/>
    </xf>
    <xf numFmtId="180" fontId="1" fillId="2" borderId="5" xfId="0" applyNumberFormat="1" applyFont="1" applyFill="1" applyBorder="1" applyAlignment="1">
      <alignment horizontal="right"/>
    </xf>
    <xf numFmtId="180" fontId="1" fillId="2" borderId="5" xfId="0" applyNumberFormat="1" applyFont="1" applyFill="1" applyBorder="1" applyAlignment="1" applyProtection="1">
      <alignment horizontal="right"/>
      <protection/>
    </xf>
    <xf numFmtId="180" fontId="0" fillId="2" borderId="5" xfId="0" applyNumberFormat="1" applyFont="1" applyFill="1" applyBorder="1" applyAlignment="1" applyProtection="1">
      <alignment horizontal="right"/>
      <protection locked="0"/>
    </xf>
    <xf numFmtId="0" fontId="8" fillId="2" borderId="0" xfId="0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centerContinuous"/>
    </xf>
    <xf numFmtId="179" fontId="0" fillId="2" borderId="0" xfId="0" applyNumberFormat="1" applyFont="1" applyFill="1" applyAlignment="1">
      <alignment/>
    </xf>
    <xf numFmtId="180" fontId="1" fillId="2" borderId="7" xfId="0" applyNumberFormat="1" applyFont="1" applyFill="1" applyBorder="1" applyAlignment="1" applyProtection="1">
      <alignment horizontal="right"/>
      <protection/>
    </xf>
    <xf numFmtId="180" fontId="1" fillId="2" borderId="9" xfId="0" applyNumberFormat="1" applyFont="1" applyFill="1" applyBorder="1" applyAlignment="1" applyProtection="1">
      <alignment horizontal="right"/>
      <protection/>
    </xf>
    <xf numFmtId="0" fontId="0" fillId="2" borderId="10" xfId="0" applyFont="1" applyFill="1" applyBorder="1" applyAlignment="1">
      <alignment horizontal="centerContinuous"/>
    </xf>
    <xf numFmtId="0" fontId="0" fillId="2" borderId="11" xfId="0" applyFont="1" applyFill="1" applyBorder="1" applyAlignment="1">
      <alignment horizontal="centerContinuous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J85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23.7109375" style="3" customWidth="1"/>
    <col min="2" max="7" width="12.7109375" style="3" customWidth="1"/>
    <col min="8" max="16384" width="11.421875" style="3" customWidth="1"/>
  </cols>
  <sheetData>
    <row r="1" spans="1:7" s="1" customFormat="1" ht="18">
      <c r="A1" s="32" t="s">
        <v>4</v>
      </c>
      <c r="B1" s="32"/>
      <c r="C1" s="32"/>
      <c r="D1" s="32"/>
      <c r="E1" s="32"/>
      <c r="F1" s="32"/>
      <c r="G1" s="32"/>
    </row>
    <row r="3" spans="1:7" s="4" customFormat="1" ht="15">
      <c r="A3" s="31" t="s">
        <v>70</v>
      </c>
      <c r="B3" s="31"/>
      <c r="C3" s="31"/>
      <c r="D3" s="31"/>
      <c r="E3" s="31"/>
      <c r="F3" s="31"/>
      <c r="G3" s="31"/>
    </row>
    <row r="4" spans="1:7" s="4" customFormat="1" ht="15">
      <c r="A4" s="22"/>
      <c r="B4" s="23"/>
      <c r="C4" s="23"/>
      <c r="D4" s="23"/>
      <c r="E4" s="23"/>
      <c r="F4" s="23"/>
      <c r="G4" s="23"/>
    </row>
    <row r="5" spans="1:7" ht="12.75">
      <c r="A5" s="30" t="s">
        <v>11</v>
      </c>
      <c r="B5" s="27" t="s">
        <v>0</v>
      </c>
      <c r="C5" s="28"/>
      <c r="D5" s="28"/>
      <c r="E5" s="27" t="s">
        <v>1</v>
      </c>
      <c r="F5" s="28"/>
      <c r="G5" s="29" t="s">
        <v>2</v>
      </c>
    </row>
    <row r="6" spans="1:10" ht="12.75">
      <c r="A6" s="2" t="s">
        <v>12</v>
      </c>
      <c r="B6" s="7" t="s">
        <v>6</v>
      </c>
      <c r="C6" s="8"/>
      <c r="D6" s="8"/>
      <c r="E6" s="7" t="s">
        <v>7</v>
      </c>
      <c r="F6" s="8"/>
      <c r="G6" s="10" t="s">
        <v>3</v>
      </c>
      <c r="J6" s="6"/>
    </row>
    <row r="7" spans="1:10" ht="13.5" thickBot="1">
      <c r="A7" s="2"/>
      <c r="B7" s="9" t="s">
        <v>8</v>
      </c>
      <c r="C7" s="10" t="s">
        <v>9</v>
      </c>
      <c r="D7" s="10" t="s">
        <v>10</v>
      </c>
      <c r="E7" s="9" t="s">
        <v>8</v>
      </c>
      <c r="F7" s="10" t="s">
        <v>9</v>
      </c>
      <c r="G7" s="9"/>
      <c r="J7" s="6"/>
    </row>
    <row r="8" spans="1:10" ht="12.75">
      <c r="A8" s="5" t="s">
        <v>13</v>
      </c>
      <c r="B8" s="17">
        <v>6652</v>
      </c>
      <c r="C8" s="17">
        <v>249</v>
      </c>
      <c r="D8" s="17">
        <v>6901</v>
      </c>
      <c r="E8" s="18">
        <v>17846</v>
      </c>
      <c r="F8" s="18">
        <v>22000</v>
      </c>
      <c r="G8" s="17">
        <v>124192</v>
      </c>
      <c r="H8" s="24"/>
      <c r="I8" s="24"/>
      <c r="J8" s="6"/>
    </row>
    <row r="9" spans="1:10" ht="12.75">
      <c r="A9" s="6" t="s">
        <v>14</v>
      </c>
      <c r="B9" s="11">
        <v>5862</v>
      </c>
      <c r="C9" s="11">
        <v>22</v>
      </c>
      <c r="D9" s="11">
        <v>5884</v>
      </c>
      <c r="E9" s="12">
        <v>21452</v>
      </c>
      <c r="F9" s="12">
        <v>40000</v>
      </c>
      <c r="G9" s="11">
        <v>126630</v>
      </c>
      <c r="H9" s="24"/>
      <c r="I9" s="24"/>
      <c r="J9" s="6"/>
    </row>
    <row r="10" spans="1:10" ht="12.75">
      <c r="A10" s="6" t="s">
        <v>15</v>
      </c>
      <c r="B10" s="11">
        <v>2105</v>
      </c>
      <c r="C10" s="11">
        <v>4357</v>
      </c>
      <c r="D10" s="11">
        <v>6462</v>
      </c>
      <c r="E10" s="12">
        <v>23683</v>
      </c>
      <c r="F10" s="12">
        <v>32000</v>
      </c>
      <c r="G10" s="11">
        <v>189277</v>
      </c>
      <c r="H10" s="24"/>
      <c r="I10" s="24"/>
      <c r="J10" s="6"/>
    </row>
    <row r="11" spans="1:10" ht="12.75">
      <c r="A11" s="6" t="s">
        <v>16</v>
      </c>
      <c r="B11" s="11">
        <v>3206</v>
      </c>
      <c r="C11" s="11">
        <v>134</v>
      </c>
      <c r="D11" s="11">
        <v>3340</v>
      </c>
      <c r="E11" s="12">
        <v>21905</v>
      </c>
      <c r="F11" s="12">
        <v>30000</v>
      </c>
      <c r="G11" s="11">
        <v>74246</v>
      </c>
      <c r="H11" s="24"/>
      <c r="I11" s="24"/>
      <c r="J11" s="6"/>
    </row>
    <row r="12" spans="1:10" ht="12.75">
      <c r="A12" s="13" t="s">
        <v>17</v>
      </c>
      <c r="B12" s="19">
        <v>17825</v>
      </c>
      <c r="C12" s="19">
        <v>4762</v>
      </c>
      <c r="D12" s="19">
        <v>22587</v>
      </c>
      <c r="E12" s="20">
        <v>20451</v>
      </c>
      <c r="F12" s="20">
        <v>31458</v>
      </c>
      <c r="G12" s="19">
        <v>514345</v>
      </c>
      <c r="H12" s="24"/>
      <c r="I12" s="24"/>
      <c r="J12" s="6"/>
    </row>
    <row r="13" spans="1:10" ht="12.75">
      <c r="A13" s="13"/>
      <c r="B13" s="19"/>
      <c r="C13" s="19"/>
      <c r="D13" s="19"/>
      <c r="E13" s="20"/>
      <c r="F13" s="20"/>
      <c r="G13" s="19"/>
      <c r="H13" s="24"/>
      <c r="I13" s="24"/>
      <c r="J13" s="6"/>
    </row>
    <row r="14" spans="1:10" ht="12.75">
      <c r="A14" s="13" t="s">
        <v>18</v>
      </c>
      <c r="B14" s="19">
        <v>3000</v>
      </c>
      <c r="C14" s="19" t="s">
        <v>5</v>
      </c>
      <c r="D14" s="19">
        <v>3000</v>
      </c>
      <c r="E14" s="20">
        <v>18133</v>
      </c>
      <c r="F14" s="19" t="s">
        <v>5</v>
      </c>
      <c r="G14" s="19">
        <v>54400</v>
      </c>
      <c r="H14" s="24"/>
      <c r="I14" s="24"/>
      <c r="J14" s="6"/>
    </row>
    <row r="15" spans="1:10" ht="12.75">
      <c r="A15" s="13"/>
      <c r="B15" s="19"/>
      <c r="C15" s="19"/>
      <c r="D15" s="19"/>
      <c r="E15" s="20"/>
      <c r="F15" s="20"/>
      <c r="G15" s="19"/>
      <c r="H15" s="24"/>
      <c r="I15" s="24"/>
      <c r="J15" s="6"/>
    </row>
    <row r="16" spans="1:10" ht="12.75">
      <c r="A16" s="13" t="s">
        <v>19</v>
      </c>
      <c r="B16" s="19">
        <v>484</v>
      </c>
      <c r="C16" s="19">
        <v>177</v>
      </c>
      <c r="D16" s="19">
        <v>661</v>
      </c>
      <c r="E16" s="20">
        <v>16684</v>
      </c>
      <c r="F16" s="20">
        <v>26218</v>
      </c>
      <c r="G16" s="19">
        <v>12716</v>
      </c>
      <c r="H16" s="24"/>
      <c r="I16" s="24"/>
      <c r="J16" s="6"/>
    </row>
    <row r="17" spans="1:10" ht="12.75">
      <c r="A17" s="6"/>
      <c r="B17" s="11"/>
      <c r="C17" s="11"/>
      <c r="D17" s="11"/>
      <c r="E17" s="12"/>
      <c r="F17" s="12"/>
      <c r="G17" s="11"/>
      <c r="H17" s="24"/>
      <c r="I17" s="24"/>
      <c r="J17" s="6"/>
    </row>
    <row r="18" spans="1:10" ht="12.75">
      <c r="A18" s="6" t="s">
        <v>20</v>
      </c>
      <c r="B18" s="11">
        <v>200</v>
      </c>
      <c r="C18" s="11">
        <v>2739</v>
      </c>
      <c r="D18" s="11">
        <v>2939</v>
      </c>
      <c r="E18" s="12">
        <v>27875</v>
      </c>
      <c r="F18" s="12">
        <v>35521</v>
      </c>
      <c r="G18" s="11">
        <v>102868</v>
      </c>
      <c r="H18" s="24"/>
      <c r="I18" s="24"/>
      <c r="J18" s="6"/>
    </row>
    <row r="19" spans="1:10" ht="12.75">
      <c r="A19" s="6" t="s">
        <v>21</v>
      </c>
      <c r="B19" s="11">
        <v>255</v>
      </c>
      <c r="C19" s="11" t="s">
        <v>5</v>
      </c>
      <c r="D19" s="11">
        <v>255</v>
      </c>
      <c r="E19" s="12">
        <v>22294</v>
      </c>
      <c r="F19" s="11" t="s">
        <v>5</v>
      </c>
      <c r="G19" s="11">
        <v>5685</v>
      </c>
      <c r="H19" s="24"/>
      <c r="I19" s="24"/>
      <c r="J19" s="6"/>
    </row>
    <row r="20" spans="1:10" ht="12.75">
      <c r="A20" s="6" t="s">
        <v>22</v>
      </c>
      <c r="B20" s="11">
        <v>250</v>
      </c>
      <c r="C20" s="11" t="s">
        <v>5</v>
      </c>
      <c r="D20" s="11">
        <v>250</v>
      </c>
      <c r="E20" s="12">
        <v>23960</v>
      </c>
      <c r="F20" s="11" t="s">
        <v>5</v>
      </c>
      <c r="G20" s="11">
        <v>5990</v>
      </c>
      <c r="H20" s="24"/>
      <c r="I20" s="24"/>
      <c r="J20" s="6"/>
    </row>
    <row r="21" spans="1:9" ht="12.75">
      <c r="A21" s="13" t="s">
        <v>71</v>
      </c>
      <c r="B21" s="19">
        <v>705</v>
      </c>
      <c r="C21" s="19">
        <v>2739</v>
      </c>
      <c r="D21" s="19">
        <v>3444</v>
      </c>
      <c r="E21" s="20">
        <v>24468</v>
      </c>
      <c r="F21" s="20">
        <v>35521</v>
      </c>
      <c r="G21" s="19">
        <v>114543</v>
      </c>
      <c r="H21" s="24"/>
      <c r="I21" s="24"/>
    </row>
    <row r="22" spans="1:9" ht="12.75">
      <c r="A22" s="13"/>
      <c r="B22" s="19"/>
      <c r="C22" s="19"/>
      <c r="D22" s="19"/>
      <c r="E22" s="20"/>
      <c r="F22" s="20"/>
      <c r="G22" s="19"/>
      <c r="H22" s="24"/>
      <c r="I22" s="24"/>
    </row>
    <row r="23" spans="1:9" ht="12.75">
      <c r="A23" s="13" t="s">
        <v>23</v>
      </c>
      <c r="B23" s="19">
        <v>486</v>
      </c>
      <c r="C23" s="19">
        <v>612</v>
      </c>
      <c r="D23" s="19">
        <v>1098</v>
      </c>
      <c r="E23" s="20">
        <v>18224</v>
      </c>
      <c r="F23" s="20">
        <v>26287</v>
      </c>
      <c r="G23" s="19">
        <v>24944</v>
      </c>
      <c r="H23" s="24"/>
      <c r="I23" s="24"/>
    </row>
    <row r="24" spans="1:9" ht="12.75">
      <c r="A24" s="13"/>
      <c r="B24" s="19"/>
      <c r="C24" s="19"/>
      <c r="D24" s="19"/>
      <c r="E24" s="20"/>
      <c r="F24" s="20"/>
      <c r="G24" s="19"/>
      <c r="H24" s="24"/>
      <c r="I24" s="24"/>
    </row>
    <row r="25" spans="1:9" ht="12.75">
      <c r="A25" s="13" t="s">
        <v>24</v>
      </c>
      <c r="B25" s="19" t="s">
        <v>5</v>
      </c>
      <c r="C25" s="19">
        <v>2947</v>
      </c>
      <c r="D25" s="19">
        <v>2947</v>
      </c>
      <c r="E25" s="20" t="s">
        <v>5</v>
      </c>
      <c r="F25" s="20">
        <v>49142</v>
      </c>
      <c r="G25" s="19">
        <v>144822</v>
      </c>
      <c r="H25" s="24"/>
      <c r="I25" s="24"/>
    </row>
    <row r="26" spans="1:9" ht="12.75">
      <c r="A26" s="6"/>
      <c r="B26" s="11"/>
      <c r="C26" s="11"/>
      <c r="D26" s="11"/>
      <c r="E26" s="12"/>
      <c r="F26" s="12"/>
      <c r="G26" s="11"/>
      <c r="H26" s="24"/>
      <c r="I26" s="24"/>
    </row>
    <row r="27" spans="1:9" ht="12.75">
      <c r="A27" s="6" t="s">
        <v>25</v>
      </c>
      <c r="B27" s="11" t="s">
        <v>5</v>
      </c>
      <c r="C27" s="11">
        <v>55</v>
      </c>
      <c r="D27" s="11">
        <v>55</v>
      </c>
      <c r="E27" s="12" t="s">
        <v>5</v>
      </c>
      <c r="F27" s="12" t="s">
        <v>5</v>
      </c>
      <c r="G27" s="11">
        <v>2078</v>
      </c>
      <c r="H27" s="24"/>
      <c r="I27" s="24"/>
    </row>
    <row r="28" spans="1:9" ht="12.75">
      <c r="A28" s="6" t="s">
        <v>26</v>
      </c>
      <c r="B28" s="11">
        <v>141</v>
      </c>
      <c r="C28" s="11">
        <v>575</v>
      </c>
      <c r="D28" s="11">
        <v>716</v>
      </c>
      <c r="E28" s="12">
        <v>21728</v>
      </c>
      <c r="F28" s="12">
        <v>26091</v>
      </c>
      <c r="G28" s="11">
        <v>18066</v>
      </c>
      <c r="H28" s="24"/>
      <c r="I28" s="24"/>
    </row>
    <row r="29" spans="1:9" ht="12.75">
      <c r="A29" s="6" t="s">
        <v>27</v>
      </c>
      <c r="B29" s="11" t="s">
        <v>5</v>
      </c>
      <c r="C29" s="11">
        <v>475</v>
      </c>
      <c r="D29" s="11">
        <v>475</v>
      </c>
      <c r="E29" s="12" t="s">
        <v>5</v>
      </c>
      <c r="F29" s="12">
        <v>29509</v>
      </c>
      <c r="G29" s="11">
        <v>14017</v>
      </c>
      <c r="H29" s="24"/>
      <c r="I29" s="24"/>
    </row>
    <row r="30" spans="1:9" ht="12.75">
      <c r="A30" s="13" t="s">
        <v>72</v>
      </c>
      <c r="B30" s="19">
        <v>141</v>
      </c>
      <c r="C30" s="19">
        <v>1105</v>
      </c>
      <c r="D30" s="19">
        <v>1246</v>
      </c>
      <c r="E30" s="20">
        <v>21728</v>
      </c>
      <c r="F30" s="20">
        <v>26262</v>
      </c>
      <c r="G30" s="19">
        <v>34161</v>
      </c>
      <c r="H30" s="24"/>
      <c r="I30" s="24"/>
    </row>
    <row r="31" spans="1:10" ht="12.75">
      <c r="A31" s="6"/>
      <c r="B31" s="11"/>
      <c r="C31" s="11"/>
      <c r="D31" s="11"/>
      <c r="E31" s="12"/>
      <c r="F31" s="12"/>
      <c r="G31" s="11"/>
      <c r="H31" s="24"/>
      <c r="I31" s="24"/>
      <c r="J31" s="6"/>
    </row>
    <row r="32" spans="1:10" ht="12.75">
      <c r="A32" s="6" t="s">
        <v>28</v>
      </c>
      <c r="B32" s="12">
        <v>582</v>
      </c>
      <c r="C32" s="12">
        <v>1563</v>
      </c>
      <c r="D32" s="11">
        <v>2145</v>
      </c>
      <c r="E32" s="21">
        <v>17631</v>
      </c>
      <c r="F32" s="21">
        <v>23966</v>
      </c>
      <c r="G32" s="21">
        <v>47720</v>
      </c>
      <c r="H32" s="24"/>
      <c r="I32" s="24"/>
      <c r="J32" s="6"/>
    </row>
    <row r="33" spans="1:10" ht="12.75">
      <c r="A33" s="6" t="s">
        <v>29</v>
      </c>
      <c r="B33" s="12">
        <v>265</v>
      </c>
      <c r="C33" s="12">
        <v>275</v>
      </c>
      <c r="D33" s="11">
        <v>540</v>
      </c>
      <c r="E33" s="12">
        <v>21348</v>
      </c>
      <c r="F33" s="12">
        <v>29309</v>
      </c>
      <c r="G33" s="12">
        <v>13717</v>
      </c>
      <c r="H33" s="24"/>
      <c r="I33" s="24"/>
      <c r="J33" s="6"/>
    </row>
    <row r="34" spans="1:10" ht="12.75">
      <c r="A34" s="6" t="s">
        <v>30</v>
      </c>
      <c r="B34" s="12">
        <v>226</v>
      </c>
      <c r="C34" s="12">
        <v>275</v>
      </c>
      <c r="D34" s="11">
        <v>501</v>
      </c>
      <c r="E34" s="12">
        <v>14540</v>
      </c>
      <c r="F34" s="12">
        <v>24178</v>
      </c>
      <c r="G34" s="12">
        <v>9935</v>
      </c>
      <c r="H34" s="24"/>
      <c r="I34" s="24"/>
      <c r="J34" s="6"/>
    </row>
    <row r="35" spans="1:10" ht="12.75">
      <c r="A35" s="6" t="s">
        <v>31</v>
      </c>
      <c r="B35" s="12">
        <v>84</v>
      </c>
      <c r="C35" s="12">
        <v>715</v>
      </c>
      <c r="D35" s="11">
        <v>799</v>
      </c>
      <c r="E35" s="21">
        <v>17095</v>
      </c>
      <c r="F35" s="21">
        <v>24773</v>
      </c>
      <c r="G35" s="12">
        <v>19149</v>
      </c>
      <c r="H35" s="24"/>
      <c r="I35" s="24"/>
      <c r="J35" s="6"/>
    </row>
    <row r="36" spans="1:10" ht="12.75">
      <c r="A36" s="13" t="s">
        <v>32</v>
      </c>
      <c r="B36" s="19">
        <v>1157</v>
      </c>
      <c r="C36" s="19">
        <v>2828</v>
      </c>
      <c r="D36" s="19">
        <v>3985</v>
      </c>
      <c r="E36" s="20">
        <v>17840</v>
      </c>
      <c r="F36" s="20">
        <v>24710</v>
      </c>
      <c r="G36" s="19">
        <v>90521</v>
      </c>
      <c r="H36" s="24"/>
      <c r="I36" s="24"/>
      <c r="J36" s="6"/>
    </row>
    <row r="37" spans="1:10" ht="12.75">
      <c r="A37" s="13"/>
      <c r="B37" s="19"/>
      <c r="C37" s="19"/>
      <c r="D37" s="19"/>
      <c r="E37" s="20"/>
      <c r="F37" s="20"/>
      <c r="G37" s="19"/>
      <c r="H37" s="24"/>
      <c r="I37" s="24"/>
      <c r="J37" s="6"/>
    </row>
    <row r="38" spans="1:10" ht="12.75">
      <c r="A38" s="13" t="s">
        <v>33</v>
      </c>
      <c r="B38" s="19" t="s">
        <v>5</v>
      </c>
      <c r="C38" s="20">
        <v>3100</v>
      </c>
      <c r="D38" s="19">
        <v>3100</v>
      </c>
      <c r="E38" s="19" t="s">
        <v>5</v>
      </c>
      <c r="F38" s="20">
        <v>24768</v>
      </c>
      <c r="G38" s="20">
        <v>76780</v>
      </c>
      <c r="H38" s="24"/>
      <c r="I38" s="24"/>
      <c r="J38" s="6"/>
    </row>
    <row r="39" spans="1:10" ht="12.75">
      <c r="A39" s="6"/>
      <c r="B39" s="11"/>
      <c r="C39" s="11"/>
      <c r="D39" s="11"/>
      <c r="E39" s="12"/>
      <c r="F39" s="12"/>
      <c r="G39" s="11"/>
      <c r="H39" s="24"/>
      <c r="I39" s="24"/>
      <c r="J39" s="6"/>
    </row>
    <row r="40" spans="1:10" ht="12.75">
      <c r="A40" s="6" t="s">
        <v>34</v>
      </c>
      <c r="B40" s="11" t="s">
        <v>5</v>
      </c>
      <c r="C40" s="12">
        <v>889</v>
      </c>
      <c r="D40" s="11">
        <v>889</v>
      </c>
      <c r="E40" s="11" t="s">
        <v>5</v>
      </c>
      <c r="F40" s="12">
        <v>33701</v>
      </c>
      <c r="G40" s="12">
        <v>29961</v>
      </c>
      <c r="H40" s="24"/>
      <c r="I40" s="24"/>
      <c r="J40" s="6"/>
    </row>
    <row r="41" spans="1:10" ht="12.75">
      <c r="A41" s="6" t="s">
        <v>35</v>
      </c>
      <c r="B41" s="11">
        <v>92</v>
      </c>
      <c r="C41" s="11">
        <v>4486</v>
      </c>
      <c r="D41" s="11">
        <v>4578</v>
      </c>
      <c r="E41" s="12">
        <v>14770</v>
      </c>
      <c r="F41" s="12">
        <v>34266</v>
      </c>
      <c r="G41" s="11">
        <v>155079</v>
      </c>
      <c r="H41" s="24"/>
      <c r="I41" s="24"/>
      <c r="J41" s="6"/>
    </row>
    <row r="42" spans="1:10" ht="12.75">
      <c r="A42" s="6" t="s">
        <v>36</v>
      </c>
      <c r="B42" s="12">
        <v>102</v>
      </c>
      <c r="C42" s="12">
        <v>2894</v>
      </c>
      <c r="D42" s="11">
        <v>2996</v>
      </c>
      <c r="E42" s="12">
        <v>17600</v>
      </c>
      <c r="F42" s="12">
        <v>42361</v>
      </c>
      <c r="G42" s="12">
        <v>124388</v>
      </c>
      <c r="H42" s="24"/>
      <c r="I42" s="24"/>
      <c r="J42" s="6"/>
    </row>
    <row r="43" spans="1:10" ht="12.75">
      <c r="A43" s="6" t="s">
        <v>37</v>
      </c>
      <c r="B43" s="14">
        <v>54</v>
      </c>
      <c r="C43" s="12">
        <v>1376</v>
      </c>
      <c r="D43" s="11">
        <v>1430</v>
      </c>
      <c r="E43" s="14">
        <v>34074</v>
      </c>
      <c r="F43" s="12">
        <v>34640</v>
      </c>
      <c r="G43" s="12">
        <v>49504</v>
      </c>
      <c r="H43" s="24"/>
      <c r="I43" s="24"/>
      <c r="J43" s="6"/>
    </row>
    <row r="44" spans="1:10" ht="12.75">
      <c r="A44" s="6" t="s">
        <v>38</v>
      </c>
      <c r="B44" s="12">
        <v>108</v>
      </c>
      <c r="C44" s="12">
        <v>6070</v>
      </c>
      <c r="D44" s="11">
        <v>6178</v>
      </c>
      <c r="E44" s="12">
        <v>7980</v>
      </c>
      <c r="F44" s="12">
        <v>37300</v>
      </c>
      <c r="G44" s="12">
        <v>227272</v>
      </c>
      <c r="H44" s="24"/>
      <c r="I44" s="24"/>
      <c r="J44" s="6"/>
    </row>
    <row r="45" spans="1:10" ht="12.75">
      <c r="A45" s="6" t="s">
        <v>39</v>
      </c>
      <c r="B45" s="12">
        <v>11</v>
      </c>
      <c r="C45" s="12">
        <v>2333</v>
      </c>
      <c r="D45" s="11">
        <v>2344</v>
      </c>
      <c r="E45" s="12">
        <v>20000</v>
      </c>
      <c r="F45" s="12">
        <v>43627</v>
      </c>
      <c r="G45" s="12">
        <v>102001</v>
      </c>
      <c r="H45" s="24"/>
      <c r="I45" s="24"/>
      <c r="J45" s="6"/>
    </row>
    <row r="46" spans="1:10" ht="12.75">
      <c r="A46" s="6" t="s">
        <v>40</v>
      </c>
      <c r="B46" s="12">
        <v>19</v>
      </c>
      <c r="C46" s="12">
        <v>355</v>
      </c>
      <c r="D46" s="11">
        <v>374</v>
      </c>
      <c r="E46" s="12">
        <v>23500</v>
      </c>
      <c r="F46" s="12">
        <v>42400</v>
      </c>
      <c r="G46" s="12">
        <v>15498</v>
      </c>
      <c r="H46" s="24"/>
      <c r="I46" s="24"/>
      <c r="J46" s="6"/>
    </row>
    <row r="47" spans="1:9" ht="12.75">
      <c r="A47" s="6" t="s">
        <v>41</v>
      </c>
      <c r="B47" s="11" t="s">
        <v>5</v>
      </c>
      <c r="C47" s="12">
        <v>6494</v>
      </c>
      <c r="D47" s="11">
        <v>6494</v>
      </c>
      <c r="E47" s="11" t="s">
        <v>5</v>
      </c>
      <c r="F47" s="12">
        <v>41827</v>
      </c>
      <c r="G47" s="12">
        <v>271622</v>
      </c>
      <c r="H47" s="24"/>
      <c r="I47" s="24"/>
    </row>
    <row r="48" spans="1:9" ht="12.75">
      <c r="A48" s="6" t="s">
        <v>42</v>
      </c>
      <c r="B48" s="12">
        <v>10</v>
      </c>
      <c r="C48" s="12">
        <v>1179</v>
      </c>
      <c r="D48" s="11">
        <v>1189</v>
      </c>
      <c r="E48" s="12">
        <v>20000</v>
      </c>
      <c r="F48" s="12">
        <v>35000</v>
      </c>
      <c r="G48" s="12">
        <v>41465</v>
      </c>
      <c r="H48" s="24"/>
      <c r="I48" s="24"/>
    </row>
    <row r="49" spans="1:9" ht="12.75">
      <c r="A49" s="13" t="s">
        <v>73</v>
      </c>
      <c r="B49" s="19">
        <v>396</v>
      </c>
      <c r="C49" s="19">
        <v>26076</v>
      </c>
      <c r="D49" s="19">
        <v>26472</v>
      </c>
      <c r="E49" s="20">
        <v>16976</v>
      </c>
      <c r="F49" s="20">
        <v>38736</v>
      </c>
      <c r="G49" s="19">
        <v>1016790</v>
      </c>
      <c r="H49" s="24"/>
      <c r="I49" s="24"/>
    </row>
    <row r="50" spans="1:9" ht="12.75">
      <c r="A50" s="13"/>
      <c r="B50" s="19"/>
      <c r="C50" s="19"/>
      <c r="D50" s="19"/>
      <c r="E50" s="20"/>
      <c r="F50" s="20"/>
      <c r="G50" s="19"/>
      <c r="H50" s="24"/>
      <c r="I50" s="24"/>
    </row>
    <row r="51" spans="1:9" ht="12.75">
      <c r="A51" s="13" t="s">
        <v>43</v>
      </c>
      <c r="B51" s="20">
        <v>1</v>
      </c>
      <c r="C51" s="20">
        <v>1638</v>
      </c>
      <c r="D51" s="19">
        <v>1639</v>
      </c>
      <c r="E51" s="20">
        <v>17000</v>
      </c>
      <c r="F51" s="20">
        <v>30000</v>
      </c>
      <c r="G51" s="20">
        <v>49157</v>
      </c>
      <c r="H51" s="24"/>
      <c r="I51" s="24"/>
    </row>
    <row r="52" spans="1:9" ht="12.75">
      <c r="A52" s="6"/>
      <c r="B52" s="11"/>
      <c r="C52" s="11"/>
      <c r="D52" s="11"/>
      <c r="E52" s="12"/>
      <c r="F52" s="12"/>
      <c r="G52" s="11"/>
      <c r="H52" s="24"/>
      <c r="I52" s="24"/>
    </row>
    <row r="53" spans="1:9" ht="12.75">
      <c r="A53" s="6" t="s">
        <v>44</v>
      </c>
      <c r="B53" s="11">
        <v>350</v>
      </c>
      <c r="C53" s="11">
        <v>1700</v>
      </c>
      <c r="D53" s="11">
        <v>2050</v>
      </c>
      <c r="E53" s="12">
        <v>6857</v>
      </c>
      <c r="F53" s="12">
        <v>27000</v>
      </c>
      <c r="G53" s="11">
        <v>48300</v>
      </c>
      <c r="H53" s="24"/>
      <c r="I53" s="24"/>
    </row>
    <row r="54" spans="1:9" ht="12.75">
      <c r="A54" s="6" t="s">
        <v>45</v>
      </c>
      <c r="B54" s="11">
        <v>23</v>
      </c>
      <c r="C54" s="11">
        <v>1311</v>
      </c>
      <c r="D54" s="11">
        <v>1334</v>
      </c>
      <c r="E54" s="12">
        <v>12917</v>
      </c>
      <c r="F54" s="12">
        <v>28027</v>
      </c>
      <c r="G54" s="11">
        <v>37041</v>
      </c>
      <c r="H54" s="24"/>
      <c r="I54" s="24"/>
    </row>
    <row r="55" spans="1:9" ht="12.75">
      <c r="A55" s="6" t="s">
        <v>46</v>
      </c>
      <c r="B55" s="11">
        <v>203</v>
      </c>
      <c r="C55" s="11">
        <v>445</v>
      </c>
      <c r="D55" s="11">
        <v>648</v>
      </c>
      <c r="E55" s="12">
        <v>4386</v>
      </c>
      <c r="F55" s="12">
        <v>30177</v>
      </c>
      <c r="G55" s="11">
        <v>14319</v>
      </c>
      <c r="H55" s="24"/>
      <c r="I55" s="24"/>
    </row>
    <row r="56" spans="1:9" ht="12.75">
      <c r="A56" s="6" t="s">
        <v>47</v>
      </c>
      <c r="B56" s="11">
        <v>68</v>
      </c>
      <c r="C56" s="11">
        <v>209</v>
      </c>
      <c r="D56" s="11">
        <v>277</v>
      </c>
      <c r="E56" s="12">
        <v>8559</v>
      </c>
      <c r="F56" s="12">
        <v>23975</v>
      </c>
      <c r="G56" s="11">
        <v>5593</v>
      </c>
      <c r="H56" s="24"/>
      <c r="I56" s="24"/>
    </row>
    <row r="57" spans="1:9" ht="12.75">
      <c r="A57" s="6" t="s">
        <v>48</v>
      </c>
      <c r="B57" s="11">
        <v>226</v>
      </c>
      <c r="C57" s="11">
        <v>863</v>
      </c>
      <c r="D57" s="11">
        <v>1089</v>
      </c>
      <c r="E57" s="12">
        <v>4128</v>
      </c>
      <c r="F57" s="12">
        <v>25095</v>
      </c>
      <c r="G57" s="11">
        <v>22589</v>
      </c>
      <c r="H57" s="24"/>
      <c r="I57" s="24"/>
    </row>
    <row r="58" spans="1:9" ht="12.75">
      <c r="A58" s="13" t="s">
        <v>49</v>
      </c>
      <c r="B58" s="19">
        <v>870</v>
      </c>
      <c r="C58" s="19">
        <v>4528</v>
      </c>
      <c r="D58" s="19">
        <v>5398</v>
      </c>
      <c r="E58" s="20">
        <v>5865</v>
      </c>
      <c r="F58" s="20">
        <v>27107</v>
      </c>
      <c r="G58" s="19">
        <v>127842</v>
      </c>
      <c r="H58" s="24"/>
      <c r="I58" s="24"/>
    </row>
    <row r="59" spans="1:9" ht="12.75">
      <c r="A59" s="6"/>
      <c r="B59" s="11"/>
      <c r="C59" s="11"/>
      <c r="D59" s="11"/>
      <c r="E59" s="12"/>
      <c r="F59" s="12"/>
      <c r="G59" s="11"/>
      <c r="H59" s="24"/>
      <c r="I59" s="24"/>
    </row>
    <row r="60" spans="1:9" ht="12.75">
      <c r="A60" s="6" t="s">
        <v>50</v>
      </c>
      <c r="B60" s="12">
        <v>2</v>
      </c>
      <c r="C60" s="12">
        <v>687</v>
      </c>
      <c r="D60" s="11">
        <v>689</v>
      </c>
      <c r="E60" s="12">
        <v>3500</v>
      </c>
      <c r="F60" s="12">
        <v>20130</v>
      </c>
      <c r="G60" s="12">
        <v>13836</v>
      </c>
      <c r="H60" s="24"/>
      <c r="I60" s="24"/>
    </row>
    <row r="61" spans="1:9" ht="12.75">
      <c r="A61" s="6" t="s">
        <v>51</v>
      </c>
      <c r="B61" s="12">
        <v>480</v>
      </c>
      <c r="C61" s="12">
        <v>616</v>
      </c>
      <c r="D61" s="11">
        <v>1096</v>
      </c>
      <c r="E61" s="12">
        <v>8000</v>
      </c>
      <c r="F61" s="12">
        <v>22169</v>
      </c>
      <c r="G61" s="12">
        <v>17496</v>
      </c>
      <c r="H61" s="24"/>
      <c r="I61" s="24"/>
    </row>
    <row r="62" spans="1:9" ht="12.75">
      <c r="A62" s="6" t="s">
        <v>52</v>
      </c>
      <c r="B62" s="12">
        <v>34</v>
      </c>
      <c r="C62" s="12">
        <v>2320</v>
      </c>
      <c r="D62" s="11">
        <v>2354</v>
      </c>
      <c r="E62" s="12">
        <v>8000</v>
      </c>
      <c r="F62" s="12">
        <v>25195</v>
      </c>
      <c r="G62" s="12">
        <v>58724</v>
      </c>
      <c r="H62" s="24"/>
      <c r="I62" s="24"/>
    </row>
    <row r="63" spans="1:9" ht="12.75">
      <c r="A63" s="13" t="s">
        <v>53</v>
      </c>
      <c r="B63" s="19">
        <v>516</v>
      </c>
      <c r="C63" s="19">
        <v>3623</v>
      </c>
      <c r="D63" s="19">
        <v>4139</v>
      </c>
      <c r="E63" s="20">
        <v>7983</v>
      </c>
      <c r="F63" s="20">
        <v>23720</v>
      </c>
      <c r="G63" s="19">
        <v>90056</v>
      </c>
      <c r="H63" s="24"/>
      <c r="I63" s="24"/>
    </row>
    <row r="64" spans="1:9" ht="12.75">
      <c r="A64" s="13"/>
      <c r="B64" s="19"/>
      <c r="C64" s="19"/>
      <c r="D64" s="19"/>
      <c r="E64" s="20"/>
      <c r="F64" s="20"/>
      <c r="G64" s="19"/>
      <c r="H64" s="24"/>
      <c r="I64" s="24"/>
    </row>
    <row r="65" spans="1:9" ht="12.75">
      <c r="A65" s="13" t="s">
        <v>54</v>
      </c>
      <c r="B65" s="19" t="s">
        <v>5</v>
      </c>
      <c r="C65" s="19">
        <v>2063</v>
      </c>
      <c r="D65" s="19">
        <v>2063</v>
      </c>
      <c r="E65" s="19" t="s">
        <v>5</v>
      </c>
      <c r="F65" s="20">
        <v>19066</v>
      </c>
      <c r="G65" s="19">
        <v>39334</v>
      </c>
      <c r="H65" s="24"/>
      <c r="I65" s="24"/>
    </row>
    <row r="66" spans="1:9" ht="12.75">
      <c r="A66" s="6"/>
      <c r="B66" s="11"/>
      <c r="C66" s="11"/>
      <c r="D66" s="11"/>
      <c r="E66" s="12"/>
      <c r="F66" s="12"/>
      <c r="G66" s="11"/>
      <c r="H66" s="24"/>
      <c r="I66" s="24"/>
    </row>
    <row r="67" spans="1:9" ht="12.75">
      <c r="A67" s="6" t="s">
        <v>55</v>
      </c>
      <c r="B67" s="11" t="s">
        <v>5</v>
      </c>
      <c r="C67" s="12">
        <v>1300</v>
      </c>
      <c r="D67" s="11">
        <v>1300</v>
      </c>
      <c r="E67" s="11" t="s">
        <v>5</v>
      </c>
      <c r="F67" s="12">
        <v>30000</v>
      </c>
      <c r="G67" s="12">
        <v>39000</v>
      </c>
      <c r="H67" s="24"/>
      <c r="I67" s="24"/>
    </row>
    <row r="68" spans="1:9" ht="12.75">
      <c r="A68" s="6" t="s">
        <v>56</v>
      </c>
      <c r="B68" s="11" t="s">
        <v>5</v>
      </c>
      <c r="C68" s="12">
        <v>800</v>
      </c>
      <c r="D68" s="11">
        <v>800</v>
      </c>
      <c r="E68" s="11" t="s">
        <v>5</v>
      </c>
      <c r="F68" s="12">
        <v>25000</v>
      </c>
      <c r="G68" s="12">
        <v>20000</v>
      </c>
      <c r="H68" s="24"/>
      <c r="I68" s="24"/>
    </row>
    <row r="69" spans="1:9" ht="12.75">
      <c r="A69" s="13" t="s">
        <v>57</v>
      </c>
      <c r="B69" s="19" t="s">
        <v>5</v>
      </c>
      <c r="C69" s="19">
        <v>2100</v>
      </c>
      <c r="D69" s="19">
        <v>2100</v>
      </c>
      <c r="E69" s="19" t="s">
        <v>5</v>
      </c>
      <c r="F69" s="20">
        <v>28095</v>
      </c>
      <c r="G69" s="19">
        <v>59000</v>
      </c>
      <c r="H69" s="24"/>
      <c r="I69" s="24"/>
    </row>
    <row r="70" spans="1:9" ht="12.75">
      <c r="A70" s="6"/>
      <c r="B70" s="11"/>
      <c r="C70" s="11"/>
      <c r="D70" s="11"/>
      <c r="E70" s="12"/>
      <c r="F70" s="12"/>
      <c r="G70" s="11"/>
      <c r="H70" s="24"/>
      <c r="I70" s="24"/>
    </row>
    <row r="71" spans="1:9" ht="12.75">
      <c r="A71" s="6" t="s">
        <v>58</v>
      </c>
      <c r="B71" s="11" t="s">
        <v>5</v>
      </c>
      <c r="C71" s="11">
        <v>570</v>
      </c>
      <c r="D71" s="11">
        <v>570</v>
      </c>
      <c r="E71" s="11" t="s">
        <v>5</v>
      </c>
      <c r="F71" s="12">
        <v>23982</v>
      </c>
      <c r="G71" s="11">
        <v>13670</v>
      </c>
      <c r="H71" s="24"/>
      <c r="I71" s="24"/>
    </row>
    <row r="72" spans="1:9" ht="12.75">
      <c r="A72" s="6" t="s">
        <v>59</v>
      </c>
      <c r="B72" s="11" t="s">
        <v>5</v>
      </c>
      <c r="C72" s="11">
        <v>2532</v>
      </c>
      <c r="D72" s="11">
        <v>2532</v>
      </c>
      <c r="E72" s="11" t="s">
        <v>5</v>
      </c>
      <c r="F72" s="12">
        <v>28000</v>
      </c>
      <c r="G72" s="11">
        <v>70896</v>
      </c>
      <c r="H72" s="24"/>
      <c r="I72" s="24"/>
    </row>
    <row r="73" spans="1:9" ht="12.75">
      <c r="A73" s="6" t="s">
        <v>60</v>
      </c>
      <c r="B73" s="12">
        <v>148</v>
      </c>
      <c r="C73" s="12">
        <v>3272</v>
      </c>
      <c r="D73" s="11">
        <v>3420</v>
      </c>
      <c r="E73" s="12">
        <v>16324</v>
      </c>
      <c r="F73" s="12">
        <v>29504</v>
      </c>
      <c r="G73" s="12">
        <v>98952</v>
      </c>
      <c r="H73" s="24"/>
      <c r="I73" s="24"/>
    </row>
    <row r="74" spans="1:9" ht="12.75">
      <c r="A74" s="6" t="s">
        <v>61</v>
      </c>
      <c r="B74" s="11" t="s">
        <v>5</v>
      </c>
      <c r="C74" s="11">
        <v>2351</v>
      </c>
      <c r="D74" s="11">
        <v>2351</v>
      </c>
      <c r="E74" s="11" t="s">
        <v>5</v>
      </c>
      <c r="F74" s="12">
        <v>26484</v>
      </c>
      <c r="G74" s="11">
        <v>62263</v>
      </c>
      <c r="H74" s="24"/>
      <c r="I74" s="24"/>
    </row>
    <row r="75" spans="1:9" ht="12.75">
      <c r="A75" s="6" t="s">
        <v>62</v>
      </c>
      <c r="B75" s="11">
        <v>350</v>
      </c>
      <c r="C75" s="11">
        <v>510</v>
      </c>
      <c r="D75" s="11">
        <v>860</v>
      </c>
      <c r="E75" s="12">
        <v>8549</v>
      </c>
      <c r="F75" s="12">
        <v>13782</v>
      </c>
      <c r="G75" s="11">
        <v>10021</v>
      </c>
      <c r="H75" s="24"/>
      <c r="I75" s="24"/>
    </row>
    <row r="76" spans="1:9" ht="12.75">
      <c r="A76" s="6" t="s">
        <v>63</v>
      </c>
      <c r="B76" s="11">
        <v>32</v>
      </c>
      <c r="C76" s="11">
        <v>1743</v>
      </c>
      <c r="D76" s="11">
        <f>SUM(B76:C76)</f>
        <v>1775</v>
      </c>
      <c r="E76" s="12">
        <v>4561</v>
      </c>
      <c r="F76" s="12">
        <v>19344</v>
      </c>
      <c r="G76" s="11">
        <f>19931+13932</f>
        <v>33863</v>
      </c>
      <c r="H76" s="24"/>
      <c r="I76" s="24"/>
    </row>
    <row r="77" spans="1:9" ht="12.75">
      <c r="A77" s="6" t="s">
        <v>64</v>
      </c>
      <c r="B77" s="11">
        <v>228</v>
      </c>
      <c r="C77" s="11">
        <v>3125</v>
      </c>
      <c r="D77" s="11">
        <v>3353</v>
      </c>
      <c r="E77" s="12">
        <v>6000</v>
      </c>
      <c r="F77" s="12">
        <v>28528</v>
      </c>
      <c r="G77" s="11">
        <v>90518</v>
      </c>
      <c r="H77" s="24"/>
      <c r="I77" s="24"/>
    </row>
    <row r="78" spans="1:9" ht="12.75">
      <c r="A78" s="6" t="s">
        <v>65</v>
      </c>
      <c r="B78" s="14">
        <v>523</v>
      </c>
      <c r="C78" s="12">
        <v>5337</v>
      </c>
      <c r="D78" s="11">
        <v>5860</v>
      </c>
      <c r="E78" s="14">
        <v>7095</v>
      </c>
      <c r="F78" s="12">
        <v>29618</v>
      </c>
      <c r="G78" s="12">
        <v>161783</v>
      </c>
      <c r="H78" s="24"/>
      <c r="I78" s="24"/>
    </row>
    <row r="79" spans="1:9" ht="12.75">
      <c r="A79" s="13" t="s">
        <v>74</v>
      </c>
      <c r="B79" s="19">
        <v>1281</v>
      </c>
      <c r="C79" s="19">
        <v>19440</v>
      </c>
      <c r="D79" s="19">
        <f>SUM(D71:D78)</f>
        <v>20721</v>
      </c>
      <c r="E79" s="20">
        <v>8300</v>
      </c>
      <c r="F79" s="20">
        <f>((F71*C71)+(C72*F72)+(C73*F73)+(C74*F74)+(C75*F75)+(C76*F76)+(C77*F77)+(C78*F78))/C79</f>
        <v>27331.96450617284</v>
      </c>
      <c r="G79" s="19">
        <f>SUM(G71:G78)</f>
        <v>541966</v>
      </c>
      <c r="H79" s="24"/>
      <c r="I79" s="24"/>
    </row>
    <row r="80" spans="1:9" ht="12.75">
      <c r="A80" s="6"/>
      <c r="B80" s="11"/>
      <c r="C80" s="11"/>
      <c r="D80" s="11"/>
      <c r="E80" s="12"/>
      <c r="F80" s="12"/>
      <c r="G80" s="11"/>
      <c r="H80" s="24"/>
      <c r="I80" s="24"/>
    </row>
    <row r="81" spans="1:9" ht="12.75">
      <c r="A81" s="6" t="s">
        <v>66</v>
      </c>
      <c r="B81" s="11">
        <v>320</v>
      </c>
      <c r="C81" s="11">
        <v>1322</v>
      </c>
      <c r="D81" s="11">
        <v>1642</v>
      </c>
      <c r="E81" s="12">
        <v>8125</v>
      </c>
      <c r="F81" s="12">
        <v>22997</v>
      </c>
      <c r="G81" s="11">
        <v>33002</v>
      </c>
      <c r="H81" s="24"/>
      <c r="I81" s="24"/>
    </row>
    <row r="82" spans="1:9" ht="12.75">
      <c r="A82" s="6" t="s">
        <v>67</v>
      </c>
      <c r="B82" s="11">
        <v>2037</v>
      </c>
      <c r="C82" s="11">
        <v>1867</v>
      </c>
      <c r="D82" s="11">
        <v>3904</v>
      </c>
      <c r="E82" s="12">
        <v>10314</v>
      </c>
      <c r="F82" s="12">
        <v>17542</v>
      </c>
      <c r="G82" s="11">
        <v>53761</v>
      </c>
      <c r="H82" s="24"/>
      <c r="I82" s="24"/>
    </row>
    <row r="83" spans="1:9" ht="12.75">
      <c r="A83" s="13" t="s">
        <v>68</v>
      </c>
      <c r="B83" s="19">
        <v>2357</v>
      </c>
      <c r="C83" s="19">
        <v>3189</v>
      </c>
      <c r="D83" s="19">
        <v>5546</v>
      </c>
      <c r="E83" s="20">
        <v>10017</v>
      </c>
      <c r="F83" s="20">
        <v>19803</v>
      </c>
      <c r="G83" s="19">
        <v>86763</v>
      </c>
      <c r="H83" s="24"/>
      <c r="I83" s="24"/>
    </row>
    <row r="84" spans="1:9" ht="12.75">
      <c r="A84" s="13"/>
      <c r="B84" s="19"/>
      <c r="C84" s="19"/>
      <c r="D84" s="19"/>
      <c r="E84" s="20"/>
      <c r="F84" s="20"/>
      <c r="G84" s="19"/>
      <c r="H84" s="24"/>
      <c r="I84" s="24"/>
    </row>
    <row r="85" spans="1:9" ht="13.5" thickBot="1">
      <c r="A85" s="15" t="s">
        <v>69</v>
      </c>
      <c r="B85" s="16">
        <f>SUM(B12:B16,B21:B25,B30,B36:B38,B49:B51,B58,B63:B65,B69,B79,B83)</f>
        <v>29219</v>
      </c>
      <c r="C85" s="16">
        <f>SUM(C12:C16,C21:C25,C30,C36:C38,C49:C51,C58,C63:C65,C69,C79,C83)</f>
        <v>80927</v>
      </c>
      <c r="D85" s="16">
        <f>SUM(D12:D16,D21:D25,D30,D36:D38,D49:D51,D58,D63:D65,D69,D79,D83)</f>
        <v>110146</v>
      </c>
      <c r="E85" s="25">
        <v>18037</v>
      </c>
      <c r="F85" s="26">
        <f>((C12*F12)+(C16*F16)+(C21*F21)+(C23*F23)+(C25*F25)+(C30*F30)+(C36*F36)+(C38*F38)+(C49*F49)+(C51*F51)+(C58*F58)+(C63*F63)+(C65*F65)+(F69*C69)+(C79*F79)+(C83*F83))/C85</f>
        <v>31498.02557860788</v>
      </c>
      <c r="G85" s="16">
        <f>SUM(G12:G16,G21:G25,G30,G36:G38,G49:G51,G58,G63:G65,G69,G79,G83)</f>
        <v>3078140</v>
      </c>
      <c r="H85" s="24"/>
      <c r="I85" s="24"/>
    </row>
  </sheetData>
  <mergeCells count="2">
    <mergeCell ref="A1:G1"/>
    <mergeCell ref="A3:G3"/>
  </mergeCells>
  <printOptions horizontalCentered="1"/>
  <pageMargins left="0.75" right="0.75" top="0.5905511811023623" bottom="1" header="0" footer="0"/>
  <pageSetup horizontalDpi="600" verticalDpi="600" orientation="portrait" paperSize="9" scale="6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2004-10-29T09:21:07Z</cp:lastPrinted>
  <dcterms:created xsi:type="dcterms:W3CDTF">2003-08-06T08:42:45Z</dcterms:created>
  <dcterms:modified xsi:type="dcterms:W3CDTF">2004-09-13T12:16:13Z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