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'20.10'!#REF!</definedName>
    <definedName name="\A">#REF!</definedName>
    <definedName name="\B">'[3]p405'!#REF!</definedName>
    <definedName name="\C" localSheetId="0">'20.10'!#REF!</definedName>
    <definedName name="\C">#REF!</definedName>
    <definedName name="\D">'[2]p395fao'!$B$79</definedName>
    <definedName name="\G" localSheetId="0">'20.10'!#REF!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'20.10'!$A$1:$G$2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<sst xmlns="http://schemas.openxmlformats.org/spreadsheetml/2006/main" count="24" uniqueCount="18">
  <si>
    <t>CARNE</t>
  </si>
  <si>
    <t>Años</t>
  </si>
  <si>
    <t>Total</t>
  </si>
  <si>
    <t>1991</t>
  </si>
  <si>
    <t>Terneras</t>
  </si>
  <si>
    <t>Añojos</t>
  </si>
  <si>
    <t>Menor</t>
  </si>
  <si>
    <t>Mayor</t>
  </si>
  <si>
    <t>Novillas</t>
  </si>
  <si>
    <t>Vacas</t>
  </si>
  <si>
    <t>Toros</t>
  </si>
  <si>
    <t xml:space="preserve"> 20.10.  CARNE DE BOVINO: Serie histórica del peso canal total y precio en vivo percibido por los ganaderos, según clases de animales</t>
  </si>
  <si>
    <t xml:space="preserve">           Peso canal total (toneladas)</t>
  </si>
  <si>
    <t>Precio percibido por los ganaderos</t>
  </si>
  <si>
    <t xml:space="preserve"> (euros/100kg vivo) (1)</t>
  </si>
  <si>
    <t xml:space="preserve">  (1) Terneras menores de un año y añojos de uno a dos años.</t>
  </si>
  <si>
    <t>2001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</si>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</sst>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37" fontId="0" fillId="0" borderId="0" xfId="27" applyFont="1" applyFill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5" fillId="0" borderId="0" xfId="27" applyFont="1" applyFill="1">
      <alignment/>
      <protection/>
    </xf>
    <xf numFmtId="37" fontId="0" fillId="0" borderId="5" xfId="27" applyFont="1" applyFill="1" applyBorder="1">
      <alignment/>
      <protection/>
    </xf>
    <xf numFmtId="37" fontId="0" fillId="0" borderId="2" xfId="27" applyFont="1" applyFill="1" applyBorder="1" applyAlignment="1">
      <alignment horizontal="center"/>
      <protection/>
    </xf>
    <xf numFmtId="37" fontId="0" fillId="0" borderId="2" xfId="27" applyFont="1" applyFill="1" applyBorder="1">
      <alignment/>
      <protection/>
    </xf>
    <xf numFmtId="37" fontId="0" fillId="0" borderId="1" xfId="27" applyFont="1" applyFill="1" applyBorder="1" applyAlignment="1">
      <alignment horizontal="center"/>
      <protection/>
    </xf>
    <xf numFmtId="37" fontId="0" fillId="0" borderId="6" xfId="27" applyFont="1" applyFill="1" applyBorder="1" applyAlignment="1">
      <alignment horizontal="center"/>
      <protection/>
    </xf>
    <xf numFmtId="37" fontId="0" fillId="0" borderId="7" xfId="27" applyNumberFormat="1" applyFont="1" applyFill="1" applyBorder="1" applyProtection="1">
      <alignment/>
      <protection/>
    </xf>
    <xf numFmtId="39" fontId="0" fillId="0" borderId="7" xfId="27" applyNumberFormat="1" applyFont="1" applyFill="1" applyBorder="1" applyProtection="1">
      <alignment/>
      <protection/>
    </xf>
    <xf numFmtId="39" fontId="0" fillId="0" borderId="8" xfId="27" applyNumberFormat="1" applyFont="1" applyFill="1" applyBorder="1" applyProtection="1">
      <alignment/>
      <protection/>
    </xf>
    <xf numFmtId="37" fontId="0" fillId="0" borderId="1" xfId="27" applyNumberFormat="1" applyFont="1" applyFill="1" applyBorder="1" applyProtection="1">
      <alignment/>
      <protection/>
    </xf>
    <xf numFmtId="39" fontId="0" fillId="0" borderId="1" xfId="27" applyNumberFormat="1" applyFont="1" applyFill="1" applyBorder="1" applyProtection="1">
      <alignment/>
      <protection/>
    </xf>
    <xf numFmtId="39" fontId="0" fillId="0" borderId="6" xfId="27" applyNumberFormat="1" applyFont="1" applyFill="1" applyBorder="1" applyProtection="1">
      <alignment/>
      <protection/>
    </xf>
    <xf numFmtId="37" fontId="0" fillId="0" borderId="9" xfId="27" applyNumberFormat="1" applyFont="1" applyFill="1" applyBorder="1" applyProtection="1">
      <alignment/>
      <protection/>
    </xf>
    <xf numFmtId="39" fontId="0" fillId="0" borderId="9" xfId="27" applyNumberFormat="1" applyFont="1" applyFill="1" applyBorder="1" applyProtection="1">
      <alignment/>
      <protection/>
    </xf>
    <xf numFmtId="39" fontId="0" fillId="0" borderId="10" xfId="27" applyNumberFormat="1" applyFont="1" applyFill="1" applyBorder="1" applyProtection="1">
      <alignment/>
      <protection/>
    </xf>
    <xf numFmtId="37" fontId="0" fillId="0" borderId="11" xfId="27" applyFont="1" applyFill="1" applyBorder="1">
      <alignment/>
      <protection/>
    </xf>
    <xf numFmtId="37" fontId="0" fillId="0" borderId="12" xfId="27" applyFont="1" applyFill="1" applyBorder="1" applyAlignment="1">
      <alignment horizontal="center"/>
      <protection/>
    </xf>
    <xf numFmtId="39" fontId="0" fillId="0" borderId="13" xfId="27" applyNumberFormat="1" applyFont="1" applyFill="1" applyBorder="1">
      <alignment/>
      <protection/>
    </xf>
    <xf numFmtId="39" fontId="0" fillId="0" borderId="14" xfId="27" applyNumberFormat="1" applyFont="1" applyFill="1" applyBorder="1">
      <alignment/>
      <protection/>
    </xf>
    <xf numFmtId="37" fontId="0" fillId="0" borderId="1" xfId="27" applyFont="1" applyFill="1" applyBorder="1">
      <alignment/>
      <protection/>
    </xf>
    <xf numFmtId="37" fontId="0" fillId="0" borderId="15" xfId="27" applyFont="1" applyFill="1" applyBorder="1">
      <alignment/>
      <protection/>
    </xf>
    <xf numFmtId="39" fontId="0" fillId="0" borderId="15" xfId="27" applyNumberFormat="1" applyFont="1" applyFill="1" applyBorder="1" applyProtection="1">
      <alignment/>
      <protection/>
    </xf>
    <xf numFmtId="39" fontId="0" fillId="0" borderId="16" xfId="27" applyNumberFormat="1" applyFont="1" applyFill="1" applyBorder="1" applyProtection="1">
      <alignment/>
      <protection/>
    </xf>
    <xf numFmtId="37" fontId="0" fillId="0" borderId="10" xfId="27" applyFont="1" applyFill="1" applyBorder="1" applyAlignment="1">
      <alignment horizontal="center"/>
      <protection/>
    </xf>
    <xf numFmtId="37" fontId="0" fillId="0" borderId="17" xfId="27" applyFont="1" applyFill="1" applyBorder="1" applyAlignment="1">
      <alignment horizontal="center"/>
      <protection/>
    </xf>
    <xf numFmtId="37" fontId="0" fillId="0" borderId="18" xfId="27" applyFont="1" applyFill="1" applyBorder="1" applyAlignment="1">
      <alignment horizontal="center"/>
      <protection/>
    </xf>
    <xf numFmtId="37" fontId="0" fillId="0" borderId="13" xfId="27" applyFont="1" applyFill="1" applyBorder="1" applyAlignment="1">
      <alignment horizontal="center"/>
      <protection/>
    </xf>
    <xf numFmtId="37" fontId="0" fillId="0" borderId="14" xfId="27" applyFont="1" applyFill="1" applyBorder="1" applyAlignment="1">
      <alignment horizontal="center"/>
      <protection/>
    </xf>
    <xf numFmtId="37" fontId="0" fillId="0" borderId="9" xfId="27" applyFont="1" applyFill="1" applyBorder="1" applyAlignment="1">
      <alignment horizontal="center"/>
      <protection/>
    </xf>
    <xf numFmtId="37" fontId="6" fillId="0" borderId="0" xfId="27" applyFont="1" applyFill="1" applyAlignment="1">
      <alignment horizontal="center"/>
      <protection/>
    </xf>
    <xf numFmtId="37" fontId="4" fillId="0" borderId="0" xfId="28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/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5.7109375" style="2" customWidth="1"/>
    <col min="2" max="11" width="12.7109375" style="2" customWidth="1"/>
    <col min="12" max="16384" width="12.57421875" style="2" customWidth="1"/>
  </cols>
  <sheetData>
    <row r="1" spans="1:10" s="7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ht="12.75">
      <c r="A5" s="8"/>
      <c r="B5" s="33" t="s">
        <v>12</v>
      </c>
      <c r="C5" s="33"/>
      <c r="D5" s="33"/>
      <c r="E5" s="33"/>
      <c r="F5" s="33"/>
      <c r="G5" s="33" t="s">
        <v>13</v>
      </c>
      <c r="H5" s="33"/>
      <c r="I5" s="33"/>
      <c r="J5" s="34"/>
    </row>
    <row r="6" spans="1:10" ht="12.75">
      <c r="A6" s="9" t="s">
        <v>1</v>
      </c>
      <c r="B6" s="30"/>
      <c r="C6" s="31"/>
      <c r="D6" s="31"/>
      <c r="E6" s="31"/>
      <c r="F6" s="32"/>
      <c r="G6" s="35" t="s">
        <v>14</v>
      </c>
      <c r="H6" s="35"/>
      <c r="I6" s="35"/>
      <c r="J6" s="30"/>
    </row>
    <row r="7" spans="1:10" ht="13.5" thickBot="1">
      <c r="A7" s="10"/>
      <c r="B7" s="11" t="s">
        <v>4</v>
      </c>
      <c r="C7" s="11" t="s">
        <v>5</v>
      </c>
      <c r="D7" s="11" t="s">
        <v>6</v>
      </c>
      <c r="E7" s="11" t="s">
        <v>7</v>
      </c>
      <c r="F7" s="11" t="s">
        <v>2</v>
      </c>
      <c r="G7" s="11" t="s">
        <v>4</v>
      </c>
      <c r="H7" s="11" t="s">
        <v>5</v>
      </c>
      <c r="I7" s="11" t="s">
        <v>6</v>
      </c>
      <c r="J7" s="12" t="s">
        <v>7</v>
      </c>
    </row>
    <row r="8" spans="1:10" ht="12.75">
      <c r="A8" s="4">
        <v>1985</v>
      </c>
      <c r="B8" s="13">
        <v>109909</v>
      </c>
      <c r="C8" s="13">
        <v>172056</v>
      </c>
      <c r="D8" s="13">
        <v>22729</v>
      </c>
      <c r="E8" s="13">
        <v>95968</v>
      </c>
      <c r="F8" s="13">
        <v>400662</v>
      </c>
      <c r="G8" s="14">
        <v>183.42288413688652</v>
      </c>
      <c r="H8" s="14">
        <v>154.40000961619367</v>
      </c>
      <c r="I8" s="14">
        <v>123.58611902443715</v>
      </c>
      <c r="J8" s="15">
        <v>88.09635426057483</v>
      </c>
    </row>
    <row r="9" spans="1:10" ht="12.75">
      <c r="A9" s="5">
        <v>1986</v>
      </c>
      <c r="B9" s="16">
        <v>120181</v>
      </c>
      <c r="C9" s="16">
        <v>195201</v>
      </c>
      <c r="D9" s="16">
        <v>22288</v>
      </c>
      <c r="E9" s="16">
        <v>101991</v>
      </c>
      <c r="F9" s="16">
        <v>439661</v>
      </c>
      <c r="G9" s="17">
        <v>182.09464738619837</v>
      </c>
      <c r="H9" s="17">
        <v>150.33115766951548</v>
      </c>
      <c r="I9" s="17">
        <v>123.29763321433295</v>
      </c>
      <c r="J9" s="18">
        <v>94.31081941990311</v>
      </c>
    </row>
    <row r="10" spans="1:10" ht="12.75">
      <c r="A10" s="5">
        <v>1987</v>
      </c>
      <c r="B10" s="16">
        <v>140365</v>
      </c>
      <c r="C10" s="16">
        <v>180226</v>
      </c>
      <c r="D10" s="16">
        <v>24343</v>
      </c>
      <c r="E10" s="16">
        <v>104600</v>
      </c>
      <c r="F10" s="16">
        <v>449534</v>
      </c>
      <c r="G10" s="17">
        <v>191.51250706189222</v>
      </c>
      <c r="H10" s="17">
        <v>158.82345870445832</v>
      </c>
      <c r="I10" s="17">
        <v>126.54910869904921</v>
      </c>
      <c r="J10" s="18">
        <v>88.63125503347638</v>
      </c>
    </row>
    <row r="11" spans="1:10" ht="12.75">
      <c r="A11" s="5">
        <v>1988</v>
      </c>
      <c r="B11" s="16">
        <v>167509</v>
      </c>
      <c r="C11" s="16">
        <v>153894</v>
      </c>
      <c r="D11" s="16">
        <v>26068</v>
      </c>
      <c r="E11" s="16">
        <v>102806</v>
      </c>
      <c r="F11" s="16">
        <v>450277</v>
      </c>
      <c r="G11" s="17">
        <v>214.44111884413354</v>
      </c>
      <c r="H11" s="17">
        <v>174.1071965189379</v>
      </c>
      <c r="I11" s="17">
        <v>139.15233252797714</v>
      </c>
      <c r="J11" s="18">
        <v>101.81746060365656</v>
      </c>
    </row>
    <row r="12" spans="1:10" ht="12.75">
      <c r="A12" s="5">
        <v>1989</v>
      </c>
      <c r="B12" s="16">
        <v>157912</v>
      </c>
      <c r="C12" s="16">
        <v>173497</v>
      </c>
      <c r="D12" s="16">
        <v>27475</v>
      </c>
      <c r="E12" s="16">
        <v>100376</v>
      </c>
      <c r="F12" s="16">
        <v>459260</v>
      </c>
      <c r="G12" s="17">
        <v>210.57661101294582</v>
      </c>
      <c r="H12" s="17">
        <v>167.46000264445325</v>
      </c>
      <c r="I12" s="17">
        <v>139.41677785390598</v>
      </c>
      <c r="J12" s="18">
        <v>109.24597021384012</v>
      </c>
    </row>
    <row r="13" spans="1:10" ht="12.75">
      <c r="A13" s="5">
        <v>1990</v>
      </c>
      <c r="B13" s="19">
        <v>179162</v>
      </c>
      <c r="C13" s="19">
        <v>194043</v>
      </c>
      <c r="D13" s="19">
        <v>31686</v>
      </c>
      <c r="E13" s="19">
        <v>109007</v>
      </c>
      <c r="F13" s="19">
        <v>513898</v>
      </c>
      <c r="G13" s="20">
        <v>190.89947471542078</v>
      </c>
      <c r="H13" s="20">
        <v>161.68427632132511</v>
      </c>
      <c r="I13" s="20">
        <v>130.11311047804503</v>
      </c>
      <c r="J13" s="21">
        <v>99.00472395514046</v>
      </c>
    </row>
    <row r="14" spans="1:10" ht="12.75">
      <c r="A14" s="22"/>
      <c r="B14" s="23" t="s">
        <v>4</v>
      </c>
      <c r="C14" s="23" t="s">
        <v>8</v>
      </c>
      <c r="D14" s="23" t="s">
        <v>9</v>
      </c>
      <c r="E14" s="23" t="s">
        <v>10</v>
      </c>
      <c r="F14" s="23" t="s">
        <v>2</v>
      </c>
      <c r="G14" s="24"/>
      <c r="H14" s="24"/>
      <c r="I14" s="24"/>
      <c r="J14" s="25"/>
    </row>
    <row r="15" spans="1:10" ht="12.75">
      <c r="A15" s="6" t="s">
        <v>3</v>
      </c>
      <c r="B15" s="16">
        <v>15463.9</v>
      </c>
      <c r="C15" s="16">
        <v>142911.4</v>
      </c>
      <c r="D15" s="16">
        <v>116123.5</v>
      </c>
      <c r="E15" s="16">
        <v>232286.3</v>
      </c>
      <c r="F15" s="16">
        <v>506785.1</v>
      </c>
      <c r="G15" s="17">
        <v>198.44217662543724</v>
      </c>
      <c r="H15" s="17">
        <v>161.69028644236894</v>
      </c>
      <c r="I15" s="17">
        <v>125.11869989061582</v>
      </c>
      <c r="J15" s="18">
        <v>90.25398771531259</v>
      </c>
    </row>
    <row r="16" spans="1:10" ht="12.75">
      <c r="A16" s="5">
        <v>1992</v>
      </c>
      <c r="B16" s="16">
        <v>16369</v>
      </c>
      <c r="C16" s="16">
        <v>154458</v>
      </c>
      <c r="D16" s="16">
        <v>121987</v>
      </c>
      <c r="E16" s="16">
        <v>244978</v>
      </c>
      <c r="F16" s="16">
        <v>537792</v>
      </c>
      <c r="G16" s="17">
        <v>183.8916735783059</v>
      </c>
      <c r="H16" s="17">
        <v>152.36257858233265</v>
      </c>
      <c r="I16" s="17">
        <v>121.59676895892683</v>
      </c>
      <c r="J16" s="18">
        <v>86.2993280684673</v>
      </c>
    </row>
    <row r="17" spans="1:10" ht="12.75">
      <c r="A17" s="5">
        <v>1993</v>
      </c>
      <c r="B17" s="16">
        <v>14896</v>
      </c>
      <c r="C17" s="16">
        <v>137752.1</v>
      </c>
      <c r="D17" s="16">
        <v>101299.6</v>
      </c>
      <c r="E17" s="16">
        <v>249965.5</v>
      </c>
      <c r="F17" s="16">
        <v>503913.2</v>
      </c>
      <c r="G17" s="17">
        <v>216.1059223732766</v>
      </c>
      <c r="H17" s="17">
        <v>185.7848617071148</v>
      </c>
      <c r="I17" s="17">
        <v>153.77495702763454</v>
      </c>
      <c r="J17" s="18">
        <v>110.93481422715855</v>
      </c>
    </row>
    <row r="18" spans="1:10" ht="12.75">
      <c r="A18" s="5">
        <v>1994</v>
      </c>
      <c r="B18" s="16">
        <v>15437</v>
      </c>
      <c r="C18" s="16">
        <v>132951</v>
      </c>
      <c r="D18" s="16">
        <v>85350</v>
      </c>
      <c r="E18" s="16">
        <v>252156</v>
      </c>
      <c r="F18" s="16">
        <v>485894</v>
      </c>
      <c r="G18" s="17">
        <v>205.1374514682726</v>
      </c>
      <c r="H18" s="17">
        <v>196.1763609919104</v>
      </c>
      <c r="I18" s="17">
        <v>174.60603656557643</v>
      </c>
      <c r="J18" s="18">
        <v>124.60182948084575</v>
      </c>
    </row>
    <row r="19" spans="1:10" ht="12.75">
      <c r="A19" s="5">
        <v>1995</v>
      </c>
      <c r="B19" s="16">
        <v>14780.4</v>
      </c>
      <c r="C19" s="16">
        <v>142841.2</v>
      </c>
      <c r="D19" s="16">
        <v>91728.6</v>
      </c>
      <c r="E19" s="16">
        <v>272997.3</v>
      </c>
      <c r="F19" s="16">
        <v>522347.5</v>
      </c>
      <c r="G19" s="17">
        <v>191.7949827509526</v>
      </c>
      <c r="H19" s="17">
        <v>177.6952387821091</v>
      </c>
      <c r="I19" s="17">
        <v>165.30837931075934</v>
      </c>
      <c r="J19" s="18">
        <v>113.89179378072676</v>
      </c>
    </row>
    <row r="20" spans="1:10" ht="12.75">
      <c r="A20" s="5">
        <v>1996</v>
      </c>
      <c r="B20" s="26">
        <v>19731.054</v>
      </c>
      <c r="C20" s="26">
        <v>154117</v>
      </c>
      <c r="D20" s="26">
        <v>101480</v>
      </c>
      <c r="E20" s="26">
        <v>293056</v>
      </c>
      <c r="F20" s="16">
        <v>568384.054</v>
      </c>
      <c r="G20" s="17">
        <v>171.21031817580808</v>
      </c>
      <c r="H20" s="17">
        <v>156.12491435577513</v>
      </c>
      <c r="I20" s="17">
        <v>145.84159724976863</v>
      </c>
      <c r="J20" s="18">
        <v>93.67374658925633</v>
      </c>
    </row>
    <row r="21" spans="1:10" ht="12.75">
      <c r="A21" s="5">
        <v>1997</v>
      </c>
      <c r="B21" s="26">
        <v>23609.3</v>
      </c>
      <c r="C21" s="26">
        <v>163787.6</v>
      </c>
      <c r="D21" s="26">
        <v>97952.8</v>
      </c>
      <c r="E21" s="26">
        <v>306901.9</v>
      </c>
      <c r="F21" s="26">
        <v>592251.6</v>
      </c>
      <c r="G21" s="17">
        <v>181.35540249780632</v>
      </c>
      <c r="H21" s="17">
        <v>164.52706357506042</v>
      </c>
      <c r="I21" s="17">
        <v>144.03856093661727</v>
      </c>
      <c r="J21" s="18">
        <v>93.57157453151108</v>
      </c>
    </row>
    <row r="22" spans="1:10" ht="12.75">
      <c r="A22" s="5">
        <v>1998</v>
      </c>
      <c r="B22" s="26">
        <v>24541.2</v>
      </c>
      <c r="C22" s="26">
        <v>188721</v>
      </c>
      <c r="D22" s="26">
        <v>95771.7</v>
      </c>
      <c r="E22" s="26">
        <v>341693.4</v>
      </c>
      <c r="F22" s="26">
        <v>650727.3</v>
      </c>
      <c r="G22" s="17">
        <v>188.95219549721733</v>
      </c>
      <c r="H22" s="17">
        <v>172.23804887430433</v>
      </c>
      <c r="I22" s="17">
        <v>150.79994711093482</v>
      </c>
      <c r="J22" s="18">
        <v>94.41299147764836</v>
      </c>
    </row>
    <row r="23" spans="1:10" ht="12.75">
      <c r="A23" s="5">
        <v>1999</v>
      </c>
      <c r="B23" s="26">
        <v>24550</v>
      </c>
      <c r="C23" s="26">
        <v>185934</v>
      </c>
      <c r="D23" s="26">
        <v>94435</v>
      </c>
      <c r="E23" s="26">
        <v>355649</v>
      </c>
      <c r="F23" s="26">
        <v>661068</v>
      </c>
      <c r="G23" s="17">
        <v>184.2763213251115</v>
      </c>
      <c r="H23" s="17">
        <v>171.7211784645343</v>
      </c>
      <c r="I23" s="17">
        <v>146.46063971728393</v>
      </c>
      <c r="J23" s="18">
        <v>82.65118459485775</v>
      </c>
    </row>
    <row r="24" spans="1:10" ht="12.75">
      <c r="A24" s="5">
        <v>2000</v>
      </c>
      <c r="B24" s="26">
        <f>37098+878.6</f>
        <v>37976.6</v>
      </c>
      <c r="C24" s="26">
        <f>170224.9+4995.3</f>
        <v>175220.19999999998</v>
      </c>
      <c r="D24" s="26">
        <f>65775.4+22419.2</f>
        <v>88194.59999999999</v>
      </c>
      <c r="E24" s="26">
        <f>339382.1+10319.2</f>
        <v>349701.3</v>
      </c>
      <c r="F24" s="26">
        <f>SUM(B24:E24)</f>
        <v>651092.7</v>
      </c>
      <c r="G24" s="17">
        <v>180.78</v>
      </c>
      <c r="H24" s="17">
        <v>169.29</v>
      </c>
      <c r="I24" s="17">
        <v>148.98</v>
      </c>
      <c r="J24" s="18">
        <v>84.9</v>
      </c>
    </row>
    <row r="25" spans="1:10" ht="12.75">
      <c r="A25" s="1" t="s">
        <v>16</v>
      </c>
      <c r="B25" s="26">
        <v>43275.522598465795</v>
      </c>
      <c r="C25" s="26">
        <v>178424.48270566872</v>
      </c>
      <c r="D25" s="26">
        <v>77722</v>
      </c>
      <c r="E25" s="26">
        <v>351419</v>
      </c>
      <c r="F25" s="26">
        <f>SUM(B25:E25)</f>
        <v>650841.0053041345</v>
      </c>
      <c r="G25" s="17">
        <v>158.79</v>
      </c>
      <c r="H25" s="17">
        <v>154.81</v>
      </c>
      <c r="I25" s="17">
        <v>127.34</v>
      </c>
      <c r="J25" s="18">
        <v>71.17</v>
      </c>
    </row>
    <row r="26" spans="1:10" ht="13.5" thickBot="1">
      <c r="A26" s="3" t="s">
        <v>17</v>
      </c>
      <c r="B26" s="27">
        <v>46979.1</v>
      </c>
      <c r="C26" s="27">
        <v>174315</v>
      </c>
      <c r="D26" s="27">
        <v>94302.5</v>
      </c>
      <c r="E26" s="27">
        <v>362241.9</v>
      </c>
      <c r="F26" s="27">
        <v>678838.4</v>
      </c>
      <c r="G26" s="28">
        <v>195.17</v>
      </c>
      <c r="H26" s="28">
        <v>178.63</v>
      </c>
      <c r="I26" s="28">
        <v>146.1</v>
      </c>
      <c r="J26" s="29">
        <v>86.05</v>
      </c>
    </row>
    <row r="27" ht="12.75">
      <c r="A27" s="2" t="s">
        <v>15</v>
      </c>
    </row>
  </sheetData>
  <mergeCells count="6">
    <mergeCell ref="A1:J1"/>
    <mergeCell ref="A3:J3"/>
    <mergeCell ref="G5:J5"/>
    <mergeCell ref="G6:J6"/>
    <mergeCell ref="B5:F5"/>
    <mergeCell ref="B6:F6"/>
  </mergeCells>
  <printOptions horizontalCentered="1"/>
  <pageMargins left="0.75" right="0.75" top="0.5905511811023623" bottom="1" header="0" footer="0"/>
  <pageSetup horizontalDpi="600" verticalDpi="600" orientation="portrait" paperSize="9" scale="57" r:id="rId1"/>
  <headerFooter alignWithMargins="0">
    <oddFooter>&amp;C&amp;A</oddFooter>
  </headerFooter>
  <ignoredErrors>
    <ignoredError sqref="A25:A26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