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71.xml" ContentType="application/vnd.openxmlformats-officedocument.spreadsheetml.worksheet+xml"/>
  <Override PartName="/xl/worksheets/sheet82.xml" ContentType="application/vnd.openxmlformats-officedocument.spreadsheetml.worksheet+xml"/>
  <Override PartName="/xl/worksheets/sheet13.xml" ContentType="application/vnd.openxmlformats-officedocument.spreadsheetml.worksheet+xml"/>
  <Override PartName="/xl/worksheets/sheet60.xml" ContentType="application/vnd.openxmlformats-officedocument.spreadsheetml.worksheet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17.xml" ContentType="application/vnd.openxmlformats-officedocument.drawing+xml"/>
  <Override PartName="/xl/drawings/drawing28.xml" ContentType="application/vnd.openxmlformats-officedocument.drawing+xml"/>
  <Default Extension="xml" ContentType="application/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drawings/drawing2.xml" ContentType="application/vnd.openxmlformats-officedocument.drawing+xml"/>
  <Override PartName="/xl/charts/chart49.xml" ContentType="application/vnd.openxmlformats-officedocument.drawingml.chart+xml"/>
  <Override PartName="/xl/worksheets/sheet3.xml" ContentType="application/vnd.openxmlformats-officedocument.spreadsheetml.worksheet+xml"/>
  <Override PartName="/xl/worksheets/sheet98.xml" ContentType="application/vnd.openxmlformats-officedocument.spreadsheetml.worksheet+xml"/>
  <Override PartName="/xl/charts/chart27.xml" ContentType="application/vnd.openxmlformats-officedocument.drawingml.chart+xml"/>
  <Override PartName="/xl/charts/chart38.xml" ContentType="application/vnd.openxmlformats-officedocument.drawingml.chart+xml"/>
  <Override PartName="/xl/worksheets/sheet69.xml" ContentType="application/vnd.openxmlformats-officedocument.spreadsheetml.worksheet+xml"/>
  <Override PartName="/xl/worksheets/sheet8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harts/chart16.xml" ContentType="application/vnd.openxmlformats-officedocument.drawingml.chart+xml"/>
  <Override PartName="/xl/drawings/drawing20.xml" ContentType="application/vnd.openxmlformats-officedocument.drawing+xml"/>
  <Override PartName="/xl/charts/chart34.xml" ContentType="application/vnd.openxmlformats-officedocument.drawingml.chart+xml"/>
  <Override PartName="/xl/charts/chart45.xml" ContentType="application/vnd.openxmlformats-officedocument.drawingml.chart+xml"/>
  <Override PartName="/xl/drawings/drawing31.xml" ContentType="application/vnd.openxmlformats-officedocument.drawing+xml"/>
  <Override PartName="/xl/worksheets/sheet29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worksheets/sheet76.xml" ContentType="application/vnd.openxmlformats-officedocument.spreadsheetml.worksheet+xml"/>
  <Override PartName="/xl/worksheets/sheet94.xml" ContentType="application/vnd.openxmlformats-officedocument.spreadsheetml.worksheet+xml"/>
  <Override PartName="/xl/sharedStrings.xml" ContentType="application/vnd.openxmlformats-officedocument.spreadsheetml.sharedStrings+xml"/>
  <Override PartName="/xl/charts/chart23.xml" ContentType="application/vnd.openxmlformats-officedocument.drawingml.chart+xml"/>
  <Override PartName="/xl/charts/chart52.xml" ContentType="application/vnd.openxmlformats-officedocument.drawingml.chart+xml"/>
  <Override PartName="/xl/worksheets/sheet18.xml" ContentType="application/vnd.openxmlformats-officedocument.spreadsheetml.worksheet+xml"/>
  <Override PartName="/xl/worksheets/sheet36.xml" ContentType="application/vnd.openxmlformats-officedocument.spreadsheetml.worksheet+xml"/>
  <Override PartName="/xl/worksheets/sheet54.xml" ContentType="application/vnd.openxmlformats-officedocument.spreadsheetml.worksheet+xml"/>
  <Override PartName="/xl/worksheets/sheet65.xml" ContentType="application/vnd.openxmlformats-officedocument.spreadsheetml.worksheet+xml"/>
  <Override PartName="/xl/worksheets/sheet83.xml" ContentType="application/vnd.openxmlformats-officedocument.spreadsheetml.worksheet+xml"/>
  <Override PartName="/xl/worksheets/sheet102.xml" ContentType="application/vnd.openxmlformats-officedocument.spreadsheetml.workshee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hart30.xml" ContentType="application/vnd.openxmlformats-officedocument.drawingml.chart+xml"/>
  <Override PartName="/xl/charts/chart41.xml" ContentType="application/vnd.openxmlformats-officedocument.drawingml.chart+xml"/>
  <Override PartName="/xl/worksheets/sheet25.xml" ContentType="application/vnd.openxmlformats-officedocument.spreadsheetml.worksheet+xml"/>
  <Override PartName="/xl/worksheets/sheet43.xml" ContentType="application/vnd.openxmlformats-officedocument.spreadsheetml.worksheet+xml"/>
  <Override PartName="/xl/worksheets/sheet72.xml" ContentType="application/vnd.openxmlformats-officedocument.spreadsheetml.worksheet+xml"/>
  <Override PartName="/xl/worksheets/sheet90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32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drawings/drawing29.xml" ContentType="application/vnd.openxmlformats-officedocument.drawing+xml"/>
  <Override PartName="/xl/worksheets/sheet8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Default Extension="emf" ContentType="image/x-emf"/>
  <Override PartName="/xl/drawings/drawing18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25.xml" ContentType="application/vnd.openxmlformats-officedocument.drawing+xml"/>
  <Override PartName="/xl/charts/chart39.xml" ContentType="application/vnd.openxmlformats-officedocument.drawingml.chart+xml"/>
  <Override PartName="/docProps/app.xml" ContentType="application/vnd.openxmlformats-officedocument.extended-properties+xml"/>
  <Override PartName="/xl/worksheets/sheet99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3.xml" ContentType="application/vnd.openxmlformats-officedocument.spreadsheetml.externalLink+xml"/>
  <Override PartName="/xl/drawings/drawing14.xml" ContentType="application/vnd.openxmlformats-officedocument.drawing+xml"/>
  <Override PartName="/xl/charts/chart28.xml" ContentType="application/vnd.openxmlformats-officedocument.drawingml.chart+xml"/>
  <Override PartName="/xl/charts/chart46.xml" ContentType="application/vnd.openxmlformats-officedocument.drawingml.chart+xml"/>
  <Override PartName="/xl/drawings/drawing32.xml" ContentType="application/vnd.openxmlformats-officedocument.drawing+xml"/>
  <Override PartName="/xl/worksheets/sheet59.xml" ContentType="application/vnd.openxmlformats-officedocument.spreadsheetml.worksheet+xml"/>
  <Override PartName="/xl/worksheets/sheet77.xml" ContentType="application/vnd.openxmlformats-officedocument.spreadsheetml.worksheet+xml"/>
  <Override PartName="/xl/worksheets/sheet88.xml" ContentType="application/vnd.openxmlformats-officedocument.spreadsheetml.worksheet+xml"/>
  <Override PartName="/xl/externalLinks/externalLink20.xml" ContentType="application/vnd.openxmlformats-officedocument.spreadsheetml.externalLink+xml"/>
  <Override PartName="/xl/charts/chart17.xml" ContentType="application/vnd.openxmlformats-officedocument.drawingml.chart+xml"/>
  <Override PartName="/xl/drawings/drawing21.xml" ContentType="application/vnd.openxmlformats-officedocument.drawing+xml"/>
  <Override PartName="/xl/charts/chart35.xml" ContentType="application/vnd.openxmlformats-officedocument.drawingml.chart+xml"/>
  <Override PartName="/xl/charts/chart53.xml" ContentType="application/vnd.openxmlformats-officedocument.drawingml.char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48.xml" ContentType="application/vnd.openxmlformats-officedocument.spreadsheetml.worksheet+xml"/>
  <Override PartName="/xl/worksheets/sheet66.xml" ContentType="application/vnd.openxmlformats-officedocument.spreadsheetml.worksheet+xml"/>
  <Override PartName="/xl/worksheets/sheet95.xml" ContentType="application/vnd.openxmlformats-officedocument.spreadsheetml.worksheet+xml"/>
  <Override PartName="/xl/charts/chart13.xml" ContentType="application/vnd.openxmlformats-officedocument.drawingml.chart+xml"/>
  <Override PartName="/xl/drawings/drawing10.xml" ContentType="application/vnd.openxmlformats-officedocument.drawing+xml"/>
  <Override PartName="/xl/charts/chart24.xml" ContentType="application/vnd.openxmlformats-officedocument.drawingml.chart+xml"/>
  <Override PartName="/xl/charts/chart42.xml" ContentType="application/vnd.openxmlformats-officedocument.drawingml.char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55.xml" ContentType="application/vnd.openxmlformats-officedocument.spreadsheetml.worksheet+xml"/>
  <Override PartName="/xl/worksheets/sheet73.xml" ContentType="application/vnd.openxmlformats-officedocument.spreadsheetml.worksheet+xml"/>
  <Override PartName="/xl/worksheets/sheet84.xml" ContentType="application/vnd.openxmlformats-officedocument.spreadsheetml.worksheet+xml"/>
  <Override PartName="/xl/charts/chart31.xml" ContentType="application/vnd.openxmlformats-officedocument.drawingml.char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worksheets/sheet62.xml" ContentType="application/vnd.openxmlformats-officedocument.spreadsheetml.worksheet+xml"/>
  <Override PartName="/xl/worksheets/sheet91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51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11.xml" ContentType="application/vnd.openxmlformats-officedocument.spreadsheetml.worksheet+xml"/>
  <Override PartName="/xl/worksheets/sheet40.xml" ContentType="application/vnd.openxmlformats-officedocument.spreadsheetml.worksheet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Override PartName="/xl/worksheets/sheet5.xml" ContentType="application/vnd.openxmlformats-officedocument.spreadsheetml.worksheet+xml"/>
  <Override PartName="/xl/drawings/drawing15.xml" ContentType="application/vnd.openxmlformats-officedocument.drawing+xml"/>
  <Override PartName="/xl/charts/chart29.xml" ContentType="application/vnd.openxmlformats-officedocument.drawingml.chart+xml"/>
  <Override PartName="/xl/drawings/drawing26.xml" ContentType="application/vnd.openxmlformats-officedocument.drawing+xml"/>
  <Override PartName="/xl/worksheets/sheet89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4.xml" ContentType="application/vnd.openxmlformats-officedocument.spreadsheetml.externalLink+xml"/>
  <Override PartName="/xl/charts/chart18.xml" ContentType="application/vnd.openxmlformats-officedocument.drawingml.chart+xml"/>
  <Override PartName="/xl/drawings/drawing22.xml" ContentType="application/vnd.openxmlformats-officedocument.drawing+xml"/>
  <Override PartName="/xl/charts/chart36.xml" ContentType="application/vnd.openxmlformats-officedocument.drawingml.chart+xml"/>
  <Override PartName="/xl/charts/chart47.xml" ContentType="application/vnd.openxmlformats-officedocument.drawingml.chart+xml"/>
  <Override PartName="/xl/drawings/drawing33.xml" ContentType="application/vnd.openxmlformats-officedocument.drawing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78.xml" ContentType="application/vnd.openxmlformats-officedocument.spreadsheetml.worksheet+xml"/>
  <Override PartName="/xl/worksheets/sheet96.xml" ContentType="application/vnd.openxmlformats-officedocument.spreadsheetml.worksheet+xml"/>
  <Override PartName="/xl/externalLinks/externalLink21.xml" ContentType="application/vnd.openxmlformats-officedocument.spreadsheetml.externalLink+xml"/>
  <Override PartName="/xl/drawings/drawing11.xml" ContentType="application/vnd.openxmlformats-officedocument.drawing+xml"/>
  <Override PartName="/xl/charts/chart25.xml" ContentType="application/vnd.openxmlformats-officedocument.drawingml.chart+xml"/>
  <Override PartName="/xl/worksheets/sheet38.xml" ContentType="application/vnd.openxmlformats-officedocument.spreadsheetml.worksheet+xml"/>
  <Override PartName="/xl/worksheets/sheet67.xml" ContentType="application/vnd.openxmlformats-officedocument.spreadsheetml.worksheet+xml"/>
  <Override PartName="/xl/worksheets/sheet85.xml" ContentType="application/vnd.openxmlformats-officedocument.spreadsheetml.worksheet+xml"/>
  <Override PartName="/xl/externalLinks/externalLink10.xml" ContentType="application/vnd.openxmlformats-officedocument.spreadsheetml.externalLink+xml"/>
  <Override PartName="/xl/charts/chart14.xml" ContentType="application/vnd.openxmlformats-officedocument.drawingml.chart+xml"/>
  <Override PartName="/xl/charts/chart32.xml" ContentType="application/vnd.openxmlformats-officedocument.drawingml.chart+xml"/>
  <Override PartName="/xl/charts/chart43.xml" ContentType="application/vnd.openxmlformats-officedocument.drawingml.chart+xml"/>
  <Override PartName="/xl/worksheets/sheet27.xml" ContentType="application/vnd.openxmlformats-officedocument.spreadsheetml.worksheet+xml"/>
  <Override PartName="/xl/worksheets/sheet45.xml" ContentType="application/vnd.openxmlformats-officedocument.spreadsheetml.worksheet+xml"/>
  <Override PartName="/xl/worksheets/sheet56.xml" ContentType="application/vnd.openxmlformats-officedocument.spreadsheetml.worksheet+xml"/>
  <Override PartName="/xl/worksheets/sheet74.xml" ContentType="application/vnd.openxmlformats-officedocument.spreadsheetml.worksheet+xml"/>
  <Override PartName="/xl/worksheets/sheet92.xml" ContentType="application/vnd.openxmlformats-officedocument.spreadsheetml.worksheet+xml"/>
  <Override PartName="/xl/charts/chart21.xml" ContentType="application/vnd.openxmlformats-officedocument.drawingml.chart+xml"/>
  <Override PartName="/xl/charts/chart50.xml" ContentType="application/vnd.openxmlformats-officedocument.drawingml.chart+xml"/>
  <Override PartName="/xl/worksheets/sheet16.xml" ContentType="application/vnd.openxmlformats-officedocument.spreadsheetml.worksheet+xml"/>
  <Override PartName="/xl/worksheets/sheet34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worksheets/sheet81.xml" ContentType="application/vnd.openxmlformats-officedocument.spreadsheetml.worksheet+xml"/>
  <Override PartName="/xl/worksheets/sheet100.xml" ContentType="application/vnd.openxmlformats-officedocument.spreadsheetml.workshee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worksheets/sheet23.xml" ContentType="application/vnd.openxmlformats-officedocument.spreadsheetml.worksheet+xml"/>
  <Override PartName="/xl/worksheets/sheet41.xml" ContentType="application/vnd.openxmlformats-officedocument.spreadsheetml.worksheet+xml"/>
  <Override PartName="/xl/worksheets/sheet70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worksheets/sheet6.xml" ContentType="application/vnd.openxmlformats-officedocument.spreadsheetml.worksheet+xml"/>
  <Override PartName="/xl/worksheets/sheet12.xml" ContentType="application/vnd.openxmlformats-officedocument.spreadsheetml.worksheet+xml"/>
  <Override PartName="/xl/worksheets/sheet30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rawings/drawing27.xml" ContentType="application/vnd.openxmlformats-officedocument.drawing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drawings/drawing16.xml" ContentType="application/vnd.openxmlformats-officedocument.drawing+xml"/>
  <Override PartName="/xl/charts/chart48.xml" ContentType="application/vnd.openxmlformats-officedocument.drawingml.chart+xml"/>
  <Override PartName="/xl/drawings/drawing34.xml" ContentType="application/vnd.openxmlformats-officedocument.drawing+xml"/>
  <Override PartName="/xl/worksheets/sheet2.xml" ContentType="application/vnd.openxmlformats-officedocument.spreadsheetml.worksheet+xml"/>
  <Override PartName="/xl/externalLinks/externalLink22.xml" ContentType="application/vnd.openxmlformats-officedocument.spreadsheetml.externalLink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drawings/drawing23.xml" ContentType="application/vnd.openxmlformats-officedocument.drawing+xml"/>
  <Override PartName="/xl/charts/chart37.xml" ContentType="application/vnd.openxmlformats-officedocument.drawingml.chart+xml"/>
  <Override PartName="/xl/worksheets/sheet68.xml" ContentType="application/vnd.openxmlformats-officedocument.spreadsheetml.worksheet+xml"/>
  <Override PartName="/xl/worksheets/sheet79.xml" ContentType="application/vnd.openxmlformats-officedocument.spreadsheetml.worksheet+xml"/>
  <Override PartName="/xl/worksheets/sheet97.xml" ContentType="application/vnd.openxmlformats-officedocument.spreadsheetml.worksheet+xml"/>
  <Override PartName="/xl/externalLinks/externalLink11.xml" ContentType="application/vnd.openxmlformats-officedocument.spreadsheetml.externalLink+xml"/>
  <Override PartName="/xl/drawings/drawing12.xml" ContentType="application/vnd.openxmlformats-officedocument.drawing+xml"/>
  <Override PartName="/xl/charts/chart26.xml" ContentType="application/vnd.openxmlformats-officedocument.drawingml.chart+xml"/>
  <Override PartName="/xl/charts/chart44.xml" ContentType="application/vnd.openxmlformats-officedocument.drawingml.chart+xml"/>
  <Override PartName="/xl/drawings/drawing30.xml" ContentType="application/vnd.openxmlformats-officedocument.drawing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57.xml" ContentType="application/vnd.openxmlformats-officedocument.spreadsheetml.worksheet+xml"/>
  <Override PartName="/xl/worksheets/sheet75.xml" ContentType="application/vnd.openxmlformats-officedocument.spreadsheetml.worksheet+xml"/>
  <Override PartName="/xl/worksheets/sheet86.xml" ContentType="application/vnd.openxmlformats-officedocument.spreadsheetml.worksheet+xml"/>
  <Override PartName="/xl/charts/chart15.xml" ContentType="application/vnd.openxmlformats-officedocument.drawingml.chart+xml"/>
  <Override PartName="/xl/charts/chart33.xml" ContentType="application/vnd.openxmlformats-officedocument.drawingml.chart+xml"/>
  <Override PartName="/xl/charts/chart51.xml" ContentType="application/vnd.openxmlformats-officedocument.drawingml.chart+xml"/>
  <Override PartName="/xl/worksheets/sheet17.xml" ContentType="application/vnd.openxmlformats-officedocument.spreadsheetml.worksheet+xml"/>
  <Override PartName="/xl/worksheets/sheet46.xml" ContentType="application/vnd.openxmlformats-officedocument.spreadsheetml.worksheet+xml"/>
  <Override PartName="/xl/worksheets/sheet64.xml" ContentType="application/vnd.openxmlformats-officedocument.spreadsheetml.worksheet+xml"/>
  <Override PartName="/xl/worksheets/sheet93.xml" ContentType="application/vnd.openxmlformats-officedocument.spreadsheetml.worksheet+xml"/>
  <Override PartName="/xl/worksheets/sheet101.xml" ContentType="application/vnd.openxmlformats-officedocument.spreadsheetml.work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xl/charts/chart40.xml" ContentType="application/vnd.openxmlformats-officedocument.drawingml.chart+xml"/>
  <Override PartName="/xl/worksheets/sheet53.xml" ContentType="application/vnd.openxmlformats-officedocument.spreadsheetml.worksheet+xml"/>
  <Override PartName="/xl/worksheets/sheet42.xml" ContentType="application/vnd.openxmlformats-officedocument.spreadsheetml.worksheet+xml"/>
  <Override PartName="/xl/externalLinks/externalLink9.xml" ContentType="application/vnd.openxmlformats-officedocument.spreadsheetml.externalLink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13.xml" ContentType="application/vnd.openxmlformats-officedocument.drawing+xml"/>
  <Override PartName="/xl/drawings/drawing24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updateLinks="never" codeName="ThisWorkbook" defaultThemeVersion="124226"/>
  <bookViews>
    <workbookView xWindow="-1245" yWindow="-195" windowWidth="15480" windowHeight="11475" tabRatio="526" firstSheet="38" activeTab="40"/>
  </bookViews>
  <sheets>
    <sheet name="12.1.1" sheetId="198" r:id="rId1"/>
    <sheet name="12.1.2" sheetId="199" r:id="rId2"/>
    <sheet name="12.1.3" sheetId="200" r:id="rId3"/>
    <sheet name="12.1.4" sheetId="201" r:id="rId4"/>
    <sheet name="12.1.5" sheetId="202" r:id="rId5"/>
    <sheet name="12.1.6" sheetId="203" r:id="rId6"/>
    <sheet name="12.1.7" sheetId="204" r:id="rId7"/>
    <sheet name="12.2.1" sheetId="172" r:id="rId8"/>
    <sheet name="12.2.2" sheetId="173" r:id="rId9"/>
    <sheet name="12.2.3" sheetId="174" r:id="rId10"/>
    <sheet name="12.2.4" sheetId="175" r:id="rId11"/>
    <sheet name="12.3.1" sheetId="176" r:id="rId12"/>
    <sheet name="12.3.2" sheetId="177" r:id="rId13"/>
    <sheet name="12.3.3" sheetId="178" r:id="rId14"/>
    <sheet name="12.3.4" sheetId="179" r:id="rId15"/>
    <sheet name="12.3.5" sheetId="180" r:id="rId16"/>
    <sheet name="12.4.1" sheetId="181" r:id="rId17"/>
    <sheet name="12.4.2" sheetId="182" r:id="rId18"/>
    <sheet name="12.4.3" sheetId="183" r:id="rId19"/>
    <sheet name="12.4.4" sheetId="184" r:id="rId20"/>
    <sheet name="12.4.5" sheetId="185" r:id="rId21"/>
    <sheet name="12.4.6" sheetId="186" r:id="rId22"/>
    <sheet name="12.4.7" sheetId="187" r:id="rId23"/>
    <sheet name="12.4.8" sheetId="188" r:id="rId24"/>
    <sheet name="12.4.9" sheetId="189" r:id="rId25"/>
    <sheet name="12.4.10" sheetId="190" r:id="rId26"/>
    <sheet name="12.5.1" sheetId="191" r:id="rId27"/>
    <sheet name="12.5.2" sheetId="192" r:id="rId28"/>
    <sheet name="12.5.3" sheetId="193" r:id="rId29"/>
    <sheet name="12.5.4" sheetId="194" r:id="rId30"/>
    <sheet name="12.5.5 " sheetId="195" r:id="rId31"/>
    <sheet name="12.5.6" sheetId="196" r:id="rId32"/>
    <sheet name="12.5.7" sheetId="197" r:id="rId33"/>
    <sheet name="12.6.1.1" sheetId="205" r:id="rId34"/>
    <sheet name="12.6.1.2 " sheetId="206" r:id="rId35"/>
    <sheet name="12.6.2.1" sheetId="65" r:id="rId36"/>
    <sheet name="Grafico 12.6.2.1" sheetId="133" r:id="rId37"/>
    <sheet name="12.6.2.2" sheetId="207" r:id="rId38"/>
    <sheet name="12.6.2.3" sheetId="67" r:id="rId39"/>
    <sheet name="12.6.2.4" sheetId="68" r:id="rId40"/>
    <sheet name="12.6.3.1" sheetId="73" r:id="rId41"/>
    <sheet name="12.7.1" sheetId="134" r:id="rId42"/>
    <sheet name="12.7.2" sheetId="135" r:id="rId43"/>
    <sheet name="12.7.3" sheetId="136" r:id="rId44"/>
    <sheet name="12.7.4" sheetId="137" r:id="rId45"/>
    <sheet name="12.7.5" sheetId="138" r:id="rId46"/>
    <sheet name="12.7.6" sheetId="139" r:id="rId47"/>
    <sheet name="12.7.7" sheetId="140" r:id="rId48"/>
    <sheet name="12.7.8" sheetId="141" r:id="rId49"/>
    <sheet name="12.7.9" sheetId="142" r:id="rId50"/>
    <sheet name="12.7.10" sheetId="143" r:id="rId51"/>
    <sheet name="12.7.11" sheetId="144" r:id="rId52"/>
    <sheet name="12.7.12" sheetId="145" r:id="rId53"/>
    <sheet name="12.7.13" sheetId="146" r:id="rId54"/>
    <sheet name="12.7.14" sheetId="147" r:id="rId55"/>
    <sheet name="12.7.15" sheetId="148" r:id="rId56"/>
    <sheet name="12.7.16" sheetId="149" r:id="rId57"/>
    <sheet name="12.7.17" sheetId="150" r:id="rId58"/>
    <sheet name="12.7.18" sheetId="151" r:id="rId59"/>
    <sheet name="12.7.19" sheetId="152" r:id="rId60"/>
    <sheet name="12.7.20" sheetId="153" r:id="rId61"/>
    <sheet name="12.7.21" sheetId="154" r:id="rId62"/>
    <sheet name="12.7.22" sheetId="155" r:id="rId63"/>
    <sheet name="12.7.23" sheetId="156" r:id="rId64"/>
    <sheet name="12.7.24" sheetId="157" r:id="rId65"/>
    <sheet name="12.7.25" sheetId="158" r:id="rId66"/>
    <sheet name="12.7.26" sheetId="159" r:id="rId67"/>
    <sheet name="12.7.27" sheetId="160" r:id="rId68"/>
    <sheet name="12.7.28" sheetId="161" r:id="rId69"/>
    <sheet name="12.7.29" sheetId="162" r:id="rId70"/>
    <sheet name="12.8.1.1" sheetId="39" r:id="rId71"/>
    <sheet name="12.8.1.2" sheetId="40" r:id="rId72"/>
    <sheet name="12.8.1.3" sheetId="41" r:id="rId73"/>
    <sheet name="12.8.1.4" sheetId="42" r:id="rId74"/>
    <sheet name="12.8.1.5" sheetId="43" r:id="rId75"/>
    <sheet name="12.8.1.6 " sheetId="130" r:id="rId76"/>
    <sheet name="12.8.2.1" sheetId="45" r:id="rId77"/>
    <sheet name="12.8.2.2" sheetId="46" r:id="rId78"/>
    <sheet name="12.8.2.3" sheetId="47" r:id="rId79"/>
    <sheet name="12.8.2.4" sheetId="48" r:id="rId80"/>
    <sheet name="12.8.2.5" sheetId="49" r:id="rId81"/>
    <sheet name="12.8.2.6" sheetId="50" r:id="rId82"/>
    <sheet name="12.8.3.1" sheetId="51" r:id="rId83"/>
    <sheet name="12.8.4.1" sheetId="52" r:id="rId84"/>
    <sheet name="12.8.4.2" sheetId="53" r:id="rId85"/>
    <sheet name="12.8.4.3" sheetId="54" r:id="rId86"/>
    <sheet name="12.8.4.4" sheetId="55" r:id="rId87"/>
    <sheet name="12.8.4.5" sheetId="56" r:id="rId88"/>
    <sheet name="12.8.5.1" sheetId="57" r:id="rId89"/>
    <sheet name="12.8.5.2" sheetId="58" r:id="rId90"/>
    <sheet name="12.8.5.3" sheetId="59" r:id="rId91"/>
    <sheet name="12.8.5.4" sheetId="60" r:id="rId92"/>
    <sheet name="12.8.5.5" sheetId="61" r:id="rId93"/>
    <sheet name="12.8.6.1" sheetId="62" r:id="rId94"/>
    <sheet name="12.9.1" sheetId="163" r:id="rId95"/>
    <sheet name="12.9.2" sheetId="164" r:id="rId96"/>
    <sheet name="GR.12.9.2" sheetId="165" r:id="rId97"/>
    <sheet name="12.9.3" sheetId="166" r:id="rId98"/>
    <sheet name="12.9.4" sheetId="167" r:id="rId99"/>
    <sheet name="12.9.5" sheetId="168" r:id="rId100"/>
    <sheet name="12.9.6" sheetId="169" r:id="rId101"/>
    <sheet name="12.9.7" sheetId="170" r:id="rId102"/>
  </sheets>
  <externalReferences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</externalReferences>
  <definedNames>
    <definedName name="\A" localSheetId="7">#REF!</definedName>
    <definedName name="\A" localSheetId="25">#REF!</definedName>
    <definedName name="\A" localSheetId="24">#REF!</definedName>
    <definedName name="\A" localSheetId="33">#REF!</definedName>
    <definedName name="\A" localSheetId="34">#REF!</definedName>
    <definedName name="\A">#REF!</definedName>
    <definedName name="\B" localSheetId="7">#REF!</definedName>
    <definedName name="\B" localSheetId="16">#REF!</definedName>
    <definedName name="\B" localSheetId="21">#REF!</definedName>
    <definedName name="\B" localSheetId="24">#REF!</definedName>
    <definedName name="\B" localSheetId="30">#REF!</definedName>
    <definedName name="\B" localSheetId="33">#REF!</definedName>
    <definedName name="\B" localSheetId="34">#REF!</definedName>
    <definedName name="\B">#REF!</definedName>
    <definedName name="\C" localSheetId="7">#REF!</definedName>
    <definedName name="\C" localSheetId="25">#REF!</definedName>
    <definedName name="\C" localSheetId="24">#REF!</definedName>
    <definedName name="\C" localSheetId="33">#REF!</definedName>
    <definedName name="\C" localSheetId="34">#REF!</definedName>
    <definedName name="\C">#REF!</definedName>
    <definedName name="\D" localSheetId="7">'[1]19.11-12'!$B$51</definedName>
    <definedName name="\D" localSheetId="16">'[2]19.11-12'!$B$51</definedName>
    <definedName name="\D" localSheetId="21">'[2]19.11-12'!$B$51</definedName>
    <definedName name="\D" localSheetId="30">'[2]19.11-12'!$B$51</definedName>
    <definedName name="\D">'[3]19.11-12'!$B$51</definedName>
    <definedName name="\G" localSheetId="7">#REF!</definedName>
    <definedName name="\G" localSheetId="25">#REF!</definedName>
    <definedName name="\G" localSheetId="24">#REF!</definedName>
    <definedName name="\G" localSheetId="33">#REF!</definedName>
    <definedName name="\G" localSheetId="34">#REF!</definedName>
    <definedName name="\G" localSheetId="37">#REF!</definedName>
    <definedName name="\G">#REF!</definedName>
    <definedName name="\I" localSheetId="7">#REF!</definedName>
    <definedName name="\I" localSheetId="16">#REF!</definedName>
    <definedName name="\I" localSheetId="21">#REF!</definedName>
    <definedName name="\I" localSheetId="24">#REF!</definedName>
    <definedName name="\I" localSheetId="30">#REF!</definedName>
    <definedName name="\I" localSheetId="33">#REF!</definedName>
    <definedName name="\I" localSheetId="34">#REF!</definedName>
    <definedName name="\I">#REF!</definedName>
    <definedName name="\L" localSheetId="7">'[1]19.11-12'!$B$53</definedName>
    <definedName name="\L" localSheetId="16">'[2]19.11-12'!$B$53</definedName>
    <definedName name="\L" localSheetId="21">'[2]19.11-12'!$B$53</definedName>
    <definedName name="\L" localSheetId="30">'[2]19.11-12'!$B$53</definedName>
    <definedName name="\L">'[3]19.11-12'!$B$53</definedName>
    <definedName name="\N" localSheetId="7">#REF!</definedName>
    <definedName name="\N" localSheetId="16">#REF!</definedName>
    <definedName name="\N" localSheetId="25">#REF!</definedName>
    <definedName name="\N" localSheetId="21">#REF!</definedName>
    <definedName name="\N" localSheetId="24">#REF!</definedName>
    <definedName name="\N" localSheetId="30">#REF!</definedName>
    <definedName name="\N" localSheetId="33">#REF!</definedName>
    <definedName name="\N" localSheetId="34">#REF!</definedName>
    <definedName name="\N" localSheetId="37">#REF!</definedName>
    <definedName name="\N">#REF!</definedName>
    <definedName name="\T" localSheetId="7">'[1]19.18-19'!#REF!</definedName>
    <definedName name="\T" localSheetId="16">'[2]19.18-19'!#REF!</definedName>
    <definedName name="\T" localSheetId="21">'[2]19.18-19'!#REF!</definedName>
    <definedName name="\T" localSheetId="30">'[2]19.18-19'!#REF!</definedName>
    <definedName name="\T" localSheetId="33">'[3]19.18-19'!#REF!</definedName>
    <definedName name="\T" localSheetId="34">'[3]19.18-19'!#REF!</definedName>
    <definedName name="\T" localSheetId="37">'[3]19.18-19'!#REF!</definedName>
    <definedName name="\T">'[3]19.18-19'!#REF!</definedName>
    <definedName name="\x">[4]Arlleg01!$IR$8190</definedName>
    <definedName name="\z">[4]Arlleg01!$IR$8190</definedName>
    <definedName name="__123Graph_A" localSheetId="7" hidden="1">'[1]19.14-15'!$B$34:$B$37</definedName>
    <definedName name="__123Graph_A" localSheetId="16" hidden="1">'[2]19.14-15'!$B$34:$B$37</definedName>
    <definedName name="__123Graph_A" localSheetId="21" hidden="1">'[2]19.14-15'!$B$34:$B$37</definedName>
    <definedName name="__123Graph_A" localSheetId="30" hidden="1">'[2]19.14-15'!$B$34:$B$37</definedName>
    <definedName name="__123Graph_A" hidden="1">'[3]19.14-15'!$B$34:$B$37</definedName>
    <definedName name="__123Graph_ACurrent" localSheetId="7" hidden="1">'[1]19.14-15'!$B$34:$B$37</definedName>
    <definedName name="__123Graph_ACurrent" localSheetId="16" hidden="1">'[2]19.14-15'!$B$34:$B$37</definedName>
    <definedName name="__123Graph_ACurrent" localSheetId="21" hidden="1">'[2]19.14-15'!$B$34:$B$37</definedName>
    <definedName name="__123Graph_ACurrent" localSheetId="30" hidden="1">'[2]19.14-15'!$B$34:$B$37</definedName>
    <definedName name="__123Graph_ACurrent" hidden="1">'[3]19.14-15'!$B$34:$B$37</definedName>
    <definedName name="__123Graph_AGrßfico1" localSheetId="7" hidden="1">'[1]19.14-15'!$B$34:$B$37</definedName>
    <definedName name="__123Graph_AGrßfico1" localSheetId="16" hidden="1">'[2]19.14-15'!$B$34:$B$37</definedName>
    <definedName name="__123Graph_AGrßfico1" localSheetId="21" hidden="1">'[2]19.14-15'!$B$34:$B$37</definedName>
    <definedName name="__123Graph_AGrßfico1" localSheetId="30" hidden="1">'[2]19.14-15'!$B$34:$B$37</definedName>
    <definedName name="__123Graph_AGrßfico1" hidden="1">'[3]19.14-15'!$B$34:$B$37</definedName>
    <definedName name="__123Graph_B" localSheetId="7" hidden="1">[1]p122!#REF!</definedName>
    <definedName name="__123Graph_B" localSheetId="16" hidden="1">[2]p122!#REF!</definedName>
    <definedName name="__123Graph_B" localSheetId="25" hidden="1">'[5]19.14-15'!#REF!</definedName>
    <definedName name="__123Graph_B" localSheetId="21" hidden="1">[2]p122!#REF!</definedName>
    <definedName name="__123Graph_B" localSheetId="30" hidden="1">[2]p122!#REF!</definedName>
    <definedName name="__123Graph_B" hidden="1">[3]p122!#REF!</definedName>
    <definedName name="__123Graph_BCurrent" localSheetId="7" hidden="1">'[1]19.14-15'!#REF!</definedName>
    <definedName name="__123Graph_BCurrent" localSheetId="16" hidden="1">'[2]19.14-15'!#REF!</definedName>
    <definedName name="__123Graph_BCurrent" localSheetId="21" hidden="1">'[2]19.14-15'!#REF!</definedName>
    <definedName name="__123Graph_BCurrent" localSheetId="30" hidden="1">'[2]19.14-15'!#REF!</definedName>
    <definedName name="__123Graph_BCurrent" hidden="1">'[3]19.14-15'!#REF!</definedName>
    <definedName name="__123Graph_BGrßfico1" localSheetId="7" hidden="1">'[1]19.14-15'!#REF!</definedName>
    <definedName name="__123Graph_BGrßfico1" localSheetId="16" hidden="1">'[2]19.14-15'!#REF!</definedName>
    <definedName name="__123Graph_BGrßfico1" localSheetId="21" hidden="1">'[2]19.14-15'!#REF!</definedName>
    <definedName name="__123Graph_BGrßfico1" localSheetId="30" hidden="1">'[2]19.14-15'!#REF!</definedName>
    <definedName name="__123Graph_BGrßfico1" localSheetId="33" hidden="1">'[3]19.14-15'!#REF!</definedName>
    <definedName name="__123Graph_BGrßfico1" localSheetId="34" hidden="1">'[3]19.14-15'!#REF!</definedName>
    <definedName name="__123Graph_BGrßfico1" localSheetId="37" hidden="1">'[3]19.14-15'!#REF!</definedName>
    <definedName name="__123Graph_BGrßfico1" hidden="1">'[3]19.14-15'!#REF!</definedName>
    <definedName name="__123Graph_C" localSheetId="7" hidden="1">'[1]19.14-15'!$C$34:$C$37</definedName>
    <definedName name="__123Graph_C" localSheetId="16" hidden="1">'[2]19.14-15'!$C$34:$C$37</definedName>
    <definedName name="__123Graph_C" localSheetId="21" hidden="1">'[2]19.14-15'!$C$34:$C$37</definedName>
    <definedName name="__123Graph_C" localSheetId="30" hidden="1">'[2]19.14-15'!$C$34:$C$37</definedName>
    <definedName name="__123Graph_C" hidden="1">'[3]19.14-15'!$C$34:$C$37</definedName>
    <definedName name="__123Graph_CCurrent" localSheetId="7" hidden="1">'[1]19.14-15'!$C$34:$C$37</definedName>
    <definedName name="__123Graph_CCurrent" localSheetId="16" hidden="1">'[2]19.14-15'!$C$34:$C$37</definedName>
    <definedName name="__123Graph_CCurrent" localSheetId="21" hidden="1">'[2]19.14-15'!$C$34:$C$37</definedName>
    <definedName name="__123Graph_CCurrent" localSheetId="30" hidden="1">'[2]19.14-15'!$C$34:$C$37</definedName>
    <definedName name="__123Graph_CCurrent" hidden="1">'[3]19.14-15'!$C$34:$C$37</definedName>
    <definedName name="__123Graph_CGrßfico1" localSheetId="7" hidden="1">'[1]19.14-15'!$C$34:$C$37</definedName>
    <definedName name="__123Graph_CGrßfico1" localSheetId="16" hidden="1">'[2]19.14-15'!$C$34:$C$37</definedName>
    <definedName name="__123Graph_CGrßfico1" localSheetId="21" hidden="1">'[2]19.14-15'!$C$34:$C$37</definedName>
    <definedName name="__123Graph_CGrßfico1" localSheetId="30" hidden="1">'[2]19.14-15'!$C$34:$C$37</definedName>
    <definedName name="__123Graph_CGrßfico1" hidden="1">'[3]19.14-15'!$C$34:$C$37</definedName>
    <definedName name="__123Graph_D" localSheetId="7" hidden="1">[1]p122!#REF!</definedName>
    <definedName name="__123Graph_D" localSheetId="16" hidden="1">[2]p122!#REF!</definedName>
    <definedName name="__123Graph_D" localSheetId="25" hidden="1">'[5]19.14-15'!#REF!</definedName>
    <definedName name="__123Graph_D" localSheetId="21" hidden="1">[2]p122!#REF!</definedName>
    <definedName name="__123Graph_D" localSheetId="30" hidden="1">[2]p122!#REF!</definedName>
    <definedName name="__123Graph_D" hidden="1">[3]p122!#REF!</definedName>
    <definedName name="__123Graph_DCurrent" localSheetId="7" hidden="1">'[1]19.14-15'!#REF!</definedName>
    <definedName name="__123Graph_DCurrent" localSheetId="16" hidden="1">'[2]19.14-15'!#REF!</definedName>
    <definedName name="__123Graph_DCurrent" localSheetId="21" hidden="1">'[2]19.14-15'!#REF!</definedName>
    <definedName name="__123Graph_DCurrent" localSheetId="30" hidden="1">'[2]19.14-15'!#REF!</definedName>
    <definedName name="__123Graph_DCurrent" hidden="1">'[3]19.14-15'!#REF!</definedName>
    <definedName name="__123Graph_DGrßfico1" localSheetId="7" hidden="1">'[1]19.14-15'!#REF!</definedName>
    <definedName name="__123Graph_DGrßfico1" localSheetId="16" hidden="1">'[2]19.14-15'!#REF!</definedName>
    <definedName name="__123Graph_DGrßfico1" localSheetId="21" hidden="1">'[2]19.14-15'!#REF!</definedName>
    <definedName name="__123Graph_DGrßfico1" localSheetId="30" hidden="1">'[2]19.14-15'!#REF!</definedName>
    <definedName name="__123Graph_DGrßfico1" localSheetId="33" hidden="1">'[3]19.14-15'!#REF!</definedName>
    <definedName name="__123Graph_DGrßfico1" localSheetId="34" hidden="1">'[3]19.14-15'!#REF!</definedName>
    <definedName name="__123Graph_DGrßfico1" localSheetId="37" hidden="1">'[3]19.14-15'!#REF!</definedName>
    <definedName name="__123Graph_DGrßfico1" hidden="1">'[3]19.14-15'!#REF!</definedName>
    <definedName name="__123Graph_E" localSheetId="7" hidden="1">'[1]19.14-15'!$D$34:$D$37</definedName>
    <definedName name="__123Graph_E" localSheetId="16" hidden="1">'[2]19.14-15'!$D$34:$D$37</definedName>
    <definedName name="__123Graph_E" localSheetId="21" hidden="1">'[2]19.14-15'!$D$34:$D$37</definedName>
    <definedName name="__123Graph_E" localSheetId="30" hidden="1">'[2]19.14-15'!$D$34:$D$37</definedName>
    <definedName name="__123Graph_E" hidden="1">'[3]19.14-15'!$D$34:$D$37</definedName>
    <definedName name="__123Graph_ECurrent" localSheetId="7" hidden="1">'[1]19.14-15'!$D$34:$D$37</definedName>
    <definedName name="__123Graph_ECurrent" localSheetId="16" hidden="1">'[2]19.14-15'!$D$34:$D$37</definedName>
    <definedName name="__123Graph_ECurrent" localSheetId="21" hidden="1">'[2]19.14-15'!$D$34:$D$37</definedName>
    <definedName name="__123Graph_ECurrent" localSheetId="30" hidden="1">'[2]19.14-15'!$D$34:$D$37</definedName>
    <definedName name="__123Graph_ECurrent" hidden="1">'[3]19.14-15'!$D$34:$D$37</definedName>
    <definedName name="__123Graph_EGrßfico1" localSheetId="7" hidden="1">'[1]19.14-15'!$D$34:$D$37</definedName>
    <definedName name="__123Graph_EGrßfico1" localSheetId="16" hidden="1">'[2]19.14-15'!$D$34:$D$37</definedName>
    <definedName name="__123Graph_EGrßfico1" localSheetId="21" hidden="1">'[2]19.14-15'!$D$34:$D$37</definedName>
    <definedName name="__123Graph_EGrßfico1" localSheetId="30" hidden="1">'[2]19.14-15'!$D$34:$D$37</definedName>
    <definedName name="__123Graph_EGrßfico1" hidden="1">'[3]19.14-15'!$D$34:$D$37</definedName>
    <definedName name="__123Graph_F" localSheetId="7" hidden="1">[1]p122!#REF!</definedName>
    <definedName name="__123Graph_F" localSheetId="16" hidden="1">[2]p122!#REF!</definedName>
    <definedName name="__123Graph_F" localSheetId="25" hidden="1">'[5]19.14-15'!#REF!</definedName>
    <definedName name="__123Graph_F" localSheetId="21" hidden="1">[2]p122!#REF!</definedName>
    <definedName name="__123Graph_F" localSheetId="30" hidden="1">[2]p122!#REF!</definedName>
    <definedName name="__123Graph_F" hidden="1">[3]p122!#REF!</definedName>
    <definedName name="__123Graph_FCurrent" localSheetId="7" hidden="1">'[1]19.14-15'!#REF!</definedName>
    <definedName name="__123Graph_FCurrent" localSheetId="16" hidden="1">'[2]19.14-15'!#REF!</definedName>
    <definedName name="__123Graph_FCurrent" localSheetId="21" hidden="1">'[2]19.14-15'!#REF!</definedName>
    <definedName name="__123Graph_FCurrent" localSheetId="30" hidden="1">'[2]19.14-15'!#REF!</definedName>
    <definedName name="__123Graph_FCurrent" hidden="1">'[3]19.14-15'!#REF!</definedName>
    <definedName name="__123Graph_FGrßfico1" localSheetId="7" hidden="1">'[1]19.14-15'!#REF!</definedName>
    <definedName name="__123Graph_FGrßfico1" localSheetId="16" hidden="1">'[2]19.14-15'!#REF!</definedName>
    <definedName name="__123Graph_FGrßfico1" localSheetId="21" hidden="1">'[2]19.14-15'!#REF!</definedName>
    <definedName name="__123Graph_FGrßfico1" localSheetId="30" hidden="1">'[2]19.14-15'!#REF!</definedName>
    <definedName name="__123Graph_FGrßfico1" localSheetId="33" hidden="1">'[3]19.14-15'!#REF!</definedName>
    <definedName name="__123Graph_FGrßfico1" localSheetId="34" hidden="1">'[3]19.14-15'!#REF!</definedName>
    <definedName name="__123Graph_FGrßfico1" localSheetId="37" hidden="1">'[3]19.14-15'!#REF!</definedName>
    <definedName name="__123Graph_FGrßfico1" hidden="1">'[3]19.14-15'!#REF!</definedName>
    <definedName name="__123Graph_X" localSheetId="7" hidden="1">[1]p122!#REF!</definedName>
    <definedName name="__123Graph_X" localSheetId="16" hidden="1">[2]p122!#REF!</definedName>
    <definedName name="__123Graph_X" localSheetId="25" hidden="1">'[5]19.14-15'!#REF!</definedName>
    <definedName name="__123Graph_X" localSheetId="21" hidden="1">[2]p122!#REF!</definedName>
    <definedName name="__123Graph_X" localSheetId="30" hidden="1">[2]p122!#REF!</definedName>
    <definedName name="__123Graph_X" localSheetId="33" hidden="1">[3]p122!#REF!</definedName>
    <definedName name="__123Graph_X" localSheetId="34" hidden="1">[3]p122!#REF!</definedName>
    <definedName name="__123Graph_X" localSheetId="37" hidden="1">[3]p122!#REF!</definedName>
    <definedName name="__123Graph_X" hidden="1">[3]p122!#REF!</definedName>
    <definedName name="__123Graph_XCurrent" localSheetId="7" hidden="1">'[1]19.14-15'!#REF!</definedName>
    <definedName name="__123Graph_XCurrent" localSheetId="16" hidden="1">'[2]19.14-15'!#REF!</definedName>
    <definedName name="__123Graph_XCurrent" localSheetId="21" hidden="1">'[2]19.14-15'!#REF!</definedName>
    <definedName name="__123Graph_XCurrent" localSheetId="30" hidden="1">'[2]19.14-15'!#REF!</definedName>
    <definedName name="__123Graph_XCurrent" hidden="1">'[3]19.14-15'!#REF!</definedName>
    <definedName name="__123Graph_XGrßfico1" localSheetId="7" hidden="1">'[1]19.14-15'!#REF!</definedName>
    <definedName name="__123Graph_XGrßfico1" localSheetId="16" hidden="1">'[2]19.14-15'!#REF!</definedName>
    <definedName name="__123Graph_XGrßfico1" localSheetId="21" hidden="1">'[2]19.14-15'!#REF!</definedName>
    <definedName name="__123Graph_XGrßfico1" localSheetId="30" hidden="1">'[2]19.14-15'!#REF!</definedName>
    <definedName name="__123Graph_XGrßfico1" hidden="1">'[3]19.14-15'!#REF!</definedName>
    <definedName name="_p421" localSheetId="7">[6]CARNE1!$B$44</definedName>
    <definedName name="_p421" localSheetId="16">[7]CARNE1!$B$44</definedName>
    <definedName name="_p421" localSheetId="21">[7]CARNE1!$B$44</definedName>
    <definedName name="_p421" localSheetId="30">[7]CARNE1!$B$44</definedName>
    <definedName name="_p421">[8]CARNE1!$B$44</definedName>
    <definedName name="_p431" localSheetId="7" hidden="1">[6]CARNE7!$G$11:$G$93</definedName>
    <definedName name="_p431" localSheetId="16" hidden="1">[7]CARNE7!$G$11:$G$93</definedName>
    <definedName name="_p431" localSheetId="21" hidden="1">[7]CARNE7!$G$11:$G$93</definedName>
    <definedName name="_p431" localSheetId="30" hidden="1">[7]CARNE7!$G$11:$G$93</definedName>
    <definedName name="_p431" hidden="1">[8]CARNE7!$G$11:$G$93</definedName>
    <definedName name="_p7" localSheetId="16" hidden="1">'[9]19.14-15'!#REF!</definedName>
    <definedName name="_p7" localSheetId="21" hidden="1">'[9]19.14-15'!#REF!</definedName>
    <definedName name="_p7" localSheetId="30" hidden="1">'[9]19.14-15'!#REF!</definedName>
    <definedName name="_p7" localSheetId="75" hidden="1">'[10]19.14-15'!#REF!</definedName>
    <definedName name="_p7" hidden="1">'[9]19.14-15'!#REF!</definedName>
    <definedName name="_PEP1" localSheetId="7">'[11]19.11-12'!$B$51</definedName>
    <definedName name="_PEP1" localSheetId="16">'[12]19.11-12'!$B$51</definedName>
    <definedName name="_PEP1" localSheetId="21">'[12]19.11-12'!$B$51</definedName>
    <definedName name="_PEP1" localSheetId="30">'[12]19.11-12'!$B$51</definedName>
    <definedName name="_PEP1">'[13]19.11-12'!$B$51</definedName>
    <definedName name="_PEP2" localSheetId="7">[14]GANADE1!$B$75</definedName>
    <definedName name="_PEP2" localSheetId="16">[15]GANADE1!$B$75</definedName>
    <definedName name="_PEP2" localSheetId="21">[15]GANADE1!$B$75</definedName>
    <definedName name="_PEP2" localSheetId="30">[15]GANADE1!$B$75</definedName>
    <definedName name="_PEP2">[16]GANADE1!$B$75</definedName>
    <definedName name="_PEP3" localSheetId="7">'[11]19.11-12'!$B$53</definedName>
    <definedName name="_PEP3" localSheetId="16">'[12]19.11-12'!$B$53</definedName>
    <definedName name="_PEP3" localSheetId="21">'[12]19.11-12'!$B$53</definedName>
    <definedName name="_PEP3" localSheetId="30">'[12]19.11-12'!$B$53</definedName>
    <definedName name="_PEP3">'[13]19.11-12'!$B$53</definedName>
    <definedName name="_PEP4" localSheetId="7" hidden="1">'[11]19.14-15'!$B$34:$B$37</definedName>
    <definedName name="_PEP4" localSheetId="16" hidden="1">'[12]19.14-15'!$B$34:$B$37</definedName>
    <definedName name="_PEP4" localSheetId="21" hidden="1">'[12]19.14-15'!$B$34:$B$37</definedName>
    <definedName name="_PEP4" localSheetId="30" hidden="1">'[12]19.14-15'!$B$34:$B$37</definedName>
    <definedName name="_PEP4" hidden="1">'[13]19.14-15'!$B$34:$B$37</definedName>
    <definedName name="_PP1" localSheetId="7">[14]GANADE1!$B$77</definedName>
    <definedName name="_PP1" localSheetId="16">[15]GANADE1!$B$77</definedName>
    <definedName name="_PP1" localSheetId="21">[15]GANADE1!$B$77</definedName>
    <definedName name="_PP1" localSheetId="30">[15]GANADE1!$B$77</definedName>
    <definedName name="_PP1">[16]GANADE1!$B$77</definedName>
    <definedName name="_PP10" localSheetId="7" hidden="1">'[11]19.14-15'!$C$34:$C$37</definedName>
    <definedName name="_PP10" localSheetId="16" hidden="1">'[12]19.14-15'!$C$34:$C$37</definedName>
    <definedName name="_PP10" localSheetId="21" hidden="1">'[12]19.14-15'!$C$34:$C$37</definedName>
    <definedName name="_PP10" localSheetId="30" hidden="1">'[12]19.14-15'!$C$34:$C$37</definedName>
    <definedName name="_PP10" hidden="1">'[13]19.14-15'!$C$34:$C$37</definedName>
    <definedName name="_PP11" localSheetId="7" hidden="1">'[11]19.14-15'!$C$34:$C$37</definedName>
    <definedName name="_PP11" localSheetId="16" hidden="1">'[12]19.14-15'!$C$34:$C$37</definedName>
    <definedName name="_PP11" localSheetId="21" hidden="1">'[12]19.14-15'!$C$34:$C$37</definedName>
    <definedName name="_PP11" localSheetId="30" hidden="1">'[12]19.14-15'!$C$34:$C$37</definedName>
    <definedName name="_PP11" hidden="1">'[13]19.14-15'!$C$34:$C$37</definedName>
    <definedName name="_PP12" localSheetId="7" hidden="1">'[11]19.14-15'!$C$34:$C$37</definedName>
    <definedName name="_PP12" localSheetId="16" hidden="1">'[12]19.14-15'!$C$34:$C$37</definedName>
    <definedName name="_PP12" localSheetId="21" hidden="1">'[12]19.14-15'!$C$34:$C$37</definedName>
    <definedName name="_PP12" localSheetId="30" hidden="1">'[12]19.14-15'!$C$34:$C$37</definedName>
    <definedName name="_PP12" hidden="1">'[13]19.14-15'!$C$34:$C$37</definedName>
    <definedName name="_PP13" localSheetId="7" hidden="1">'[11]19.14-15'!#REF!</definedName>
    <definedName name="_PP13" localSheetId="16" hidden="1">'[12]19.14-15'!#REF!</definedName>
    <definedName name="_PP13" localSheetId="21" hidden="1">'[12]19.14-15'!#REF!</definedName>
    <definedName name="_PP13" localSheetId="30" hidden="1">'[12]19.14-15'!#REF!</definedName>
    <definedName name="_PP13" hidden="1">'[13]19.14-15'!#REF!</definedName>
    <definedName name="_PP14" localSheetId="7" hidden="1">'[11]19.14-15'!#REF!</definedName>
    <definedName name="_PP14" localSheetId="16" hidden="1">'[12]19.14-15'!#REF!</definedName>
    <definedName name="_PP14" localSheetId="21" hidden="1">'[12]19.14-15'!#REF!</definedName>
    <definedName name="_PP14" localSheetId="30" hidden="1">'[12]19.14-15'!#REF!</definedName>
    <definedName name="_PP14" hidden="1">'[13]19.14-15'!#REF!</definedName>
    <definedName name="_PP15" localSheetId="7" hidden="1">'[11]19.14-15'!#REF!</definedName>
    <definedName name="_PP15" localSheetId="16" hidden="1">'[12]19.14-15'!#REF!</definedName>
    <definedName name="_PP15" localSheetId="21" hidden="1">'[12]19.14-15'!#REF!</definedName>
    <definedName name="_PP15" localSheetId="30" hidden="1">'[12]19.14-15'!#REF!</definedName>
    <definedName name="_PP15" localSheetId="33" hidden="1">'[13]19.14-15'!#REF!</definedName>
    <definedName name="_PP15" localSheetId="34" hidden="1">'[13]19.14-15'!#REF!</definedName>
    <definedName name="_PP15" localSheetId="37" hidden="1">'[13]19.14-15'!#REF!</definedName>
    <definedName name="_PP15" hidden="1">'[13]19.14-15'!#REF!</definedName>
    <definedName name="_PP16" localSheetId="7" hidden="1">'[11]19.14-15'!$D$34:$D$37</definedName>
    <definedName name="_PP16" localSheetId="16" hidden="1">'[12]19.14-15'!$D$34:$D$37</definedName>
    <definedName name="_PP16" localSheetId="21" hidden="1">'[12]19.14-15'!$D$34:$D$37</definedName>
    <definedName name="_PP16" localSheetId="30" hidden="1">'[12]19.14-15'!$D$34:$D$37</definedName>
    <definedName name="_PP16" hidden="1">'[13]19.14-15'!$D$34:$D$37</definedName>
    <definedName name="_PP17" localSheetId="7" hidden="1">'[11]19.14-15'!$D$34:$D$37</definedName>
    <definedName name="_PP17" localSheetId="16" hidden="1">'[12]19.14-15'!$D$34:$D$37</definedName>
    <definedName name="_PP17" localSheetId="21" hidden="1">'[12]19.14-15'!$D$34:$D$37</definedName>
    <definedName name="_PP17" localSheetId="30" hidden="1">'[12]19.14-15'!$D$34:$D$37</definedName>
    <definedName name="_PP17" hidden="1">'[13]19.14-15'!$D$34:$D$37</definedName>
    <definedName name="_pp18" localSheetId="7" hidden="1">'[11]19.14-15'!$D$34:$D$37</definedName>
    <definedName name="_pp18" localSheetId="16" hidden="1">'[12]19.14-15'!$D$34:$D$37</definedName>
    <definedName name="_pp18" localSheetId="21" hidden="1">'[12]19.14-15'!$D$34:$D$37</definedName>
    <definedName name="_pp18" localSheetId="30" hidden="1">'[12]19.14-15'!$D$34:$D$37</definedName>
    <definedName name="_pp18" hidden="1">'[13]19.14-15'!$D$34:$D$37</definedName>
    <definedName name="_pp19" localSheetId="7" hidden="1">'[11]19.14-15'!#REF!</definedName>
    <definedName name="_pp19" localSheetId="16" hidden="1">'[12]19.14-15'!#REF!</definedName>
    <definedName name="_pp19" localSheetId="21" hidden="1">'[12]19.14-15'!#REF!</definedName>
    <definedName name="_pp19" localSheetId="30" hidden="1">'[12]19.14-15'!#REF!</definedName>
    <definedName name="_pp19" hidden="1">'[13]19.14-15'!#REF!</definedName>
    <definedName name="_PP2" localSheetId="7">'[11]19.22'!#REF!</definedName>
    <definedName name="_PP2" localSheetId="16">'[12]19.22'!#REF!</definedName>
    <definedName name="_PP2" localSheetId="21">'[12]19.22'!#REF!</definedName>
    <definedName name="_PP2" localSheetId="30">'[12]19.22'!#REF!</definedName>
    <definedName name="_PP2">'[13]19.22'!#REF!</definedName>
    <definedName name="_PP20" localSheetId="7" hidden="1">'[11]19.14-15'!#REF!</definedName>
    <definedName name="_PP20" localSheetId="16" hidden="1">'[12]19.14-15'!#REF!</definedName>
    <definedName name="_PP20" localSheetId="21" hidden="1">'[12]19.14-15'!#REF!</definedName>
    <definedName name="_PP20" localSheetId="30" hidden="1">'[12]19.14-15'!#REF!</definedName>
    <definedName name="_PP20" localSheetId="33" hidden="1">'[13]19.14-15'!#REF!</definedName>
    <definedName name="_PP20" localSheetId="34" hidden="1">'[13]19.14-15'!#REF!</definedName>
    <definedName name="_PP20" localSheetId="37" hidden="1">'[13]19.14-15'!#REF!</definedName>
    <definedName name="_PP20" hidden="1">'[13]19.14-15'!#REF!</definedName>
    <definedName name="_PP21" localSheetId="7" hidden="1">'[11]19.14-15'!#REF!</definedName>
    <definedName name="_PP21" localSheetId="16" hidden="1">'[12]19.14-15'!#REF!</definedName>
    <definedName name="_PP21" localSheetId="21" hidden="1">'[12]19.14-15'!#REF!</definedName>
    <definedName name="_PP21" localSheetId="30" hidden="1">'[12]19.14-15'!#REF!</definedName>
    <definedName name="_PP21" localSheetId="33" hidden="1">'[13]19.14-15'!#REF!</definedName>
    <definedName name="_PP21" localSheetId="34" hidden="1">'[13]19.14-15'!#REF!</definedName>
    <definedName name="_PP21" localSheetId="37" hidden="1">'[13]19.14-15'!#REF!</definedName>
    <definedName name="_PP21" hidden="1">'[13]19.14-15'!#REF!</definedName>
    <definedName name="_PP22" localSheetId="7" hidden="1">'[11]19.14-15'!#REF!</definedName>
    <definedName name="_PP22" localSheetId="16" hidden="1">'[12]19.14-15'!#REF!</definedName>
    <definedName name="_PP22" localSheetId="21" hidden="1">'[12]19.14-15'!#REF!</definedName>
    <definedName name="_PP22" localSheetId="30" hidden="1">'[12]19.14-15'!#REF!</definedName>
    <definedName name="_PP22" hidden="1">'[13]19.14-15'!#REF!</definedName>
    <definedName name="_pp23" localSheetId="7" hidden="1">'[11]19.14-15'!#REF!</definedName>
    <definedName name="_pp23" localSheetId="16" hidden="1">'[12]19.14-15'!#REF!</definedName>
    <definedName name="_pp23" localSheetId="21" hidden="1">'[12]19.14-15'!#REF!</definedName>
    <definedName name="_pp23" localSheetId="30" hidden="1">'[12]19.14-15'!#REF!</definedName>
    <definedName name="_pp23" hidden="1">'[13]19.14-15'!#REF!</definedName>
    <definedName name="_pp24" localSheetId="7" hidden="1">'[11]19.14-15'!#REF!</definedName>
    <definedName name="_pp24" localSheetId="16" hidden="1">'[12]19.14-15'!#REF!</definedName>
    <definedName name="_pp24" localSheetId="21" hidden="1">'[12]19.14-15'!#REF!</definedName>
    <definedName name="_pp24" localSheetId="30" hidden="1">'[12]19.14-15'!#REF!</definedName>
    <definedName name="_pp24" hidden="1">'[13]19.14-15'!#REF!</definedName>
    <definedName name="_pp25" localSheetId="7" hidden="1">'[11]19.14-15'!#REF!</definedName>
    <definedName name="_pp25" localSheetId="16" hidden="1">'[12]19.14-15'!#REF!</definedName>
    <definedName name="_pp25" localSheetId="21" hidden="1">'[12]19.14-15'!#REF!</definedName>
    <definedName name="_pp25" localSheetId="30" hidden="1">'[12]19.14-15'!#REF!</definedName>
    <definedName name="_pp25" hidden="1">'[13]19.14-15'!#REF!</definedName>
    <definedName name="_pp26" localSheetId="7" hidden="1">'[11]19.14-15'!#REF!</definedName>
    <definedName name="_pp26" localSheetId="16" hidden="1">'[12]19.14-15'!#REF!</definedName>
    <definedName name="_pp26" localSheetId="21" hidden="1">'[12]19.14-15'!#REF!</definedName>
    <definedName name="_pp26" localSheetId="30" hidden="1">'[12]19.14-15'!#REF!</definedName>
    <definedName name="_pp26" hidden="1">'[13]19.14-15'!#REF!</definedName>
    <definedName name="_pp27" localSheetId="7" hidden="1">'[11]19.14-15'!#REF!</definedName>
    <definedName name="_pp27" localSheetId="16" hidden="1">'[12]19.14-15'!#REF!</definedName>
    <definedName name="_pp27" localSheetId="21" hidden="1">'[12]19.14-15'!#REF!</definedName>
    <definedName name="_pp27" localSheetId="30" hidden="1">'[12]19.14-15'!#REF!</definedName>
    <definedName name="_pp27" hidden="1">'[13]19.14-15'!#REF!</definedName>
    <definedName name="_PP3" localSheetId="7">[14]GANADE1!$B$79</definedName>
    <definedName name="_PP3" localSheetId="16">[15]GANADE1!$B$79</definedName>
    <definedName name="_PP3" localSheetId="21">[15]GANADE1!$B$79</definedName>
    <definedName name="_PP3" localSheetId="30">[15]GANADE1!$B$79</definedName>
    <definedName name="_PP3">[16]GANADE1!$B$79</definedName>
    <definedName name="_PP4" localSheetId="7">'[11]19.11-12'!$B$51</definedName>
    <definedName name="_PP4" localSheetId="16">'[12]19.11-12'!$B$51</definedName>
    <definedName name="_PP4" localSheetId="21">'[12]19.11-12'!$B$51</definedName>
    <definedName name="_PP4" localSheetId="30">'[12]19.11-12'!$B$51</definedName>
    <definedName name="_PP4">'[13]19.11-12'!$B$51</definedName>
    <definedName name="_PP5" localSheetId="7" hidden="1">'[11]19.14-15'!$B$34:$B$37</definedName>
    <definedName name="_PP5" localSheetId="16" hidden="1">'[12]19.14-15'!$B$34:$B$37</definedName>
    <definedName name="_PP5" localSheetId="21" hidden="1">'[12]19.14-15'!$B$34:$B$37</definedName>
    <definedName name="_PP5" localSheetId="30" hidden="1">'[12]19.14-15'!$B$34:$B$37</definedName>
    <definedName name="_PP5" hidden="1">'[13]19.14-15'!$B$34:$B$37</definedName>
    <definedName name="_PP6" localSheetId="7" hidden="1">'[11]19.14-15'!$B$34:$B$37</definedName>
    <definedName name="_PP6" localSheetId="16" hidden="1">'[12]19.14-15'!$B$34:$B$37</definedName>
    <definedName name="_PP6" localSheetId="21" hidden="1">'[12]19.14-15'!$B$34:$B$37</definedName>
    <definedName name="_PP6" localSheetId="30" hidden="1">'[12]19.14-15'!$B$34:$B$37</definedName>
    <definedName name="_PP6" hidden="1">'[13]19.14-15'!$B$34:$B$37</definedName>
    <definedName name="_PP7" localSheetId="7" hidden="1">'[11]19.14-15'!#REF!</definedName>
    <definedName name="_PP7" localSheetId="16" hidden="1">'[12]19.14-15'!#REF!</definedName>
    <definedName name="_PP7" localSheetId="21" hidden="1">'[12]19.14-15'!#REF!</definedName>
    <definedName name="_PP7" localSheetId="30" hidden="1">'[12]19.14-15'!#REF!</definedName>
    <definedName name="_PP7" hidden="1">'[13]19.14-15'!#REF!</definedName>
    <definedName name="_PP8" localSheetId="7" hidden="1">'[11]19.14-15'!#REF!</definedName>
    <definedName name="_PP8" localSheetId="16" hidden="1">'[12]19.14-15'!#REF!</definedName>
    <definedName name="_PP8" localSheetId="21" hidden="1">'[12]19.14-15'!#REF!</definedName>
    <definedName name="_PP8" localSheetId="30" hidden="1">'[12]19.14-15'!#REF!</definedName>
    <definedName name="_PP8" hidden="1">'[13]19.14-15'!#REF!</definedName>
    <definedName name="_PP9" localSheetId="7" hidden="1">'[11]19.14-15'!#REF!</definedName>
    <definedName name="_PP9" localSheetId="16" hidden="1">'[12]19.14-15'!#REF!</definedName>
    <definedName name="_PP9" localSheetId="21" hidden="1">'[12]19.14-15'!#REF!</definedName>
    <definedName name="_PP9" localSheetId="30" hidden="1">'[12]19.14-15'!#REF!</definedName>
    <definedName name="_PP9" localSheetId="33" hidden="1">'[13]19.14-15'!#REF!</definedName>
    <definedName name="_PP9" localSheetId="34" hidden="1">'[13]19.14-15'!#REF!</definedName>
    <definedName name="_PP9" localSheetId="37" hidden="1">'[13]19.14-15'!#REF!</definedName>
    <definedName name="_PP9" hidden="1">'[13]19.14-15'!#REF!</definedName>
    <definedName name="A_impresión_IM" localSheetId="7">#REF!</definedName>
    <definedName name="A_impresión_IM" localSheetId="24">#REF!</definedName>
    <definedName name="A_impresión_IM" localSheetId="33">#REF!</definedName>
    <definedName name="A_impresión_IM" localSheetId="34">#REF!</definedName>
    <definedName name="A_impresión_IM" localSheetId="37">#REF!</definedName>
    <definedName name="A_impresión_IM">#REF!</definedName>
    <definedName name="alk" localSheetId="7">'[17]19.11-12'!$B$53</definedName>
    <definedName name="alk" localSheetId="16">'[18]19.11-12'!$B$53</definedName>
    <definedName name="alk" localSheetId="21">'[18]19.11-12'!$B$53</definedName>
    <definedName name="alk" localSheetId="30">'[18]19.11-12'!$B$53</definedName>
    <definedName name="alk">'[19]19.11-12'!$B$53</definedName>
    <definedName name="_xlnm.Print_Area" localSheetId="0">'12.1.1'!$A$1:$I$63</definedName>
    <definedName name="_xlnm.Print_Area" localSheetId="1">'12.1.2'!$A$1:$G$56</definedName>
    <definedName name="_xlnm.Print_Area" localSheetId="2">'12.1.3'!$A$1:$G$56</definedName>
    <definedName name="_xlnm.Print_Area" localSheetId="3">'12.1.4'!$A$1:$G$55</definedName>
    <definedName name="_xlnm.Print_Area" localSheetId="4">'12.1.5'!$A$1:$F$60</definedName>
    <definedName name="_xlnm.Print_Area" localSheetId="5">'12.1.6'!$A$1:$N$26</definedName>
    <definedName name="_xlnm.Print_Area" localSheetId="6">'12.1.7'!$A$1:$F$82</definedName>
    <definedName name="_xlnm.Print_Area" localSheetId="7">'12.2.1'!$A$1:$H$58</definedName>
    <definedName name="_xlnm.Print_Area" localSheetId="8">'12.2.2'!$A$1:$M$54</definedName>
    <definedName name="_xlnm.Print_Area" localSheetId="9">'12.2.3'!$A$1:$G$86</definedName>
    <definedName name="_xlnm.Print_Area" localSheetId="10">'12.2.4'!$A$1:$I$102</definedName>
    <definedName name="_xlnm.Print_Area" localSheetId="11">'12.3.1'!$A$1:$F$55</definedName>
    <definedName name="_xlnm.Print_Area" localSheetId="12">'12.3.2'!$A$1:$F$27</definedName>
    <definedName name="_xlnm.Print_Area" localSheetId="13">'12.3.3'!$A$1:$D$25</definedName>
    <definedName name="_xlnm.Print_Area" localSheetId="14">'12.3.4'!$A$1:$D$25</definedName>
    <definedName name="_xlnm.Print_Area" localSheetId="15">'12.3.5'!$A$1:$C$37</definedName>
    <definedName name="_xlnm.Print_Area" localSheetId="16">'12.4.1'!$A$1:$F$88</definedName>
    <definedName name="_xlnm.Print_Area" localSheetId="25">'12.4.10'!$A$1:$G$53</definedName>
    <definedName name="_xlnm.Print_Area" localSheetId="17">'12.4.2'!$A$1:$H$48</definedName>
    <definedName name="_xlnm.Print_Area" localSheetId="18">'12.4.3'!$A$1:$C$15</definedName>
    <definedName name="_xlnm.Print_Area" localSheetId="19">'12.4.4'!$A$1:$C$17</definedName>
    <definedName name="_xlnm.Print_Area" localSheetId="20">'12.4.5'!$A$1:$E$27</definedName>
    <definedName name="_xlnm.Print_Area" localSheetId="21">'12.4.6'!$A$1:$D$82</definedName>
    <definedName name="_xlnm.Print_Area" localSheetId="22">'12.4.7'!$A$1:$J$40</definedName>
    <definedName name="_xlnm.Print_Area" localSheetId="23">'12.4.8'!$A$1:$C$30</definedName>
    <definedName name="_xlnm.Print_Area" localSheetId="24">'12.4.9'!$A$1:$J$29</definedName>
    <definedName name="_xlnm.Print_Area" localSheetId="26">'12.5.1'!$A$1:$D$79</definedName>
    <definedName name="_xlnm.Print_Area" localSheetId="27">'12.5.2'!$A$1:$F$15</definedName>
    <definedName name="_xlnm.Print_Area" localSheetId="28">'12.5.3'!$A$1:$G$70</definedName>
    <definedName name="_xlnm.Print_Area" localSheetId="29">'12.5.4'!$A$1:$E$83</definedName>
    <definedName name="_xlnm.Print_Area" localSheetId="30">'12.5.5 '!$A$1:$D$38</definedName>
    <definedName name="_xlnm.Print_Area" localSheetId="31">'12.5.6'!$A$1:$D$50</definedName>
    <definedName name="_xlnm.Print_Area" localSheetId="32">'12.5.7'!$A$1:$E$50</definedName>
    <definedName name="_xlnm.Print_Area" localSheetId="33">'12.6.1.1'!$A$1:$F$72</definedName>
    <definedName name="_xlnm.Print_Area" localSheetId="34">'12.6.1.2 '!$A$1:$E$72</definedName>
    <definedName name="_xlnm.Print_Area" localSheetId="35">'12.6.2.1'!$A$1:$E$63</definedName>
    <definedName name="_xlnm.Print_Area" localSheetId="37">'12.6.2.2'!$A$1:$E$38</definedName>
    <definedName name="_xlnm.Print_Area" localSheetId="38">'12.6.2.3'!$A$1:$E$77</definedName>
    <definedName name="_xlnm.Print_Area" localSheetId="39">'12.6.2.4'!$A$1:$E$80</definedName>
    <definedName name="_xlnm.Print_Area" localSheetId="40">'12.6.3.1'!$A$1:$I$28</definedName>
    <definedName name="_xlnm.Print_Area" localSheetId="41">'12.7.1'!$A$1:$H$84</definedName>
    <definedName name="_xlnm.Print_Area" localSheetId="50">'12.7.10'!$A$1:$K$87</definedName>
    <definedName name="_xlnm.Print_Area" localSheetId="51">'12.7.11'!$A$1:$K$88</definedName>
    <definedName name="_xlnm.Print_Area" localSheetId="52">'12.7.12'!$A$1:$K$97</definedName>
    <definedName name="_xlnm.Print_Area" localSheetId="53">'12.7.13'!$A$1:$F$97</definedName>
    <definedName name="_xlnm.Print_Area" localSheetId="54">'12.7.14'!$A$1:$F$90</definedName>
    <definedName name="_xlnm.Print_Area" localSheetId="55">'12.7.15'!$A$1:$F$90</definedName>
    <definedName name="_xlnm.Print_Area" localSheetId="56">'12.7.16'!$A$1:$F$106</definedName>
    <definedName name="_xlnm.Print_Area" localSheetId="57">'12.7.17'!$A$1:$O$97</definedName>
    <definedName name="_xlnm.Print_Area" localSheetId="58">'12.7.18'!$A$1:$O$86</definedName>
    <definedName name="_xlnm.Print_Area" localSheetId="59">'12.7.19'!$A$1:$O$87</definedName>
    <definedName name="_xlnm.Print_Area" localSheetId="42">'12.7.2'!$A$1:$H$85</definedName>
    <definedName name="_xlnm.Print_Area" localSheetId="60">'12.7.20'!$A$1:$O$103</definedName>
    <definedName name="_xlnm.Print_Area" localSheetId="62">'12.7.22'!$A$1:$E$62</definedName>
    <definedName name="_xlnm.Print_Area" localSheetId="63">'12.7.23'!$A$1:$E$57</definedName>
    <definedName name="_xlnm.Print_Area" localSheetId="64">'12.7.24'!$A$1:$E$57</definedName>
    <definedName name="_xlnm.Print_Area" localSheetId="65">'12.7.25'!$A$1:$E$67</definedName>
    <definedName name="_xlnm.Print_Area" localSheetId="66">'12.7.26'!$A$1:$E$97</definedName>
    <definedName name="_xlnm.Print_Area" localSheetId="67">'12.7.27'!$A$1:$E$88</definedName>
    <definedName name="_xlnm.Print_Area" localSheetId="68">'12.7.28'!$A$1:$E$97</definedName>
    <definedName name="_xlnm.Print_Area" localSheetId="69">'12.7.29'!$A$1:$E$124</definedName>
    <definedName name="_xlnm.Print_Area" localSheetId="43">'12.7.3'!$A$1:$H$84</definedName>
    <definedName name="_xlnm.Print_Area" localSheetId="44">'12.7.4'!$A$1:$H$86</definedName>
    <definedName name="_xlnm.Print_Area" localSheetId="45">'12.7.5'!$A$1:$H$84</definedName>
    <definedName name="_xlnm.Print_Area" localSheetId="46">'12.7.6'!$A$1:$H$97</definedName>
    <definedName name="_xlnm.Print_Area" localSheetId="47">'12.7.7'!$A$1:$K$89</definedName>
    <definedName name="_xlnm.Print_Area" localSheetId="48">'12.7.8'!$A$1:$K$86</definedName>
    <definedName name="_xlnm.Print_Area" localSheetId="49">'12.7.9'!$A$1:$K$87</definedName>
    <definedName name="_xlnm.Print_Area" localSheetId="70">'12.8.1.1'!$A$1:$E$23</definedName>
    <definedName name="_xlnm.Print_Area" localSheetId="71">'12.8.1.2'!$A$1:$F$107</definedName>
    <definedName name="_xlnm.Print_Area" localSheetId="73">'12.8.1.4'!$A$1:$J$41</definedName>
    <definedName name="_xlnm.Print_Area" localSheetId="74">'12.8.1.5'!$A$1:$E$57</definedName>
    <definedName name="_xlnm.Print_Area" localSheetId="75">'12.8.1.6 '!$A$1:$G$112</definedName>
    <definedName name="_xlnm.Print_Area" localSheetId="78">'12.8.2.3'!$A$1:$F$55</definedName>
    <definedName name="_xlnm.Print_Area" localSheetId="79">'12.8.2.4'!$A$1:$H$67</definedName>
    <definedName name="_xlnm.Print_Area" localSheetId="80">'12.8.2.5'!$A$1:$J$51</definedName>
    <definedName name="_xlnm.Print_Area" localSheetId="81">'12.8.2.6'!$A$1:$H$29</definedName>
    <definedName name="_xlnm.Print_Area" localSheetId="82">'12.8.3.1'!$A$1:$P$23</definedName>
    <definedName name="_xlnm.Print_Area" localSheetId="83">'12.8.4.1'!$A$1:$J$114</definedName>
    <definedName name="_xlnm.Print_Area" localSheetId="85">'12.8.4.3'!$A$1:$K$31</definedName>
    <definedName name="_xlnm.Print_Area" localSheetId="86">'12.8.4.4'!$A$1:$J$107</definedName>
    <definedName name="_xlnm.Print_Area" localSheetId="87">'12.8.4.5'!$A$1:$I$97</definedName>
    <definedName name="_xlnm.Print_Area" localSheetId="88">'12.8.5.1'!$A$1:$J$55</definedName>
    <definedName name="_xlnm.Print_Area" localSheetId="89">'12.8.5.2'!$A$1:$I$42</definedName>
    <definedName name="_xlnm.Print_Area" localSheetId="90">'12.8.5.3'!$A$1:$K$62</definedName>
    <definedName name="_xlnm.Print_Area" localSheetId="92">'12.8.5.5'!$A$1:$F$47</definedName>
    <definedName name="_xlnm.Print_Area" localSheetId="93">'12.8.6.1'!$A$1:$D$67</definedName>
    <definedName name="_xlnm.Print_Area" localSheetId="94">'12.9.1'!$A$1:$D$48</definedName>
    <definedName name="_xlnm.Print_Area" localSheetId="95">'12.9.2'!$A$1:$P$57</definedName>
    <definedName name="_xlnm.Print_Area" localSheetId="97">'12.9.3'!$A$1:$E$54</definedName>
    <definedName name="_xlnm.Print_Area" localSheetId="98">'12.9.4'!$A$1:$O$36</definedName>
    <definedName name="_xlnm.Print_Area" localSheetId="99">'12.9.5'!$A$1:$O$33</definedName>
    <definedName name="_xlnm.Print_Area" localSheetId="100">'12.9.6'!$A$1:$L$31</definedName>
    <definedName name="_xlnm.Print_Area" localSheetId="101">'12.9.7'!$A$1:$K$48</definedName>
    <definedName name="_xlnm.Print_Area" localSheetId="96">GR.12.9.2!$A$1:$Q$44</definedName>
    <definedName name="_xlnm.Print_Area" localSheetId="36">'Grafico 12.6.2.1'!$A$1:$E$49</definedName>
    <definedName name="balan.xls" hidden="1">'[20]7.24'!$D$6:$D$27</definedName>
    <definedName name="_xlnm.Database">#REF!</definedName>
    <definedName name="Biotop" localSheetId="33">#REF!</definedName>
    <definedName name="Biotop" localSheetId="34">#REF!</definedName>
    <definedName name="Biotop" localSheetId="37">#REF!</definedName>
    <definedName name="Biotop">#REF!</definedName>
    <definedName name="GUION" localSheetId="7">#REF!</definedName>
    <definedName name="GUION" localSheetId="24">#REF!</definedName>
    <definedName name="GUION" localSheetId="33">#REF!</definedName>
    <definedName name="GUION" localSheetId="34">#REF!</definedName>
    <definedName name="GUION">#REF!</definedName>
    <definedName name="Imprimir_área_IM" localSheetId="7">#REF!</definedName>
    <definedName name="Imprimir_área_IM" localSheetId="25">[21]GANADE15!$A$35:$AG$39</definedName>
    <definedName name="Imprimir_área_IM" localSheetId="24">#REF!</definedName>
    <definedName name="Imprimir_área_IM" localSheetId="33">#REF!</definedName>
    <definedName name="Imprimir_área_IM" localSheetId="34">#REF!</definedName>
    <definedName name="Imprimir_área_IM" localSheetId="37">#REF!</definedName>
    <definedName name="Imprimir_área_IM">#REF!</definedName>
    <definedName name="kk" localSheetId="16" hidden="1">'[9]19.14-15'!#REF!</definedName>
    <definedName name="kk" localSheetId="21" hidden="1">'[9]19.14-15'!#REF!</definedName>
    <definedName name="kk" localSheetId="30" hidden="1">'[9]19.14-15'!#REF!</definedName>
    <definedName name="kk" localSheetId="75" hidden="1">'[10]19.14-15'!#REF!</definedName>
    <definedName name="kk" hidden="1">'[9]19.14-15'!#REF!</definedName>
    <definedName name="kkjkj" localSheetId="16">#REF!</definedName>
    <definedName name="kkjkj" localSheetId="21">#REF!</definedName>
    <definedName name="kkjkj" localSheetId="30">#REF!</definedName>
    <definedName name="kkjkj" localSheetId="33">#REF!</definedName>
    <definedName name="kkjkj" localSheetId="34">#REF!</definedName>
    <definedName name="kkjkj" localSheetId="37">#REF!</definedName>
    <definedName name="kkjkj">#REF!</definedName>
    <definedName name="PEP" localSheetId="7">[14]GANADE1!$B$79</definedName>
    <definedName name="PEP" localSheetId="16">[15]GANADE1!$B$79</definedName>
    <definedName name="PEP" localSheetId="21">[15]GANADE1!$B$79</definedName>
    <definedName name="PEP" localSheetId="30">[15]GANADE1!$B$79</definedName>
    <definedName name="PEP">[16]GANADE1!$B$79</definedName>
    <definedName name="RUTINA" localSheetId="7">#REF!</definedName>
    <definedName name="RUTINA" localSheetId="16">#REF!</definedName>
    <definedName name="RUTINA" localSheetId="21">#REF!</definedName>
    <definedName name="RUTINA" localSheetId="24">#REF!</definedName>
    <definedName name="RUTINA" localSheetId="30">#REF!</definedName>
    <definedName name="RUTINA" localSheetId="33">#REF!</definedName>
    <definedName name="RUTINA" localSheetId="34">#REF!</definedName>
    <definedName name="RUTINA" localSheetId="37">#REF!</definedName>
    <definedName name="RUTINA">#REF!</definedName>
  </definedNames>
  <calcPr calcId="125725"/>
</workbook>
</file>

<file path=xl/calcChain.xml><?xml version="1.0" encoding="utf-8"?>
<calcChain xmlns="http://schemas.openxmlformats.org/spreadsheetml/2006/main">
  <c r="D30" i="206"/>
  <c r="H47" i="49"/>
  <c r="F47"/>
  <c r="D47"/>
  <c r="B47"/>
  <c r="F39" i="48"/>
  <c r="D39"/>
  <c r="B39"/>
  <c r="F20"/>
  <c r="D20"/>
  <c r="B20"/>
  <c r="H39" i="42"/>
  <c r="G39"/>
  <c r="F39"/>
  <c r="E39"/>
  <c r="D39"/>
  <c r="C39"/>
  <c r="B39"/>
  <c r="E25" i="204" l="1"/>
  <c r="D25"/>
  <c r="C25"/>
  <c r="B25"/>
  <c r="E24" i="201"/>
  <c r="D24"/>
  <c r="C24"/>
  <c r="B24"/>
  <c r="F22"/>
  <c r="F21"/>
  <c r="F20"/>
  <c r="F19"/>
  <c r="F18"/>
  <c r="F17"/>
  <c r="F16"/>
  <c r="F15"/>
  <c r="F14"/>
  <c r="F13"/>
  <c r="F12"/>
  <c r="F11"/>
  <c r="F10"/>
  <c r="F9"/>
  <c r="F8"/>
  <c r="F7"/>
  <c r="F6"/>
  <c r="F24" s="1"/>
  <c r="E24" i="200"/>
  <c r="D24"/>
  <c r="C24"/>
  <c r="B24"/>
  <c r="F22"/>
  <c r="F21"/>
  <c r="F20"/>
  <c r="F19"/>
  <c r="F18"/>
  <c r="F17"/>
  <c r="F16"/>
  <c r="F15"/>
  <c r="F14"/>
  <c r="F13"/>
  <c r="F12"/>
  <c r="F11"/>
  <c r="F10"/>
  <c r="F9"/>
  <c r="F8"/>
  <c r="F7"/>
  <c r="F24" s="1"/>
  <c r="F6"/>
  <c r="E24" i="199"/>
  <c r="D24"/>
  <c r="C24"/>
  <c r="B24"/>
  <c r="F22"/>
  <c r="F21"/>
  <c r="F20"/>
  <c r="F19"/>
  <c r="F18"/>
  <c r="F17"/>
  <c r="F16"/>
  <c r="F15"/>
  <c r="F14"/>
  <c r="F13"/>
  <c r="F12"/>
  <c r="F11"/>
  <c r="F10"/>
  <c r="F9"/>
  <c r="F8"/>
  <c r="F7"/>
  <c r="F6"/>
  <c r="F24" s="1"/>
  <c r="H24" i="198"/>
  <c r="G24"/>
  <c r="D24"/>
  <c r="G23"/>
  <c r="D23"/>
  <c r="H23" s="1"/>
  <c r="G22"/>
  <c r="D22"/>
  <c r="H22" s="1"/>
  <c r="G21"/>
  <c r="D21"/>
  <c r="H21" s="1"/>
  <c r="H20"/>
  <c r="G20"/>
  <c r="D20"/>
  <c r="G19"/>
  <c r="H19" s="1"/>
  <c r="D19"/>
  <c r="G18"/>
  <c r="D18"/>
  <c r="H18" s="1"/>
  <c r="G17"/>
  <c r="D17"/>
  <c r="H17" s="1"/>
  <c r="H16"/>
  <c r="G16"/>
  <c r="D16"/>
  <c r="G15"/>
  <c r="H15" s="1"/>
  <c r="D15"/>
  <c r="G14"/>
  <c r="D14"/>
  <c r="H14" s="1"/>
  <c r="G13"/>
  <c r="D13"/>
  <c r="H13" s="1"/>
  <c r="H12"/>
  <c r="G12"/>
  <c r="D12"/>
  <c r="G11"/>
  <c r="H11" s="1"/>
  <c r="D11"/>
  <c r="G10"/>
  <c r="D10"/>
  <c r="H10" s="1"/>
  <c r="G9"/>
  <c r="D9"/>
  <c r="H9" s="1"/>
  <c r="H8"/>
  <c r="G8"/>
  <c r="D8"/>
  <c r="F16" i="182" l="1"/>
  <c r="F15"/>
  <c r="G8"/>
  <c r="G7"/>
  <c r="F85" i="174"/>
  <c r="E85"/>
  <c r="D85"/>
  <c r="C85"/>
  <c r="B85"/>
  <c r="E25"/>
  <c r="D25"/>
  <c r="C25"/>
  <c r="B25"/>
  <c r="F25" s="1"/>
  <c r="F23"/>
  <c r="F21"/>
  <c r="F20"/>
  <c r="F19"/>
  <c r="F18"/>
  <c r="F17"/>
  <c r="F16"/>
  <c r="F15"/>
  <c r="F14"/>
  <c r="F13"/>
  <c r="F12"/>
  <c r="F11"/>
  <c r="F10"/>
  <c r="F9"/>
  <c r="F8"/>
  <c r="F7"/>
  <c r="G24" i="172"/>
  <c r="F24"/>
  <c r="E24"/>
  <c r="D24"/>
  <c r="C24"/>
  <c r="B24"/>
  <c r="D9" i="166" l="1"/>
  <c r="D13"/>
  <c r="D17"/>
  <c r="D21"/>
  <c r="B17" i="163"/>
  <c r="C17"/>
  <c r="L27" i="154" l="1"/>
  <c r="K27"/>
  <c r="J27"/>
  <c r="I27"/>
  <c r="H27"/>
  <c r="G27"/>
  <c r="F27"/>
  <c r="E27"/>
  <c r="D27"/>
  <c r="C27"/>
  <c r="L88" i="153"/>
  <c r="K88"/>
  <c r="J88"/>
  <c r="I88"/>
  <c r="H88"/>
  <c r="G88"/>
  <c r="F88"/>
  <c r="E88"/>
  <c r="D88"/>
  <c r="C88"/>
  <c r="L76" i="150"/>
  <c r="K76"/>
  <c r="J76"/>
  <c r="I76"/>
  <c r="H76"/>
  <c r="G76"/>
  <c r="F76"/>
  <c r="E76"/>
  <c r="D76"/>
  <c r="C76"/>
  <c r="B20" i="42"/>
  <c r="H20"/>
  <c r="G20"/>
  <c r="F20"/>
  <c r="D20"/>
  <c r="I59" i="59"/>
  <c r="B59"/>
  <c r="J59"/>
  <c r="G59"/>
  <c r="H59" s="1"/>
  <c r="E59"/>
  <c r="F59"/>
  <c r="C59"/>
  <c r="D59" s="1"/>
  <c r="I30"/>
  <c r="B30"/>
  <c r="H30" s="1"/>
  <c r="G30"/>
  <c r="E30"/>
  <c r="C30"/>
  <c r="D30" s="1"/>
  <c r="L27" i="53"/>
  <c r="N20" i="51"/>
  <c r="L20"/>
  <c r="J20"/>
  <c r="H20"/>
  <c r="F20"/>
  <c r="D20"/>
  <c r="B20"/>
  <c r="C28" i="50"/>
  <c r="D28"/>
  <c r="E28"/>
  <c r="F28"/>
  <c r="G28"/>
  <c r="B28"/>
  <c r="B27" i="46"/>
  <c r="D27"/>
  <c r="F27"/>
  <c r="H27"/>
  <c r="J27"/>
  <c r="L27"/>
  <c r="F39" i="58"/>
  <c r="D39"/>
  <c r="B39"/>
  <c r="F21"/>
  <c r="D21"/>
  <c r="B21"/>
  <c r="H41" i="56"/>
  <c r="G41"/>
  <c r="F41"/>
  <c r="E41"/>
  <c r="D41"/>
  <c r="C41"/>
  <c r="B41"/>
  <c r="I28" i="54"/>
  <c r="B28"/>
  <c r="J28" s="1"/>
  <c r="G28"/>
  <c r="E28"/>
  <c r="C28"/>
  <c r="D28" s="1"/>
  <c r="J27" i="53"/>
  <c r="H27"/>
  <c r="F27"/>
  <c r="D27"/>
  <c r="B27"/>
  <c r="I31" i="52"/>
  <c r="H31"/>
  <c r="G31"/>
  <c r="F31"/>
  <c r="E31"/>
  <c r="D31"/>
  <c r="C31"/>
  <c r="B31"/>
  <c r="G29" i="45"/>
  <c r="E29"/>
  <c r="D29"/>
  <c r="C29"/>
  <c r="B29"/>
  <c r="H15"/>
  <c r="G15"/>
  <c r="F15"/>
  <c r="D15"/>
  <c r="B15"/>
  <c r="F30" i="59" l="1"/>
  <c r="J30"/>
</calcChain>
</file>

<file path=xl/sharedStrings.xml><?xml version="1.0" encoding="utf-8"?>
<sst xmlns="http://schemas.openxmlformats.org/spreadsheetml/2006/main" count="7298" uniqueCount="1417">
  <si>
    <t>identificados</t>
  </si>
  <si>
    <t>Motivación</t>
  </si>
  <si>
    <t>Número de causantes identificados</t>
  </si>
  <si>
    <t>Vegetación leñosa</t>
  </si>
  <si>
    <t>herbácea</t>
  </si>
  <si>
    <t>Motivaciones orientadas a la obtención de beneficios directos por el causante</t>
  </si>
  <si>
    <t>Provocadas por cazadores para facilitar la caza</t>
  </si>
  <si>
    <t>Obtener salarios en la extinción de los mismos o en la restauración</t>
  </si>
  <si>
    <t>Para hacer bajar el precio de la madera</t>
  </si>
  <si>
    <t>Para obtener modificaciones en el uso del suelo</t>
  </si>
  <si>
    <t>Euskadi</t>
  </si>
  <si>
    <t>Andalucia</t>
  </si>
  <si>
    <t>Illes Baleares</t>
  </si>
  <si>
    <t>Melilla</t>
  </si>
  <si>
    <t>Traslocación</t>
  </si>
  <si>
    <t>Provocados por delincuentes etc. para distraer a la G. Civil o Policía</t>
  </si>
  <si>
    <t>Para favorecer la producción de productos del monte</t>
  </si>
  <si>
    <t>Forzar resoluciones de consorcios o convenios</t>
  </si>
  <si>
    <t>Motivaciones orientadas a producir daños a terceros</t>
  </si>
  <si>
    <t>Provocados por venganzas</t>
  </si>
  <si>
    <t>Provocados contra el acotamiento de caza</t>
  </si>
  <si>
    <t>Disensiones en cuanto a la titularidad de los montes públicos o privados</t>
  </si>
  <si>
    <t>Represalia al reducirse las inversiones públicas en los montes</t>
  </si>
  <si>
    <t>Provocados por grupos políticos para crear malestar social</t>
  </si>
  <si>
    <t>Animadversión contra repoblaciones forestales</t>
  </si>
  <si>
    <t>Rechazo a la creación o existencia de espacios naturales protegidos</t>
  </si>
  <si>
    <t>Vandalismo</t>
  </si>
  <si>
    <t>Resentimiento por expropiaciones</t>
  </si>
  <si>
    <t>Venganza por multas impuestas</t>
  </si>
  <si>
    <t>Motivaciones debidas a prácticas tradicionales inadecuadas</t>
  </si>
  <si>
    <t>Provocados por campesinos para eliminar matorral y residuos agrícolas</t>
  </si>
  <si>
    <t>Provocados por pastores y ganaderos para regenerar el pasto</t>
  </si>
  <si>
    <t>Provocados para ahuyentar animales (lobos, jabalíes)</t>
  </si>
  <si>
    <t>Otras motivaciones</t>
  </si>
  <si>
    <t>Provocados por pirómanos</t>
  </si>
  <si>
    <t>- De rastrojos</t>
  </si>
  <si>
    <t>- De restos de poda</t>
  </si>
  <si>
    <t>- Sin especificar</t>
  </si>
  <si>
    <t>- Total Quema agrícola</t>
  </si>
  <si>
    <t>Quemas ganaderas</t>
  </si>
  <si>
    <t>- Quemas de matorral</t>
  </si>
  <si>
    <t>- Quemas de herbáceas</t>
  </si>
  <si>
    <t xml:space="preserve">- Total Quemas ganaderas                </t>
  </si>
  <si>
    <t>Quemas para el control de la vegetación</t>
  </si>
  <si>
    <t>Cabra asilvestrada</t>
  </si>
  <si>
    <t>Arruí (Ammotragus lervia)</t>
  </si>
  <si>
    <t>Cabra montés (Capra pyrenaica)</t>
  </si>
  <si>
    <t>Ciervo (Cervus elaphus)</t>
  </si>
  <si>
    <t>Corzo (Capreolus capreolus)</t>
  </si>
  <si>
    <t>Gamo (Dama dama)</t>
  </si>
  <si>
    <t>Jabalí (Sus srofa)</t>
  </si>
  <si>
    <t>Lobo (Canis lupus)</t>
  </si>
  <si>
    <t>Muflón (Ovis musimon)</t>
  </si>
  <si>
    <t>Rebeco (Rupicapra rupicapra)</t>
  </si>
  <si>
    <t>Caza menor de mamíferos</t>
  </si>
  <si>
    <t>Conejo (Oryctolagus cuniculos)</t>
  </si>
  <si>
    <t>Liebre (Lepus spp.)</t>
  </si>
  <si>
    <t>Zorro (Vulpes vulpes)</t>
  </si>
  <si>
    <t>Total caza menor de mamíferos</t>
  </si>
  <si>
    <t>Caza menor de aves</t>
  </si>
  <si>
    <t>Becada (Scolopax rusticola)</t>
  </si>
  <si>
    <t>Codorniz (Coturnix coturnix)</t>
  </si>
  <si>
    <t>Estornino (Sturnus spp.)</t>
  </si>
  <si>
    <t xml:space="preserve">Faisán (Phasianus colchicus) </t>
  </si>
  <si>
    <t>Paloma (Columba spp.)</t>
  </si>
  <si>
    <t>Perdiz (Alectoris rufa)</t>
  </si>
  <si>
    <t>Tórtola común (Streptopelia turtur)</t>
  </si>
  <si>
    <t>Zorzal (Turdus spp.)</t>
  </si>
  <si>
    <t>Total caza menor de aves</t>
  </si>
  <si>
    <t>Peso (kg)</t>
  </si>
  <si>
    <t>Esturión</t>
  </si>
  <si>
    <t>Trucha arco-iris *</t>
  </si>
  <si>
    <t>Trucha común *</t>
  </si>
  <si>
    <t>- Quema de control de vegetación próxima a edificaciones</t>
  </si>
  <si>
    <t xml:space="preserve">- Quema de control de vegetación de accesos </t>
  </si>
  <si>
    <t xml:space="preserve">- Quemas de vegetación para el control de animales nocivos </t>
  </si>
  <si>
    <t>- Quema de control de vegetación en lindes y bordes de fincas</t>
  </si>
  <si>
    <t>- Quema de control de vegetación en infraestructuras de riego</t>
  </si>
  <si>
    <t>- Total Quemas para el control de la vegetación</t>
  </si>
  <si>
    <t>- Total Trabajos forestales</t>
  </si>
  <si>
    <t>- Total Fumadores</t>
  </si>
  <si>
    <t>Eliminación de basuras y restos</t>
  </si>
  <si>
    <t>- Quemas de restos de poda o jadinería en urbanizaciones</t>
  </si>
  <si>
    <t>- Escape de vertedero</t>
  </si>
  <si>
    <t>- Otros incendios por quema de basuras (conocidas)</t>
  </si>
  <si>
    <t>- Total Eliminación de basuras y restos</t>
  </si>
  <si>
    <t>- Total Hogueras</t>
  </si>
  <si>
    <t>- Maquinaria (cosechadoras)</t>
  </si>
  <si>
    <t>- Escapes de vehículos (ligeros y pesados)</t>
  </si>
  <si>
    <t>- Accidentes de vehículos</t>
  </si>
  <si>
    <t>- Otro tipo de motores o maquinaria (Sin especificar)</t>
  </si>
  <si>
    <t>- Total Motores y máquinas</t>
  </si>
  <si>
    <t>- Total Ferrocarril</t>
  </si>
  <si>
    <t>- Total Líneas eléctricas</t>
  </si>
  <si>
    <t>-Total Actividades militares</t>
  </si>
  <si>
    <t>Otras actividades y usos del monte</t>
  </si>
  <si>
    <t>- Apicultura</t>
  </si>
  <si>
    <t>- Fuegos artificiales (petardos, cohetes, etc)</t>
  </si>
  <si>
    <t xml:space="preserve"> - Globos aerostáticos</t>
  </si>
  <si>
    <t>- Gamberradas, juegos de niños (quema de pelusa de chopo, etc)</t>
  </si>
  <si>
    <t xml:space="preserve">  Otras causas no intencionales (conocidas)</t>
  </si>
  <si>
    <t xml:space="preserve">  Otras causas no intencionales (Sin determinar)</t>
  </si>
  <si>
    <t xml:space="preserve"> Total Otras Actividades y usos del monte</t>
  </si>
  <si>
    <t>TOTAL NELIGENCIAS Y CAUSAS ACCIDENTALES</t>
  </si>
  <si>
    <r>
      <t xml:space="preserve">Número de instaciones con certificado de cadena de custodia FSC (Forest Stewardship Council) </t>
    </r>
    <r>
      <rPr>
        <b/>
        <sz val="10"/>
        <rFont val="Arial"/>
        <family val="2"/>
      </rPr>
      <t>2010</t>
    </r>
  </si>
  <si>
    <t>SUPERFICIE EROSIONABLE</t>
  </si>
  <si>
    <t>CACERES</t>
  </si>
  <si>
    <t>CADIZ</t>
  </si>
  <si>
    <t>CASTELLON</t>
  </si>
  <si>
    <t>Ritos pseudoreligiosos y satanismo</t>
  </si>
  <si>
    <t>Para contemplar las labores de extinción</t>
  </si>
  <si>
    <t>Vigilante fijo</t>
  </si>
  <si>
    <t>Agente forestal</t>
  </si>
  <si>
    <t>Vigilante móvil</t>
  </si>
  <si>
    <t>Aeronave</t>
  </si>
  <si>
    <t>Llamada particular</t>
  </si>
  <si>
    <t>Tiempo de llegada (Minutos)</t>
  </si>
  <si>
    <t>Superficies</t>
  </si>
  <si>
    <t>Media (ha)</t>
  </si>
  <si>
    <t>&lt;= 5</t>
  </si>
  <si>
    <t>&gt; 5 - &lt;= 10</t>
  </si>
  <si>
    <t>&gt; 10 - &lt;= 15</t>
  </si>
  <si>
    <t>&gt; 15 - &lt;=30</t>
  </si>
  <si>
    <t>&gt; 30 - &lt;= 45</t>
  </si>
  <si>
    <t>&gt; 45 - &lt; = 60</t>
  </si>
  <si>
    <t>&gt; 60 - &lt; = 90</t>
  </si>
  <si>
    <t>&gt; 90 - &lt;= 120</t>
  </si>
  <si>
    <t>&gt; 120</t>
  </si>
  <si>
    <t>No intervienen</t>
  </si>
  <si>
    <t>Sin medios de extinción</t>
  </si>
  <si>
    <t>Con intervención de medios de extinción</t>
  </si>
  <si>
    <t>Con datos</t>
  </si>
  <si>
    <t xml:space="preserve">Llegada &lt;= 15' </t>
  </si>
  <si>
    <t>Llegada &lt;= 30'</t>
  </si>
  <si>
    <t>Campaña de Verano (Julio - Septiembre)</t>
  </si>
  <si>
    <t>Tipo</t>
  </si>
  <si>
    <t>Base</t>
  </si>
  <si>
    <t>Periodo</t>
  </si>
  <si>
    <t>Zona preferente</t>
  </si>
  <si>
    <t>Aeronaves</t>
  </si>
  <si>
    <t>Verano 2007</t>
  </si>
  <si>
    <t>Aviones Anfibios (5.500 litros)</t>
  </si>
  <si>
    <t>2/3</t>
  </si>
  <si>
    <t>1/2</t>
  </si>
  <si>
    <t>Helicóptero Bombardero de Agua (4.500 litros)</t>
  </si>
  <si>
    <t>1</t>
  </si>
  <si>
    <t>Aviones de Carga en Tierra                              (3.100 litros)</t>
  </si>
  <si>
    <t>2</t>
  </si>
  <si>
    <t>Aviones Anfibios                                      (3.100 litros)</t>
  </si>
  <si>
    <t>% terrestre protegido</t>
  </si>
  <si>
    <t>MAGRAMA</t>
  </si>
  <si>
    <t>% respecto al total protegido</t>
  </si>
  <si>
    <t>Área Marina Protegida</t>
  </si>
  <si>
    <t>Figura de Protección</t>
  </si>
  <si>
    <t>Lugar de Interés Científico</t>
  </si>
  <si>
    <t>Zona de Interes Regional</t>
  </si>
  <si>
    <t>Zona de Especial Conservación de Importancia Comunitaria</t>
  </si>
  <si>
    <t>SUPERFICIE FORESTAL TOTAL (ha)</t>
  </si>
  <si>
    <t>SUPERFICIE FORESTAL PROTEGIDA (ha)</t>
  </si>
  <si>
    <t>% forestal protegido</t>
  </si>
  <si>
    <t>Superficie forestal total (ha)</t>
  </si>
  <si>
    <t>Comunidad Autonóma</t>
  </si>
  <si>
    <t>Avión de coordinación y observación</t>
  </si>
  <si>
    <t>Helicóptero BK-117 de coordinación y observación (Guardia Civil)</t>
  </si>
  <si>
    <t>aeronaves</t>
  </si>
  <si>
    <t>Equipo de Prevención Integral</t>
  </si>
  <si>
    <t>A CORUÑA</t>
  </si>
  <si>
    <t>LUGO</t>
  </si>
  <si>
    <t>OURENSE</t>
  </si>
  <si>
    <t>PONTEVEDRA</t>
  </si>
  <si>
    <t>Caracterización Instalaciones certificadas</t>
  </si>
  <si>
    <t>Nº Instalaciones con certificado PEFC</t>
  </si>
  <si>
    <t>Aserraderos y rematantes</t>
  </si>
  <si>
    <t>Pasta y papel</t>
  </si>
  <si>
    <t>Madera y construcción</t>
  </si>
  <si>
    <t>Almacenistas</t>
  </si>
  <si>
    <r>
      <t>05Ps</t>
    </r>
    <r>
      <rPr>
        <vertAlign val="superscript"/>
        <sz val="10"/>
        <rFont val="Arial"/>
        <family val="2"/>
      </rPr>
      <t>(2)</t>
    </r>
  </si>
  <si>
    <r>
      <t>06Qi</t>
    </r>
    <r>
      <rPr>
        <vertAlign val="superscript"/>
        <sz val="10"/>
        <rFont val="Arial"/>
        <family val="2"/>
      </rPr>
      <t>(3)</t>
    </r>
  </si>
  <si>
    <r>
      <t>10Ppa</t>
    </r>
    <r>
      <rPr>
        <vertAlign val="superscript"/>
        <sz val="10"/>
        <rFont val="Arial"/>
        <family val="2"/>
      </rPr>
      <t>(2)</t>
    </r>
  </si>
  <si>
    <r>
      <t>11Qs</t>
    </r>
    <r>
      <rPr>
        <vertAlign val="superscript"/>
        <sz val="10"/>
        <rFont val="Arial"/>
        <family val="2"/>
      </rPr>
      <t>(2)</t>
    </r>
  </si>
  <si>
    <r>
      <t>22Pn</t>
    </r>
    <r>
      <rPr>
        <vertAlign val="superscript"/>
        <sz val="10"/>
        <rFont val="Arial"/>
        <family val="2"/>
      </rPr>
      <t>(2)</t>
    </r>
  </si>
  <si>
    <r>
      <t>25Ph</t>
    </r>
    <r>
      <rPr>
        <vertAlign val="superscript"/>
        <sz val="10"/>
        <rFont val="Arial"/>
        <family val="2"/>
      </rPr>
      <t>(2)</t>
    </r>
  </si>
  <si>
    <r>
      <t>26Qi</t>
    </r>
    <r>
      <rPr>
        <vertAlign val="superscript"/>
        <sz val="10"/>
        <rFont val="Arial"/>
        <family val="2"/>
      </rPr>
      <t>(2)</t>
    </r>
  </si>
  <si>
    <r>
      <t>30Ps</t>
    </r>
    <r>
      <rPr>
        <vertAlign val="superscript"/>
        <sz val="10"/>
        <rFont val="Arial"/>
        <family val="2"/>
      </rPr>
      <t>(2)</t>
    </r>
  </si>
  <si>
    <r>
      <t>33Qpe</t>
    </r>
    <r>
      <rPr>
        <vertAlign val="superscript"/>
        <sz val="10"/>
        <rFont val="Arial"/>
        <family val="2"/>
      </rPr>
      <t>(2)</t>
    </r>
  </si>
  <si>
    <r>
      <t>37Ppr</t>
    </r>
    <r>
      <rPr>
        <vertAlign val="superscript"/>
        <sz val="10"/>
        <rFont val="Arial"/>
        <family val="2"/>
      </rPr>
      <t>(2)</t>
    </r>
  </si>
  <si>
    <r>
      <t>54Ph</t>
    </r>
    <r>
      <rPr>
        <vertAlign val="superscript"/>
        <sz val="10"/>
        <rFont val="Arial"/>
        <family val="2"/>
      </rPr>
      <t>(3)</t>
    </r>
  </si>
  <si>
    <r>
      <t>102Ppr</t>
    </r>
    <r>
      <rPr>
        <vertAlign val="superscript"/>
        <sz val="10"/>
        <rFont val="Arial"/>
        <family val="2"/>
      </rPr>
      <t>(2)</t>
    </r>
  </si>
  <si>
    <r>
      <t>115Fs</t>
    </r>
    <r>
      <rPr>
        <vertAlign val="superscript"/>
        <sz val="10"/>
        <rFont val="Arial"/>
        <family val="2"/>
      </rPr>
      <t>(2)</t>
    </r>
  </si>
  <si>
    <t>ASTURIAS 1</t>
  </si>
  <si>
    <t>ASTURIAS 2</t>
  </si>
  <si>
    <t>NAVARRA 1</t>
  </si>
  <si>
    <t>NAVARRA 2</t>
  </si>
  <si>
    <t>ZAMORA</t>
  </si>
  <si>
    <t>LEÓN</t>
  </si>
  <si>
    <t>ÁVILA</t>
  </si>
  <si>
    <t xml:space="preserve">HUESCA </t>
  </si>
  <si>
    <t>CÁCERES</t>
  </si>
  <si>
    <t>País</t>
  </si>
  <si>
    <t>Nº de siniestros</t>
  </si>
  <si>
    <t>España</t>
  </si>
  <si>
    <t>Francia</t>
  </si>
  <si>
    <t>Italia</t>
  </si>
  <si>
    <t>Portugal</t>
  </si>
  <si>
    <r>
      <t>S.A.C</t>
    </r>
    <r>
      <rPr>
        <vertAlign val="superscript"/>
        <sz val="10"/>
        <rFont val="Arial"/>
        <family val="2"/>
      </rPr>
      <t>(1)</t>
    </r>
  </si>
  <si>
    <r>
      <t>C.A.C.</t>
    </r>
    <r>
      <rPr>
        <vertAlign val="superscript"/>
        <sz val="10"/>
        <rFont val="Arial"/>
        <family val="2"/>
      </rPr>
      <t>(2)</t>
    </r>
  </si>
  <si>
    <r>
      <t>(1)</t>
    </r>
    <r>
      <rPr>
        <sz val="10"/>
        <rFont val="Arial"/>
        <family val="2"/>
      </rPr>
      <t xml:space="preserve"> Sin aprovechamiento comercial (arbolado joven)</t>
    </r>
  </si>
  <si>
    <r>
      <t>(2)</t>
    </r>
    <r>
      <rPr>
        <sz val="10"/>
        <rFont val="Arial"/>
        <family val="2"/>
      </rPr>
      <t xml:space="preserve"> Con aprovechamiento comercial (arbolado maduro)</t>
    </r>
  </si>
  <si>
    <t>Terrestre</t>
  </si>
  <si>
    <t>Marino</t>
  </si>
  <si>
    <t>Total Red Natura 2000</t>
  </si>
  <si>
    <t xml:space="preserve">Figura de protección </t>
  </si>
  <si>
    <t>Nº de espacios declarados</t>
  </si>
  <si>
    <t>Parque Nacional</t>
  </si>
  <si>
    <t>Parque Natural</t>
  </si>
  <si>
    <t>Parque Regional</t>
  </si>
  <si>
    <t>Parque Rural</t>
  </si>
  <si>
    <t>Total Otros parques</t>
  </si>
  <si>
    <t>Reserva Natural</t>
  </si>
  <si>
    <t>Microrreserva</t>
  </si>
  <si>
    <t>Año completo</t>
  </si>
  <si>
    <t xml:space="preserve">Verano </t>
  </si>
  <si>
    <t>TORREJÓN (M) CL-215 T Y CL-415</t>
  </si>
  <si>
    <t>RUENTE (S)</t>
  </si>
  <si>
    <t>CANTABRIA - CASTILLA Y LEÓN - ASTURIAS</t>
  </si>
  <si>
    <t>NOIA</t>
  </si>
  <si>
    <t>LUGO- ANCARES</t>
  </si>
  <si>
    <t>A POBRA DE TRIVES</t>
  </si>
  <si>
    <t>PONTEAREAS</t>
  </si>
  <si>
    <t>POLA DE LENA</t>
  </si>
  <si>
    <t>CANGAS DE ONÍS</t>
  </si>
  <si>
    <t>CANGAS DEL NARCEA</t>
  </si>
  <si>
    <t>CABUÉRNIGA</t>
  </si>
  <si>
    <t>BAZTÁN</t>
  </si>
  <si>
    <t>BURGUETE</t>
  </si>
  <si>
    <t>SANABRIA</t>
  </si>
  <si>
    <t>BARCO DE ÁVILA</t>
  </si>
  <si>
    <t>SOMONTANO</t>
  </si>
  <si>
    <t>C.VALENCIANA</t>
  </si>
  <si>
    <t>HURDES</t>
  </si>
  <si>
    <t>Brigadas de Prevención</t>
  </si>
  <si>
    <t>LA IGESUELA (TO)</t>
  </si>
  <si>
    <t>(conclusión)</t>
  </si>
  <si>
    <t>(1) Los porcentajes están referidos a cada nivel erosivo</t>
  </si>
  <si>
    <t>Reserva de la Biosfera</t>
  </si>
  <si>
    <t>Reserva de Fauna</t>
  </si>
  <si>
    <t>Reserva Fluvial</t>
  </si>
  <si>
    <t>Muy bajo</t>
  </si>
  <si>
    <t>Reserva Integral</t>
  </si>
  <si>
    <t>Reserva Natural de Fauna Salvaje</t>
  </si>
  <si>
    <t>Reserva Natural Dirigida</t>
  </si>
  <si>
    <t>Reserva Natural Especial</t>
  </si>
  <si>
    <t>Reserva Natural Integral</t>
  </si>
  <si>
    <t>Reserva Natural Marina</t>
  </si>
  <si>
    <t>Reserva Natural Parcial</t>
  </si>
  <si>
    <t>Total Otras reservas</t>
  </si>
  <si>
    <t>Paisaje Protegido</t>
  </si>
  <si>
    <t>Paraje Natural</t>
  </si>
  <si>
    <t>Paraje Natural de Interés Nacional</t>
  </si>
  <si>
    <t>Paraje Natural Municipal</t>
  </si>
  <si>
    <t>Paraje Pintoresco</t>
  </si>
  <si>
    <t>Monumento Natural</t>
  </si>
  <si>
    <t>Monumento Natural de Interés Nacional</t>
  </si>
  <si>
    <t>Total Monumento Natural</t>
  </si>
  <si>
    <t>Árbol Singular</t>
  </si>
  <si>
    <t>Área Natural Recreativa</t>
  </si>
  <si>
    <t>Corredor Ecológico y de Biodiversidad</t>
  </si>
  <si>
    <t>Cuevas</t>
  </si>
  <si>
    <t>Enclave Natural</t>
  </si>
  <si>
    <t>Espacio Natural Protegido</t>
  </si>
  <si>
    <t>Humedal Protegido</t>
  </si>
  <si>
    <t>Lugar de Interés científico</t>
  </si>
  <si>
    <t>Parque Periurbano</t>
  </si>
  <si>
    <t>Parque Periurbano de Conservación y Ocio</t>
  </si>
  <si>
    <t>Plan Especial de Protección (PEIN)</t>
  </si>
  <si>
    <t>Sitio de Interés Científico</t>
  </si>
  <si>
    <t>Sitio Natural de Interés Nacional</t>
  </si>
  <si>
    <t>Zona de especial protección de los Valores Naturales</t>
  </si>
  <si>
    <t>Zona de interés regional</t>
  </si>
  <si>
    <t>Zona de la Red Ecológica Europea Natura 2000</t>
  </si>
  <si>
    <t>Zonas húmedas</t>
  </si>
  <si>
    <t>Total Otras figuras</t>
  </si>
  <si>
    <t>Nº total de espacios naturales protegidos</t>
  </si>
  <si>
    <t>Phoenix canariensis</t>
  </si>
  <si>
    <t>Betula alba = Betula pubescens</t>
  </si>
  <si>
    <t>Betula pubescens</t>
  </si>
  <si>
    <t>Populus tremula</t>
  </si>
  <si>
    <t>CANARIAS (sólo Las Palmas) 2009</t>
  </si>
  <si>
    <t>COMUNIDAD DE MADRID</t>
  </si>
  <si>
    <t>PRINCIPADO DE ASTURIAS (2009)</t>
  </si>
  <si>
    <t>CANARIAS (2009)</t>
  </si>
  <si>
    <t>Energía</t>
  </si>
  <si>
    <t>Aprovechamiento forestal</t>
  </si>
  <si>
    <t>Biomasa</t>
  </si>
  <si>
    <t>Carbón</t>
  </si>
  <si>
    <t>Embalajes</t>
  </si>
  <si>
    <t>Industrias de la madera</t>
  </si>
  <si>
    <t>Papel y cartón</t>
  </si>
  <si>
    <t>Zona de Especial Protección de los Valores Naturales</t>
  </si>
  <si>
    <t>Provincia</t>
  </si>
  <si>
    <t>Mat. y M. Bajo (ha)</t>
  </si>
  <si>
    <t>Quercus faginea</t>
  </si>
  <si>
    <t>Pinus canariensis</t>
  </si>
  <si>
    <t>TOTAL EN PROPIEDAD PÚBLICA</t>
  </si>
  <si>
    <t>TOTAL EN PROPIEDAD PRIVADA</t>
  </si>
  <si>
    <t xml:space="preserve">12.4.5. Análisis autonómico de las cortas totales </t>
  </si>
  <si>
    <t>2004*</t>
  </si>
  <si>
    <t>Alava</t>
  </si>
  <si>
    <t>PAIS VASCO</t>
  </si>
  <si>
    <t>ASTURIAS</t>
  </si>
  <si>
    <t>COM. VALENCIANA</t>
  </si>
  <si>
    <t>CAST. LA MANCHA</t>
  </si>
  <si>
    <t>Avila</t>
  </si>
  <si>
    <t>CEUTA</t>
  </si>
  <si>
    <t>Se han completado con las cifras de estas comunidades en 2007,2008 o 2009.</t>
  </si>
  <si>
    <t xml:space="preserve">Se han completado con las cifras de estas comunidades en 2007 y las de la comunidad Valenciana </t>
  </si>
  <si>
    <t xml:space="preserve"> de las estadísticas de su página web</t>
  </si>
  <si>
    <t xml:space="preserve">Se han completado con las cifras de estas comunidades en 2007 o 2008 y las de la comunidad Valenciana </t>
  </si>
  <si>
    <t>de su página web</t>
  </si>
  <si>
    <t xml:space="preserve">          Galicia, Extremadura, Asturias y parte de Aragón</t>
  </si>
  <si>
    <t>ESPACIOS NATURALES O DE INTERES</t>
  </si>
  <si>
    <t>Administración competente</t>
  </si>
  <si>
    <t>ESPACIOS NATURALES O DE INTERÉS</t>
  </si>
  <si>
    <t>por administración competente</t>
  </si>
  <si>
    <t>por administración competente y figura de protección.</t>
  </si>
  <si>
    <t>Salmón del Danubio (Hucho hucho)</t>
  </si>
  <si>
    <t>Notas:</t>
  </si>
  <si>
    <t>12.9.4 ESTADO DE SALUD DE LOS BOSQUES: Composición química media del agua de deposición atmosférica de parcelas de la Red Europea de Nivel II, 2012</t>
  </si>
  <si>
    <t>PALENCIA</t>
  </si>
  <si>
    <t>SALAMANCA</t>
  </si>
  <si>
    <t>COTO PRIVADO DE CAZA</t>
  </si>
  <si>
    <t>OTROS</t>
  </si>
  <si>
    <t>Refugios de pesca</t>
  </si>
  <si>
    <r>
      <t xml:space="preserve">Cifras estimadas ya que faltan los datos de las siguientes </t>
    </r>
    <r>
      <rPr>
        <sz val="10"/>
        <rFont val="Arial"/>
        <family val="2"/>
      </rPr>
      <t>Comunidades Autónomas:</t>
    </r>
  </si>
  <si>
    <t>s/d</t>
  </si>
  <si>
    <t>s/d: Sin datos</t>
  </si>
  <si>
    <t>TOTAL TERRENOS CINEGÉTICOS</t>
  </si>
  <si>
    <t xml:space="preserve">Se han completado con las cifras de estas comunidades en años anteriores y </t>
  </si>
  <si>
    <t>en el caso de la Comunidad Valenciana con las de estadísticas de su página web.</t>
  </si>
  <si>
    <r>
      <t>2006:</t>
    </r>
    <r>
      <rPr>
        <sz val="10"/>
        <rFont val="Arial"/>
        <family val="2"/>
      </rPr>
      <t xml:space="preserve"> Cifra de licencias de pesca estimada ya que faltan los datos de Galicia y Extremadura.</t>
    </r>
  </si>
  <si>
    <r>
      <t>2004:</t>
    </r>
    <r>
      <rPr>
        <sz val="10"/>
        <color indexed="12"/>
        <rFont val="Arial"/>
        <family val="2"/>
      </rPr>
      <t xml:space="preserve"> Cifras estimadas ya que faltan los datos de todas las CC.AA.</t>
    </r>
  </si>
  <si>
    <r>
      <t>2007:</t>
    </r>
    <r>
      <rPr>
        <sz val="10"/>
        <rFont val="Arial"/>
      </rPr>
      <t xml:space="preserve"> Cifras se han completado con las de la Comunidad Valenciana.</t>
    </r>
  </si>
  <si>
    <r>
      <t>2008:</t>
    </r>
    <r>
      <rPr>
        <sz val="10"/>
        <rFont val="Arial"/>
      </rPr>
      <t xml:space="preserve"> Cifras estimadas ya que faltan datos de las siguientes Comunidades Autónomas:</t>
    </r>
  </si>
  <si>
    <r>
      <t>2009:</t>
    </r>
    <r>
      <rPr>
        <sz val="10"/>
        <rFont val="Arial"/>
      </rPr>
      <t xml:space="preserve"> Cifras estimadas ya que faltan datos de las siguientes Comunidades Autónomas:</t>
    </r>
  </si>
  <si>
    <r>
      <t>2010:</t>
    </r>
    <r>
      <rPr>
        <sz val="10"/>
        <rFont val="Arial"/>
      </rPr>
      <t xml:space="preserve"> Cifras estimadas ya que faltan datos de las siguientes Comunidades Autónomas:</t>
    </r>
  </si>
  <si>
    <r>
      <t>2011:</t>
    </r>
    <r>
      <rPr>
        <sz val="10"/>
        <rFont val="Arial"/>
      </rPr>
      <t xml:space="preserve"> Cifras estimadas ya que faltan los datos de las siguientes comunidades autónomas:</t>
    </r>
  </si>
  <si>
    <t xml:space="preserve">          Canarias, Comunidad Valenciana y las provincias de Álava y Guipuzcoa en pesca</t>
  </si>
  <si>
    <t xml:space="preserve">          Asturias, Comunidad Valenciana y las provincias de Álava y Guipuzcoa en caza</t>
  </si>
  <si>
    <t>Privada. Consorciados o conveniados</t>
  </si>
  <si>
    <t>Privada. No consorciados</t>
  </si>
  <si>
    <t>Eucalyptus spp.</t>
  </si>
  <si>
    <t>Otras frondosas alóctonas</t>
  </si>
  <si>
    <t>Resto de frondosas</t>
  </si>
  <si>
    <t>2005(1)</t>
  </si>
  <si>
    <t>Privada: Sin especificar</t>
  </si>
  <si>
    <t>LEÑAS (toneladas)</t>
  </si>
  <si>
    <t xml:space="preserve">          Aragón,  Extremadura, Comunidad Valenciana, Canarias, País Vasco, Principado de Asturias.</t>
  </si>
  <si>
    <t xml:space="preserve">        Aragón,  Extremadura, Comunidad Valenciana y Principado de Asturias en el caso de la caza , </t>
  </si>
  <si>
    <t xml:space="preserve">        y estas mismas más Navarra y Canarias en el caso de la pesca.</t>
  </si>
  <si>
    <t>Nota:</t>
  </si>
  <si>
    <t>Avefría (Vanellus vanellus)</t>
  </si>
  <si>
    <t>Número de ejemplares</t>
  </si>
  <si>
    <t xml:space="preserve"> Realizadas por la Administración</t>
  </si>
  <si>
    <t>IFN4</t>
  </si>
  <si>
    <t>De otras procedencias</t>
  </si>
  <si>
    <t>Acuáticas y anátidas</t>
  </si>
  <si>
    <t>Cangrejo autóctono</t>
  </si>
  <si>
    <t>Faltan las cifras de las siguientes Comunidades Autónomas:</t>
  </si>
  <si>
    <t>Tenca</t>
  </si>
  <si>
    <t xml:space="preserve">sd: sin datos </t>
  </si>
  <si>
    <t>INVENTARIO NACIONAL</t>
  </si>
  <si>
    <t>Causas de daños</t>
  </si>
  <si>
    <t>Caza y ganado</t>
  </si>
  <si>
    <t>Insectos</t>
  </si>
  <si>
    <t xml:space="preserve">Hongos </t>
  </si>
  <si>
    <t>Acción del hombre</t>
  </si>
  <si>
    <t>No identificados</t>
  </si>
  <si>
    <t>Año</t>
  </si>
  <si>
    <t>Nº de puntos de observación</t>
  </si>
  <si>
    <t>456*</t>
  </si>
  <si>
    <t>Nº de coníferas evaluadas</t>
  </si>
  <si>
    <t>Nº de frondosas evaluadas</t>
  </si>
  <si>
    <t>Nº Total de árboles evaluados</t>
  </si>
  <si>
    <t>Defoliación en coníferas (%)</t>
  </si>
  <si>
    <t>Del 0% al 10% de la copa defoliada</t>
  </si>
  <si>
    <t>Del 11% al 25% de la copa defoliada</t>
  </si>
  <si>
    <t>Del 26% al 60% de la copa defoliada</t>
  </si>
  <si>
    <t>Más del 60% de la copa defoliada</t>
  </si>
  <si>
    <t>Muertos o desparecidos</t>
  </si>
  <si>
    <t>Defoliación de frondosas (%)</t>
  </si>
  <si>
    <t>Defoliación en coníferas y frondosas(%)</t>
  </si>
  <si>
    <t>* A partir del 1994 el número de puntos incluye los muestreados en Canarias</t>
  </si>
  <si>
    <t>0% al 10% de la copa</t>
  </si>
  <si>
    <t>11% al 25% de la copa</t>
  </si>
  <si>
    <t>&gt; 25%</t>
  </si>
  <si>
    <t>Defoliación en frondosas (%)</t>
  </si>
  <si>
    <t>Defoliación en coníferas y frondosas (%)</t>
  </si>
  <si>
    <t>En UE y Europa no están incluidos los puntos de observación de las Islas Canarias</t>
  </si>
  <si>
    <t>Parcela</t>
  </si>
  <si>
    <t>Precipitación Total Anual (mm)</t>
  </si>
  <si>
    <t>PH</t>
  </si>
  <si>
    <t>K</t>
  </si>
  <si>
    <t>Na</t>
  </si>
  <si>
    <t>Ca</t>
  </si>
  <si>
    <t>Mg</t>
  </si>
  <si>
    <t>Cl</t>
  </si>
  <si>
    <t>Alcalinidad</t>
  </si>
  <si>
    <t>Precipitación incidente</t>
  </si>
  <si>
    <t>Número de árboles  cuya clase de defoliación* es:</t>
  </si>
  <si>
    <t>Porcentaje de árboles cuya clase de defoliación* es:</t>
  </si>
  <si>
    <t>0+1</t>
  </si>
  <si>
    <t>2+3</t>
  </si>
  <si>
    <t>2+3+4</t>
  </si>
  <si>
    <t>Pinus Pinea</t>
  </si>
  <si>
    <t>Pinus Sylvestris</t>
  </si>
  <si>
    <t>Total coníferas</t>
  </si>
  <si>
    <t>Eucalyptus sp</t>
  </si>
  <si>
    <t>Fagus Sylvatica</t>
  </si>
  <si>
    <t>Total frondosas</t>
  </si>
  <si>
    <t>&lt; 60 años</t>
  </si>
  <si>
    <t>&gt;= 60 años</t>
  </si>
  <si>
    <t>*Clases de defoliación y porcentaje de defoliación de cada clase:</t>
  </si>
  <si>
    <t>0: No defoliado (0%-10%)</t>
  </si>
  <si>
    <t>1: Ligeramente defoliado (11%-25%)</t>
  </si>
  <si>
    <t>2: Moderadamente defoliado (26%-60%)</t>
  </si>
  <si>
    <t>3: Gravemente defoliado (61%-99%)</t>
  </si>
  <si>
    <t>4: Seco o desaparecido (100%)</t>
  </si>
  <si>
    <t>12.8.1.2. SINIESTROS: Serie histórica del número de siniestros y superficies afectadas</t>
  </si>
  <si>
    <t xml:space="preserve">12.8.1.5. SINIESTROS: Serie histórica del número y porcentaje de conatos </t>
  </si>
  <si>
    <r>
      <t>12.8.1.6. SINIESTROS : Serie histórica del número y superficie afectadas por grandes incendios (</t>
    </r>
    <r>
      <rPr>
        <b/>
        <sz val="11"/>
        <rFont val="Arial"/>
        <family val="2"/>
      </rPr>
      <t>≥</t>
    </r>
    <r>
      <rPr>
        <b/>
        <sz val="11"/>
        <rFont val="Arial"/>
        <family val="2"/>
      </rPr>
      <t>500 ha)</t>
    </r>
  </si>
  <si>
    <t>Árboles hasta 60 años</t>
  </si>
  <si>
    <t>Árboles de 60 años o más</t>
  </si>
  <si>
    <t>Porcentaje de daños en coníferas según y frondosas cuya clase de defoliación es :</t>
  </si>
  <si>
    <t>No defoliado (0%-10%)</t>
  </si>
  <si>
    <t>Ligeramente defoliado (11%-25%)</t>
  </si>
  <si>
    <t>Nº de espacios</t>
  </si>
  <si>
    <t>Superficie protegida (ha)</t>
  </si>
  <si>
    <t>Otros parques</t>
  </si>
  <si>
    <t>Otras reservas</t>
  </si>
  <si>
    <t>Otras figuras</t>
  </si>
  <si>
    <t>Moderadamente defoliado (11% -25%)</t>
  </si>
  <si>
    <t>Total muestreados</t>
  </si>
  <si>
    <t>Gravemente defoliado (61%-99%)</t>
  </si>
  <si>
    <t>Seco o desaparecido</t>
  </si>
  <si>
    <r>
      <t>c 25ºC</t>
    </r>
    <r>
      <rPr>
        <vertAlign val="superscript"/>
        <sz val="10"/>
        <rFont val="Arial"/>
        <family val="2"/>
      </rPr>
      <t>(1)</t>
    </r>
  </si>
  <si>
    <r>
      <t>N-NH</t>
    </r>
    <r>
      <rPr>
        <vertAlign val="subscript"/>
        <sz val="10"/>
        <rFont val="Arial"/>
        <family val="2"/>
      </rPr>
      <t>4</t>
    </r>
  </si>
  <si>
    <r>
      <t>n-NO</t>
    </r>
    <r>
      <rPr>
        <vertAlign val="subscript"/>
        <sz val="10"/>
        <rFont val="Arial"/>
        <family val="2"/>
      </rPr>
      <t>3</t>
    </r>
  </si>
  <si>
    <r>
      <t>S-SO</t>
    </r>
    <r>
      <rPr>
        <vertAlign val="subscript"/>
        <sz val="10"/>
        <rFont val="Arial"/>
        <family val="2"/>
      </rPr>
      <t>4</t>
    </r>
  </si>
  <si>
    <r>
      <t>µS·cm</t>
    </r>
    <r>
      <rPr>
        <vertAlign val="superscript"/>
        <sz val="10"/>
        <rFont val="Arial"/>
        <family val="2"/>
      </rPr>
      <t>-1</t>
    </r>
  </si>
  <si>
    <r>
      <t>mg·l</t>
    </r>
    <r>
      <rPr>
        <vertAlign val="superscript"/>
        <sz val="10"/>
        <rFont val="Arial"/>
        <family val="2"/>
      </rPr>
      <t>-1</t>
    </r>
  </si>
  <si>
    <r>
      <t>µeq·l</t>
    </r>
    <r>
      <rPr>
        <vertAlign val="superscript"/>
        <sz val="10"/>
        <rFont val="Arial"/>
        <family val="2"/>
      </rPr>
      <t>-1</t>
    </r>
  </si>
  <si>
    <t>Abióticos</t>
  </si>
  <si>
    <t>Nota:  - Los datos corresponden a los árboles con más del 25% de defoliación</t>
  </si>
  <si>
    <t xml:space="preserve">12.9.1. ESTADO DE SALUD DE LOS BOSQUES: </t>
  </si>
  <si>
    <t>12.9.2. ESTADO DE SALUD DE LOS BOSQUES: Serie histórica de los daños</t>
  </si>
  <si>
    <t>LIC</t>
  </si>
  <si>
    <t>ZEPA</t>
  </si>
  <si>
    <t>Arbolado</t>
  </si>
  <si>
    <t>Desarbolado</t>
  </si>
  <si>
    <t>Comunidad Autónoma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</si>
  <si>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</si>
  <si>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</si>
  <si>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</si>
  <si>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</si>
  <si>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</si>
  <si>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</si>
  <si>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</si>
  <si>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</si>
  <si>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</si>
  <si>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</si>
  <si>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</si>
  <si>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</si>
  <si>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</si>
  <si>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</si>
  <si>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</si>
  <si>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Canarias</t>
  </si>
  <si>
    <t xml:space="preserve"> (conclusión)</t>
  </si>
  <si>
    <t>TORREJÓN (M) CL-215 T / CL-415</t>
  </si>
  <si>
    <t>2/4</t>
  </si>
  <si>
    <t>TODO EL AÑO</t>
  </si>
  <si>
    <t>MADRID - CASTILLA LA MANCHA - CASTILLA Y LEÓN</t>
  </si>
  <si>
    <t xml:space="preserve">MATACÁN (SA) CL-215 </t>
  </si>
  <si>
    <t>CASTILLA Y LEÓN - GALICIA - ASTURIAS - EXTREMADURA</t>
  </si>
  <si>
    <t xml:space="preserve">TALAVERA LA REAL (BA) CL-215 </t>
  </si>
  <si>
    <t>16-6 A 30-9</t>
  </si>
  <si>
    <t>EXTREMADURA - ANDALUCÍA - CASTILLA LA MANCHA</t>
  </si>
  <si>
    <t>LABACOLLA (C) CL-215 T / CL-415</t>
  </si>
  <si>
    <t>1-7 A 30-9</t>
  </si>
  <si>
    <t>ZARAGOZA (Z) CL-215 T / CL-415</t>
  </si>
  <si>
    <t>ARAGON - CATALUÑA - C. VALENCIANA - PAÍS VASCO - NAVARRA - LA RIOJA</t>
  </si>
  <si>
    <t>POLLENSA (IB) CL-215 T / CL-415</t>
  </si>
  <si>
    <t>1-6 A 30-9</t>
  </si>
  <si>
    <t>LOS LLANOS (AB) CL-215 T / CL-415</t>
  </si>
  <si>
    <t>16-6 A 15-8</t>
  </si>
  <si>
    <t>CASTILLA LA MANCHA - ANDALUCÍA - C. VALENCIANA - MURCIA</t>
  </si>
  <si>
    <t>MÁLAGA (MA) CL-215 T / CL-415</t>
  </si>
  <si>
    <t>ANDALUCÍA - MURCIA - EXTREMADURA - CEUTA - MELILLA</t>
  </si>
  <si>
    <t>HUELMA (J)</t>
  </si>
  <si>
    <t>16-6 A 15-10</t>
  </si>
  <si>
    <t>VILLARES DE JADRAQUE (GU)</t>
  </si>
  <si>
    <t>LA ALMORAIMA (CA)</t>
  </si>
  <si>
    <t>ANDALUCÍA - CEUTA</t>
  </si>
  <si>
    <t>IBIAS (O)</t>
  </si>
  <si>
    <t>ASTURIAS - GALICIA - CASTILLA Y LEÓN</t>
  </si>
  <si>
    <t>TENERIFE (TF)</t>
  </si>
  <si>
    <t>1-7 A 30-10</t>
  </si>
  <si>
    <t>PLASENCIA DEL MONTE (HU)</t>
  </si>
  <si>
    <t>ARAGÓN - NAVARRA - LA RIOJA - CATALUÑA</t>
  </si>
  <si>
    <t>CARAVACA (MU)</t>
  </si>
  <si>
    <t>MURCIA - C.VALENCIANA - ANDALUCÍA - CASTILLA LA MANCHA</t>
  </si>
  <si>
    <t>AMPURIABRAVA (GI)</t>
  </si>
  <si>
    <t>AGONCILLO (LO)</t>
  </si>
  <si>
    <t>LA RIOJA - NAVARRA - ARAGÓN - PAÍS VASCO - CASTILLA Y LEÓN</t>
  </si>
  <si>
    <t>XINZO (OR)</t>
  </si>
  <si>
    <t>GALICIA - ASTURIAS - CASTILLA Y LEÓN</t>
  </si>
  <si>
    <t>PAMPLONA (NA)</t>
  </si>
  <si>
    <t xml:space="preserve">NAVARRA - LA RIOJA - PAÍS VASCO - ARAGÓN </t>
  </si>
  <si>
    <t>SON BONET (IB)</t>
  </si>
  <si>
    <t>MANISES (V)</t>
  </si>
  <si>
    <t xml:space="preserve">REUS (T)              </t>
  </si>
  <si>
    <t>ROSINOS (ZA)</t>
  </si>
  <si>
    <t>BRIF A 
(Brigada Helitransportadora Grande )</t>
  </si>
  <si>
    <t>TABUYO (LE)</t>
  </si>
  <si>
    <t>15-6 A 14-10</t>
  </si>
  <si>
    <t>CASTILLA Y LEÓN - ASTURIAS - GALICIA</t>
  </si>
  <si>
    <t>PINOFRANQUEADO (CC)</t>
  </si>
  <si>
    <t>EXTREMADURA - ANDALUCÍA - CASTILLA Y LEÓN - CASTILLA LA MANCHA</t>
  </si>
  <si>
    <t>DAROCA (Z)</t>
  </si>
  <si>
    <t>PRADO DE LOS ESQUILADORES (CU)</t>
  </si>
  <si>
    <t>CASTILLA LA MANCHA - C.VALENCIANA - MURCIA</t>
  </si>
  <si>
    <t>TINEO (O)</t>
  </si>
  <si>
    <t>LAZA (OR)</t>
  </si>
  <si>
    <t>LUBIA (SO)</t>
  </si>
  <si>
    <t xml:space="preserve">12.6.2.3 Número y superficie de Espacios Naturales Protegidos </t>
  </si>
  <si>
    <t xml:space="preserve">12.6.2.4 Número y superficie de Espacios Naturales Protegidos </t>
  </si>
  <si>
    <t>LA PALMA (TF)</t>
  </si>
  <si>
    <t>LA IGLESUELA (TO)</t>
  </si>
  <si>
    <t>EXTREMADURA - CASTILLA LA MANCHA - CASTILLA Y LEÓN - MADRID</t>
  </si>
  <si>
    <t xml:space="preserve">BRIF B
 (Brigada Helitransportadora Mediana) </t>
  </si>
  <si>
    <t>PUERTO EL PICO (AV)</t>
  </si>
  <si>
    <t>CASTILLA Y LEÓN-CASTILLA LA MANCHA-EXTREMADURA-MADRID</t>
  </si>
  <si>
    <t>MUCHAMIEL (A)</t>
  </si>
  <si>
    <t>TORREJÓN (M)</t>
  </si>
  <si>
    <t>16-7 A 15-8</t>
  </si>
  <si>
    <t>ASTURIAS 3</t>
  </si>
  <si>
    <t>Coníferas</t>
  </si>
  <si>
    <t>Frondosas</t>
  </si>
  <si>
    <t>Mixtas</t>
  </si>
  <si>
    <t>Total Arbolado</t>
  </si>
  <si>
    <t>IFN3</t>
  </si>
  <si>
    <t>IFN2</t>
  </si>
  <si>
    <t>Año del IFN</t>
  </si>
  <si>
    <t>Cantidad de pies mayores</t>
  </si>
  <si>
    <t xml:space="preserve">Cantidad de pies menores </t>
  </si>
  <si>
    <r>
      <t>Volumen maderable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</si>
  <si>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Volumen maderable   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</si>
  <si>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Volumen con corteza maderable               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</si>
  <si>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Volumen sin corteza maderable                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sin corteza)</t>
    </r>
  </si>
  <si>
    <r>
      <t>Incremento anual de madera  con corteza     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</si>
  <si>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Volumen de Leña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</si>
  <si>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>Acer campestre</t>
  </si>
  <si>
    <t>Larix kaempferi</t>
  </si>
  <si>
    <t>Sorbus domestica</t>
  </si>
  <si>
    <t>Picea abies</t>
  </si>
  <si>
    <t>Ulmus glabra</t>
  </si>
  <si>
    <t>Productos no madereros</t>
  </si>
  <si>
    <t>SUPERFICIE FORESTAL</t>
  </si>
  <si>
    <t xml:space="preserve">Entidades locales </t>
  </si>
  <si>
    <t xml:space="preserve">Vecinales en mano común </t>
  </si>
  <si>
    <t>Total</t>
  </si>
  <si>
    <t>ESPAÑA</t>
  </si>
  <si>
    <t>(continuación)</t>
  </si>
  <si>
    <r>
      <t xml:space="preserve">(1) </t>
    </r>
    <r>
      <rPr>
        <sz val="10"/>
        <rFont val="Arial"/>
        <family val="2"/>
      </rPr>
      <t>La propiedad peculiar se incluye se incluye dentro de la propiedad privada</t>
    </r>
  </si>
  <si>
    <r>
      <t>(1)</t>
    </r>
    <r>
      <rPr>
        <sz val="10"/>
        <rFont val="Arial"/>
        <family val="2"/>
      </rPr>
      <t xml:space="preserve"> La propiedad peculiar se incluye se incluye dentro de la propiedad privada</t>
    </r>
  </si>
  <si>
    <t>SUPERFICIE Y ESTRUCTURA FORESTAL</t>
  </si>
  <si>
    <t>Andalucía</t>
  </si>
  <si>
    <t>Aragón</t>
  </si>
  <si>
    <t>Canarias</t>
  </si>
  <si>
    <t>Cantabria</t>
  </si>
  <si>
    <t>Castilla La Mancha</t>
  </si>
  <si>
    <t>Castilla y  León</t>
  </si>
  <si>
    <t>Cataluña</t>
  </si>
  <si>
    <t>C. Valenciana</t>
  </si>
  <si>
    <t>Extremadura</t>
  </si>
  <si>
    <t>Galicia</t>
  </si>
  <si>
    <t>La Rioja</t>
  </si>
  <si>
    <t>Navarra</t>
  </si>
  <si>
    <t>País Vasco</t>
  </si>
  <si>
    <t xml:space="preserve">12.1.5. Superficie forestal arbolada </t>
  </si>
  <si>
    <t>Principado de Asturias</t>
  </si>
  <si>
    <t>Castilla y León</t>
  </si>
  <si>
    <t>Comunidad Valenciana</t>
  </si>
  <si>
    <t>Comunidad de Madrid</t>
  </si>
  <si>
    <t>Región de Murcia</t>
  </si>
  <si>
    <t>Comunidad Foral de Navarra</t>
  </si>
  <si>
    <t>Islas Baleares</t>
  </si>
  <si>
    <t>Brigada Helitransportadora de Invierno</t>
  </si>
  <si>
    <t>LA PALMA</t>
  </si>
  <si>
    <t>Reserva Natural Concertada</t>
  </si>
  <si>
    <t>Área Natural Singular</t>
  </si>
  <si>
    <t>Biotopo Protegido</t>
  </si>
  <si>
    <t>Zonas Especiales de Conservacion de Importancia Comunitaria</t>
  </si>
  <si>
    <t>Superficie forestal protegida (ha)</t>
  </si>
  <si>
    <t>INVENTARIO NACIONAL DE EROSION DE SUELOS</t>
  </si>
  <si>
    <t>Nivel erosivo</t>
  </si>
  <si>
    <t>Superficie geográfica</t>
  </si>
  <si>
    <t>Pérdidas de suelo</t>
  </si>
  <si>
    <t>Pérdidas medias</t>
  </si>
  <si>
    <r>
      <t>(t . ha</t>
    </r>
    <r>
      <rPr>
        <vertAlign val="superscript"/>
        <sz val="10"/>
        <rFont val="Arial"/>
        <family val="2"/>
      </rPr>
      <t>-1.</t>
    </r>
    <r>
      <rPr>
        <sz val="10"/>
        <rFont val="Arial"/>
        <family val="2"/>
      </rPr>
      <t>año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)</t>
    </r>
  </si>
  <si>
    <r>
      <t>t . año</t>
    </r>
    <r>
      <rPr>
        <vertAlign val="superscript"/>
        <sz val="10"/>
        <rFont val="Arial"/>
        <family val="2"/>
      </rPr>
      <t>-1</t>
    </r>
  </si>
  <si>
    <t>~ 0,00</t>
  </si>
  <si>
    <t>&gt; 200</t>
  </si>
  <si>
    <t>Superficie Erosionable</t>
  </si>
  <si>
    <t>Láminas de agua superficiales y humedales</t>
  </si>
  <si>
    <t>Superficies artificiales</t>
  </si>
  <si>
    <t>Asturias (Principado de)</t>
  </si>
  <si>
    <t>Madrid (Comunidad de)</t>
  </si>
  <si>
    <t>Murcia (Región de)</t>
  </si>
  <si>
    <t>Navarra (Comunidad Foral de)</t>
  </si>
  <si>
    <t>Pais Vasco</t>
  </si>
  <si>
    <t>Rioja (La)</t>
  </si>
  <si>
    <t>Capacidad climática de recuperación de la vegetación</t>
  </si>
  <si>
    <t>Baja</t>
  </si>
  <si>
    <t>Media</t>
  </si>
  <si>
    <t>Alta</t>
  </si>
  <si>
    <t>geográfica</t>
  </si>
  <si>
    <t>PLANTAS PRODUCIDAS (miles)</t>
  </si>
  <si>
    <t>Abies pinsapo</t>
  </si>
  <si>
    <t>Acer platanoides</t>
  </si>
  <si>
    <t>Betula pendula</t>
  </si>
  <si>
    <t>Cedrus atlantica</t>
  </si>
  <si>
    <t>Juglans spp.</t>
  </si>
  <si>
    <t>Larix decidua</t>
  </si>
  <si>
    <t>Pinus nigra var. corsicana</t>
  </si>
  <si>
    <t>Quercus canariensis</t>
  </si>
  <si>
    <t>Tamarix gallica</t>
  </si>
  <si>
    <t>ANDALUCÍA</t>
  </si>
  <si>
    <t>ARAGÓN</t>
  </si>
  <si>
    <t>CASTILLA Y LEÓN</t>
  </si>
  <si>
    <t>COMUNIDAD VALENCIANA</t>
  </si>
  <si>
    <t>ISLAS BALEARES</t>
  </si>
  <si>
    <t>PAÍS VASCO</t>
  </si>
  <si>
    <t>BURGOS</t>
  </si>
  <si>
    <t xml:space="preserve">12.3.5. Número de instalaciones con certificado de cadena de custodia según </t>
  </si>
  <si>
    <t>Nº de instalaciones con certificado FSC</t>
  </si>
  <si>
    <t>Superficie de erosión en cárcavas y barrancos</t>
  </si>
  <si>
    <t>erosionable (ha)</t>
  </si>
  <si>
    <t>FUENTE: Mapa Forestal de España: MFE25 en Galicia, Navarra, Cantabria, Asturias, Islas Baleares,</t>
  </si>
  <si>
    <t>Datos publicados en el Informe 2012 sobre el Estado del Patrimonio Natural y de la Biodiversidad en</t>
  </si>
  <si>
    <t>Tipología predominante</t>
  </si>
  <si>
    <t>Potencialidad</t>
  </si>
  <si>
    <t>Nula o muy baja</t>
  </si>
  <si>
    <t>Baja o moderada</t>
  </si>
  <si>
    <t>Muy alta</t>
  </si>
  <si>
    <t>Derrumbes en general</t>
  </si>
  <si>
    <t>Deslizamientos</t>
  </si>
  <si>
    <t>Derrumbes en general y deslizamientos</t>
  </si>
  <si>
    <t>Movimientos en masa poco probables</t>
  </si>
  <si>
    <t>Flujos</t>
  </si>
  <si>
    <t>Derrumbes en general y flujos</t>
  </si>
  <si>
    <t>Deslizamientos y flujos</t>
  </si>
  <si>
    <t>Complejos o mixtos</t>
  </si>
  <si>
    <t>Sin tipología</t>
  </si>
  <si>
    <t>Los porcentajes están referidos a la superficie de la Provincia</t>
  </si>
  <si>
    <t>Riesgo de erosión en cauces</t>
  </si>
  <si>
    <t>Bajo</t>
  </si>
  <si>
    <t>Medio</t>
  </si>
  <si>
    <t>ALMERIA</t>
  </si>
  <si>
    <t>~0,00</t>
  </si>
  <si>
    <t>Muy alto</t>
  </si>
  <si>
    <t xml:space="preserve">INVENTARIO NACIONAL DE EROSION DE SUELOS </t>
  </si>
  <si>
    <t>Riesgo de erosión eólica</t>
  </si>
  <si>
    <r>
      <t>Porcentaje</t>
    </r>
    <r>
      <rPr>
        <vertAlign val="superscript"/>
        <sz val="10"/>
        <rFont val="Arial"/>
        <family val="2"/>
      </rPr>
      <t>(1)</t>
    </r>
  </si>
  <si>
    <t>REPOBLACIÓN FORESTAL</t>
  </si>
  <si>
    <t>Protectoras</t>
  </si>
  <si>
    <t>Productoras</t>
  </si>
  <si>
    <t>Superficie de reposición de marras</t>
  </si>
  <si>
    <t>Política Agraria Común (PAC)</t>
  </si>
  <si>
    <t>Superficie total repoblada por CC.AA.</t>
  </si>
  <si>
    <t>s.d.</t>
  </si>
  <si>
    <t>s.d.: sin datos</t>
  </si>
  <si>
    <t xml:space="preserve">  Andalucía</t>
  </si>
  <si>
    <t>Número de viveros</t>
  </si>
  <si>
    <t>–</t>
  </si>
  <si>
    <t>2005*</t>
  </si>
  <si>
    <t>2006*</t>
  </si>
  <si>
    <t>-</t>
  </si>
  <si>
    <t>* Desde 2005 no se ha obtenido la información de todas las autonomías ni se han hecho estimaciones de esos datos como en años anteriores</t>
  </si>
  <si>
    <t>12.8.2.3. PÉRDIDAS: Análisis autonómico de las especies arbóreas más afectadas</t>
  </si>
  <si>
    <t>Controlada</t>
  </si>
  <si>
    <t>Cualificada</t>
  </si>
  <si>
    <t>Identificada</t>
  </si>
  <si>
    <t>Seleccionada</t>
  </si>
  <si>
    <t>TOTAL</t>
  </si>
  <si>
    <t>PLANTAS PRODUCIDAS (miles de plantas)</t>
  </si>
  <si>
    <t>12.2.2 Serie histórica del número de viveros forestales por comunidad autónoma</t>
  </si>
  <si>
    <t>2010 (3)</t>
  </si>
  <si>
    <t>2011 (3)</t>
  </si>
  <si>
    <t xml:space="preserve">12.2.3. Producción de Material forestal de Reproducción de especies sometidas </t>
  </si>
  <si>
    <t xml:space="preserve">12.2.4. Producción de Material forestal de Reproducción de especies sometidas  </t>
  </si>
  <si>
    <t>GESTIÓN FORESTAL SOSTENIBLE</t>
  </si>
  <si>
    <t>Superficie ordenada</t>
  </si>
  <si>
    <t>% Superficie ordenada respecto al total forestal</t>
  </si>
  <si>
    <t>Superficie sin ordenar</t>
  </si>
  <si>
    <t>Superficie total forestal</t>
  </si>
  <si>
    <t>CANTABRIA</t>
  </si>
  <si>
    <t>CASTILLA LA MANCHA</t>
  </si>
  <si>
    <t>CASTILLA LEÓN</t>
  </si>
  <si>
    <t>CATALUÑA</t>
  </si>
  <si>
    <t>COMUNIDAD FORAL DE NAVARRA</t>
  </si>
  <si>
    <t>GALICIA</t>
  </si>
  <si>
    <t>LA RIOJA</t>
  </si>
  <si>
    <t>MADRID</t>
  </si>
  <si>
    <t>REGIÓN DE MURCIA</t>
  </si>
  <si>
    <t>Superficie privada ordenada</t>
  </si>
  <si>
    <t>% Superficie ordenada respecto superficie privada</t>
  </si>
  <si>
    <t>Superficie pública ordenada</t>
  </si>
  <si>
    <t>% Superficie ordenada respecto superficie pública</t>
  </si>
  <si>
    <t>CANARIAS</t>
  </si>
  <si>
    <t xml:space="preserve">CANTABRIA </t>
  </si>
  <si>
    <t>EXTREMADURA</t>
  </si>
  <si>
    <t>PRINCIPADO DE ASTURIAS</t>
  </si>
  <si>
    <t>Comunidades Autónomas</t>
  </si>
  <si>
    <t>Superficie certificada  F.S.C. (Forest Stewardship Council) (ha)</t>
  </si>
  <si>
    <t>Superficie certificada P.E.F.C. (Programme for the Endorsement of Forest Certification Schemes) (ha)</t>
  </si>
  <si>
    <t>Negligencias  y causas accidentales</t>
  </si>
  <si>
    <t>Otros</t>
  </si>
  <si>
    <t>APROVECHAMIENTOS FORESTALES. MADERA Y LEÑA</t>
  </si>
  <si>
    <t>Años</t>
  </si>
  <si>
    <t>Valor  en cargadero  (miles de euros)</t>
  </si>
  <si>
    <t>Grupos de especies</t>
  </si>
  <si>
    <t>Propiedad pública</t>
  </si>
  <si>
    <t>Propiedad privada</t>
  </si>
  <si>
    <t>Del estado o de las CCAA y catalogados de utilidad pública</t>
  </si>
  <si>
    <t>Del estado o de las CCAA y no catalogados de utilidad pública</t>
  </si>
  <si>
    <t>De entidades locales y catalogados de utilidad pública</t>
  </si>
  <si>
    <t>De las entidades locales. Consorciados o conveniados</t>
  </si>
  <si>
    <t>De entidades locales. De libre disposición</t>
  </si>
  <si>
    <t>Montes vecinales en mano común</t>
  </si>
  <si>
    <t>Especie</t>
  </si>
  <si>
    <t>Volumen cortado (m3 con corteza)</t>
  </si>
  <si>
    <t>Pinus sylvestris</t>
  </si>
  <si>
    <t>Pinus nigra</t>
  </si>
  <si>
    <t>Pinus pinaster</t>
  </si>
  <si>
    <t>12.8.4.1. CAUSAS: Análisis de las causas de incendios en el total de montes, 2012</t>
  </si>
  <si>
    <t>Pinus pinea</t>
  </si>
  <si>
    <t>Pinus halepensis</t>
  </si>
  <si>
    <t>Pinus radiata</t>
  </si>
  <si>
    <t>Pinus uncinata</t>
  </si>
  <si>
    <t xml:space="preserve">Otras coníferas </t>
  </si>
  <si>
    <t>Variedad de la especie</t>
  </si>
  <si>
    <t>Volumen cortado</t>
  </si>
  <si>
    <t>Populus spp.</t>
  </si>
  <si>
    <t>Fagus sylvatica</t>
  </si>
  <si>
    <t>Castanea sativa</t>
  </si>
  <si>
    <t>Betula spp.</t>
  </si>
  <si>
    <t>Total (m3 con corteza)</t>
  </si>
  <si>
    <t>Producción (miles de toneladas)</t>
  </si>
  <si>
    <t>Valor en Cargadero                             (miles de euros)</t>
  </si>
  <si>
    <t>2007(2)</t>
  </si>
  <si>
    <r>
      <t>(2)</t>
    </r>
    <r>
      <rPr>
        <sz val="10"/>
        <rFont val="Arial"/>
      </rPr>
      <t>El valor en cargadero de 2007 se obtenido a partir de las cuentas económicas de la selvicultura</t>
    </r>
  </si>
  <si>
    <t xml:space="preserve">  Productos</t>
  </si>
  <si>
    <t>Importaciones</t>
  </si>
  <si>
    <t>Exportaciones</t>
  </si>
  <si>
    <t>Unidad</t>
  </si>
  <si>
    <t>Cantidad</t>
  </si>
  <si>
    <t xml:space="preserve">Valor </t>
  </si>
  <si>
    <t xml:space="preserve"> (miles de euros)</t>
  </si>
  <si>
    <t>LEÑAS</t>
  </si>
  <si>
    <t xml:space="preserve"> (continuación)</t>
  </si>
  <si>
    <t>1000 m3</t>
  </si>
  <si>
    <t>MADERA EN ROLLO INDUSTRIAL (TROZAS PARA TRITURACIÓN, ASERRÍO Y CHAPA)</t>
  </si>
  <si>
    <t xml:space="preserve">12.7.13. EROSIÓN EN CÁRCAVAS Y BARRANCOS:  Superficies de zonas de erosión </t>
  </si>
  <si>
    <t xml:space="preserve">12.7.14. EROSIÓN EN CÁRCAVAS Y BARRANCOS: Superficies de zonas de erosión </t>
  </si>
  <si>
    <t xml:space="preserve">12.7.15. EROSIÓN EN CÁRCAVAS Y BARRANCOS: Superficies de zonas de erosión </t>
  </si>
  <si>
    <t xml:space="preserve">12.7.16. EROSIÓN EN CÁRCAVAS Y BARRANCOS: Superficies de zonas de erosión </t>
  </si>
  <si>
    <t>GR.12.9.2. ESTADO DE SALUD DE LOS BOSQUES: Gráficos de evolución de los daños</t>
  </si>
  <si>
    <t>CARBÓN VEGETAL</t>
  </si>
  <si>
    <t>1000 mt</t>
  </si>
  <si>
    <t xml:space="preserve">MADERA ASERRADA </t>
  </si>
  <si>
    <t xml:space="preserve">TABLEROS DE MADERA </t>
  </si>
  <si>
    <t>Hojas de chapa</t>
  </si>
  <si>
    <t>Tableros contrachapadoos</t>
  </si>
  <si>
    <t>Tableros de partículas, incluidos OSB</t>
  </si>
  <si>
    <t>Tableros de fibras</t>
  </si>
  <si>
    <t xml:space="preserve"> </t>
  </si>
  <si>
    <t>PASTA DE PAPEL (DE MADERA)</t>
  </si>
  <si>
    <t xml:space="preserve">    Mecánicas</t>
  </si>
  <si>
    <t xml:space="preserve">    Semiquímicas</t>
  </si>
  <si>
    <t xml:space="preserve">    Químicas</t>
  </si>
  <si>
    <t xml:space="preserve">      Al sulfato, crudas</t>
  </si>
  <si>
    <t xml:space="preserve">      Al sulfato, blanqueadas</t>
  </si>
  <si>
    <t xml:space="preserve">      Al bisulfito, crudas</t>
  </si>
  <si>
    <t xml:space="preserve">      Al bisulfito, blanqueadas</t>
  </si>
  <si>
    <t xml:space="preserve">    Solubles</t>
  </si>
  <si>
    <t>OTROS TIPOS DE PASTA</t>
  </si>
  <si>
    <t xml:space="preserve">    Pastas de otras fibras</t>
  </si>
  <si>
    <t xml:space="preserve">    Pasta de fibra recuperada</t>
  </si>
  <si>
    <t>PAPEL RECUPERADO</t>
  </si>
  <si>
    <t xml:space="preserve">PAPEL Y CARTÓN </t>
  </si>
  <si>
    <t>Papel con fines gráficos</t>
  </si>
  <si>
    <t>Papel doméstico y sanitario</t>
  </si>
  <si>
    <t>Material para empaquetar</t>
  </si>
  <si>
    <t>Otros papeles y cartones</t>
  </si>
  <si>
    <r>
      <t>Coníferas                   (miles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</si>
  <si>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Frondosas                   (miles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</si>
  <si>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Sin clasificar                   (miles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</si>
  <si>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TOTAL                                                          (miles de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con corteza)</t>
    </r>
  </si>
  <si>
    <r>
      <t>(1)</t>
    </r>
    <r>
      <rPr>
        <sz val="10"/>
        <rFont val="Arial"/>
        <family val="2"/>
      </rPr>
      <t xml:space="preserve"> El valor en cargadero de 2005 ha sido estimado a partir de la serie histórica</t>
    </r>
  </si>
  <si>
    <t>CAZA Y PESCA FLUVIAL</t>
  </si>
  <si>
    <t>12.5.1.  Serie histórica de las licencias expedidas de caza y pesca</t>
  </si>
  <si>
    <t>Número de licencias de caza</t>
  </si>
  <si>
    <t>Número de licencias de pesca</t>
  </si>
  <si>
    <t xml:space="preserve">– </t>
  </si>
  <si>
    <t>Faltan las cifras de las siguientes Comundiades Autónmas:</t>
  </si>
  <si>
    <t>Caza</t>
  </si>
  <si>
    <t>Pesca</t>
  </si>
  <si>
    <t>Expedidas</t>
  </si>
  <si>
    <t>Vigentes</t>
  </si>
  <si>
    <t xml:space="preserve">Número de licencias </t>
  </si>
  <si>
    <t>Valor económico (euros)</t>
  </si>
  <si>
    <t>12.5.3. Número de capturas, peso total, peso medio, valor económico</t>
  </si>
  <si>
    <t>Número de capturas</t>
  </si>
  <si>
    <t>Peso total                (kg)</t>
  </si>
  <si>
    <t>Peso medio        (kg/ud)</t>
  </si>
  <si>
    <t>Valor (euros)</t>
  </si>
  <si>
    <t>Precio medio       (euros/ud)</t>
  </si>
  <si>
    <t>Caza mayor</t>
  </si>
  <si>
    <t>Total caza mayor</t>
  </si>
  <si>
    <t>Acuáticas (incluye anátidas)</t>
  </si>
  <si>
    <t>Córvidos</t>
  </si>
  <si>
    <t>Coto de cangrejo señal</t>
  </si>
  <si>
    <t>Acerca de las masas incluidas en Otros</t>
  </si>
  <si>
    <t xml:space="preserve">      Canarias,  Extremadura, Comunidad Valenciana, además de las provincias de Álava y Guipuzcoa</t>
  </si>
  <si>
    <t>Derrumbes y deslizamientos</t>
  </si>
  <si>
    <t>JAEN</t>
  </si>
  <si>
    <t>LEON</t>
  </si>
  <si>
    <t xml:space="preserve">Provincia </t>
  </si>
  <si>
    <t xml:space="preserve">Alto </t>
  </si>
  <si>
    <t>Los porcentajes están referidos a la superficie total de la Provincia</t>
  </si>
  <si>
    <t xml:space="preserve">CAZA Y PESCA FLUVIAL </t>
  </si>
  <si>
    <t>Total (número)</t>
  </si>
  <si>
    <t xml:space="preserve">Número </t>
  </si>
  <si>
    <t>Ciervo</t>
  </si>
  <si>
    <t>Codorniz</t>
  </si>
  <si>
    <t>Conejo</t>
  </si>
  <si>
    <t>Faisán</t>
  </si>
  <si>
    <t>Gamo</t>
  </si>
  <si>
    <t>Corzo</t>
  </si>
  <si>
    <t>Liebre</t>
  </si>
  <si>
    <t>Estado / CC.AA.</t>
  </si>
  <si>
    <t>Castilla - La Mancha</t>
  </si>
  <si>
    <t>IFN: Inventario Forestal Nacional</t>
  </si>
  <si>
    <t xml:space="preserve">TOTAL GENERAL </t>
  </si>
  <si>
    <t>Paloma</t>
  </si>
  <si>
    <t>Perdiz</t>
  </si>
  <si>
    <t>Total especies cinegéticas</t>
  </si>
  <si>
    <t>Trucha arco-iris</t>
  </si>
  <si>
    <t>Trucha común</t>
  </si>
  <si>
    <t>Total especies piscícolas</t>
  </si>
  <si>
    <t>Jabalí</t>
  </si>
  <si>
    <t>Muflón</t>
  </si>
  <si>
    <t>TOTAL ESPECIES CINEGÉTICAS</t>
  </si>
  <si>
    <t>Salmón</t>
  </si>
  <si>
    <t>TOTAL ESPECIES PISCÍCOLAS</t>
  </si>
  <si>
    <t>PLASENCIA (CC)</t>
  </si>
  <si>
    <t>EXTREMADURA - ANDALUCÍA - CASTILLA LA MANCHA - CASTILLA Y LEÓN</t>
  </si>
  <si>
    <t>Aragon</t>
  </si>
  <si>
    <t>Castilla y Leon</t>
  </si>
  <si>
    <t>Ciudad Autónoma de Ceuta</t>
  </si>
  <si>
    <t>Ciudad Autónoma de Melilla</t>
  </si>
  <si>
    <t>Islas Canarias</t>
  </si>
  <si>
    <t>Region de Murcia</t>
  </si>
  <si>
    <t>Fuente: Inventario Español del Patrimonio Natural y de la Biodiversidad</t>
  </si>
  <si>
    <t>Datos resultantes del procesado de la cartografía suministrada por las administraciones competentes, a efectos de elaboración de estadísticas.</t>
  </si>
  <si>
    <t>12.6.2.1. Número y superficie de Espacios Naturales Protegidos por figura de protección</t>
  </si>
  <si>
    <t>12.6.2.2.  Número y superficie de Espacios Naturales Protegidos</t>
  </si>
  <si>
    <t>ANDALUCÍA - EXTREMADURA - CASTILLA LA MANCHA</t>
  </si>
  <si>
    <t>18-7 A 17-10</t>
  </si>
  <si>
    <t>C.VALENCIANA - CATALUÑA - MURCIA - ARAGÓN - BALEARES</t>
  </si>
  <si>
    <t>C.VALENCIANA - MURCIA - CASTILLA LA MANCHA</t>
  </si>
  <si>
    <t>1-1 a 30-4</t>
  </si>
  <si>
    <t>6-2 a 14-6</t>
  </si>
  <si>
    <t>Tipo de terreno / masa</t>
  </si>
  <si>
    <t>Superficie (ha)</t>
  </si>
  <si>
    <t>Coto Social / Coto deportivo</t>
  </si>
  <si>
    <t>Refugio de Fauna</t>
  </si>
  <si>
    <t>Número</t>
  </si>
  <si>
    <t>Longitud tramo (km)</t>
  </si>
  <si>
    <t>sd: sin datos</t>
  </si>
  <si>
    <t>Aguas en régimen especial / Cotos especiales</t>
  </si>
  <si>
    <t>Aguas Libres para la Pesca</t>
  </si>
  <si>
    <t>Coto de pesca en embalse</t>
  </si>
  <si>
    <t>Coto de pesca intensivo</t>
  </si>
  <si>
    <t>Coto de pesca sin muerte</t>
  </si>
  <si>
    <t>Coto de pesca tradicional</t>
  </si>
  <si>
    <t>Tramo libre sin muerte</t>
  </si>
  <si>
    <t>Vedados</t>
  </si>
  <si>
    <t>Abies alba</t>
  </si>
  <si>
    <t>Acer monspessulanum</t>
  </si>
  <si>
    <t>Acer pseudoplatanus</t>
  </si>
  <si>
    <t>Alnus glutinosa</t>
  </si>
  <si>
    <t>Arbutus canariensis</t>
  </si>
  <si>
    <t>Arbutus unedo</t>
  </si>
  <si>
    <t>Castanea sativa hibrid</t>
  </si>
  <si>
    <t>Fraxinus angustifolia</t>
  </si>
  <si>
    <t>Fraxinus excelsior</t>
  </si>
  <si>
    <t>Ilex aquifolium</t>
  </si>
  <si>
    <t>Juglans nigra</t>
  </si>
  <si>
    <t>Juglans regia</t>
  </si>
  <si>
    <t>Juniperus communis</t>
  </si>
  <si>
    <t>Juniperus oxycedrus</t>
  </si>
  <si>
    <t>Juniperus phoenicea</t>
  </si>
  <si>
    <t>Juniperus thurifera</t>
  </si>
  <si>
    <t>Olea europaea</t>
  </si>
  <si>
    <t>Prunus avium</t>
  </si>
  <si>
    <t>Pseudotsuga menziesii</t>
  </si>
  <si>
    <t>Quercus coccifera</t>
  </si>
  <si>
    <t>Quercus petraea</t>
  </si>
  <si>
    <t>Quercus pubescens</t>
  </si>
  <si>
    <t>Quercus rubra</t>
  </si>
  <si>
    <t>Sorbus aria</t>
  </si>
  <si>
    <t>Sorbus aucuparia</t>
  </si>
  <si>
    <t>Taxus baccata</t>
  </si>
  <si>
    <t>Tetraclinis articulata</t>
  </si>
  <si>
    <t>Tilia platyphillos</t>
  </si>
  <si>
    <t>Ulmus minor</t>
  </si>
  <si>
    <t>ESTAQUILLAS RECOLECTADAS (miles)</t>
  </si>
  <si>
    <t>Fuente: Inventario Español del Patrimonio Natural y de la Biodiversidad (Mapa Forestal de España)</t>
  </si>
  <si>
    <t xml:space="preserve">12.5.6. Número y superficie de terrenos cinegéticos por tipología del terreno </t>
  </si>
  <si>
    <t>12.4.1. Serie histórica de las cortas de madera y valor económico.</t>
  </si>
  <si>
    <t>12.4.6. Serie histórica de la extracción de leña y valor económico asociado</t>
  </si>
  <si>
    <t>INCENDIOS FORESTALES</t>
  </si>
  <si>
    <t>Número siniestros</t>
  </si>
  <si>
    <t>Nº conatos (&lt; 1 ha)</t>
  </si>
  <si>
    <t>Nº siniestros (&gt; 1 ha)</t>
  </si>
  <si>
    <t xml:space="preserve">Total </t>
  </si>
  <si>
    <t>Clasificación siniestros</t>
  </si>
  <si>
    <t>Que afectaron sólo a superficie no arbolada</t>
  </si>
  <si>
    <t>Que afectaron a Espacios Naturales Protegidos</t>
  </si>
  <si>
    <t>Grandes incendios (&gt; 500 ha)</t>
  </si>
  <si>
    <t>Con incidencias de Protección Civil</t>
  </si>
  <si>
    <t>Vegetación  leñosa</t>
  </si>
  <si>
    <t>Arbolada</t>
  </si>
  <si>
    <t>No arbolada</t>
  </si>
  <si>
    <t>Vegetación herbácea</t>
  </si>
  <si>
    <t>Total Forestal</t>
  </si>
  <si>
    <t>Otras superficies no forestales</t>
  </si>
  <si>
    <t>Pérdidas</t>
  </si>
  <si>
    <t>Nº de fallecidos</t>
  </si>
  <si>
    <t>Nº de heridos</t>
  </si>
  <si>
    <t xml:space="preserve">Pérdidas económicas </t>
  </si>
  <si>
    <t>Gastos de extinción</t>
  </si>
  <si>
    <t>Número de siniestros</t>
  </si>
  <si>
    <t>Superficie afectada</t>
  </si>
  <si>
    <t>(hectáreas)</t>
  </si>
  <si>
    <t>Desarbolada</t>
  </si>
  <si>
    <t>Totales</t>
  </si>
  <si>
    <t>Provincias y Comunidades Autónomas</t>
  </si>
  <si>
    <t>Siniestros</t>
  </si>
  <si>
    <t>Superficie (hectáreas)</t>
  </si>
  <si>
    <t>Superficie forestal</t>
  </si>
  <si>
    <t>Conatos</t>
  </si>
  <si>
    <t>Incendios</t>
  </si>
  <si>
    <t>siniestros</t>
  </si>
  <si>
    <t>Leñosa</t>
  </si>
  <si>
    <t>Herbácea</t>
  </si>
  <si>
    <t>forestal</t>
  </si>
  <si>
    <t>A Coruña</t>
  </si>
  <si>
    <t>Lugo</t>
  </si>
  <si>
    <t>Ourense</t>
  </si>
  <si>
    <t>Pontevedra</t>
  </si>
  <si>
    <t>Guipúzcoa</t>
  </si>
  <si>
    <t>Vizcaya</t>
  </si>
  <si>
    <t>Huesca</t>
  </si>
  <si>
    <t>Los datos del Anuario de Estadística hasta 2011 corresponden a la media aritmética, sin embargo a partir de 2012 corresponden a la media ponderada</t>
  </si>
  <si>
    <t>Teruel</t>
  </si>
  <si>
    <t>Zaragoza</t>
  </si>
  <si>
    <t>Barcelona</t>
  </si>
  <si>
    <t>Girona</t>
  </si>
  <si>
    <t>Lleida</t>
  </si>
  <si>
    <t>Tarragona</t>
  </si>
  <si>
    <t>Burgos</t>
  </si>
  <si>
    <t>León</t>
  </si>
  <si>
    <t>Palencia</t>
  </si>
  <si>
    <t>Ceuta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</si>
  <si>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</si>
  <si>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</si>
  <si>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</si>
  <si>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</si>
  <si>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</si>
  <si>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</si>
  <si>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</si>
  <si>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</si>
  <si>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</si>
  <si>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</si>
  <si>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Alicante</t>
  </si>
  <si>
    <t>Castellón</t>
  </si>
  <si>
    <t>Valencia</t>
  </si>
  <si>
    <t>Badajoz</t>
  </si>
  <si>
    <t>Cáceres</t>
  </si>
  <si>
    <t>Almería</t>
  </si>
  <si>
    <t>Cádiz</t>
  </si>
  <si>
    <t xml:space="preserve">Grecia 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</si>
  <si>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</si>
  <si>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</si>
  <si>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</si>
  <si>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</si>
  <si>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</si>
  <si>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</si>
  <si>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</si>
  <si>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</si>
  <si>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>Superficie forestal (ha)</t>
  </si>
  <si>
    <t>Vegetación Leñosa</t>
  </si>
  <si>
    <t>Monte arbolado</t>
  </si>
  <si>
    <t>Monte no arbolado</t>
  </si>
  <si>
    <t>Porcentaje</t>
  </si>
  <si>
    <t>Monte abierto (ha)</t>
  </si>
  <si>
    <t>Mat. Y M. Bajo (ha)</t>
  </si>
  <si>
    <t>Total (ha)</t>
  </si>
  <si>
    <t>Menor de 1</t>
  </si>
  <si>
    <t>&gt;= 1 y &lt; 3</t>
  </si>
  <si>
    <t>&gt;= 3 y &lt; 5</t>
  </si>
  <si>
    <t>&gt;= 5 y &lt; 10</t>
  </si>
  <si>
    <t>&gt;= 10 y &lt; 25</t>
  </si>
  <si>
    <t>&gt; = 25 y &lt; 100</t>
  </si>
  <si>
    <t>&gt; = 100 y &lt; 250</t>
  </si>
  <si>
    <t>Privados y/o de propiedad Desconocida</t>
  </si>
  <si>
    <t>IFN4 en: Galicia, Principado de Asturias, Cantabria, Islas Baleares, Navarra, País Vasco y Región de Murcia. IFN3 en el resto de CC.AA.</t>
  </si>
  <si>
    <t>&gt;= 250 y &lt; 500</t>
  </si>
  <si>
    <t>&gt; = 500 y &lt; 1000</t>
  </si>
  <si>
    <t>(t . ha-1.año-1)</t>
  </si>
  <si>
    <t>0 a 5</t>
  </si>
  <si>
    <t>5 a 10</t>
  </si>
  <si>
    <t>10 a 25</t>
  </si>
  <si>
    <t>25 a 50</t>
  </si>
  <si>
    <t>50 a 100</t>
  </si>
  <si>
    <t>100 a 200</t>
  </si>
  <si>
    <t>ALICANTE</t>
  </si>
  <si>
    <t>ALMERÍA</t>
  </si>
  <si>
    <t>BADAJOZ</t>
  </si>
  <si>
    <t>BARCELONA</t>
  </si>
  <si>
    <t>CÁDIZ</t>
  </si>
  <si>
    <t>CASTELLÓN</t>
  </si>
  <si>
    <t>CÓRDOBA</t>
  </si>
  <si>
    <t>EL HIERRO</t>
  </si>
  <si>
    <t>FUERTEVENTURA</t>
  </si>
  <si>
    <t>GIRONA</t>
  </si>
  <si>
    <t>GRAN CANARIA</t>
  </si>
  <si>
    <t>GRANADA</t>
  </si>
  <si>
    <t>HUELVA</t>
  </si>
  <si>
    <t>ILLES BALEARS</t>
  </si>
  <si>
    <t>JAÉN</t>
  </si>
  <si>
    <t>LA GOMERA</t>
  </si>
  <si>
    <t>LANZAROTE</t>
  </si>
  <si>
    <t>LLEIDA</t>
  </si>
  <si>
    <t>MÁLAGA</t>
  </si>
  <si>
    <t>MURCIA</t>
  </si>
  <si>
    <t>NAVARRA</t>
  </si>
  <si>
    <t>SEVILLA</t>
  </si>
  <si>
    <t>TARRAGONA</t>
  </si>
  <si>
    <t>TENERIFE</t>
  </si>
  <si>
    <t>VALENCIA</t>
  </si>
  <si>
    <t>VALLADOLID</t>
  </si>
  <si>
    <t>&gt; = 1000 y &lt; 5000</t>
  </si>
  <si>
    <t>&gt; = 5000</t>
  </si>
  <si>
    <t>TOTALES</t>
  </si>
  <si>
    <t>Vegetación Herbácea</t>
  </si>
  <si>
    <t>Vegetación forestal</t>
  </si>
  <si>
    <t>Dehesas (ha)</t>
  </si>
  <si>
    <t>Pastos (ha)</t>
  </si>
  <si>
    <t>Zonas húmedas (ha)</t>
  </si>
  <si>
    <t>Número de</t>
  </si>
  <si>
    <t xml:space="preserve">Número de </t>
  </si>
  <si>
    <t>Porcentaje de</t>
  </si>
  <si>
    <t>conatos</t>
  </si>
  <si>
    <t>Nº siniestros</t>
  </si>
  <si>
    <t xml:space="preserve">Superficie </t>
  </si>
  <si>
    <t>Superficie afectada por grandes incendios</t>
  </si>
  <si>
    <t>&gt;= 500 ha.</t>
  </si>
  <si>
    <t>forestal (ha)</t>
  </si>
  <si>
    <t>Hectáreas</t>
  </si>
  <si>
    <t>Tipo de propiedad</t>
  </si>
  <si>
    <t xml:space="preserve">Vegetación Leñosa </t>
  </si>
  <si>
    <t>montes</t>
  </si>
  <si>
    <t>Monte Abierto (ha)</t>
  </si>
  <si>
    <t>Utilidad Pública</t>
  </si>
  <si>
    <t>Estado-CC.AA.</t>
  </si>
  <si>
    <t>Consorcio / Convenio</t>
  </si>
  <si>
    <t>Públicos no catalogado</t>
  </si>
  <si>
    <t>Particulares vecinales</t>
  </si>
  <si>
    <t>Particulares no vecinales</t>
  </si>
  <si>
    <t xml:space="preserve">Vegetación Herbácea </t>
  </si>
  <si>
    <t>Comunidades</t>
  </si>
  <si>
    <t>s/d. Sin datos.</t>
  </si>
  <si>
    <t>Estado- C.C.A.A.</t>
  </si>
  <si>
    <t>Consorcio/Convenio</t>
  </si>
  <si>
    <t>Público no catalogado</t>
  </si>
  <si>
    <t>Total particulares</t>
  </si>
  <si>
    <t>Autónomas</t>
  </si>
  <si>
    <t>Baleares (Islas)</t>
  </si>
  <si>
    <t>Castilla-La Mancha</t>
  </si>
  <si>
    <t>Especie 1</t>
  </si>
  <si>
    <t>Superficies (ha)</t>
  </si>
  <si>
    <t>Especie 2</t>
  </si>
  <si>
    <t>Nombre</t>
  </si>
  <si>
    <t>Populus nigra</t>
  </si>
  <si>
    <t>Quercus pyrenaica</t>
  </si>
  <si>
    <t>Quercus suber</t>
  </si>
  <si>
    <t>Asturias</t>
  </si>
  <si>
    <t>Quercus robur</t>
  </si>
  <si>
    <t>Murcia</t>
  </si>
  <si>
    <t>Com. Valenciana</t>
  </si>
  <si>
    <t>Quercus ilex</t>
  </si>
  <si>
    <t>Populus alba</t>
  </si>
  <si>
    <t>Eucalyptus globulus</t>
  </si>
  <si>
    <t>Illes Balears</t>
  </si>
  <si>
    <t>Madrid</t>
  </si>
  <si>
    <t>Producto</t>
  </si>
  <si>
    <t>Estado - C.C.A.A.</t>
  </si>
  <si>
    <t>por administración competente y figura de protección (conclusión)</t>
  </si>
  <si>
    <t xml:space="preserve">Euros </t>
  </si>
  <si>
    <t>Masas sin aprovechamiento comercial</t>
  </si>
  <si>
    <t>Masas con aprovechamiento comercial</t>
  </si>
  <si>
    <t>Corcho</t>
  </si>
  <si>
    <t>Resina</t>
  </si>
  <si>
    <t>Frutos y setas</t>
  </si>
  <si>
    <t>Leñas</t>
  </si>
  <si>
    <t>Pastos</t>
  </si>
  <si>
    <t>Otras pérdidas</t>
  </si>
  <si>
    <t>Pública no catalogada</t>
  </si>
  <si>
    <t>Total Particulares</t>
  </si>
  <si>
    <t>Impacto</t>
  </si>
  <si>
    <t>Total Siniestros</t>
  </si>
  <si>
    <t>Superficie arbolada</t>
  </si>
  <si>
    <t>Superficie no arbolada</t>
  </si>
  <si>
    <t>Superficie arbolada quemada autoregenerable</t>
  </si>
  <si>
    <t>Del 60% al 100%</t>
  </si>
  <si>
    <t>Del 30% al 59%</t>
  </si>
  <si>
    <t>Menos del 30%</t>
  </si>
  <si>
    <t>Efecto en la vida silvestre</t>
  </si>
  <si>
    <t xml:space="preserve"> Inapreciable</t>
  </si>
  <si>
    <t>Pasajero</t>
  </si>
  <si>
    <t>Permanente</t>
  </si>
  <si>
    <t>Riesgo de erosión</t>
  </si>
  <si>
    <t xml:space="preserve">Bajo </t>
  </si>
  <si>
    <t>Moderado</t>
  </si>
  <si>
    <t>Alto</t>
  </si>
  <si>
    <t>Alteración del paisaje y valores recreativos</t>
  </si>
  <si>
    <t>Inapreciable</t>
  </si>
  <si>
    <t xml:space="preserve">Pasajero </t>
  </si>
  <si>
    <t>Efecto en la economía local</t>
  </si>
  <si>
    <t>Impacto global (escala de 0 a 10)</t>
  </si>
  <si>
    <t>Número de siniestros con cortes de:</t>
  </si>
  <si>
    <t>Número de incendios con desalojo de núcleos urbanos</t>
  </si>
  <si>
    <t>Número de incendios con daños en edificios</t>
  </si>
  <si>
    <t>Carreteras</t>
  </si>
  <si>
    <t>L. Férreas</t>
  </si>
  <si>
    <t>L. Eléctricas</t>
  </si>
  <si>
    <t>L. Telefónicas</t>
  </si>
  <si>
    <t>Probabilidad de Ignición</t>
  </si>
  <si>
    <t>Índice de peligro</t>
  </si>
  <si>
    <t>Superficie Forestal (ha)</t>
  </si>
  <si>
    <t>Superficie Media (ha)</t>
  </si>
  <si>
    <t>Prealerta</t>
  </si>
  <si>
    <t>Alerta</t>
  </si>
  <si>
    <t>Alarma</t>
  </si>
  <si>
    <t>Alarma extrema</t>
  </si>
  <si>
    <t>Sin datos</t>
  </si>
  <si>
    <t>1% - 10%</t>
  </si>
  <si>
    <t>11% - 20%</t>
  </si>
  <si>
    <t>21% - 30%</t>
  </si>
  <si>
    <t>31% - 40%</t>
  </si>
  <si>
    <t>41% - 50%</t>
  </si>
  <si>
    <t>51% - 60%</t>
  </si>
  <si>
    <t>61% - 70%</t>
  </si>
  <si>
    <t>71% - 80%</t>
  </si>
  <si>
    <t>81% - 90%</t>
  </si>
  <si>
    <t>91% - 100%</t>
  </si>
  <si>
    <t>Causa</t>
  </si>
  <si>
    <t>Número Causantes Identificados</t>
  </si>
  <si>
    <t>Tipo de Causa</t>
  </si>
  <si>
    <t>Vegetación</t>
  </si>
  <si>
    <t>Cierta</t>
  </si>
  <si>
    <t>Supuesta</t>
  </si>
  <si>
    <t>Forestal</t>
  </si>
  <si>
    <t>Rayo</t>
  </si>
  <si>
    <t>Quema agrícola</t>
  </si>
  <si>
    <t>Quema para regenerar Pastos</t>
  </si>
  <si>
    <t>Trabajos forestales</t>
  </si>
  <si>
    <t>Hogueras</t>
  </si>
  <si>
    <t>Fumadores</t>
  </si>
  <si>
    <t>Quercus  suber</t>
  </si>
  <si>
    <t>Otros quercus</t>
  </si>
  <si>
    <t>Quescus ilex</t>
  </si>
  <si>
    <t>Erica arborea</t>
  </si>
  <si>
    <t>Quesrcus ppyrenaica</t>
  </si>
  <si>
    <t>COTO SOCIAL</t>
  </si>
  <si>
    <t>COTO DEPORTIVO</t>
  </si>
  <si>
    <t>COTO INTENSIVO DE CAZA</t>
  </si>
  <si>
    <t>RESERVA DE CAZA</t>
  </si>
  <si>
    <t>ZONA DE CAZA CONTROLADA</t>
  </si>
  <si>
    <t>REFUGIO DE CAZA / FAUNA</t>
  </si>
  <si>
    <t>Quema de basuras</t>
  </si>
  <si>
    <t>Escape de vertedero</t>
  </si>
  <si>
    <t>Quema de matorral</t>
  </si>
  <si>
    <t>Ferrocarril</t>
  </si>
  <si>
    <t>Líneas eléctricas</t>
  </si>
  <si>
    <t>COMUNIDAD AUTÓNOMA</t>
  </si>
  <si>
    <t>ARBOLADO</t>
  </si>
  <si>
    <t>DESARBOLADO</t>
  </si>
  <si>
    <t>TOTAL FORESTAL</t>
  </si>
  <si>
    <t>Arbolado ralo</t>
  </si>
  <si>
    <t>Arbolado disperso</t>
  </si>
  <si>
    <t>Fcc &gt;= 20%</t>
  </si>
  <si>
    <t>10 =&lt; Fcc &lt; 20%</t>
  </si>
  <si>
    <t>5 =&lt; Fcc &lt; 10%</t>
  </si>
  <si>
    <t>Fcc&lt; 5%</t>
  </si>
  <si>
    <t>Motores y máquinas</t>
  </si>
  <si>
    <t>Maniobras militares</t>
  </si>
  <si>
    <t>Otras</t>
  </si>
  <si>
    <t>Negligencias y causas accidentales</t>
  </si>
  <si>
    <t>Intencionado</t>
  </si>
  <si>
    <t>Desconocida</t>
  </si>
  <si>
    <t>Reproducción</t>
  </si>
  <si>
    <t>Número total de siniestros</t>
  </si>
  <si>
    <t>Siniestros con</t>
  </si>
  <si>
    <t>Siniestros con causa conocida</t>
  </si>
  <si>
    <t>causa desconocida</t>
  </si>
  <si>
    <t>Superficies (hectáreas)</t>
  </si>
  <si>
    <t>Tipo de causa</t>
  </si>
  <si>
    <t>causantes</t>
  </si>
  <si>
    <t xml:space="preserve">Vegetación </t>
  </si>
  <si>
    <t>12.7.1. EROSIÓN LAMINAR Y EN REGUEROS: Superficies y pérdidas de suelo según niveles erosivos, 2014</t>
  </si>
  <si>
    <t>12.7.2. EROSIÓN LAMINAR Y EN REGUEROS: Superficies y pérdidas de suelo según niveles erosivos, 2014</t>
  </si>
  <si>
    <t>12.7.3. EROSIÓN LAMINAR Y EN REGUEROS: Superficies y pérdidas de suelo según niveles erosivos, 2014</t>
  </si>
  <si>
    <t>12.7.4 EROSIÓN LAMINAR Y EN REGUEROS: Superficies y pérdidas de suelo según niveles erosivos, 2014</t>
  </si>
  <si>
    <t>12.7.5. EROSIÓN LAMINAR Y EN REGUEROS: Superficies y pérdidas de suelo según niveles erosivos, 2014</t>
  </si>
  <si>
    <t>12.7.6. EROSIÓN LAMINAR Y EN REGUEROS: Superficies y pérdidas de suelo según niveles erosivos, 2014</t>
  </si>
  <si>
    <t>SEGOVIA</t>
  </si>
  <si>
    <t>12.7.7. Erosión potencial (laminar y en regueros), 2014</t>
  </si>
  <si>
    <t>12.7.8. Erosión potencial (laminar y en regueros), 2014 (continuacion)</t>
  </si>
  <si>
    <t>12.7.9. Erosión potencial (laminar y en regueros), 2014 (continuacion)</t>
  </si>
  <si>
    <t>12.7.10. Erosión potencial (laminar y en regueros), 2014 (continuacion)</t>
  </si>
  <si>
    <t>12.7.11. Erosión potencial (laminar y en regueros), 2014 (continuacion)</t>
  </si>
  <si>
    <t>12.7.12. Erosión potencial (laminar y en regueros), 2014 (conclusión)</t>
  </si>
  <si>
    <t>en cárcavas y barrancos según niveles de erosión laminar y en regueros, 2014</t>
  </si>
  <si>
    <t>12.7.17. MOVIMIENTOS EN MASA: Superficies según potencialidad y tipología predominante, 2014</t>
  </si>
  <si>
    <r>
      <t>~</t>
    </r>
    <r>
      <rPr>
        <sz val="8.1"/>
        <rFont val="Arial"/>
      </rPr>
      <t xml:space="preserve"> </t>
    </r>
    <r>
      <rPr>
        <sz val="9"/>
        <rFont val="Arial"/>
      </rPr>
      <t>0,00</t>
    </r>
  </si>
  <si>
    <t>12.7.18. MOVIMIENTOS EN MASA: Superficies según potencialidad y tipología predominante, 2014 (continuación)</t>
  </si>
  <si>
    <t>12.7.19. MOVIMIENTOS EN MASA: Superficies según potencialidad y tipología predominante, 2014 (continuación)</t>
  </si>
  <si>
    <t>12.7.20 MOVIMIENTOS EN MASA: Superficies según potencialidad y tipología predominante, 2014 (continuación)</t>
  </si>
  <si>
    <t>12.7.21. MOVIMIENTOS EN MASA: Superficies según potencialidad y tipología predominante, 2014 (Conclusión)</t>
  </si>
  <si>
    <t>12.7.22. RIESGO DE EROSIÓN EN CAUCES, 2014</t>
  </si>
  <si>
    <t>12.7.23. RIESGO DE EROSIÓN EN CAUCES, 2014 (continuación)</t>
  </si>
  <si>
    <t>12.7.24. RIESGO DE EROSIÓN EN CAUCES, 2014 (continuación)</t>
  </si>
  <si>
    <t>12.7.25. RIESGO DE EROSIÓN EN CAUCES, 2014 (conclusión)</t>
  </si>
  <si>
    <t>12.7.26. RIESGO DE EROSIÓN EÓLICA, 2014</t>
  </si>
  <si>
    <t>12.7.27. RIESGO DE EROSIÓN EÓLICA, 2014 (continuación)</t>
  </si>
  <si>
    <t>12.7.28. RIESGO DE EROSIÓN EÓLICA, 2014 (continuación)</t>
  </si>
  <si>
    <t>12.7.29. RIESGO DE EROSIÓN EÓLICA, 2014 (conclusión)</t>
  </si>
  <si>
    <t>Frecuencia y porcentaje de agentes causantes de daños, 2014</t>
  </si>
  <si>
    <t>Fuente datos Europa: Forests Condition in Europe. 2014 Technical Report of ICP Forests (Tablas 3.3 y 3,7)</t>
  </si>
  <si>
    <t>España 2014</t>
  </si>
  <si>
    <t>Europa 2013</t>
  </si>
  <si>
    <t>España 2013</t>
  </si>
  <si>
    <t>12.9.3. ESTADO DE SALUD DE LOS BOSQUES: Porcentaje de defoliación en España y Europa, 2013-2014</t>
  </si>
  <si>
    <r>
      <t>(1)</t>
    </r>
    <r>
      <rPr>
        <sz val="10"/>
        <rFont val="Arial"/>
        <family val="2"/>
      </rPr>
      <t xml:space="preserve">Conductividad eléctrica  </t>
    </r>
    <r>
      <rPr>
        <vertAlign val="superscript"/>
        <sz val="10"/>
        <rFont val="Arial"/>
        <family val="2"/>
      </rPr>
      <t>(2)</t>
    </r>
    <r>
      <rPr>
        <sz val="10"/>
        <rFont val="Arial"/>
        <family val="2"/>
      </rPr>
      <t xml:space="preserve">Periodo enero-julio </t>
    </r>
    <r>
      <rPr>
        <vertAlign val="superscript"/>
        <sz val="10"/>
        <rFont val="Arial"/>
        <family val="2"/>
      </rPr>
      <t>(3)</t>
    </r>
    <r>
      <rPr>
        <sz val="10"/>
        <rFont val="Arial"/>
        <family val="2"/>
      </rPr>
      <t>Periodo enero-abril</t>
    </r>
  </si>
  <si>
    <t>12.9.5. ESTADO DE SALUD DE LOS BOSQUES: Daños forestales desglosados por especies según la defoliación, 2014</t>
  </si>
  <si>
    <t>12.9.6. ESTADO DE SALUD DE LOS BOSQUES: Porcentaje de daños forestales según especie y edad del árbol, 2014</t>
  </si>
  <si>
    <t>12.9.7. ESTADO DE SALUD DE LOS BOSQUES: Análisis autonómico de  los porcentajes de daños forestales, 2014</t>
  </si>
  <si>
    <t>12.2.1  Repoblaciones según tipo y objetivo, 2012 (hectáreas)</t>
  </si>
  <si>
    <t>al RD 289/2003. Semilla recogida según categoría (kg). 2012</t>
  </si>
  <si>
    <t>SD</t>
  </si>
  <si>
    <t>al RD 289/2003, estaquillas y planta producida según categoría. 2012</t>
  </si>
  <si>
    <t>S.D.</t>
  </si>
  <si>
    <t>Cedrus libani</t>
  </si>
  <si>
    <t>Híbridos artificiales Populus sp..</t>
  </si>
  <si>
    <t>Robinia pseudoacacia</t>
  </si>
  <si>
    <t>Tilia platyphyllos</t>
  </si>
  <si>
    <t>12.3.1. Superficie forestal ordenada y sin ordenar, 2012  (hectáreas)</t>
  </si>
  <si>
    <t>COMUNIDAD VALENCIANA (Solo Castellón)</t>
  </si>
  <si>
    <t>PAÍS VASCO (2011)</t>
  </si>
  <si>
    <t>(2011) (2009) Mismos datos que en  2011 o 2009 al no haber obtenido actualizaciones de las CC.AA.</t>
  </si>
  <si>
    <t>12.3.2.  Superficie forestal ordenada según titularidad, 2012 (hectáreas)</t>
  </si>
  <si>
    <t>12.3.3.  Superficie forestal certificada según sistema de certificación, 2012</t>
  </si>
  <si>
    <t>12.3.4.  Número de instalaciones con certificado de cadena de custodia por CCAA, 2012</t>
  </si>
  <si>
    <r>
      <t xml:space="preserve">Nº de instalaciones con certificado de cadena de custodia PEFC (Programme for the Endorsement of Forest Certification Schemes) </t>
    </r>
    <r>
      <rPr>
        <b/>
        <sz val="10"/>
        <rFont val="Arial"/>
        <family val="2"/>
      </rPr>
      <t>2012</t>
    </r>
  </si>
  <si>
    <t>categoría del producto y sistemas de certificación, 2012</t>
  </si>
  <si>
    <t>Número de instalaciones con certificado de Cadena de Custodia del sistema PEFC  según  categoría de instalación, 2012</t>
  </si>
  <si>
    <t>Gráficas</t>
  </si>
  <si>
    <t>Número de instalaciones con certificados de Cadena de Custodia del sistema FSC por tipo de producto, 2012</t>
  </si>
  <si>
    <t>Artes gráficas/Impresión</t>
  </si>
  <si>
    <t>Mobiliario/Construcción</t>
  </si>
  <si>
    <r>
      <t>12.4.2. Resumen nacional de las cortas de madera por grupo de especies y tipo de propiedad, 2012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con corteza)</t>
    </r>
  </si>
  <si>
    <t>12.4.3. Volumen de cortas de coníferas por especie 2012 (m3 con corteza)</t>
  </si>
  <si>
    <r>
      <rPr>
        <sz val="10"/>
        <rFont val="Arial"/>
        <family val="2"/>
      </rPr>
      <t>Otras coníferas alóctonas</t>
    </r>
    <r>
      <rPr>
        <i/>
        <sz val="10"/>
        <rFont val="Arial"/>
        <family val="2"/>
      </rPr>
      <t xml:space="preserve"> (Chamaecyparis, Larix, Picea y Pseudotsuga)</t>
    </r>
  </si>
  <si>
    <t>12.4.4. Volumen de cortas de frondosas por especie 2012 (m3 con corteza)</t>
  </si>
  <si>
    <t xml:space="preserve">de coníferas y frondosas, 2012 </t>
  </si>
  <si>
    <t>2012 (3)</t>
  </si>
  <si>
    <r>
      <t>(3)</t>
    </r>
    <r>
      <rPr>
        <sz val="10"/>
        <rFont val="Arial"/>
        <family val="2"/>
      </rPr>
      <t xml:space="preserve"> En 2010, 2011 y 2012 no se ha estimado el valor total en cargadero </t>
    </r>
  </si>
  <si>
    <t>12.4.7. Resumen nacional de la extracción de leña por grupo de especies y tipo de propiedad, 2012 (toneladas)</t>
  </si>
  <si>
    <t>12.4.8. Análisis autonómico de la extracción de leñas, 2012</t>
  </si>
  <si>
    <r>
      <t>12.4.9.  Esquema del balance de la madera, 2012 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sin corteza equivalentes)</t>
    </r>
  </si>
  <si>
    <t>12.4.10. Madera, leña, pasta  y papel: Comercio exterior de España, 2012</t>
  </si>
  <si>
    <t>ASTILLAS, PARTÍCULAS Y RESIDUOS DE MADERA</t>
  </si>
  <si>
    <t>PELETS Y OTROS AGLOMERADOS</t>
  </si>
  <si>
    <t>Asturias, Comunidad Valenciana y la provincia de Álava en caza</t>
  </si>
  <si>
    <t>Canarias, Comunidad Valenciana y la provincia de Álava en pesca</t>
  </si>
  <si>
    <t>12.5.2. Número de licencias expedidas y vigentes y valor económico, 2012</t>
  </si>
  <si>
    <t>y precio medio según especie cinegéticas, 2012</t>
  </si>
  <si>
    <t>Comunidad Valenciana, Principado de Asturias y la provincia de Álava</t>
  </si>
  <si>
    <t>12.5.4. Sueltas de especies cinegéticas y piscícolas, 2012</t>
  </si>
  <si>
    <t>Barbo</t>
  </si>
  <si>
    <t>Comunidad Valenciana, Principado de Asturias y la provincia de Álava en caza</t>
  </si>
  <si>
    <t>12.5.5. Producción en granjas cinegéticas y piscifactorías para repoblación, 2012</t>
  </si>
  <si>
    <t>y total por comunidad autónoma, 2012</t>
  </si>
  <si>
    <t>COTO REGIONAL</t>
  </si>
  <si>
    <t>COTO LOCAL / COTO MUNICIPAL</t>
  </si>
  <si>
    <t>TERRENOS NO CINEGÉTICOS (Vedados, Terrenos Cercados y Zonas de Seguridad)</t>
  </si>
  <si>
    <r>
      <rPr>
        <b/>
        <sz val="10"/>
        <rFont val="Arial"/>
        <family val="2"/>
      </rPr>
      <t>Nota:</t>
    </r>
    <r>
      <rPr>
        <sz val="10"/>
        <rFont val="Arial"/>
      </rPr>
      <t xml:space="preserve"> La categoría de Otros se corresponde con lo siguiente:</t>
    </r>
  </si>
  <si>
    <t xml:space="preserve">      Canarias, Comunidad Valenciana y la provincia de Álava en pesca</t>
  </si>
  <si>
    <t xml:space="preserve">*: Los datos de producción de trucha suelen darse en número para el caso de huevos y alevines </t>
  </si>
  <si>
    <t xml:space="preserve">    y en kg para los ejemplares adultos.</t>
  </si>
  <si>
    <t xml:space="preserve">    Comunidad Valenciana y Principado de Asturias, además de la provincia de Álava</t>
  </si>
  <si>
    <t xml:space="preserve">            Castilla-La Mancha: Terenos cinegéticos de aprovechamiento común (terrenos libres)</t>
  </si>
  <si>
    <t xml:space="preserve">     En Andalucía se trata de "Aguas libres trucheras de alta montaña" y "Aguas libres trucheras no habitadas por la trucha común", 31.</t>
  </si>
  <si>
    <t xml:space="preserve">     En Aragón se corresponden con "Tramos libres para la pesca intensiva", 65 con 710 km</t>
  </si>
  <si>
    <t xml:space="preserve">     En Galicia se trata de "Cotos de pesca de salmón y reo". Son 37 cotos en total y 147 km.</t>
  </si>
  <si>
    <t xml:space="preserve">     En Cuenca es un "Coto de repoblación sostenida" de 5km.</t>
  </si>
  <si>
    <t xml:space="preserve">     El resto se encuentran en Baleares y Castilla y León pero se desconoce que tipo de masas son.</t>
  </si>
  <si>
    <t>12.5.7 Masas de aprovechamiento piscícola según tipología y total por comunidad autónoma, 2012</t>
  </si>
  <si>
    <r>
      <rPr>
        <b/>
        <sz val="10"/>
        <rFont val="Arial"/>
        <family val="2"/>
      </rPr>
      <t>2012:</t>
    </r>
    <r>
      <rPr>
        <sz val="10"/>
        <rFont val="Arial"/>
      </rPr>
      <t xml:space="preserve"> Cifras estimadas ya que faltan datos de las siguientes comunidades autónomas:</t>
    </r>
  </si>
  <si>
    <t xml:space="preserve">      Comunidad Valenciana, Principado de Asturias y la provincia de Álava en caza</t>
  </si>
  <si>
    <t>Masas de aprovechamiento píscicola</t>
  </si>
  <si>
    <t>12.1.1. Superficie arbolada, desarbolado y forestal, MFE25 - MFE50, 2013 (hectáreas)</t>
  </si>
  <si>
    <t>FUENTE: Mapa Forestal de España: MFE25 en Galicia, Navarra, Cantabria, Asturias, Islas Baleares, Murcia,  País Vasco, Madrid y La Rioja y MFE50 en el resto.</t>
  </si>
  <si>
    <t>Datos publicados en el Informe 2013 sobre el Estado del Patrimonio Natural y de la Biodiversidad en España y en el Anuario de Estadística Forestal 2012.</t>
  </si>
  <si>
    <t>12.1.2. Superficie forestal arbolada según titularidad de los montes, IFN4 - IFN3 2013 (hectáreas)</t>
  </si>
  <si>
    <t>12.1.3. Superficie forestal desarbolada según titularidad de los montes, IFN4 - IFN3 2013 (hectáreas)</t>
  </si>
  <si>
    <t>12.1.4. Superficie forestal total según titularidad de los montes, IFN4 - IFN3 2013 (hectáreas)</t>
  </si>
  <si>
    <t>según grupos de especies MFE25-MFE50, 2013 (hectáreas)</t>
  </si>
  <si>
    <t>País Vasco, Murcia, Madrid y La Rioja y MFE50 en el resto.</t>
  </si>
  <si>
    <t xml:space="preserve"> España y en el Anuario de Estadística Forestal 2012.</t>
  </si>
  <si>
    <t>12.1.6.  Existencias medias. Comparación IFN2 - IFN3 - IFN4, 2013</t>
  </si>
  <si>
    <t>12.1.7 Volúmenes de madera y leña, IFN3 - IFN4, 2013</t>
  </si>
  <si>
    <t>Los datos de Galicia, Navarra, Islas Baleares, Murcia, Asturias, Cantabria, País Vasco, La Rioja y Madrid proceden del IFN4, el resto son del IFN3.</t>
  </si>
  <si>
    <t>Datos publicados en el Anuario de Estadística Forestal 2012.</t>
  </si>
  <si>
    <t>IFN4 en: Galicia, Principado de Asturias, Cantabria, Islas Baleares, Navarra, País Vasco, Región de Murcia, Comunidad de Madrid y La Rioja.</t>
  </si>
  <si>
    <t xml:space="preserve"> IFN3 en el resto de CC.AA.</t>
  </si>
  <si>
    <t xml:space="preserve">IFN4 en: Galicia, Principado de Asturias, Cantabria, Islas Baleares, Navarra, País Vasco, Región de Murcia, Comunidad de Madrid y La Rioja. </t>
  </si>
  <si>
    <t>IFN3 en el resto de CC.AA.</t>
  </si>
  <si>
    <t xml:space="preserve">12.8.1.1. SINIESTROS: Resumen de los siniestros ocurridos, 2013 </t>
  </si>
  <si>
    <t>12.8.1.3. SINIESTROS: Análisis provincial de número de siniestros y superficie afectada, 2013</t>
  </si>
  <si>
    <t>12.8.1.4. SINIESTROS: Número, superficie y porcentaje según extensión y tipo de vegetación, 2013</t>
  </si>
  <si>
    <t>12.8.2.1. PÉRDIDAS:  Nº de Montes y Superficie afectada según propiedad y tipo de vegetación, 2013</t>
  </si>
  <si>
    <t>12.8.2.2. PÉRDIDAS: Análisis autonómico de la superficie arbolada afectada según propiedad, 2013</t>
  </si>
  <si>
    <t>Sin afección de superficie arbolada en el año 2013</t>
  </si>
  <si>
    <t>12.8.2.4. PÉRDIDAS: Económicas según propiedad y tipo de producto, 2013</t>
  </si>
  <si>
    <t>12.8.2.5. PÉRDIDAS: Efectos ambientales, 2013</t>
  </si>
  <si>
    <t>12.8.2.6. PÉRDIDAS: Análisis autonómico de los siniestros con incidencias de Protección Civil, 2013</t>
  </si>
  <si>
    <t>12.8.4.2. CAUSAS: Análisis autonómico de los incendios según causa, 2013</t>
  </si>
  <si>
    <t>12.8.4.3. CAUSAS: Análisis autonómico de los incendios según conocimiento de causa, 2013</t>
  </si>
  <si>
    <t>12.8.4.4. CAUSAS: Detalles de causas no intencionales de origen antrópico, 2013</t>
  </si>
  <si>
    <t>12.8.4.5. CAUSAS: Motivaciones de incendios intencionados, 2013</t>
  </si>
  <si>
    <t>12.8.5.1. DETECCIÓN Y EXTINCIÓN: Análisis autonómico y total de la detección del siniestro,  2013</t>
  </si>
  <si>
    <t>12.8.5.2. DETECCIÓN Y EXTINCIÓN: Tiempo de llegada de los primeros medios de extinción desde la detección, 2013</t>
  </si>
  <si>
    <t>12.8.5.3. DETECCIÓN Y EXTINCIÓN: Análisis autonómico del tiempo de llegada del primer medio de extinción, 2013</t>
  </si>
  <si>
    <t>12.8.5.4. DETECCIÓN Y EXTINCIÓN: Distribución de medios del MAGRAMA Campaña de verano, 2013</t>
  </si>
  <si>
    <t>MATACÁN (SA) CL-215 T/ CL-415</t>
  </si>
  <si>
    <t>1-7 A 30-09</t>
  </si>
  <si>
    <t>CASTILLA Y LEÓN - GALICIA - EXTREMADURA</t>
  </si>
  <si>
    <t xml:space="preserve">GALICIA - CASTILLA Y LEÓN </t>
  </si>
  <si>
    <t xml:space="preserve">BALEARES </t>
  </si>
  <si>
    <t>ANDALUCÍA - CASTILLA  LA MANCHA  - MURCIA</t>
  </si>
  <si>
    <t>CASTILLA LA MANCHA - CASTILLA Y LEÓN - MADRID - LA RIOJA - ARAGON</t>
  </si>
  <si>
    <t>ASTURIAS - GALICIA - CASTILLA Y LEÓN - CANTABRIA</t>
  </si>
  <si>
    <t>CATALUÑA - BALEARES</t>
  </si>
  <si>
    <t>NIEBLA (H)</t>
  </si>
  <si>
    <t>GALICIA -CASTILLA Y LEÓN</t>
  </si>
  <si>
    <t xml:space="preserve">BALEARES - CATALUÑA </t>
  </si>
  <si>
    <t>C.VALENCIANA - ARAGÓN</t>
  </si>
  <si>
    <t>CATALUÑA - ARAGÓN - C.VALENCIANA</t>
  </si>
  <si>
    <t>1/16-7 A 30-9/15-10</t>
  </si>
  <si>
    <t>LA GOMERA (TF)</t>
  </si>
  <si>
    <t>ARAGÓN - CASTILLA LA MANCHA - CATALUÑA - C.VALENCIANA - MADRID</t>
  </si>
  <si>
    <t xml:space="preserve">ASTURIAS - GALICIA </t>
  </si>
  <si>
    <t>GALICIA - CASTILLA Y LEÓN</t>
  </si>
  <si>
    <t>CASTILLA Y LEÓN - CASTILLA LA MANCHA - ARAGÓN - LA RIOJA - C.VALENCIANA</t>
  </si>
  <si>
    <t>MATACÁN (SA )</t>
  </si>
  <si>
    <t>CASTILLA Y LEÓN - GALICIA -ASTURIAS - EXTREMADURA</t>
  </si>
  <si>
    <t>12.8.5.5. DETECCIÓN Y EXTINCIÓN: Distribución de medios del MAGRAMA Campaña de invierno, 2013</t>
  </si>
  <si>
    <t xml:space="preserve">01-01 A 31-05  Y 01-10 A 31-12 </t>
  </si>
  <si>
    <t>01-01 A 31-03</t>
  </si>
  <si>
    <t>15-02 A 14-06</t>
  </si>
  <si>
    <t>PALMA DEL RIO</t>
  </si>
  <si>
    <t>ANDALUCÍA - CASTILLA LA MANCHA - EXTREMADURA</t>
  </si>
  <si>
    <t>09-03 A 07-05</t>
  </si>
  <si>
    <t>16-03 A 14-05</t>
  </si>
  <si>
    <t>02-03 A 30-04</t>
  </si>
  <si>
    <t xml:space="preserve"> 16-03 A 14-05</t>
  </si>
  <si>
    <t>Resumen de datos de los cinco países del sur de la Unión Europea, 2013</t>
  </si>
  <si>
    <t>12.8.3.1  CONDICIONES DE PELIGRO: Número de siniestros según probabilidad de ignición e índice de peligro, 2013</t>
  </si>
  <si>
    <t xml:space="preserve">12.8.6.1. LOS INCENDIOS FORESTALES EN OTROS PAÍSES: </t>
  </si>
  <si>
    <t>Actualizaciones a diciembre de 2014</t>
  </si>
  <si>
    <t>SUPERFICIE PROTEGIDA POR RED NATURA 2000 EN ESPAÑA</t>
  </si>
  <si>
    <t>La metodología SIG utilizada para el cálculo de la superficie nacional elimina los posibles solapamientos entre  espacios protegidos.</t>
  </si>
  <si>
    <t>12.6.1.1. Superficie de Red Natura 2000 por administración competente</t>
  </si>
  <si>
    <t>% protegido</t>
  </si>
  <si>
    <t>12.6.1.2. Superficie terrestre y marina de Red Natura 2000 por administración competente</t>
  </si>
  <si>
    <t>Actualizaciones a Diciembre de 2014</t>
  </si>
  <si>
    <t>Superficie total (ha) de espacios naturales protegidos</t>
  </si>
  <si>
    <t>Número total de figuras distintas de protección</t>
  </si>
  <si>
    <t>Principado de Asturias, Cantabria y Castilla y León</t>
  </si>
  <si>
    <t>Comunidad de Madrid y Castilla y León</t>
  </si>
  <si>
    <t>Zonas Hémedas</t>
  </si>
  <si>
    <t>12.6.3.1. Superficie forestal protegida, espacios naturales protegidos y Red Natura 2000, en hectáreas por administración competente</t>
  </si>
</sst>
</file>

<file path=xl/styles.xml><?xml version="1.0" encoding="utf-8"?>
<styleSheet xmlns="http://schemas.openxmlformats.org/spreadsheetml/2006/main">
  <numFmts count="21"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\ "/>
    <numFmt numFmtId="176" formatCode="0.0"/>
    <numFmt numFmtId="177" formatCode="_-* #,##0.00\ _P_t_s_-;\-* #,##0.00\ _P_t_s_-;_-* &quot;-&quot;??\ _P_t_s_-;_-@_-"/>
    <numFmt numFmtId="178" formatCode="_-* #,##0.0\ _P_t_s_-;\-* #,##0.0\ _P_t_s_-;_-* &quot;-&quot;??\ _P_t_s_-;_-@_-"/>
    <numFmt numFmtId="179" formatCode="_-* #,##0.0\ _€_-;\-* #,##0.0\ _€_-;_-* &quot;-&quot;?\ _€_-;_-@_-"/>
    <numFmt numFmtId="180" formatCode="#,##0.0\ \ \ "/>
    <numFmt numFmtId="181" formatCode="#,##0.0\ \ "/>
    <numFmt numFmtId="182" formatCode="General\ \ \ "/>
    <numFmt numFmtId="183" formatCode="0\ \ \ "/>
  </numFmts>
  <fonts count="38">
    <font>
      <sz val="10"/>
      <name val="Arial"/>
    </font>
    <font>
      <sz val="10"/>
      <name val="Arial"/>
    </font>
    <font>
      <sz val="8"/>
      <name val="Arial"/>
      <family val="2"/>
    </font>
    <font>
      <sz val="12"/>
      <name val="Helv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vertAlign val="subscript"/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8"/>
      <name val="Arial"/>
      <family val="2"/>
    </font>
    <font>
      <b/>
      <sz val="11"/>
      <name val="Arial"/>
    </font>
    <font>
      <sz val="8.1"/>
      <name val="Arial"/>
    </font>
    <font>
      <sz val="9"/>
      <name val="Arial"/>
    </font>
    <font>
      <sz val="10"/>
      <color indexed="9"/>
      <name val="Arial"/>
    </font>
    <font>
      <sz val="11"/>
      <color rgb="FF1F497D"/>
      <name val="Calibri"/>
      <family val="2"/>
    </font>
    <font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0"/>
      </patternFill>
    </fill>
    <fill>
      <patternFill patternType="solid">
        <fgColor indexed="9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/>
      <right/>
      <top style="medium">
        <color indexed="17"/>
      </top>
      <bottom/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 style="medium">
        <color indexed="17"/>
      </right>
      <top style="thin">
        <color indexed="17"/>
      </top>
      <bottom style="medium">
        <color indexed="17"/>
      </bottom>
      <diagonal/>
    </border>
    <border>
      <left/>
      <right style="medium">
        <color indexed="17"/>
      </right>
      <top style="medium">
        <color indexed="17"/>
      </top>
      <bottom/>
      <diagonal/>
    </border>
    <border>
      <left/>
      <right style="medium">
        <color indexed="17"/>
      </right>
      <top/>
      <bottom/>
      <diagonal/>
    </border>
    <border>
      <left/>
      <right style="medium">
        <color indexed="17"/>
      </right>
      <top/>
      <bottom style="medium">
        <color indexed="17"/>
      </bottom>
      <diagonal/>
    </border>
    <border>
      <left style="thin">
        <color indexed="17"/>
      </left>
      <right style="medium">
        <color indexed="17"/>
      </right>
      <top style="medium">
        <color indexed="17"/>
      </top>
      <bottom/>
      <diagonal/>
    </border>
    <border>
      <left style="thin">
        <color indexed="17"/>
      </left>
      <right style="medium">
        <color indexed="17"/>
      </right>
      <top/>
      <bottom/>
      <diagonal/>
    </border>
    <border>
      <left style="thin">
        <color indexed="17"/>
      </left>
      <right style="medium">
        <color indexed="17"/>
      </right>
      <top/>
      <bottom style="medium">
        <color indexed="17"/>
      </bottom>
      <diagonal/>
    </border>
    <border>
      <left/>
      <right style="medium">
        <color indexed="17"/>
      </right>
      <top style="thin">
        <color indexed="8"/>
      </top>
      <bottom/>
      <diagonal/>
    </border>
    <border>
      <left/>
      <right style="thin">
        <color indexed="17"/>
      </right>
      <top/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medium">
        <color indexed="17"/>
      </bottom>
      <diagonal/>
    </border>
    <border>
      <left/>
      <right/>
      <top style="thin">
        <color indexed="17"/>
      </top>
      <bottom/>
      <diagonal/>
    </border>
    <border>
      <left style="medium">
        <color indexed="17"/>
      </left>
      <right style="thin">
        <color indexed="17"/>
      </right>
      <top/>
      <bottom/>
      <diagonal/>
    </border>
    <border>
      <left style="medium">
        <color indexed="17"/>
      </left>
      <right style="thin">
        <color indexed="17"/>
      </right>
      <top/>
      <bottom style="medium">
        <color indexed="17"/>
      </bottom>
      <diagonal/>
    </border>
    <border>
      <left/>
      <right style="medium">
        <color indexed="17"/>
      </right>
      <top style="medium">
        <color indexed="17"/>
      </top>
      <bottom style="thin">
        <color indexed="17"/>
      </bottom>
      <diagonal/>
    </border>
    <border>
      <left style="medium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64"/>
      </right>
      <top style="medium">
        <color indexed="17"/>
      </top>
      <bottom style="thin">
        <color indexed="17"/>
      </bottom>
      <diagonal/>
    </border>
    <border>
      <left style="thin">
        <color indexed="64"/>
      </left>
      <right/>
      <top style="medium">
        <color indexed="17"/>
      </top>
      <bottom style="thin">
        <color indexed="17"/>
      </bottom>
      <diagonal/>
    </border>
    <border>
      <left style="thin">
        <color indexed="64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/>
      <right/>
      <top/>
      <bottom style="thin">
        <color indexed="17"/>
      </bottom>
      <diagonal/>
    </border>
    <border>
      <left/>
      <right/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dotted">
        <color theme="6" tint="-0.249977111117893"/>
      </right>
      <top/>
      <bottom style="medium">
        <color indexed="17"/>
      </bottom>
      <diagonal/>
    </border>
    <border>
      <left style="thin">
        <color indexed="17"/>
      </left>
      <right style="dotted">
        <color theme="6" tint="-0.249977111117893"/>
      </right>
      <top/>
      <bottom/>
      <diagonal/>
    </border>
    <border>
      <left style="thin">
        <color indexed="17"/>
      </left>
      <right style="dotted">
        <color theme="6" tint="-0.249977111117893"/>
      </right>
      <top style="medium">
        <color indexed="17"/>
      </top>
      <bottom/>
      <diagonal/>
    </border>
    <border>
      <left style="thin">
        <color indexed="17"/>
      </left>
      <right style="dotted">
        <color theme="6" tint="-0.249977111117893"/>
      </right>
      <top style="medium">
        <color indexed="17"/>
      </top>
      <bottom style="medium">
        <color indexed="17"/>
      </bottom>
      <diagonal/>
    </border>
    <border>
      <left style="medium">
        <color indexed="17"/>
      </left>
      <right style="thin">
        <color indexed="17"/>
      </right>
      <top style="medium">
        <color indexed="17"/>
      </top>
      <bottom/>
      <diagonal/>
    </border>
    <border>
      <left/>
      <right/>
      <top style="medium">
        <color indexed="17"/>
      </top>
      <bottom style="medium">
        <color indexed="17"/>
      </bottom>
      <diagonal/>
    </border>
    <border>
      <left/>
      <right/>
      <top style="thin">
        <color indexed="64"/>
      </top>
      <bottom style="medium">
        <color indexed="17"/>
      </bottom>
      <diagonal/>
    </border>
  </borders>
  <cellStyleXfs count="24">
    <xf numFmtId="0" fontId="0" fillId="2" borderId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1" fillId="0" borderId="0"/>
    <xf numFmtId="0" fontId="4" fillId="0" borderId="0"/>
    <xf numFmtId="0" fontId="1" fillId="2" borderId="0" applyBorder="0"/>
    <xf numFmtId="37" fontId="3" fillId="0" borderId="0"/>
    <xf numFmtId="37" fontId="3" fillId="0" borderId="0"/>
    <xf numFmtId="37" fontId="3" fillId="0" borderId="0"/>
    <xf numFmtId="166" fontId="3" fillId="0" borderId="0"/>
    <xf numFmtId="0" fontId="1" fillId="0" borderId="0"/>
    <xf numFmtId="0" fontId="3" fillId="0" borderId="0"/>
    <xf numFmtId="0" fontId="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3" fillId="0" borderId="0"/>
    <xf numFmtId="168" fontId="4" fillId="0" borderId="1">
      <alignment horizontal="right"/>
    </xf>
    <xf numFmtId="0" fontId="4" fillId="0" borderId="0"/>
    <xf numFmtId="0" fontId="4" fillId="2" borderId="0"/>
  </cellStyleXfs>
  <cellXfs count="1254">
    <xf numFmtId="0" fontId="0" fillId="2" borderId="0" xfId="0"/>
    <xf numFmtId="0" fontId="4" fillId="2" borderId="0" xfId="14" applyFont="1" applyFill="1" applyProtection="1"/>
    <xf numFmtId="0" fontId="4" fillId="2" borderId="0" xfId="14" applyFont="1" applyFill="1"/>
    <xf numFmtId="165" fontId="4" fillId="2" borderId="0" xfId="14" applyNumberFormat="1" applyFont="1" applyFill="1" applyProtection="1"/>
    <xf numFmtId="165" fontId="4" fillId="2" borderId="0" xfId="14" applyNumberFormat="1" applyFont="1" applyFill="1" applyBorder="1" applyProtection="1"/>
    <xf numFmtId="165" fontId="7" fillId="2" borderId="0" xfId="14" applyNumberFormat="1" applyFont="1" applyFill="1" applyBorder="1" applyProtection="1"/>
    <xf numFmtId="0" fontId="0" fillId="2" borderId="0" xfId="0" applyBorder="1"/>
    <xf numFmtId="0" fontId="4" fillId="2" borderId="0" xfId="14" applyFont="1" applyFill="1" applyAlignment="1"/>
    <xf numFmtId="165" fontId="7" fillId="2" borderId="0" xfId="14" applyNumberFormat="1" applyFont="1" applyFill="1" applyProtection="1"/>
    <xf numFmtId="0" fontId="7" fillId="2" borderId="0" xfId="14" applyFont="1" applyFill="1"/>
    <xf numFmtId="0" fontId="4" fillId="2" borderId="0" xfId="0" applyFont="1" applyFill="1"/>
    <xf numFmtId="0" fontId="4" fillId="2" borderId="0" xfId="0" applyFont="1" applyFill="1" applyBorder="1"/>
    <xf numFmtId="0" fontId="4" fillId="2" borderId="3" xfId="14" applyFont="1" applyFill="1" applyBorder="1" applyProtection="1"/>
    <xf numFmtId="0" fontId="4" fillId="2" borderId="4" xfId="14" applyFont="1" applyFill="1" applyBorder="1" applyProtection="1"/>
    <xf numFmtId="0" fontId="7" fillId="2" borderId="5" xfId="14" applyFont="1" applyFill="1" applyBorder="1" applyProtection="1"/>
    <xf numFmtId="165" fontId="4" fillId="2" borderId="6" xfId="11" applyNumberFormat="1" applyFont="1" applyFill="1" applyBorder="1" applyAlignment="1" applyProtection="1">
      <alignment horizontal="right"/>
    </xf>
    <xf numFmtId="165" fontId="4" fillId="2" borderId="7" xfId="11" applyNumberFormat="1" applyFont="1" applyFill="1" applyBorder="1" applyAlignment="1" applyProtection="1">
      <alignment horizontal="right"/>
    </xf>
    <xf numFmtId="0" fontId="4" fillId="2" borderId="7" xfId="14" applyFont="1" applyFill="1" applyBorder="1" applyProtection="1"/>
    <xf numFmtId="0" fontId="4" fillId="2" borderId="8" xfId="14" applyFont="1" applyFill="1" applyBorder="1"/>
    <xf numFmtId="0" fontId="4" fillId="3" borderId="9" xfId="14" applyFont="1" applyFill="1" applyBorder="1" applyAlignment="1" applyProtection="1">
      <alignment horizontal="center" vertical="center" wrapText="1"/>
    </xf>
    <xf numFmtId="0" fontId="4" fillId="3" borderId="10" xfId="14" applyFont="1" applyFill="1" applyBorder="1" applyAlignment="1" applyProtection="1">
      <alignment horizontal="center" vertical="center" wrapText="1"/>
    </xf>
    <xf numFmtId="0" fontId="4" fillId="3" borderId="11" xfId="14" applyFont="1" applyFill="1" applyBorder="1" applyAlignment="1" applyProtection="1">
      <alignment horizontal="center" vertical="center" wrapText="1"/>
    </xf>
    <xf numFmtId="165" fontId="7" fillId="2" borderId="12" xfId="11" applyNumberFormat="1" applyFont="1" applyFill="1" applyBorder="1" applyAlignment="1" applyProtection="1">
      <alignment horizontal="right"/>
    </xf>
    <xf numFmtId="165" fontId="7" fillId="2" borderId="13" xfId="11" applyNumberFormat="1" applyFont="1" applyFill="1" applyBorder="1" applyAlignment="1" applyProtection="1">
      <alignment horizontal="right"/>
    </xf>
    <xf numFmtId="0" fontId="4" fillId="2" borderId="13" xfId="14" applyFont="1" applyFill="1" applyBorder="1" applyProtection="1"/>
    <xf numFmtId="0" fontId="4" fillId="2" borderId="8" xfId="14" applyFont="1" applyFill="1" applyBorder="1" applyProtection="1"/>
    <xf numFmtId="165" fontId="4" fillId="2" borderId="12" xfId="11" applyNumberFormat="1" applyFont="1" applyFill="1" applyBorder="1" applyAlignment="1" applyProtection="1">
      <alignment horizontal="right"/>
    </xf>
    <xf numFmtId="165" fontId="4" fillId="2" borderId="13" xfId="11" applyNumberFormat="1" applyFont="1" applyFill="1" applyBorder="1" applyAlignment="1" applyProtection="1">
      <alignment horizontal="right"/>
    </xf>
    <xf numFmtId="0" fontId="5" fillId="2" borderId="0" xfId="0" applyFont="1" applyFill="1" applyAlignment="1"/>
    <xf numFmtId="0" fontId="0" fillId="2" borderId="0" xfId="0" applyFill="1"/>
    <xf numFmtId="0" fontId="0" fillId="2" borderId="2" xfId="0" applyFill="1" applyBorder="1"/>
    <xf numFmtId="0" fontId="4" fillId="3" borderId="10" xfId="14" applyFont="1" applyFill="1" applyBorder="1" applyAlignment="1" applyProtection="1">
      <alignment horizontal="center" vertical="center"/>
    </xf>
    <xf numFmtId="0" fontId="7" fillId="3" borderId="11" xfId="14" applyFont="1" applyFill="1" applyBorder="1" applyAlignment="1" applyProtection="1">
      <alignment horizontal="center" vertical="center" wrapText="1"/>
    </xf>
    <xf numFmtId="172" fontId="4" fillId="2" borderId="6" xfId="0" applyNumberFormat="1" applyFont="1" applyFill="1" applyBorder="1" applyAlignment="1" applyProtection="1">
      <alignment horizontal="right"/>
    </xf>
    <xf numFmtId="169" fontId="4" fillId="2" borderId="6" xfId="10" applyNumberFormat="1" applyFont="1" applyFill="1" applyBorder="1" applyProtection="1"/>
    <xf numFmtId="172" fontId="4" fillId="2" borderId="7" xfId="0" applyNumberFormat="1" applyFont="1" applyFill="1" applyBorder="1" applyAlignment="1" applyProtection="1">
      <alignment horizontal="right"/>
    </xf>
    <xf numFmtId="169" fontId="4" fillId="2" borderId="13" xfId="10" applyNumberFormat="1" applyFont="1" applyFill="1" applyBorder="1" applyProtection="1"/>
    <xf numFmtId="169" fontId="4" fillId="2" borderId="7" xfId="10" applyNumberFormat="1" applyFont="1" applyFill="1" applyBorder="1" applyProtection="1"/>
    <xf numFmtId="0" fontId="4" fillId="3" borderId="16" xfId="14" applyFont="1" applyFill="1" applyBorder="1" applyAlignment="1" applyProtection="1">
      <alignment horizontal="center" vertical="center" wrapText="1"/>
    </xf>
    <xf numFmtId="0" fontId="4" fillId="3" borderId="17" xfId="14" applyFont="1" applyFill="1" applyBorder="1" applyAlignment="1" applyProtection="1">
      <alignment horizontal="center" vertical="center" wrapText="1"/>
    </xf>
    <xf numFmtId="172" fontId="4" fillId="2" borderId="13" xfId="0" applyNumberFormat="1" applyFont="1" applyFill="1" applyBorder="1" applyAlignment="1" applyProtection="1">
      <alignment horizontal="right"/>
    </xf>
    <xf numFmtId="165" fontId="0" fillId="2" borderId="0" xfId="0" applyNumberFormat="1" applyFill="1"/>
    <xf numFmtId="0" fontId="0" fillId="2" borderId="0" xfId="0" applyFill="1" applyBorder="1"/>
    <xf numFmtId="0" fontId="4" fillId="3" borderId="14" xfId="14" applyFont="1" applyFill="1" applyBorder="1" applyAlignment="1" applyProtection="1">
      <alignment horizontal="center" vertical="center"/>
    </xf>
    <xf numFmtId="169" fontId="4" fillId="2" borderId="7" xfId="10" applyNumberFormat="1" applyFont="1" applyFill="1" applyBorder="1" applyAlignment="1" applyProtection="1">
      <alignment horizontal="right"/>
    </xf>
    <xf numFmtId="0" fontId="4" fillId="2" borderId="0" xfId="14" applyFont="1" applyFill="1" applyBorder="1" applyProtection="1"/>
    <xf numFmtId="3" fontId="0" fillId="2" borderId="7" xfId="0" applyNumberFormat="1" applyBorder="1"/>
    <xf numFmtId="0" fontId="6" fillId="2" borderId="0" xfId="0" quotePrefix="1" applyFont="1" applyFill="1" applyAlignment="1"/>
    <xf numFmtId="173" fontId="4" fillId="2" borderId="6" xfId="20" applyFont="1" applyFill="1" applyBorder="1"/>
    <xf numFmtId="173" fontId="4" fillId="2" borderId="7" xfId="20" applyFont="1" applyFill="1" applyBorder="1"/>
    <xf numFmtId="167" fontId="4" fillId="2" borderId="7" xfId="19" applyNumberFormat="1" applyFont="1" applyFill="1" applyBorder="1" applyAlignment="1">
      <alignment horizontal="right"/>
    </xf>
    <xf numFmtId="0" fontId="6" fillId="2" borderId="0" xfId="0" quotePrefix="1" applyFont="1" applyFill="1" applyBorder="1" applyAlignment="1"/>
    <xf numFmtId="0" fontId="4" fillId="2" borderId="0" xfId="14" applyFont="1" applyFill="1" applyBorder="1"/>
    <xf numFmtId="3" fontId="8" fillId="2" borderId="0" xfId="0" applyNumberFormat="1" applyFont="1" applyFill="1" applyAlignment="1">
      <alignment horizontal="right"/>
    </xf>
    <xf numFmtId="167" fontId="4" fillId="2" borderId="0" xfId="19" applyNumberFormat="1" applyFont="1" applyFill="1" applyBorder="1" applyAlignment="1">
      <alignment horizontal="center"/>
    </xf>
    <xf numFmtId="0" fontId="4" fillId="2" borderId="0" xfId="14" applyFont="1" applyFill="1" applyBorder="1" applyAlignment="1" applyProtection="1">
      <alignment horizontal="center" vertical="center" wrapText="1"/>
    </xf>
    <xf numFmtId="0" fontId="5" fillId="2" borderId="0" xfId="7" applyFont="1" applyFill="1" applyAlignment="1"/>
    <xf numFmtId="0" fontId="1" fillId="2" borderId="0" xfId="7" applyFill="1"/>
    <xf numFmtId="0" fontId="6" fillId="2" borderId="0" xfId="7" quotePrefix="1" applyFont="1" applyFill="1" applyAlignment="1"/>
    <xf numFmtId="0" fontId="4" fillId="2" borderId="3" xfId="14" applyFont="1" applyFill="1" applyBorder="1" applyAlignment="1" applyProtection="1">
      <alignment horizontal="left" vertical="center" wrapText="1"/>
    </xf>
    <xf numFmtId="170" fontId="4" fillId="2" borderId="6" xfId="7" applyNumberFormat="1" applyFont="1" applyFill="1" applyBorder="1" applyAlignment="1" applyProtection="1">
      <alignment horizontal="right"/>
    </xf>
    <xf numFmtId="170" fontId="7" fillId="2" borderId="6" xfId="7" applyNumberFormat="1" applyFont="1" applyFill="1" applyBorder="1" applyAlignment="1" applyProtection="1">
      <alignment horizontal="right"/>
    </xf>
    <xf numFmtId="170" fontId="4" fillId="2" borderId="12" xfId="7" applyNumberFormat="1" applyFont="1" applyFill="1" applyBorder="1" applyAlignment="1" applyProtection="1">
      <alignment horizontal="right"/>
    </xf>
    <xf numFmtId="0" fontId="4" fillId="2" borderId="4" xfId="14" applyFont="1" applyFill="1" applyBorder="1" applyAlignment="1" applyProtection="1">
      <alignment horizontal="left" vertical="center" wrapText="1"/>
    </xf>
    <xf numFmtId="170" fontId="4" fillId="2" borderId="7" xfId="7" applyNumberFormat="1" applyFont="1" applyFill="1" applyBorder="1" applyAlignment="1" applyProtection="1">
      <alignment horizontal="right"/>
    </xf>
    <xf numFmtId="170" fontId="7" fillId="2" borderId="7" xfId="7" applyNumberFormat="1" applyFont="1" applyFill="1" applyBorder="1" applyAlignment="1" applyProtection="1">
      <alignment horizontal="right"/>
    </xf>
    <xf numFmtId="170" fontId="4" fillId="2" borderId="13" xfId="7" applyNumberFormat="1" applyFont="1" applyFill="1" applyBorder="1" applyAlignment="1" applyProtection="1">
      <alignment horizontal="right"/>
    </xf>
    <xf numFmtId="0" fontId="4" fillId="2" borderId="4" xfId="14" applyFont="1" applyFill="1" applyBorder="1" applyAlignment="1" applyProtection="1">
      <alignment horizontal="left"/>
    </xf>
    <xf numFmtId="0" fontId="4" fillId="2" borderId="5" xfId="14" applyFont="1" applyFill="1" applyBorder="1" applyAlignment="1" applyProtection="1">
      <alignment horizontal="left"/>
    </xf>
    <xf numFmtId="170" fontId="4" fillId="2" borderId="14" xfId="7" applyNumberFormat="1" applyFont="1" applyFill="1" applyBorder="1" applyAlignment="1" applyProtection="1">
      <alignment horizontal="right"/>
    </xf>
    <xf numFmtId="170" fontId="7" fillId="2" borderId="14" xfId="7" applyNumberFormat="1" applyFont="1" applyFill="1" applyBorder="1" applyAlignment="1" applyProtection="1">
      <alignment horizontal="right"/>
    </xf>
    <xf numFmtId="170" fontId="4" fillId="2" borderId="15" xfId="7" applyNumberFormat="1" applyFont="1" applyFill="1" applyBorder="1" applyAlignment="1" applyProtection="1">
      <alignment horizontal="right"/>
    </xf>
    <xf numFmtId="0" fontId="1" fillId="2" borderId="8" xfId="7" applyFill="1" applyBorder="1" applyAlignment="1">
      <alignment horizontal="left"/>
    </xf>
    <xf numFmtId="0" fontId="1" fillId="2" borderId="2" xfId="7" applyFill="1" applyBorder="1"/>
    <xf numFmtId="0" fontId="1" fillId="2" borderId="0" xfId="7" applyFill="1" applyBorder="1"/>
    <xf numFmtId="0" fontId="4" fillId="2" borderId="3" xfId="14" applyFont="1" applyFill="1" applyBorder="1" applyAlignment="1" applyProtection="1">
      <alignment wrapText="1"/>
    </xf>
    <xf numFmtId="0" fontId="4" fillId="2" borderId="4" xfId="14" applyFont="1" applyFill="1" applyBorder="1" applyAlignment="1" applyProtection="1">
      <alignment wrapText="1"/>
    </xf>
    <xf numFmtId="170" fontId="7" fillId="2" borderId="15" xfId="7" applyNumberFormat="1" applyFont="1" applyFill="1" applyBorder="1" applyAlignment="1" applyProtection="1">
      <alignment horizontal="right"/>
    </xf>
    <xf numFmtId="0" fontId="12" fillId="2" borderId="3" xfId="14" applyFont="1" applyFill="1" applyBorder="1" applyProtection="1"/>
    <xf numFmtId="165" fontId="4" fillId="2" borderId="0" xfId="11" applyNumberFormat="1" applyFont="1" applyFill="1" applyBorder="1" applyAlignment="1" applyProtection="1">
      <alignment horizontal="right"/>
    </xf>
    <xf numFmtId="0" fontId="12" fillId="2" borderId="4" xfId="14" applyFont="1" applyFill="1" applyBorder="1" applyProtection="1"/>
    <xf numFmtId="165" fontId="1" fillId="2" borderId="0" xfId="7" applyNumberFormat="1" applyFill="1"/>
    <xf numFmtId="0" fontId="7" fillId="2" borderId="0" xfId="7" applyFont="1" applyFill="1"/>
    <xf numFmtId="3" fontId="4" fillId="2" borderId="0" xfId="7" applyNumberFormat="1" applyFont="1" applyFill="1" applyBorder="1" applyAlignment="1">
      <alignment horizontal="center" wrapText="1"/>
    </xf>
    <xf numFmtId="0" fontId="4" fillId="2" borderId="0" xfId="7" applyFont="1" applyFill="1" applyBorder="1" applyAlignment="1">
      <alignment horizontal="center" wrapText="1"/>
    </xf>
    <xf numFmtId="0" fontId="13" fillId="2" borderId="0" xfId="7" applyFont="1" applyFill="1" applyBorder="1" applyAlignment="1">
      <alignment horizontal="center" wrapText="1"/>
    </xf>
    <xf numFmtId="3" fontId="14" fillId="2" borderId="0" xfId="7" applyNumberFormat="1" applyFont="1" applyFill="1" applyBorder="1" applyAlignment="1">
      <alignment horizontal="center" wrapText="1"/>
    </xf>
    <xf numFmtId="3" fontId="15" fillId="2" borderId="0" xfId="7" applyNumberFormat="1" applyFont="1" applyFill="1" applyBorder="1" applyAlignment="1">
      <alignment horizontal="center" wrapText="1"/>
    </xf>
    <xf numFmtId="0" fontId="1" fillId="2" borderId="0" xfId="7"/>
    <xf numFmtId="0" fontId="4" fillId="2" borderId="0" xfId="19" applyFont="1" applyFill="1" applyBorder="1"/>
    <xf numFmtId="0" fontId="5" fillId="0" borderId="0" xfId="19" applyFont="1" applyFill="1" applyAlignment="1">
      <alignment horizontal="center"/>
    </xf>
    <xf numFmtId="37" fontId="16" fillId="0" borderId="0" xfId="8" applyFont="1" applyFill="1"/>
    <xf numFmtId="37" fontId="16" fillId="0" borderId="0" xfId="8" applyFont="1"/>
    <xf numFmtId="37" fontId="4" fillId="0" borderId="0" xfId="8" applyFont="1" applyFill="1"/>
    <xf numFmtId="37" fontId="4" fillId="0" borderId="0" xfId="8" applyFont="1"/>
    <xf numFmtId="37" fontId="17" fillId="0" borderId="2" xfId="8" applyFont="1" applyBorder="1"/>
    <xf numFmtId="0" fontId="4" fillId="3" borderId="8" xfId="8" applyNumberFormat="1" applyFont="1" applyFill="1" applyBorder="1" applyAlignment="1">
      <alignment horizontal="center" vertical="center"/>
    </xf>
    <xf numFmtId="37" fontId="4" fillId="0" borderId="0" xfId="8" applyFont="1" applyFill="1" applyBorder="1" applyAlignment="1">
      <alignment horizontal="center"/>
    </xf>
    <xf numFmtId="37" fontId="4" fillId="3" borderId="4" xfId="8" applyFont="1" applyFill="1" applyBorder="1" applyAlignment="1">
      <alignment horizontal="center" vertical="center"/>
    </xf>
    <xf numFmtId="37" fontId="4" fillId="0" borderId="0" xfId="8" applyFont="1" applyFill="1" applyBorder="1" applyAlignment="1">
      <alignment horizontal="center" vertical="justify"/>
    </xf>
    <xf numFmtId="37" fontId="7" fillId="0" borderId="3" xfId="8" applyFont="1" applyBorder="1"/>
    <xf numFmtId="3" fontId="7" fillId="0" borderId="0" xfId="8" applyNumberFormat="1" applyFont="1" applyFill="1" applyBorder="1" applyAlignment="1">
      <alignment horizontal="right"/>
    </xf>
    <xf numFmtId="37" fontId="7" fillId="0" borderId="0" xfId="8" applyFont="1" applyFill="1"/>
    <xf numFmtId="37" fontId="7" fillId="0" borderId="0" xfId="8" applyFont="1"/>
    <xf numFmtId="37" fontId="4" fillId="0" borderId="4" xfId="8" applyFont="1" applyBorder="1"/>
    <xf numFmtId="3" fontId="4" fillId="0" borderId="0" xfId="8" applyNumberFormat="1" applyFont="1" applyFill="1" applyBorder="1" applyAlignment="1">
      <alignment horizontal="right"/>
    </xf>
    <xf numFmtId="37" fontId="7" fillId="0" borderId="4" xfId="8" applyFont="1" applyBorder="1" applyAlignment="1">
      <alignment wrapText="1"/>
    </xf>
    <xf numFmtId="37" fontId="7" fillId="0" borderId="4" xfId="8" applyFont="1" applyBorder="1"/>
    <xf numFmtId="3" fontId="4" fillId="0" borderId="0" xfId="8" applyNumberFormat="1" applyFont="1" applyFill="1" applyBorder="1"/>
    <xf numFmtId="3" fontId="7" fillId="0" borderId="0" xfId="8" applyNumberFormat="1" applyFont="1" applyFill="1" applyBorder="1"/>
    <xf numFmtId="37" fontId="7" fillId="0" borderId="5" xfId="8" applyFont="1" applyBorder="1"/>
    <xf numFmtId="1" fontId="4" fillId="0" borderId="0" xfId="7" applyNumberFormat="1" applyFont="1" applyFill="1" applyBorder="1" applyAlignment="1" applyProtection="1"/>
    <xf numFmtId="0" fontId="4" fillId="2" borderId="0" xfId="7" applyFont="1" applyBorder="1"/>
    <xf numFmtId="3" fontId="4" fillId="0" borderId="0" xfId="7" applyNumberFormat="1" applyFont="1" applyFill="1" applyBorder="1"/>
    <xf numFmtId="1" fontId="1" fillId="0" borderId="0" xfId="7" applyNumberFormat="1" applyFill="1"/>
    <xf numFmtId="1" fontId="1" fillId="2" borderId="0" xfId="7" applyNumberFormat="1"/>
    <xf numFmtId="1" fontId="4" fillId="2" borderId="0" xfId="7" applyNumberFormat="1" applyFont="1" applyBorder="1"/>
    <xf numFmtId="37" fontId="4" fillId="0" borderId="0" xfId="8" applyFont="1" applyAlignment="1">
      <alignment horizontal="right"/>
    </xf>
    <xf numFmtId="0" fontId="6" fillId="2" borderId="0" xfId="7" quotePrefix="1" applyFont="1" applyFill="1" applyAlignment="1">
      <alignment vertical="center" wrapText="1"/>
    </xf>
    <xf numFmtId="0" fontId="6" fillId="2" borderId="0" xfId="0" applyFont="1" applyFill="1" applyAlignment="1"/>
    <xf numFmtId="170" fontId="4" fillId="2" borderId="6" xfId="0" applyNumberFormat="1" applyFont="1" applyFill="1" applyBorder="1" applyAlignment="1" applyProtection="1">
      <alignment horizontal="right"/>
    </xf>
    <xf numFmtId="170" fontId="4" fillId="2" borderId="12" xfId="0" applyNumberFormat="1" applyFont="1" applyFill="1" applyBorder="1" applyAlignment="1" applyProtection="1">
      <alignment horizontal="right"/>
    </xf>
    <xf numFmtId="170" fontId="4" fillId="2" borderId="7" xfId="0" applyNumberFormat="1" applyFont="1" applyFill="1" applyBorder="1" applyAlignment="1" applyProtection="1">
      <alignment horizontal="right"/>
    </xf>
    <xf numFmtId="170" fontId="4" fillId="2" borderId="13" xfId="0" applyNumberFormat="1" applyFont="1" applyFill="1" applyBorder="1" applyAlignment="1" applyProtection="1">
      <alignment horizontal="right"/>
    </xf>
    <xf numFmtId="3" fontId="4" fillId="2" borderId="0" xfId="14" applyNumberFormat="1" applyFont="1" applyFill="1" applyBorder="1" applyAlignment="1" applyProtection="1">
      <alignment horizontal="center"/>
    </xf>
    <xf numFmtId="170" fontId="4" fillId="2" borderId="14" xfId="0" applyNumberFormat="1" applyFont="1" applyFill="1" applyBorder="1" applyAlignment="1" applyProtection="1">
      <alignment horizontal="right"/>
    </xf>
    <xf numFmtId="170" fontId="4" fillId="2" borderId="15" xfId="0" applyNumberFormat="1" applyFont="1" applyFill="1" applyBorder="1" applyAlignment="1" applyProtection="1">
      <alignment horizontal="right"/>
    </xf>
    <xf numFmtId="0" fontId="4" fillId="2" borderId="3" xfId="14" applyFont="1" applyFill="1" applyBorder="1" applyAlignment="1" applyProtection="1">
      <alignment horizontal="center" vertical="center" wrapText="1"/>
    </xf>
    <xf numFmtId="0" fontId="7" fillId="2" borderId="3" xfId="14" applyFont="1" applyFill="1" applyBorder="1" applyProtection="1"/>
    <xf numFmtId="0" fontId="7" fillId="2" borderId="4" xfId="14" applyFont="1" applyFill="1" applyBorder="1" applyProtection="1"/>
    <xf numFmtId="170" fontId="7" fillId="2" borderId="7" xfId="0" applyNumberFormat="1" applyFont="1" applyFill="1" applyBorder="1" applyAlignment="1" applyProtection="1">
      <alignment horizontal="right"/>
    </xf>
    <xf numFmtId="170" fontId="7" fillId="2" borderId="13" xfId="0" applyNumberFormat="1" applyFont="1" applyFill="1" applyBorder="1" applyAlignment="1" applyProtection="1">
      <alignment horizontal="right"/>
    </xf>
    <xf numFmtId="2" fontId="4" fillId="2" borderId="7" xfId="0" applyNumberFormat="1" applyFont="1" applyFill="1" applyBorder="1" applyAlignment="1" applyProtection="1">
      <alignment horizontal="right"/>
    </xf>
    <xf numFmtId="2" fontId="4" fillId="2" borderId="13" xfId="0" applyNumberFormat="1" applyFont="1" applyFill="1" applyBorder="1" applyAlignment="1" applyProtection="1">
      <alignment horizontal="right"/>
    </xf>
    <xf numFmtId="2" fontId="7" fillId="2" borderId="7" xfId="0" applyNumberFormat="1" applyFont="1" applyFill="1" applyBorder="1" applyAlignment="1" applyProtection="1">
      <alignment horizontal="right"/>
    </xf>
    <xf numFmtId="0" fontId="4" fillId="2" borderId="0" xfId="14" applyFont="1" applyFill="1" applyBorder="1" applyAlignment="1">
      <alignment horizontal="left" wrapText="1"/>
    </xf>
    <xf numFmtId="0" fontId="0" fillId="2" borderId="2" xfId="0" applyBorder="1"/>
    <xf numFmtId="0" fontId="0" fillId="3" borderId="16" xfId="0" applyFill="1" applyBorder="1" applyAlignment="1">
      <alignment horizontal="center" vertical="center" wrapText="1"/>
    </xf>
    <xf numFmtId="0" fontId="0" fillId="2" borderId="3" xfId="0" applyBorder="1"/>
    <xf numFmtId="0" fontId="0" fillId="2" borderId="4" xfId="0" applyBorder="1"/>
    <xf numFmtId="0" fontId="7" fillId="2" borderId="4" xfId="0" applyFont="1" applyBorder="1"/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7" fillId="2" borderId="0" xfId="0" applyFont="1" applyBorder="1"/>
    <xf numFmtId="0" fontId="7" fillId="2" borderId="0" xfId="0" applyFont="1"/>
    <xf numFmtId="0" fontId="4" fillId="2" borderId="4" xfId="0" applyFont="1" applyBorder="1"/>
    <xf numFmtId="0" fontId="4" fillId="2" borderId="0" xfId="0" applyFont="1" applyBorder="1"/>
    <xf numFmtId="0" fontId="4" fillId="2" borderId="0" xfId="0" applyFont="1"/>
    <xf numFmtId="0" fontId="0" fillId="3" borderId="11" xfId="0" applyFill="1" applyBorder="1" applyAlignment="1">
      <alignment horizontal="center" vertical="center" wrapText="1"/>
    </xf>
    <xf numFmtId="0" fontId="0" fillId="2" borderId="8" xfId="0" applyBorder="1"/>
    <xf numFmtId="0" fontId="1" fillId="2" borderId="0" xfId="0" applyFont="1"/>
    <xf numFmtId="0" fontId="6" fillId="2" borderId="0" xfId="0" applyFont="1" applyAlignment="1"/>
    <xf numFmtId="0" fontId="0" fillId="3" borderId="12" xfId="0" applyFill="1" applyBorder="1" applyAlignment="1">
      <alignment horizontal="center" vertical="center" wrapText="1"/>
    </xf>
    <xf numFmtId="37" fontId="4" fillId="2" borderId="12" xfId="9" applyFont="1" applyFill="1" applyBorder="1" applyAlignment="1">
      <alignment horizontal="right"/>
    </xf>
    <xf numFmtId="37" fontId="4" fillId="2" borderId="18" xfId="9" applyFont="1" applyFill="1" applyBorder="1" applyAlignment="1">
      <alignment horizontal="right"/>
    </xf>
    <xf numFmtId="37" fontId="7" fillId="2" borderId="17" xfId="9" applyFont="1" applyFill="1" applyBorder="1" applyAlignment="1">
      <alignment horizontal="right"/>
    </xf>
    <xf numFmtId="0" fontId="0" fillId="2" borderId="4" xfId="0" applyBorder="1" applyAlignment="1">
      <alignment horizontal="left"/>
    </xf>
    <xf numFmtId="37" fontId="4" fillId="2" borderId="13" xfId="9" applyFont="1" applyFill="1" applyBorder="1" applyAlignment="1">
      <alignment horizontal="right"/>
    </xf>
    <xf numFmtId="37" fontId="4" fillId="2" borderId="15" xfId="9" applyFont="1" applyFill="1" applyBorder="1" applyAlignment="1">
      <alignment horizontal="right"/>
    </xf>
    <xf numFmtId="37" fontId="4" fillId="2" borderId="21" xfId="9" applyFont="1" applyFill="1" applyBorder="1" applyAlignment="1">
      <alignment horizontal="right"/>
    </xf>
    <xf numFmtId="37" fontId="7" fillId="2" borderId="22" xfId="9" applyFont="1" applyFill="1" applyBorder="1" applyAlignment="1">
      <alignment horizontal="right"/>
    </xf>
    <xf numFmtId="0" fontId="0" fillId="2" borderId="0" xfId="0" applyAlignment="1"/>
    <xf numFmtId="0" fontId="0" fillId="3" borderId="6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37" fontId="4" fillId="2" borderId="6" xfId="9" applyFont="1" applyFill="1" applyBorder="1" applyAlignment="1">
      <alignment horizontal="right"/>
    </xf>
    <xf numFmtId="37" fontId="4" fillId="2" borderId="7" xfId="9" applyFont="1" applyFill="1" applyBorder="1" applyAlignment="1">
      <alignment horizontal="right"/>
    </xf>
    <xf numFmtId="37" fontId="4" fillId="2" borderId="14" xfId="9" applyFont="1" applyFill="1" applyBorder="1" applyAlignment="1">
      <alignment horizontal="right"/>
    </xf>
    <xf numFmtId="0" fontId="4" fillId="2" borderId="3" xfId="0" applyFont="1" applyFill="1" applyBorder="1"/>
    <xf numFmtId="4" fontId="4" fillId="2" borderId="6" xfId="10" applyNumberFormat="1" applyFont="1" applyFill="1" applyBorder="1" applyProtection="1"/>
    <xf numFmtId="4" fontId="4" fillId="2" borderId="7" xfId="10" applyNumberFormat="1" applyFont="1" applyFill="1" applyBorder="1" applyProtection="1"/>
    <xf numFmtId="0" fontId="4" fillId="2" borderId="4" xfId="0" applyFont="1" applyFill="1" applyBorder="1"/>
    <xf numFmtId="37" fontId="4" fillId="2" borderId="1" xfId="9" applyFont="1" applyFill="1" applyBorder="1" applyAlignment="1">
      <alignment horizontal="right"/>
    </xf>
    <xf numFmtId="4" fontId="4" fillId="2" borderId="4" xfId="10" applyNumberFormat="1" applyFont="1" applyFill="1" applyBorder="1" applyProtection="1"/>
    <xf numFmtId="4" fontId="4" fillId="2" borderId="13" xfId="10" applyNumberFormat="1" applyFont="1" applyFill="1" applyBorder="1" applyProtection="1"/>
    <xf numFmtId="37" fontId="4" fillId="2" borderId="4" xfId="9" applyFont="1" applyFill="1" applyBorder="1" applyAlignment="1">
      <alignment horizontal="right"/>
    </xf>
    <xf numFmtId="0" fontId="7" fillId="2" borderId="4" xfId="0" applyFont="1" applyFill="1" applyBorder="1"/>
    <xf numFmtId="37" fontId="7" fillId="2" borderId="7" xfId="9" applyFont="1" applyFill="1" applyBorder="1" applyAlignment="1">
      <alignment horizontal="right"/>
    </xf>
    <xf numFmtId="4" fontId="7" fillId="2" borderId="7" xfId="10" applyNumberFormat="1" applyFont="1" applyFill="1" applyBorder="1" applyProtection="1"/>
    <xf numFmtId="37" fontId="7" fillId="2" borderId="4" xfId="9" applyFont="1" applyFill="1" applyBorder="1" applyAlignment="1">
      <alignment horizontal="right"/>
    </xf>
    <xf numFmtId="0" fontId="1" fillId="3" borderId="16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173" fontId="4" fillId="2" borderId="12" xfId="20" applyFont="1" applyFill="1" applyBorder="1"/>
    <xf numFmtId="173" fontId="4" fillId="2" borderId="13" xfId="20" applyFont="1" applyFill="1" applyBorder="1"/>
    <xf numFmtId="173" fontId="4" fillId="2" borderId="7" xfId="20" applyFont="1" applyFill="1" applyBorder="1" applyAlignment="1">
      <alignment horizontal="right"/>
    </xf>
    <xf numFmtId="173" fontId="4" fillId="2" borderId="13" xfId="20" applyFont="1" applyFill="1" applyBorder="1" applyAlignment="1">
      <alignment horizontal="right"/>
    </xf>
    <xf numFmtId="4" fontId="0" fillId="2" borderId="7" xfId="0" applyNumberFormat="1" applyBorder="1"/>
    <xf numFmtId="4" fontId="0" fillId="2" borderId="13" xfId="0" applyNumberFormat="1" applyBorder="1"/>
    <xf numFmtId="0" fontId="4" fillId="3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169" fontId="4" fillId="2" borderId="6" xfId="10" applyNumberFormat="1" applyFont="1" applyFill="1" applyBorder="1" applyAlignment="1" applyProtection="1">
      <alignment horizontal="right"/>
    </xf>
    <xf numFmtId="173" fontId="4" fillId="2" borderId="6" xfId="20" applyFont="1" applyFill="1" applyBorder="1" applyAlignment="1">
      <alignment horizontal="right"/>
    </xf>
    <xf numFmtId="0" fontId="0" fillId="2" borderId="6" xfId="0" applyBorder="1"/>
    <xf numFmtId="0" fontId="0" fillId="2" borderId="7" xfId="0" applyBorder="1"/>
    <xf numFmtId="0" fontId="0" fillId="2" borderId="14" xfId="0" applyBorder="1"/>
    <xf numFmtId="173" fontId="7" fillId="2" borderId="7" xfId="20" applyFont="1" applyFill="1" applyBorder="1"/>
    <xf numFmtId="173" fontId="7" fillId="2" borderId="13" xfId="20" applyFont="1" applyFill="1" applyBorder="1"/>
    <xf numFmtId="0" fontId="0" fillId="2" borderId="13" xfId="0" applyBorder="1"/>
    <xf numFmtId="3" fontId="0" fillId="2" borderId="0" xfId="0" applyNumberFormat="1"/>
    <xf numFmtId="164" fontId="0" fillId="2" borderId="6" xfId="0" applyNumberFormat="1" applyBorder="1"/>
    <xf numFmtId="0" fontId="0" fillId="2" borderId="12" xfId="0" applyBorder="1"/>
    <xf numFmtId="164" fontId="0" fillId="2" borderId="7" xfId="0" applyNumberFormat="1" applyBorder="1"/>
    <xf numFmtId="0" fontId="0" fillId="2" borderId="4" xfId="0" applyBorder="1" applyAlignment="1">
      <alignment horizontal="left" indent="3"/>
    </xf>
    <xf numFmtId="164" fontId="0" fillId="2" borderId="0" xfId="0" applyNumberFormat="1"/>
    <xf numFmtId="169" fontId="4" fillId="2" borderId="12" xfId="10" applyNumberFormat="1" applyFont="1" applyFill="1" applyBorder="1" applyAlignment="1" applyProtection="1">
      <alignment horizontal="right"/>
    </xf>
    <xf numFmtId="169" fontId="4" fillId="2" borderId="13" xfId="10" applyNumberFormat="1" applyFont="1" applyFill="1" applyBorder="1" applyAlignment="1" applyProtection="1">
      <alignment horizontal="right"/>
    </xf>
    <xf numFmtId="0" fontId="7" fillId="2" borderId="3" xfId="0" applyFont="1" applyBorder="1"/>
    <xf numFmtId="37" fontId="4" fillId="2" borderId="7" xfId="9" applyNumberFormat="1" applyFont="1" applyFill="1" applyBorder="1" applyAlignment="1">
      <alignment horizontal="right"/>
    </xf>
    <xf numFmtId="37" fontId="4" fillId="2" borderId="7" xfId="0" applyNumberFormat="1" applyFont="1" applyFill="1" applyBorder="1" applyAlignment="1" applyProtection="1">
      <alignment horizontal="right"/>
    </xf>
    <xf numFmtId="0" fontId="5" fillId="2" borderId="0" xfId="0" applyFont="1" applyAlignment="1"/>
    <xf numFmtId="3" fontId="0" fillId="2" borderId="0" xfId="0" applyNumberFormat="1" applyBorder="1"/>
    <xf numFmtId="3" fontId="7" fillId="2" borderId="0" xfId="0" applyNumberFormat="1" applyFont="1" applyBorder="1"/>
    <xf numFmtId="174" fontId="4" fillId="2" borderId="6" xfId="0" applyNumberFormat="1" applyFont="1" applyFill="1" applyBorder="1" applyAlignment="1" applyProtection="1">
      <alignment horizontal="right"/>
    </xf>
    <xf numFmtId="174" fontId="4" fillId="2" borderId="12" xfId="0" applyNumberFormat="1" applyFont="1" applyFill="1" applyBorder="1" applyAlignment="1" applyProtection="1">
      <alignment horizontal="right"/>
    </xf>
    <xf numFmtId="174" fontId="4" fillId="2" borderId="7" xfId="0" applyNumberFormat="1" applyFont="1" applyFill="1" applyBorder="1" applyAlignment="1" applyProtection="1">
      <alignment horizontal="right"/>
    </xf>
    <xf numFmtId="174" fontId="4" fillId="2" borderId="13" xfId="0" applyNumberFormat="1" applyFont="1" applyFill="1" applyBorder="1" applyAlignment="1" applyProtection="1">
      <alignment horizontal="right"/>
    </xf>
    <xf numFmtId="0" fontId="0" fillId="2" borderId="0" xfId="0" applyBorder="1" applyAlignment="1">
      <alignment horizontal="right"/>
    </xf>
    <xf numFmtId="0" fontId="0" fillId="2" borderId="2" xfId="0" applyBorder="1" applyAlignment="1"/>
    <xf numFmtId="170" fontId="4" fillId="2" borderId="17" xfId="0" applyNumberFormat="1" applyFont="1" applyFill="1" applyBorder="1" applyAlignment="1" applyProtection="1">
      <alignment horizontal="right" vertical="center"/>
    </xf>
    <xf numFmtId="0" fontId="6" fillId="2" borderId="0" xfId="0" applyFont="1" applyAlignment="1">
      <alignment wrapText="1"/>
    </xf>
    <xf numFmtId="0" fontId="0" fillId="2" borderId="5" xfId="0" applyBorder="1"/>
    <xf numFmtId="174" fontId="7" fillId="2" borderId="13" xfId="0" applyNumberFormat="1" applyFont="1" applyFill="1" applyBorder="1" applyAlignment="1" applyProtection="1">
      <alignment horizontal="right"/>
    </xf>
    <xf numFmtId="174" fontId="4" fillId="2" borderId="14" xfId="0" applyNumberFormat="1" applyFont="1" applyFill="1" applyBorder="1" applyAlignment="1" applyProtection="1">
      <alignment horizontal="right"/>
    </xf>
    <xf numFmtId="0" fontId="18" fillId="2" borderId="0" xfId="0" applyFont="1" applyFill="1"/>
    <xf numFmtId="0" fontId="0" fillId="2" borderId="4" xfId="0" applyFill="1" applyBorder="1"/>
    <xf numFmtId="3" fontId="0" fillId="2" borderId="0" xfId="0" applyNumberFormat="1" applyFill="1"/>
    <xf numFmtId="0" fontId="6" fillId="2" borderId="0" xfId="0" applyFont="1" applyAlignment="1">
      <alignment vertical="center" wrapText="1"/>
    </xf>
    <xf numFmtId="174" fontId="4" fillId="2" borderId="15" xfId="0" applyNumberFormat="1" applyFont="1" applyFill="1" applyBorder="1" applyAlignment="1" applyProtection="1">
      <alignment horizontal="right"/>
    </xf>
    <xf numFmtId="174" fontId="4" fillId="2" borderId="19" xfId="0" applyNumberFormat="1" applyFont="1" applyFill="1" applyBorder="1" applyAlignment="1" applyProtection="1">
      <alignment horizontal="right"/>
    </xf>
    <xf numFmtId="174" fontId="4" fillId="2" borderId="24" xfId="0" applyNumberFormat="1" applyFont="1" applyFill="1" applyBorder="1" applyAlignment="1" applyProtection="1">
      <alignment horizontal="right"/>
    </xf>
    <xf numFmtId="0" fontId="4" fillId="3" borderId="9" xfId="0" applyFont="1" applyFill="1" applyBorder="1" applyAlignment="1">
      <alignment horizontal="center" vertical="center" wrapText="1"/>
    </xf>
    <xf numFmtId="174" fontId="7" fillId="2" borderId="7" xfId="0" applyNumberFormat="1" applyFont="1" applyFill="1" applyBorder="1" applyAlignment="1" applyProtection="1">
      <alignment horizontal="right"/>
    </xf>
    <xf numFmtId="170" fontId="7" fillId="2" borderId="0" xfId="0" applyNumberFormat="1" applyFont="1" applyFill="1" applyBorder="1" applyAlignment="1" applyProtection="1">
      <alignment horizontal="right"/>
    </xf>
    <xf numFmtId="174" fontId="7" fillId="2" borderId="0" xfId="0" applyNumberFormat="1" applyFont="1" applyFill="1" applyBorder="1" applyAlignment="1" applyProtection="1">
      <alignment horizontal="right"/>
    </xf>
    <xf numFmtId="0" fontId="12" fillId="2" borderId="3" xfId="0" applyFont="1" applyBorder="1"/>
    <xf numFmtId="0" fontId="12" fillId="2" borderId="4" xfId="0" applyFont="1" applyBorder="1"/>
    <xf numFmtId="0" fontId="6" fillId="2" borderId="0" xfId="7" quotePrefix="1" applyFont="1" applyFill="1" applyAlignment="1">
      <alignment horizontal="center"/>
    </xf>
    <xf numFmtId="0" fontId="7" fillId="2" borderId="0" xfId="14" applyFont="1" applyFill="1" applyBorder="1" applyProtection="1"/>
    <xf numFmtId="170" fontId="7" fillId="2" borderId="0" xfId="7" applyNumberFormat="1" applyFont="1" applyFill="1" applyBorder="1" applyAlignment="1" applyProtection="1">
      <alignment horizontal="right"/>
    </xf>
    <xf numFmtId="0" fontId="4" fillId="3" borderId="7" xfId="14" applyFont="1" applyFill="1" applyBorder="1" applyAlignment="1" applyProtection="1">
      <alignment vertical="center" wrapText="1"/>
    </xf>
    <xf numFmtId="170" fontId="4" fillId="2" borderId="0" xfId="7" applyNumberFormat="1" applyFont="1" applyFill="1" applyBorder="1" applyAlignment="1" applyProtection="1">
      <alignment horizontal="right"/>
    </xf>
    <xf numFmtId="0" fontId="0" fillId="0" borderId="0" xfId="0" applyFill="1"/>
    <xf numFmtId="3" fontId="0" fillId="2" borderId="0" xfId="0" applyNumberFormat="1" applyBorder="1" applyAlignment="1">
      <alignment horizontal="center"/>
    </xf>
    <xf numFmtId="0" fontId="7" fillId="2" borderId="0" xfId="14" applyFont="1" applyFill="1" applyBorder="1"/>
    <xf numFmtId="3" fontId="8" fillId="2" borderId="0" xfId="0" applyNumberFormat="1" applyFont="1" applyFill="1" applyBorder="1" applyAlignment="1">
      <alignment horizontal="right"/>
    </xf>
    <xf numFmtId="0" fontId="4" fillId="2" borderId="12" xfId="6" applyFill="1" applyBorder="1" applyAlignment="1">
      <alignment horizontal="center"/>
    </xf>
    <xf numFmtId="0" fontId="4" fillId="2" borderId="13" xfId="6" applyFill="1" applyBorder="1" applyAlignment="1">
      <alignment horizontal="center"/>
    </xf>
    <xf numFmtId="0" fontId="4" fillId="3" borderId="11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/>
    </xf>
    <xf numFmtId="0" fontId="0" fillId="2" borderId="7" xfId="0" applyFill="1" applyBorder="1"/>
    <xf numFmtId="0" fontId="0" fillId="2" borderId="13" xfId="0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0" fillId="3" borderId="20" xfId="0" applyFill="1" applyBorder="1" applyAlignment="1">
      <alignment horizontal="center" vertical="center" wrapText="1"/>
    </xf>
    <xf numFmtId="170" fontId="4" fillId="2" borderId="3" xfId="0" applyNumberFormat="1" applyFont="1" applyFill="1" applyBorder="1" applyAlignment="1" applyProtection="1">
      <alignment horizontal="right"/>
    </xf>
    <xf numFmtId="170" fontId="4" fillId="2" borderId="4" xfId="0" applyNumberFormat="1" applyFont="1" applyFill="1" applyBorder="1" applyAlignment="1" applyProtection="1">
      <alignment horizontal="right"/>
    </xf>
    <xf numFmtId="170" fontId="0" fillId="2" borderId="0" xfId="0" applyNumberFormat="1"/>
    <xf numFmtId="175" fontId="0" fillId="2" borderId="0" xfId="0" applyNumberFormat="1"/>
    <xf numFmtId="174" fontId="4" fillId="0" borderId="6" xfId="0" applyNumberFormat="1" applyFont="1" applyFill="1" applyBorder="1" applyAlignment="1" applyProtection="1">
      <alignment horizontal="right"/>
    </xf>
    <xf numFmtId="174" fontId="4" fillId="2" borderId="22" xfId="0" applyNumberFormat="1" applyFont="1" applyFill="1" applyBorder="1" applyAlignment="1" applyProtection="1">
      <alignment horizontal="right"/>
    </xf>
    <xf numFmtId="174" fontId="4" fillId="2" borderId="18" xfId="0" applyNumberFormat="1" applyFont="1" applyFill="1" applyBorder="1" applyAlignment="1" applyProtection="1">
      <alignment horizontal="right"/>
    </xf>
    <xf numFmtId="0" fontId="0" fillId="3" borderId="16" xfId="0" applyFill="1" applyBorder="1" applyAlignment="1">
      <alignment horizontal="center" vertical="center"/>
    </xf>
    <xf numFmtId="178" fontId="1" fillId="2" borderId="0" xfId="4" applyNumberFormat="1" applyFill="1"/>
    <xf numFmtId="179" fontId="0" fillId="2" borderId="0" xfId="0" applyNumberFormat="1"/>
    <xf numFmtId="0" fontId="4" fillId="2" borderId="0" xfId="16" applyFont="1" applyFill="1" applyAlignment="1">
      <alignment horizontal="center" vertical="center"/>
    </xf>
    <xf numFmtId="0" fontId="0" fillId="2" borderId="19" xfId="0" applyFill="1" applyBorder="1"/>
    <xf numFmtId="0" fontId="0" fillId="2" borderId="24" xfId="0" applyFill="1" applyBorder="1"/>
    <xf numFmtId="0" fontId="1" fillId="2" borderId="0" xfId="18" applyFill="1"/>
    <xf numFmtId="176" fontId="0" fillId="2" borderId="0" xfId="0" applyNumberFormat="1" applyBorder="1"/>
    <xf numFmtId="4" fontId="4" fillId="2" borderId="13" xfId="9" applyNumberFormat="1" applyFont="1" applyFill="1" applyBorder="1" applyAlignment="1">
      <alignment horizontal="right"/>
    </xf>
    <xf numFmtId="4" fontId="7" fillId="2" borderId="7" xfId="9" applyNumberFormat="1" applyFont="1" applyFill="1" applyBorder="1" applyAlignment="1">
      <alignment horizontal="right"/>
    </xf>
    <xf numFmtId="4" fontId="7" fillId="2" borderId="13" xfId="9" applyNumberFormat="1" applyFont="1" applyFill="1" applyBorder="1" applyAlignment="1">
      <alignment horizontal="right"/>
    </xf>
    <xf numFmtId="4" fontId="4" fillId="2" borderId="7" xfId="20" applyNumberFormat="1" applyFont="1" applyFill="1" applyBorder="1"/>
    <xf numFmtId="4" fontId="4" fillId="2" borderId="7" xfId="10" applyNumberFormat="1" applyFont="1" applyFill="1" applyBorder="1" applyAlignment="1" applyProtection="1">
      <alignment horizontal="right"/>
    </xf>
    <xf numFmtId="4" fontId="4" fillId="2" borderId="7" xfId="9" applyNumberFormat="1" applyFont="1" applyFill="1" applyBorder="1" applyAlignment="1">
      <alignment horizontal="right"/>
    </xf>
    <xf numFmtId="4" fontId="0" fillId="2" borderId="0" xfId="0" applyNumberFormat="1" applyBorder="1"/>
    <xf numFmtId="1" fontId="4" fillId="2" borderId="7" xfId="9" applyNumberFormat="1" applyFont="1" applyFill="1" applyBorder="1" applyAlignment="1">
      <alignment horizontal="right"/>
    </xf>
    <xf numFmtId="0" fontId="0" fillId="2" borderId="3" xfId="0" applyFill="1" applyBorder="1"/>
    <xf numFmtId="4" fontId="4" fillId="2" borderId="7" xfId="0" applyNumberFormat="1" applyFont="1" applyFill="1" applyBorder="1" applyAlignment="1" applyProtection="1">
      <alignment horizontal="right"/>
    </xf>
    <xf numFmtId="170" fontId="4" fillId="0" borderId="7" xfId="0" applyNumberFormat="1" applyFont="1" applyFill="1" applyBorder="1" applyAlignment="1" applyProtection="1">
      <alignment horizontal="right"/>
    </xf>
    <xf numFmtId="170" fontId="4" fillId="0" borderId="13" xfId="0" applyNumberFormat="1" applyFont="1" applyFill="1" applyBorder="1" applyAlignment="1" applyProtection="1">
      <alignment horizontal="right"/>
    </xf>
    <xf numFmtId="0" fontId="4" fillId="2" borderId="3" xfId="6" applyFill="1" applyBorder="1"/>
    <xf numFmtId="0" fontId="4" fillId="2" borderId="4" xfId="6" applyFill="1" applyBorder="1"/>
    <xf numFmtId="0" fontId="0" fillId="2" borderId="4" xfId="0" applyFont="1" applyFill="1" applyBorder="1"/>
    <xf numFmtId="170" fontId="7" fillId="2" borderId="12" xfId="7" applyNumberFormat="1" applyFont="1" applyFill="1" applyBorder="1" applyAlignment="1" applyProtection="1">
      <alignment horizontal="right"/>
    </xf>
    <xf numFmtId="170" fontId="7" fillId="2" borderId="13" xfId="7" applyNumberFormat="1" applyFont="1" applyFill="1" applyBorder="1" applyAlignment="1" applyProtection="1">
      <alignment horizontal="right"/>
    </xf>
    <xf numFmtId="3" fontId="0" fillId="2" borderId="7" xfId="0" applyNumberFormat="1" applyBorder="1" applyAlignment="1">
      <alignment horizontal="center"/>
    </xf>
    <xf numFmtId="0" fontId="1" fillId="2" borderId="7" xfId="0" applyFont="1" applyFill="1" applyBorder="1"/>
    <xf numFmtId="174" fontId="1" fillId="2" borderId="7" xfId="0" applyNumberFormat="1" applyFont="1" applyFill="1" applyBorder="1" applyAlignment="1" applyProtection="1">
      <alignment horizontal="right"/>
    </xf>
    <xf numFmtId="174" fontId="1" fillId="2" borderId="13" xfId="0" applyNumberFormat="1" applyFont="1" applyFill="1" applyBorder="1" applyAlignment="1" applyProtection="1">
      <alignment horizontal="right"/>
    </xf>
    <xf numFmtId="174" fontId="1" fillId="2" borderId="19" xfId="0" applyNumberFormat="1" applyFont="1" applyFill="1" applyBorder="1" applyAlignment="1" applyProtection="1">
      <alignment horizontal="right"/>
    </xf>
    <xf numFmtId="174" fontId="1" fillId="2" borderId="18" xfId="0" applyNumberFormat="1" applyFont="1" applyFill="1" applyBorder="1" applyAlignment="1" applyProtection="1">
      <alignment horizontal="right"/>
    </xf>
    <xf numFmtId="0" fontId="1" fillId="2" borderId="24" xfId="0" applyFont="1" applyFill="1" applyBorder="1"/>
    <xf numFmtId="174" fontId="1" fillId="2" borderId="24" xfId="0" applyNumberFormat="1" applyFont="1" applyFill="1" applyBorder="1" applyAlignment="1" applyProtection="1">
      <alignment horizontal="right"/>
    </xf>
    <xf numFmtId="174" fontId="1" fillId="2" borderId="22" xfId="0" applyNumberFormat="1" applyFont="1" applyFill="1" applyBorder="1" applyAlignment="1" applyProtection="1">
      <alignment horizontal="right"/>
    </xf>
    <xf numFmtId="0" fontId="1" fillId="2" borderId="8" xfId="7" applyFont="1" applyFill="1" applyBorder="1" applyAlignment="1">
      <alignment horizontal="left"/>
    </xf>
    <xf numFmtId="0" fontId="7" fillId="3" borderId="5" xfId="14" applyFont="1" applyFill="1" applyBorder="1" applyProtection="1"/>
    <xf numFmtId="1" fontId="4" fillId="2" borderId="6" xfId="0" applyNumberFormat="1" applyFont="1" applyFill="1" applyBorder="1" applyAlignment="1" applyProtection="1">
      <alignment horizontal="right" indent="1"/>
    </xf>
    <xf numFmtId="1" fontId="4" fillId="2" borderId="6" xfId="10" applyNumberFormat="1" applyFont="1" applyFill="1" applyBorder="1" applyAlignment="1" applyProtection="1">
      <alignment horizontal="right" indent="1"/>
    </xf>
    <xf numFmtId="1" fontId="4" fillId="2" borderId="12" xfId="10" applyNumberFormat="1" applyFont="1" applyFill="1" applyBorder="1" applyAlignment="1" applyProtection="1">
      <alignment horizontal="right" indent="1"/>
    </xf>
    <xf numFmtId="1" fontId="4" fillId="2" borderId="7" xfId="0" applyNumberFormat="1" applyFont="1" applyFill="1" applyBorder="1" applyAlignment="1" applyProtection="1">
      <alignment horizontal="right" indent="1"/>
    </xf>
    <xf numFmtId="1" fontId="4" fillId="2" borderId="13" xfId="10" applyNumberFormat="1" applyFont="1" applyFill="1" applyBorder="1" applyAlignment="1" applyProtection="1">
      <alignment horizontal="right" indent="1"/>
    </xf>
    <xf numFmtId="1" fontId="4" fillId="2" borderId="7" xfId="10" applyNumberFormat="1" applyFont="1" applyFill="1" applyBorder="1" applyAlignment="1" applyProtection="1">
      <alignment horizontal="right" indent="1"/>
    </xf>
    <xf numFmtId="1" fontId="4" fillId="2" borderId="13" xfId="0" applyNumberFormat="1" applyFont="1" applyFill="1" applyBorder="1" applyAlignment="1" applyProtection="1">
      <alignment horizontal="right" indent="1"/>
    </xf>
    <xf numFmtId="1" fontId="4" fillId="2" borderId="6" xfId="11" applyNumberFormat="1" applyFont="1" applyFill="1" applyBorder="1" applyAlignment="1" applyProtection="1">
      <alignment horizontal="right" indent="1"/>
    </xf>
    <xf numFmtId="1" fontId="4" fillId="2" borderId="12" xfId="0" applyNumberFormat="1" applyFont="1" applyFill="1" applyBorder="1" applyAlignment="1" applyProtection="1">
      <alignment horizontal="right" indent="1"/>
    </xf>
    <xf numFmtId="1" fontId="4" fillId="2" borderId="7" xfId="11" applyNumberFormat="1" applyFont="1" applyFill="1" applyBorder="1" applyAlignment="1" applyProtection="1">
      <alignment horizontal="right" indent="1"/>
    </xf>
    <xf numFmtId="1" fontId="4" fillId="2" borderId="13" xfId="11" applyNumberFormat="1" applyFont="1" applyFill="1" applyBorder="1" applyAlignment="1" applyProtection="1">
      <alignment horizontal="right" indent="1"/>
    </xf>
    <xf numFmtId="1" fontId="4" fillId="2" borderId="7" xfId="14" applyNumberFormat="1" applyFont="1" applyFill="1" applyBorder="1" applyAlignment="1" applyProtection="1">
      <alignment horizontal="right" indent="1"/>
    </xf>
    <xf numFmtId="1" fontId="4" fillId="2" borderId="13" xfId="14" applyNumberFormat="1" applyFont="1" applyFill="1" applyBorder="1" applyAlignment="1" applyProtection="1">
      <alignment horizontal="right" indent="1"/>
    </xf>
    <xf numFmtId="1" fontId="7" fillId="3" borderId="14" xfId="14" applyNumberFormat="1" applyFont="1" applyFill="1" applyBorder="1" applyAlignment="1" applyProtection="1">
      <alignment horizontal="right" indent="1"/>
    </xf>
    <xf numFmtId="1" fontId="7" fillId="3" borderId="15" xfId="14" applyNumberFormat="1" applyFont="1" applyFill="1" applyBorder="1" applyAlignment="1" applyProtection="1">
      <alignment horizontal="right" indent="1"/>
    </xf>
    <xf numFmtId="4" fontId="4" fillId="2" borderId="6" xfId="0" applyNumberFormat="1" applyFont="1" applyFill="1" applyBorder="1" applyAlignment="1" applyProtection="1">
      <alignment horizontal="right" indent="1"/>
    </xf>
    <xf numFmtId="4" fontId="4" fillId="2" borderId="6" xfId="10" applyNumberFormat="1" applyFont="1" applyFill="1" applyBorder="1" applyAlignment="1" applyProtection="1">
      <alignment horizontal="right" indent="1"/>
    </xf>
    <xf numFmtId="4" fontId="7" fillId="2" borderId="12" xfId="0" applyNumberFormat="1" applyFont="1" applyFill="1" applyBorder="1" applyAlignment="1" applyProtection="1">
      <alignment horizontal="right" indent="1"/>
    </xf>
    <xf numFmtId="4" fontId="4" fillId="2" borderId="7" xfId="0" applyNumberFormat="1" applyFont="1" applyFill="1" applyBorder="1" applyAlignment="1" applyProtection="1">
      <alignment horizontal="right" indent="1"/>
    </xf>
    <xf numFmtId="4" fontId="7" fillId="2" borderId="13" xfId="0" applyNumberFormat="1" applyFont="1" applyFill="1" applyBorder="1" applyAlignment="1" applyProtection="1">
      <alignment horizontal="right" indent="1"/>
    </xf>
    <xf numFmtId="4" fontId="4" fillId="2" borderId="7" xfId="10" applyNumberFormat="1" applyFont="1" applyFill="1" applyBorder="1" applyAlignment="1" applyProtection="1">
      <alignment horizontal="right" indent="1"/>
    </xf>
    <xf numFmtId="4" fontId="7" fillId="2" borderId="13" xfId="10" applyNumberFormat="1" applyFont="1" applyFill="1" applyBorder="1" applyAlignment="1" applyProtection="1">
      <alignment horizontal="right" indent="1"/>
    </xf>
    <xf numFmtId="4" fontId="7" fillId="3" borderId="14" xfId="10" applyNumberFormat="1" applyFont="1" applyFill="1" applyBorder="1" applyAlignment="1" applyProtection="1">
      <alignment horizontal="right" indent="1"/>
    </xf>
    <xf numFmtId="4" fontId="7" fillId="3" borderId="15" xfId="10" applyNumberFormat="1" applyFont="1" applyFill="1" applyBorder="1" applyAlignment="1" applyProtection="1">
      <alignment horizontal="right" indent="1"/>
    </xf>
    <xf numFmtId="4" fontId="0" fillId="2" borderId="7" xfId="0" applyNumberFormat="1" applyFill="1" applyBorder="1" applyAlignment="1">
      <alignment horizontal="right" indent="1"/>
    </xf>
    <xf numFmtId="0" fontId="7" fillId="3" borderId="5" xfId="0" applyFont="1" applyFill="1" applyBorder="1"/>
    <xf numFmtId="0" fontId="4" fillId="3" borderId="25" xfId="14" applyFont="1" applyFill="1" applyBorder="1" applyAlignment="1" applyProtection="1">
      <alignment horizontal="center" vertical="center" wrapText="1"/>
    </xf>
    <xf numFmtId="0" fontId="4" fillId="2" borderId="26" xfId="14" applyFont="1" applyFill="1" applyBorder="1" applyProtection="1"/>
    <xf numFmtId="0" fontId="4" fillId="2" borderId="27" xfId="14" applyFont="1" applyFill="1" applyBorder="1" applyProtection="1"/>
    <xf numFmtId="0" fontId="7" fillId="3" borderId="28" xfId="14" applyFont="1" applyFill="1" applyBorder="1" applyProtection="1"/>
    <xf numFmtId="3" fontId="7" fillId="3" borderId="14" xfId="10" applyNumberFormat="1" applyFont="1" applyFill="1" applyBorder="1" applyAlignment="1" applyProtection="1">
      <alignment horizontal="right" indent="1"/>
    </xf>
    <xf numFmtId="3" fontId="7" fillId="3" borderId="15" xfId="10" applyNumberFormat="1" applyFont="1" applyFill="1" applyBorder="1" applyAlignment="1" applyProtection="1">
      <alignment horizontal="right" indent="1"/>
    </xf>
    <xf numFmtId="4" fontId="4" fillId="2" borderId="3" xfId="0" applyNumberFormat="1" applyFont="1" applyFill="1" applyBorder="1" applyAlignment="1" applyProtection="1">
      <alignment horizontal="right" indent="1"/>
    </xf>
    <xf numFmtId="4" fontId="7" fillId="2" borderId="29" xfId="0" applyNumberFormat="1" applyFont="1" applyFill="1" applyBorder="1" applyAlignment="1" applyProtection="1">
      <alignment horizontal="right" indent="1"/>
    </xf>
    <xf numFmtId="4" fontId="4" fillId="2" borderId="4" xfId="0" applyNumberFormat="1" applyFont="1" applyFill="1" applyBorder="1" applyAlignment="1" applyProtection="1">
      <alignment horizontal="right" indent="1"/>
    </xf>
    <xf numFmtId="4" fontId="7" fillId="2" borderId="30" xfId="0" applyNumberFormat="1" applyFont="1" applyFill="1" applyBorder="1" applyAlignment="1" applyProtection="1">
      <alignment horizontal="right" indent="1"/>
    </xf>
    <xf numFmtId="4" fontId="4" fillId="2" borderId="4" xfId="10" applyNumberFormat="1" applyFont="1" applyFill="1" applyBorder="1" applyAlignment="1" applyProtection="1">
      <alignment horizontal="right" indent="1"/>
    </xf>
    <xf numFmtId="4" fontId="7" fillId="2" borderId="30" xfId="10" applyNumberFormat="1" applyFont="1" applyFill="1" applyBorder="1" applyAlignment="1" applyProtection="1">
      <alignment horizontal="right" indent="1"/>
    </xf>
    <xf numFmtId="4" fontId="0" fillId="2" borderId="4" xfId="0" applyNumberFormat="1" applyBorder="1" applyAlignment="1">
      <alignment horizontal="right" indent="1"/>
    </xf>
    <xf numFmtId="4" fontId="0" fillId="2" borderId="7" xfId="0" applyNumberFormat="1" applyBorder="1" applyAlignment="1">
      <alignment horizontal="right" indent="1"/>
    </xf>
    <xf numFmtId="4" fontId="7" fillId="3" borderId="5" xfId="10" applyNumberFormat="1" applyFont="1" applyFill="1" applyBorder="1" applyAlignment="1" applyProtection="1">
      <alignment horizontal="right" indent="1"/>
    </xf>
    <xf numFmtId="4" fontId="7" fillId="3" borderId="31" xfId="10" applyNumberFormat="1" applyFont="1" applyFill="1" applyBorder="1" applyAlignment="1" applyProtection="1">
      <alignment horizontal="right" indent="1"/>
    </xf>
    <xf numFmtId="0" fontId="0" fillId="2" borderId="32" xfId="0" applyBorder="1"/>
    <xf numFmtId="0" fontId="0" fillId="2" borderId="27" xfId="0" applyBorder="1"/>
    <xf numFmtId="165" fontId="7" fillId="3" borderId="14" xfId="14" applyNumberFormat="1" applyFont="1" applyFill="1" applyBorder="1" applyProtection="1"/>
    <xf numFmtId="173" fontId="7" fillId="3" borderId="14" xfId="20" applyFont="1" applyFill="1" applyBorder="1"/>
    <xf numFmtId="165" fontId="7" fillId="3" borderId="15" xfId="14" applyNumberFormat="1" applyFont="1" applyFill="1" applyBorder="1" applyProtection="1"/>
    <xf numFmtId="3" fontId="4" fillId="2" borderId="13" xfId="0" applyNumberFormat="1" applyFont="1" applyFill="1" applyBorder="1" applyAlignment="1" applyProtection="1">
      <alignment horizontal="right" indent="1"/>
    </xf>
    <xf numFmtId="3" fontId="4" fillId="2" borderId="12" xfId="10" applyNumberFormat="1" applyFont="1" applyFill="1" applyBorder="1" applyAlignment="1" applyProtection="1">
      <alignment horizontal="right" indent="1"/>
    </xf>
    <xf numFmtId="3" fontId="4" fillId="2" borderId="13" xfId="10" applyNumberFormat="1" applyFont="1" applyFill="1" applyBorder="1" applyAlignment="1" applyProtection="1">
      <alignment horizontal="right" indent="1"/>
    </xf>
    <xf numFmtId="3" fontId="4" fillId="2" borderId="7" xfId="10" applyNumberFormat="1" applyFont="1" applyFill="1" applyBorder="1" applyAlignment="1" applyProtection="1">
      <alignment horizontal="right" indent="1"/>
    </xf>
    <xf numFmtId="3" fontId="4" fillId="2" borderId="7" xfId="0" applyNumberFormat="1" applyFont="1" applyFill="1" applyBorder="1" applyAlignment="1" applyProtection="1">
      <alignment horizontal="right" indent="1"/>
    </xf>
    <xf numFmtId="0" fontId="6" fillId="2" borderId="0" xfId="0" applyFont="1" applyFill="1" applyAlignment="1">
      <alignment wrapText="1"/>
    </xf>
    <xf numFmtId="3" fontId="4" fillId="2" borderId="12" xfId="11" applyNumberFormat="1" applyFont="1" applyFill="1" applyBorder="1" applyAlignment="1" applyProtection="1">
      <alignment horizontal="right" indent="1"/>
    </xf>
    <xf numFmtId="3" fontId="4" fillId="2" borderId="13" xfId="11" applyNumberFormat="1" applyFont="1" applyFill="1" applyBorder="1" applyAlignment="1" applyProtection="1">
      <alignment horizontal="right" indent="1"/>
    </xf>
    <xf numFmtId="3" fontId="7" fillId="3" borderId="15" xfId="11" applyNumberFormat="1" applyFont="1" applyFill="1" applyBorder="1" applyAlignment="1" applyProtection="1">
      <alignment horizontal="right" indent="1"/>
    </xf>
    <xf numFmtId="0" fontId="7" fillId="3" borderId="5" xfId="6" applyFont="1" applyFill="1" applyBorder="1"/>
    <xf numFmtId="0" fontId="20" fillId="3" borderId="15" xfId="5" applyFont="1" applyFill="1" applyBorder="1" applyAlignment="1">
      <alignment horizontal="center"/>
    </xf>
    <xf numFmtId="0" fontId="6" fillId="2" borderId="0" xfId="7" applyFont="1" applyFill="1" applyBorder="1" applyAlignment="1"/>
    <xf numFmtId="170" fontId="7" fillId="3" borderId="14" xfId="7" applyNumberFormat="1" applyFont="1" applyFill="1" applyBorder="1" applyAlignment="1" applyProtection="1">
      <alignment horizontal="right"/>
    </xf>
    <xf numFmtId="170" fontId="7" fillId="3" borderId="15" xfId="7" applyNumberFormat="1" applyFont="1" applyFill="1" applyBorder="1" applyAlignment="1" applyProtection="1">
      <alignment horizontal="right"/>
    </xf>
    <xf numFmtId="3" fontId="4" fillId="2" borderId="6" xfId="11" applyNumberFormat="1" applyFont="1" applyFill="1" applyBorder="1" applyAlignment="1" applyProtection="1">
      <alignment horizontal="right" indent="1"/>
    </xf>
    <xf numFmtId="3" fontId="4" fillId="2" borderId="6" xfId="20" applyNumberFormat="1" applyFont="1" applyFill="1" applyBorder="1" applyAlignment="1">
      <alignment horizontal="right" indent="1"/>
    </xf>
    <xf numFmtId="3" fontId="4" fillId="2" borderId="12" xfId="20" applyNumberFormat="1" applyFont="1" applyFill="1" applyBorder="1" applyAlignment="1">
      <alignment horizontal="right" indent="1"/>
    </xf>
    <xf numFmtId="3" fontId="4" fillId="2" borderId="7" xfId="11" applyNumberFormat="1" applyFont="1" applyFill="1" applyBorder="1" applyAlignment="1" applyProtection="1">
      <alignment horizontal="right" indent="1"/>
    </xf>
    <xf numFmtId="3" fontId="4" fillId="2" borderId="7" xfId="20" applyNumberFormat="1" applyFont="1" applyFill="1" applyBorder="1" applyAlignment="1">
      <alignment horizontal="right" indent="1"/>
    </xf>
    <xf numFmtId="3" fontId="4" fillId="2" borderId="13" xfId="20" applyNumberFormat="1" applyFont="1" applyFill="1" applyBorder="1" applyAlignment="1">
      <alignment horizontal="right" indent="1"/>
    </xf>
    <xf numFmtId="3" fontId="4" fillId="2" borderId="7" xfId="14" applyNumberFormat="1" applyFont="1" applyFill="1" applyBorder="1" applyAlignment="1" applyProtection="1">
      <alignment horizontal="right" indent="1"/>
    </xf>
    <xf numFmtId="3" fontId="7" fillId="3" borderId="14" xfId="14" applyNumberFormat="1" applyFont="1" applyFill="1" applyBorder="1" applyAlignment="1" applyProtection="1">
      <alignment horizontal="right" indent="1"/>
    </xf>
    <xf numFmtId="3" fontId="7" fillId="3" borderId="15" xfId="20" applyNumberFormat="1" applyFont="1" applyFill="1" applyBorder="1" applyAlignment="1">
      <alignment horizontal="right" indent="1"/>
    </xf>
    <xf numFmtId="0" fontId="1" fillId="2" borderId="0" xfId="7" applyFill="1" applyAlignment="1"/>
    <xf numFmtId="4" fontId="4" fillId="2" borderId="7" xfId="7" applyNumberFormat="1" applyFont="1" applyFill="1" applyBorder="1" applyAlignment="1" applyProtection="1">
      <alignment horizontal="right"/>
    </xf>
    <xf numFmtId="3" fontId="4" fillId="2" borderId="13" xfId="14" applyNumberFormat="1" applyFont="1" applyFill="1" applyBorder="1" applyAlignment="1" applyProtection="1">
      <alignment horizontal="right" indent="1"/>
    </xf>
    <xf numFmtId="3" fontId="7" fillId="3" borderId="15" xfId="14" applyNumberFormat="1" applyFont="1" applyFill="1" applyBorder="1" applyAlignment="1" applyProtection="1">
      <alignment horizontal="right" indent="1"/>
    </xf>
    <xf numFmtId="170" fontId="7" fillId="3" borderId="14" xfId="0" applyNumberFormat="1" applyFont="1" applyFill="1" applyBorder="1" applyAlignment="1" applyProtection="1">
      <alignment horizontal="right"/>
    </xf>
    <xf numFmtId="170" fontId="7" fillId="3" borderId="15" xfId="0" applyNumberFormat="1" applyFont="1" applyFill="1" applyBorder="1" applyAlignment="1" applyProtection="1">
      <alignment horizontal="right"/>
    </xf>
    <xf numFmtId="3" fontId="0" fillId="2" borderId="12" xfId="0" applyNumberFormat="1" applyBorder="1"/>
    <xf numFmtId="3" fontId="0" fillId="2" borderId="13" xfId="0" applyNumberFormat="1" applyBorder="1"/>
    <xf numFmtId="0" fontId="7" fillId="3" borderId="4" xfId="0" applyFont="1" applyFill="1" applyBorder="1"/>
    <xf numFmtId="170" fontId="7" fillId="3" borderId="5" xfId="0" applyNumberFormat="1" applyFont="1" applyFill="1" applyBorder="1" applyAlignment="1" applyProtection="1">
      <alignment horizontal="right"/>
    </xf>
    <xf numFmtId="170" fontId="4" fillId="2" borderId="13" xfId="0" applyNumberFormat="1" applyFont="1" applyFill="1" applyBorder="1" applyAlignment="1" applyProtection="1">
      <alignment horizontal="right" indent="1"/>
    </xf>
    <xf numFmtId="170" fontId="4" fillId="2" borderId="7" xfId="0" applyNumberFormat="1" applyFont="1" applyFill="1" applyBorder="1" applyAlignment="1" applyProtection="1">
      <alignment horizontal="right" indent="1"/>
    </xf>
    <xf numFmtId="170" fontId="7" fillId="3" borderId="15" xfId="0" applyNumberFormat="1" applyFont="1" applyFill="1" applyBorder="1" applyAlignment="1" applyProtection="1">
      <alignment horizontal="right" indent="1"/>
    </xf>
    <xf numFmtId="170" fontId="4" fillId="2" borderId="6" xfId="0" applyNumberFormat="1" applyFont="1" applyFill="1" applyBorder="1" applyAlignment="1" applyProtection="1">
      <alignment horizontal="right" indent="1"/>
    </xf>
    <xf numFmtId="170" fontId="4" fillId="2" borderId="12" xfId="0" applyNumberFormat="1" applyFont="1" applyFill="1" applyBorder="1" applyAlignment="1" applyProtection="1">
      <alignment horizontal="right" indent="1"/>
    </xf>
    <xf numFmtId="170" fontId="7" fillId="3" borderId="14" xfId="0" applyNumberFormat="1" applyFont="1" applyFill="1" applyBorder="1" applyAlignment="1" applyProtection="1">
      <alignment horizontal="right" indent="1"/>
    </xf>
    <xf numFmtId="0" fontId="0" fillId="2" borderId="3" xfId="0" applyBorder="1" applyAlignment="1">
      <alignment horizontal="left" indent="1"/>
    </xf>
    <xf numFmtId="0" fontId="0" fillId="2" borderId="4" xfId="0" applyBorder="1" applyAlignment="1">
      <alignment horizontal="left" indent="1"/>
    </xf>
    <xf numFmtId="3" fontId="0" fillId="2" borderId="13" xfId="0" applyNumberFormat="1" applyBorder="1" applyAlignment="1">
      <alignment horizontal="right" indent="1"/>
    </xf>
    <xf numFmtId="174" fontId="4" fillId="2" borderId="12" xfId="0" applyNumberFormat="1" applyFont="1" applyFill="1" applyBorder="1" applyAlignment="1" applyProtection="1">
      <alignment horizontal="right" indent="1"/>
    </xf>
    <xf numFmtId="174" fontId="4" fillId="2" borderId="13" xfId="0" applyNumberFormat="1" applyFont="1" applyFill="1" applyBorder="1" applyAlignment="1" applyProtection="1">
      <alignment horizontal="right" indent="1"/>
    </xf>
    <xf numFmtId="0" fontId="7" fillId="3" borderId="5" xfId="0" applyFont="1" applyFill="1" applyBorder="1" applyAlignment="1">
      <alignment horizontal="left" indent="2"/>
    </xf>
    <xf numFmtId="174" fontId="7" fillId="3" borderId="15" xfId="0" applyNumberFormat="1" applyFont="1" applyFill="1" applyBorder="1" applyAlignment="1" applyProtection="1">
      <alignment horizontal="right" indent="1"/>
    </xf>
    <xf numFmtId="174" fontId="7" fillId="3" borderId="7" xfId="0" applyNumberFormat="1" applyFont="1" applyFill="1" applyBorder="1" applyAlignment="1" applyProtection="1">
      <alignment horizontal="right"/>
    </xf>
    <xf numFmtId="174" fontId="7" fillId="3" borderId="14" xfId="0" applyNumberFormat="1" applyFont="1" applyFill="1" applyBorder="1" applyAlignment="1" applyProtection="1">
      <alignment horizontal="right"/>
    </xf>
    <xf numFmtId="174" fontId="7" fillId="3" borderId="13" xfId="0" applyNumberFormat="1" applyFont="1" applyFill="1" applyBorder="1" applyAlignment="1" applyProtection="1">
      <alignment horizontal="right"/>
    </xf>
    <xf numFmtId="3" fontId="7" fillId="2" borderId="0" xfId="0" applyNumberFormat="1" applyFont="1" applyBorder="1" applyAlignment="1">
      <alignment horizontal="right" vertical="justify" indent="1"/>
    </xf>
    <xf numFmtId="3" fontId="0" fillId="2" borderId="7" xfId="0" applyNumberFormat="1" applyBorder="1" applyAlignment="1">
      <alignment horizontal="right" vertical="justify" indent="1"/>
    </xf>
    <xf numFmtId="3" fontId="7" fillId="2" borderId="7" xfId="0" applyNumberFormat="1" applyFont="1" applyBorder="1" applyAlignment="1">
      <alignment horizontal="right" vertical="justify" indent="1"/>
    </xf>
    <xf numFmtId="165" fontId="4" fillId="2" borderId="6" xfId="11" applyNumberFormat="1" applyFont="1" applyFill="1" applyBorder="1" applyAlignment="1" applyProtection="1">
      <alignment horizontal="right" indent="1"/>
    </xf>
    <xf numFmtId="165" fontId="4" fillId="2" borderId="7" xfId="11" applyNumberFormat="1" applyFont="1" applyFill="1" applyBorder="1" applyAlignment="1" applyProtection="1">
      <alignment horizontal="right" indent="1"/>
    </xf>
    <xf numFmtId="165" fontId="4" fillId="2" borderId="14" xfId="11" applyNumberFormat="1" applyFont="1" applyFill="1" applyBorder="1" applyAlignment="1" applyProtection="1">
      <alignment horizontal="right" indent="1"/>
    </xf>
    <xf numFmtId="37" fontId="4" fillId="2" borderId="6" xfId="9" applyFont="1" applyFill="1" applyBorder="1" applyAlignment="1">
      <alignment horizontal="right" indent="1"/>
    </xf>
    <xf numFmtId="37" fontId="4" fillId="2" borderId="12" xfId="9" applyFont="1" applyFill="1" applyBorder="1" applyAlignment="1">
      <alignment horizontal="right" indent="1"/>
    </xf>
    <xf numFmtId="37" fontId="4" fillId="2" borderId="7" xfId="9" applyFont="1" applyFill="1" applyBorder="1" applyAlignment="1">
      <alignment horizontal="right" indent="1"/>
    </xf>
    <xf numFmtId="37" fontId="4" fillId="2" borderId="13" xfId="9" applyFont="1" applyFill="1" applyBorder="1" applyAlignment="1">
      <alignment horizontal="right" indent="1"/>
    </xf>
    <xf numFmtId="37" fontId="4" fillId="2" borderId="14" xfId="9" applyFont="1" applyFill="1" applyBorder="1" applyAlignment="1">
      <alignment horizontal="right" indent="1"/>
    </xf>
    <xf numFmtId="37" fontId="7" fillId="3" borderId="14" xfId="9" applyFont="1" applyFill="1" applyBorder="1" applyAlignment="1">
      <alignment horizontal="right"/>
    </xf>
    <xf numFmtId="4" fontId="7" fillId="3" borderId="14" xfId="9" applyNumberFormat="1" applyFont="1" applyFill="1" applyBorder="1" applyAlignment="1">
      <alignment horizontal="right"/>
    </xf>
    <xf numFmtId="4" fontId="7" fillId="3" borderId="15" xfId="9" applyNumberFormat="1" applyFont="1" applyFill="1" applyBorder="1" applyAlignment="1">
      <alignment horizontal="right"/>
    </xf>
    <xf numFmtId="169" fontId="7" fillId="3" borderId="14" xfId="10" applyNumberFormat="1" applyFont="1" applyFill="1" applyBorder="1" applyProtection="1"/>
    <xf numFmtId="169" fontId="4" fillId="2" borderId="7" xfId="10" applyNumberFormat="1" applyFont="1" applyFill="1" applyBorder="1" applyAlignment="1" applyProtection="1">
      <alignment horizontal="right" indent="1"/>
    </xf>
    <xf numFmtId="173" fontId="4" fillId="2" borderId="13" xfId="20" applyFont="1" applyFill="1" applyBorder="1" applyAlignment="1">
      <alignment horizontal="right" indent="1"/>
    </xf>
    <xf numFmtId="169" fontId="4" fillId="2" borderId="14" xfId="10" applyNumberFormat="1" applyFont="1" applyFill="1" applyBorder="1" applyAlignment="1" applyProtection="1">
      <alignment horizontal="right" indent="1"/>
    </xf>
    <xf numFmtId="0" fontId="0" fillId="2" borderId="4" xfId="0" applyFill="1" applyBorder="1" applyAlignment="1">
      <alignment horizontal="left" indent="1"/>
    </xf>
    <xf numFmtId="0" fontId="0" fillId="2" borderId="5" xfId="0" applyFill="1" applyBorder="1" applyAlignment="1">
      <alignment horizontal="left" indent="1"/>
    </xf>
    <xf numFmtId="2" fontId="7" fillId="3" borderId="14" xfId="0" applyNumberFormat="1" applyFont="1" applyFill="1" applyBorder="1"/>
    <xf numFmtId="2" fontId="7" fillId="3" borderId="15" xfId="0" applyNumberFormat="1" applyFont="1" applyFill="1" applyBorder="1"/>
    <xf numFmtId="0" fontId="4" fillId="2" borderId="3" xfId="0" applyFont="1" applyFill="1" applyBorder="1" applyAlignment="1">
      <alignment horizontal="left" indent="1"/>
    </xf>
    <xf numFmtId="0" fontId="4" fillId="2" borderId="4" xfId="0" applyFont="1" applyFill="1" applyBorder="1" applyAlignment="1">
      <alignment horizontal="left" indent="1"/>
    </xf>
    <xf numFmtId="169" fontId="4" fillId="2" borderId="6" xfId="10" applyNumberFormat="1" applyFont="1" applyFill="1" applyBorder="1" applyAlignment="1" applyProtection="1">
      <alignment horizontal="right" indent="1"/>
    </xf>
    <xf numFmtId="173" fontId="4" fillId="2" borderId="6" xfId="20" applyFont="1" applyFill="1" applyBorder="1" applyAlignment="1">
      <alignment horizontal="right" indent="1"/>
    </xf>
    <xf numFmtId="172" fontId="4" fillId="2" borderId="6" xfId="0" applyNumberFormat="1" applyFont="1" applyFill="1" applyBorder="1" applyAlignment="1" applyProtection="1">
      <alignment horizontal="right" indent="1"/>
    </xf>
    <xf numFmtId="173" fontId="4" fillId="2" borderId="12" xfId="20" applyFont="1" applyFill="1" applyBorder="1" applyAlignment="1">
      <alignment horizontal="right" indent="1"/>
    </xf>
    <xf numFmtId="173" fontId="4" fillId="2" borderId="7" xfId="20" applyFont="1" applyFill="1" applyBorder="1" applyAlignment="1">
      <alignment horizontal="right" indent="1"/>
    </xf>
    <xf numFmtId="172" fontId="4" fillId="2" borderId="7" xfId="0" applyNumberFormat="1" applyFont="1" applyFill="1" applyBorder="1" applyAlignment="1" applyProtection="1">
      <alignment horizontal="right" indent="1"/>
    </xf>
    <xf numFmtId="0" fontId="0" fillId="2" borderId="13" xfId="0" applyBorder="1" applyAlignment="1">
      <alignment horizontal="right" indent="1"/>
    </xf>
    <xf numFmtId="0" fontId="17" fillId="2" borderId="0" xfId="0" applyFont="1"/>
    <xf numFmtId="0" fontId="7" fillId="3" borderId="14" xfId="0" applyFont="1" applyFill="1" applyBorder="1"/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3" fontId="4" fillId="2" borderId="7" xfId="9" applyNumberFormat="1" applyFont="1" applyFill="1" applyBorder="1" applyAlignment="1">
      <alignment horizontal="right" indent="1"/>
    </xf>
    <xf numFmtId="3" fontId="4" fillId="2" borderId="12" xfId="9" applyNumberFormat="1" applyFont="1" applyFill="1" applyBorder="1" applyAlignment="1">
      <alignment horizontal="right" indent="1"/>
    </xf>
    <xf numFmtId="3" fontId="4" fillId="2" borderId="13" xfId="9" applyNumberFormat="1" applyFont="1" applyFill="1" applyBorder="1" applyAlignment="1">
      <alignment horizontal="right" indent="1"/>
    </xf>
    <xf numFmtId="3" fontId="4" fillId="2" borderId="0" xfId="9" applyNumberFormat="1" applyFont="1" applyFill="1" applyBorder="1" applyAlignment="1">
      <alignment horizontal="right"/>
    </xf>
    <xf numFmtId="10" fontId="4" fillId="2" borderId="7" xfId="20" applyNumberFormat="1" applyFont="1" applyFill="1" applyBorder="1" applyAlignment="1">
      <alignment horizontal="right"/>
    </xf>
    <xf numFmtId="10" fontId="4" fillId="2" borderId="13" xfId="20" applyNumberFormat="1" applyFont="1" applyFill="1" applyBorder="1" applyAlignment="1">
      <alignment horizontal="right"/>
    </xf>
    <xf numFmtId="0" fontId="4" fillId="3" borderId="14" xfId="0" applyFont="1" applyFill="1" applyBorder="1" applyAlignment="1">
      <alignment horizontal="center" vertical="center" wrapText="1"/>
    </xf>
    <xf numFmtId="173" fontId="7" fillId="3" borderId="15" xfId="20" applyFont="1" applyFill="1" applyBorder="1"/>
    <xf numFmtId="2" fontId="4" fillId="2" borderId="6" xfId="10" applyNumberFormat="1" applyFont="1" applyFill="1" applyBorder="1" applyAlignment="1" applyProtection="1">
      <alignment horizontal="right"/>
    </xf>
    <xf numFmtId="2" fontId="4" fillId="2" borderId="12" xfId="10" applyNumberFormat="1" applyFont="1" applyFill="1" applyBorder="1" applyAlignment="1" applyProtection="1">
      <alignment horizontal="right"/>
    </xf>
    <xf numFmtId="2" fontId="4" fillId="2" borderId="7" xfId="10" applyNumberFormat="1" applyFont="1" applyFill="1" applyBorder="1" applyAlignment="1" applyProtection="1">
      <alignment horizontal="right"/>
    </xf>
    <xf numFmtId="2" fontId="4" fillId="2" borderId="13" xfId="10" applyNumberFormat="1" applyFont="1" applyFill="1" applyBorder="1" applyAlignment="1" applyProtection="1">
      <alignment horizontal="right"/>
    </xf>
    <xf numFmtId="2" fontId="4" fillId="2" borderId="6" xfId="10" applyNumberFormat="1" applyFont="1" applyFill="1" applyBorder="1" applyProtection="1"/>
    <xf numFmtId="2" fontId="4" fillId="2" borderId="12" xfId="10" applyNumberFormat="1" applyFont="1" applyFill="1" applyBorder="1" applyProtection="1"/>
    <xf numFmtId="4" fontId="4" fillId="2" borderId="13" xfId="10" applyNumberFormat="1" applyFont="1" applyFill="1" applyBorder="1" applyAlignment="1" applyProtection="1">
      <alignment horizontal="right"/>
    </xf>
    <xf numFmtId="37" fontId="7" fillId="3" borderId="14" xfId="9" applyNumberFormat="1" applyFont="1" applyFill="1" applyBorder="1" applyAlignment="1">
      <alignment horizontal="right"/>
    </xf>
    <xf numFmtId="4" fontId="7" fillId="3" borderId="14" xfId="10" applyNumberFormat="1" applyFont="1" applyFill="1" applyBorder="1" applyAlignment="1" applyProtection="1">
      <alignment horizontal="right"/>
    </xf>
    <xf numFmtId="4" fontId="7" fillId="3" borderId="15" xfId="10" applyNumberFormat="1" applyFont="1" applyFill="1" applyBorder="1" applyAlignment="1" applyProtection="1">
      <alignment horizontal="right"/>
    </xf>
    <xf numFmtId="10" fontId="7" fillId="3" borderId="14" xfId="20" applyNumberFormat="1" applyFont="1" applyFill="1" applyBorder="1"/>
    <xf numFmtId="10" fontId="7" fillId="3" borderId="15" xfId="20" applyNumberFormat="1" applyFont="1" applyFill="1" applyBorder="1"/>
    <xf numFmtId="10" fontId="7" fillId="3" borderId="14" xfId="20" applyNumberFormat="1" applyFont="1" applyFill="1" applyBorder="1" applyAlignment="1">
      <alignment horizontal="right" indent="1"/>
    </xf>
    <xf numFmtId="10" fontId="7" fillId="3" borderId="15" xfId="20" applyNumberFormat="1" applyFont="1" applyFill="1" applyBorder="1" applyAlignment="1">
      <alignment horizontal="right" indent="1"/>
    </xf>
    <xf numFmtId="173" fontId="4" fillId="3" borderId="14" xfId="20" applyFont="1" applyFill="1" applyBorder="1"/>
    <xf numFmtId="173" fontId="4" fillId="3" borderId="15" xfId="20" applyFont="1" applyFill="1" applyBorder="1"/>
    <xf numFmtId="4" fontId="7" fillId="3" borderId="14" xfId="0" applyNumberFormat="1" applyFont="1" applyFill="1" applyBorder="1" applyAlignment="1" applyProtection="1">
      <alignment horizontal="right"/>
    </xf>
    <xf numFmtId="4" fontId="4" fillId="3" borderId="14" xfId="20" applyNumberFormat="1" applyFont="1" applyFill="1" applyBorder="1"/>
    <xf numFmtId="4" fontId="7" fillId="3" borderId="15" xfId="0" applyNumberFormat="1" applyFont="1" applyFill="1" applyBorder="1" applyAlignment="1" applyProtection="1">
      <alignment horizontal="right"/>
    </xf>
    <xf numFmtId="10" fontId="7" fillId="3" borderId="14" xfId="0" applyNumberFormat="1" applyFont="1" applyFill="1" applyBorder="1" applyAlignment="1" applyProtection="1">
      <alignment horizontal="right"/>
    </xf>
    <xf numFmtId="170" fontId="4" fillId="2" borderId="12" xfId="0" applyNumberFormat="1" applyFont="1" applyFill="1" applyBorder="1" applyAlignment="1" applyProtection="1">
      <alignment horizontal="right" vertical="center"/>
    </xf>
    <xf numFmtId="170" fontId="4" fillId="2" borderId="7" xfId="0" applyNumberFormat="1" applyFont="1" applyFill="1" applyBorder="1" applyAlignment="1" applyProtection="1">
      <alignment horizontal="right" vertical="center"/>
    </xf>
    <xf numFmtId="170" fontId="4" fillId="2" borderId="13" xfId="0" applyNumberFormat="1" applyFont="1" applyFill="1" applyBorder="1" applyAlignment="1" applyProtection="1">
      <alignment horizontal="right" vertical="center"/>
    </xf>
    <xf numFmtId="170" fontId="4" fillId="2" borderId="18" xfId="0" applyNumberFormat="1" applyFont="1" applyFill="1" applyBorder="1" applyAlignment="1" applyProtection="1">
      <alignment horizontal="right" vertical="center"/>
    </xf>
    <xf numFmtId="170" fontId="4" fillId="2" borderId="22" xfId="0" applyNumberFormat="1" applyFont="1" applyFill="1" applyBorder="1" applyAlignment="1" applyProtection="1">
      <alignment horizontal="right" vertical="center"/>
    </xf>
    <xf numFmtId="170" fontId="4" fillId="2" borderId="21" xfId="0" applyNumberFormat="1" applyFont="1" applyFill="1" applyBorder="1" applyAlignment="1" applyProtection="1">
      <alignment horizontal="right" vertical="center"/>
    </xf>
    <xf numFmtId="0" fontId="24" fillId="3" borderId="14" xfId="0" applyFont="1" applyFill="1" applyBorder="1" applyAlignment="1">
      <alignment horizontal="center" vertical="center" wrapText="1"/>
    </xf>
    <xf numFmtId="0" fontId="8" fillId="4" borderId="14" xfId="15" applyFont="1" applyFill="1" applyBorder="1" applyAlignment="1">
      <alignment horizontal="center" vertical="center" wrapText="1"/>
    </xf>
    <xf numFmtId="0" fontId="28" fillId="5" borderId="4" xfId="15" applyFont="1" applyFill="1" applyBorder="1" applyAlignment="1">
      <alignment wrapText="1"/>
    </xf>
    <xf numFmtId="0" fontId="27" fillId="6" borderId="5" xfId="15" applyFont="1" applyFill="1" applyBorder="1" applyAlignment="1">
      <alignment horizontal="left" wrapText="1" indent="1"/>
    </xf>
    <xf numFmtId="0" fontId="7" fillId="3" borderId="5" xfId="14" applyFont="1" applyFill="1" applyBorder="1" applyAlignment="1" applyProtection="1">
      <alignment horizontal="left"/>
    </xf>
    <xf numFmtId="170" fontId="4" fillId="2" borderId="0" xfId="0" applyNumberFormat="1" applyFont="1" applyFill="1" applyBorder="1" applyAlignment="1" applyProtection="1">
      <alignment horizontal="right"/>
    </xf>
    <xf numFmtId="170" fontId="29" fillId="2" borderId="7" xfId="0" applyNumberFormat="1" applyFont="1" applyFill="1" applyBorder="1" applyAlignment="1" applyProtection="1">
      <alignment horizontal="right"/>
    </xf>
    <xf numFmtId="0" fontId="29" fillId="2" borderId="4" xfId="14" applyFont="1" applyFill="1" applyBorder="1" applyAlignment="1" applyProtection="1">
      <alignment horizontal="left" vertical="center" wrapText="1"/>
    </xf>
    <xf numFmtId="170" fontId="29" fillId="2" borderId="13" xfId="0" applyNumberFormat="1" applyFont="1" applyFill="1" applyBorder="1" applyAlignment="1" applyProtection="1">
      <alignment horizontal="right"/>
    </xf>
    <xf numFmtId="3" fontId="0" fillId="2" borderId="6" xfId="0" applyNumberFormat="1" applyBorder="1"/>
    <xf numFmtId="3" fontId="0" fillId="2" borderId="12" xfId="0" applyNumberFormat="1" applyBorder="1" applyAlignment="1">
      <alignment horizontal="right" indent="1"/>
    </xf>
    <xf numFmtId="0" fontId="7" fillId="2" borderId="0" xfId="0" applyFont="1" applyFill="1"/>
    <xf numFmtId="170" fontId="7" fillId="3" borderId="14" xfId="0" applyNumberFormat="1" applyFont="1" applyFill="1" applyBorder="1"/>
    <xf numFmtId="0" fontId="0" fillId="3" borderId="6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174" fontId="4" fillId="0" borderId="24" xfId="0" applyNumberFormat="1" applyFont="1" applyFill="1" applyBorder="1" applyAlignment="1" applyProtection="1">
      <alignment horizontal="right"/>
    </xf>
    <xf numFmtId="0" fontId="0" fillId="2" borderId="7" xfId="0" applyBorder="1" applyAlignment="1">
      <alignment wrapText="1"/>
    </xf>
    <xf numFmtId="174" fontId="4" fillId="2" borderId="7" xfId="0" applyNumberFormat="1" applyFont="1" applyFill="1" applyBorder="1" applyAlignment="1" applyProtection="1">
      <alignment horizontal="right" vertical="center"/>
    </xf>
    <xf numFmtId="0" fontId="1" fillId="2" borderId="7" xfId="0" applyFont="1" applyFill="1" applyBorder="1" applyAlignment="1">
      <alignment wrapText="1"/>
    </xf>
    <xf numFmtId="174" fontId="1" fillId="2" borderId="7" xfId="0" applyNumberFormat="1" applyFont="1" applyFill="1" applyBorder="1" applyAlignment="1" applyProtection="1">
      <alignment horizontal="right" vertical="center"/>
    </xf>
    <xf numFmtId="0" fontId="1" fillId="2" borderId="19" xfId="0" applyFont="1" applyFill="1" applyBorder="1"/>
    <xf numFmtId="0" fontId="0" fillId="3" borderId="15" xfId="0" applyFill="1" applyBorder="1" applyAlignment="1">
      <alignment horizontal="center" vertical="center"/>
    </xf>
    <xf numFmtId="0" fontId="1" fillId="2" borderId="6" xfId="0" applyFont="1" applyBorder="1"/>
    <xf numFmtId="16" fontId="1" fillId="2" borderId="7" xfId="0" applyNumberFormat="1" applyFont="1" applyBorder="1"/>
    <xf numFmtId="0" fontId="1" fillId="2" borderId="7" xfId="0" applyFont="1" applyBorder="1"/>
    <xf numFmtId="0" fontId="1" fillId="2" borderId="24" xfId="0" applyFont="1" applyBorder="1"/>
    <xf numFmtId="16" fontId="1" fillId="2" borderId="7" xfId="0" applyNumberFormat="1" applyFont="1" applyFill="1" applyBorder="1"/>
    <xf numFmtId="174" fontId="4" fillId="2" borderId="19" xfId="0" applyNumberFormat="1" applyFont="1" applyFill="1" applyBorder="1" applyAlignment="1" applyProtection="1">
      <alignment horizontal="right" vertical="center"/>
    </xf>
    <xf numFmtId="0" fontId="0" fillId="2" borderId="7" xfId="0" applyFill="1" applyBorder="1" applyAlignment="1">
      <alignment wrapText="1"/>
    </xf>
    <xf numFmtId="0" fontId="0" fillId="3" borderId="17" xfId="0" applyFill="1" applyBorder="1" applyAlignment="1">
      <alignment horizontal="center" vertical="center"/>
    </xf>
    <xf numFmtId="0" fontId="0" fillId="2" borderId="33" xfId="0" applyFill="1" applyBorder="1"/>
    <xf numFmtId="0" fontId="0" fillId="2" borderId="34" xfId="0" applyFill="1" applyBorder="1"/>
    <xf numFmtId="0" fontId="0" fillId="2" borderId="6" xfId="0" applyFill="1" applyBorder="1"/>
    <xf numFmtId="174" fontId="1" fillId="2" borderId="6" xfId="0" applyNumberFormat="1" applyFont="1" applyFill="1" applyBorder="1" applyAlignment="1" applyProtection="1">
      <alignment horizontal="right"/>
    </xf>
    <xf numFmtId="174" fontId="1" fillId="2" borderId="12" xfId="0" applyNumberFormat="1" applyFont="1" applyFill="1" applyBorder="1" applyAlignment="1" applyProtection="1">
      <alignment horizontal="right"/>
    </xf>
    <xf numFmtId="0" fontId="1" fillId="3" borderId="15" xfId="0" applyFont="1" applyFill="1" applyBorder="1" applyAlignment="1">
      <alignment horizontal="center" vertical="center"/>
    </xf>
    <xf numFmtId="0" fontId="1" fillId="2" borderId="6" xfId="0" applyFont="1" applyFill="1" applyBorder="1"/>
    <xf numFmtId="43" fontId="4" fillId="2" borderId="24" xfId="2" applyFont="1" applyFill="1" applyBorder="1" applyAlignment="1" applyProtection="1">
      <alignment horizontal="right"/>
    </xf>
    <xf numFmtId="43" fontId="4" fillId="2" borderId="7" xfId="2" applyFont="1" applyFill="1" applyBorder="1" applyAlignment="1" applyProtection="1">
      <alignment horizontal="right"/>
    </xf>
    <xf numFmtId="0" fontId="0" fillId="2" borderId="7" xfId="0" applyBorder="1" applyAlignment="1">
      <alignment vertical="center" wrapText="1"/>
    </xf>
    <xf numFmtId="43" fontId="4" fillId="2" borderId="19" xfId="2" applyFont="1" applyFill="1" applyBorder="1" applyAlignment="1" applyProtection="1">
      <alignment horizontal="right"/>
    </xf>
    <xf numFmtId="43" fontId="4" fillId="2" borderId="6" xfId="2" applyFont="1" applyFill="1" applyBorder="1" applyAlignment="1" applyProtection="1">
      <alignment horizontal="right"/>
    </xf>
    <xf numFmtId="43" fontId="4" fillId="2" borderId="12" xfId="2" applyFont="1" applyFill="1" applyBorder="1" applyAlignment="1" applyProtection="1">
      <alignment horizontal="right"/>
    </xf>
    <xf numFmtId="43" fontId="4" fillId="2" borderId="13" xfId="2" applyFont="1" applyFill="1" applyBorder="1" applyAlignment="1" applyProtection="1">
      <alignment horizontal="right"/>
    </xf>
    <xf numFmtId="43" fontId="4" fillId="2" borderId="18" xfId="2" applyFont="1" applyFill="1" applyBorder="1" applyAlignment="1" applyProtection="1">
      <alignment horizontal="right"/>
    </xf>
    <xf numFmtId="43" fontId="4" fillId="2" borderId="22" xfId="2" applyFont="1" applyFill="1" applyBorder="1" applyAlignment="1" applyProtection="1">
      <alignment horizontal="right"/>
    </xf>
    <xf numFmtId="43" fontId="4" fillId="0" borderId="19" xfId="2" applyFont="1" applyFill="1" applyBorder="1" applyAlignment="1" applyProtection="1">
      <alignment horizontal="right"/>
    </xf>
    <xf numFmtId="4" fontId="7" fillId="2" borderId="0" xfId="0" applyNumberFormat="1" applyFont="1" applyFill="1"/>
    <xf numFmtId="4" fontId="4" fillId="2" borderId="0" xfId="14" applyNumberFormat="1" applyFont="1" applyFill="1" applyProtection="1"/>
    <xf numFmtId="0" fontId="4" fillId="3" borderId="10" xfId="0" applyFont="1" applyFill="1" applyBorder="1" applyAlignment="1">
      <alignment horizontal="center" vertical="center" wrapText="1"/>
    </xf>
    <xf numFmtId="164" fontId="23" fillId="2" borderId="7" xfId="0" applyNumberFormat="1" applyFont="1" applyFill="1" applyBorder="1"/>
    <xf numFmtId="164" fontId="28" fillId="5" borderId="7" xfId="15" applyNumberFormat="1" applyFont="1" applyFill="1" applyBorder="1" applyAlignment="1">
      <alignment horizontal="right" wrapText="1"/>
    </xf>
    <xf numFmtId="164" fontId="0" fillId="2" borderId="7" xfId="0" applyNumberFormat="1" applyFill="1" applyBorder="1"/>
    <xf numFmtId="164" fontId="0" fillId="2" borderId="13" xfId="0" applyNumberFormat="1" applyFill="1" applyBorder="1"/>
    <xf numFmtId="164" fontId="7" fillId="3" borderId="14" xfId="0" applyNumberFormat="1" applyFont="1" applyFill="1" applyBorder="1" applyAlignment="1">
      <alignment horizontal="right" vertical="center" indent="1"/>
    </xf>
    <xf numFmtId="164" fontId="7" fillId="3" borderId="15" xfId="0" applyNumberFormat="1" applyFont="1" applyFill="1" applyBorder="1" applyAlignment="1">
      <alignment horizontal="right" vertical="center" indent="1"/>
    </xf>
    <xf numFmtId="0" fontId="0" fillId="2" borderId="5" xfId="0" applyBorder="1" applyAlignment="1">
      <alignment horizontal="left" indent="1"/>
    </xf>
    <xf numFmtId="37" fontId="4" fillId="2" borderId="15" xfId="9" applyFont="1" applyFill="1" applyBorder="1" applyAlignment="1">
      <alignment horizontal="right" indent="1"/>
    </xf>
    <xf numFmtId="37" fontId="7" fillId="3" borderId="7" xfId="9" applyFont="1" applyFill="1" applyBorder="1" applyAlignment="1">
      <alignment horizontal="right"/>
    </xf>
    <xf numFmtId="37" fontId="7" fillId="3" borderId="4" xfId="9" applyFont="1" applyFill="1" applyBorder="1" applyAlignment="1">
      <alignment horizontal="right"/>
    </xf>
    <xf numFmtId="4" fontId="7" fillId="3" borderId="7" xfId="10" applyNumberFormat="1" applyFont="1" applyFill="1" applyBorder="1" applyProtection="1"/>
    <xf numFmtId="4" fontId="7" fillId="3" borderId="13" xfId="9" applyNumberFormat="1" applyFont="1" applyFill="1" applyBorder="1" applyAlignment="1">
      <alignment horizontal="right"/>
    </xf>
    <xf numFmtId="4" fontId="7" fillId="3" borderId="14" xfId="10" applyNumberFormat="1" applyFont="1" applyFill="1" applyBorder="1" applyProtection="1"/>
    <xf numFmtId="10" fontId="4" fillId="2" borderId="12" xfId="20" applyNumberFormat="1" applyFont="1" applyFill="1" applyBorder="1"/>
    <xf numFmtId="10" fontId="4" fillId="2" borderId="13" xfId="20" applyNumberFormat="1" applyFont="1" applyFill="1" applyBorder="1"/>
    <xf numFmtId="10" fontId="4" fillId="2" borderId="15" xfId="20" applyNumberFormat="1" applyFont="1" applyFill="1" applyBorder="1" applyAlignment="1">
      <alignment horizontal="right" indent="1"/>
    </xf>
    <xf numFmtId="10" fontId="4" fillId="2" borderId="12" xfId="20" applyNumberFormat="1" applyFont="1" applyFill="1" applyBorder="1" applyAlignment="1">
      <alignment horizontal="right" indent="1"/>
    </xf>
    <xf numFmtId="10" fontId="4" fillId="2" borderId="13" xfId="20" applyNumberFormat="1" applyFont="1" applyFill="1" applyBorder="1" applyAlignment="1">
      <alignment horizontal="right" indent="1"/>
    </xf>
    <xf numFmtId="37" fontId="4" fillId="2" borderId="7" xfId="9" applyFont="1" applyFill="1" applyBorder="1" applyAlignment="1">
      <alignment horizontal="right" vertical="center"/>
    </xf>
    <xf numFmtId="173" fontId="4" fillId="2" borderId="7" xfId="20" applyFont="1" applyFill="1" applyBorder="1" applyAlignment="1">
      <alignment horizontal="right" vertical="center"/>
    </xf>
    <xf numFmtId="173" fontId="4" fillId="2" borderId="13" xfId="20" applyFont="1" applyFill="1" applyBorder="1" applyAlignment="1">
      <alignment horizontal="right" vertical="center"/>
    </xf>
    <xf numFmtId="0" fontId="7" fillId="3" borderId="5" xfId="0" applyFont="1" applyFill="1" applyBorder="1" applyAlignment="1">
      <alignment vertical="center"/>
    </xf>
    <xf numFmtId="37" fontId="7" fillId="3" borderId="14" xfId="9" applyFont="1" applyFill="1" applyBorder="1" applyAlignment="1">
      <alignment horizontal="right" vertical="center"/>
    </xf>
    <xf numFmtId="0" fontId="7" fillId="3" borderId="14" xfId="0" applyFont="1" applyFill="1" applyBorder="1" applyAlignment="1">
      <alignment horizontal="right" vertical="center"/>
    </xf>
    <xf numFmtId="4" fontId="7" fillId="3" borderId="14" xfId="10" applyNumberFormat="1" applyFont="1" applyFill="1" applyBorder="1" applyAlignment="1" applyProtection="1">
      <alignment horizontal="right" vertical="center"/>
    </xf>
    <xf numFmtId="4" fontId="7" fillId="3" borderId="14" xfId="0" applyNumberFormat="1" applyFont="1" applyFill="1" applyBorder="1" applyAlignment="1">
      <alignment horizontal="right"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5" xfId="0" applyFont="1" applyFill="1" applyBorder="1" applyAlignment="1">
      <alignment horizontal="left" vertical="center" indent="1"/>
    </xf>
    <xf numFmtId="3" fontId="7" fillId="3" borderId="14" xfId="9" applyNumberFormat="1" applyFont="1" applyFill="1" applyBorder="1" applyAlignment="1">
      <alignment horizontal="right" vertical="center" indent="1"/>
    </xf>
    <xf numFmtId="3" fontId="7" fillId="3" borderId="15" xfId="9" applyNumberFormat="1" applyFont="1" applyFill="1" applyBorder="1" applyAlignment="1">
      <alignment horizontal="right" vertical="center" indent="1"/>
    </xf>
    <xf numFmtId="37" fontId="7" fillId="3" borderId="14" xfId="9" applyFont="1" applyFill="1" applyBorder="1" applyAlignment="1">
      <alignment horizontal="right" vertical="center" indent="1"/>
    </xf>
    <xf numFmtId="4" fontId="7" fillId="3" borderId="15" xfId="0" applyNumberFormat="1" applyFont="1" applyFill="1" applyBorder="1" applyAlignment="1">
      <alignment horizontal="right" vertical="center" indent="1"/>
    </xf>
    <xf numFmtId="0" fontId="7" fillId="3" borderId="15" xfId="0" applyFont="1" applyFill="1" applyBorder="1"/>
    <xf numFmtId="0" fontId="7" fillId="2" borderId="3" xfId="0" applyFont="1" applyFill="1" applyBorder="1"/>
    <xf numFmtId="2" fontId="7" fillId="3" borderId="7" xfId="10" applyNumberFormat="1" applyFont="1" applyFill="1" applyBorder="1" applyAlignment="1" applyProtection="1">
      <alignment horizontal="right"/>
    </xf>
    <xf numFmtId="2" fontId="7" fillId="3" borderId="13" xfId="10" applyNumberFormat="1" applyFont="1" applyFill="1" applyBorder="1" applyAlignment="1" applyProtection="1">
      <alignment horizontal="right"/>
    </xf>
    <xf numFmtId="3" fontId="0" fillId="3" borderId="16" xfId="0" applyNumberFormat="1" applyFill="1" applyBorder="1" applyAlignment="1">
      <alignment horizontal="center" vertical="center"/>
    </xf>
    <xf numFmtId="0" fontId="0" fillId="3" borderId="16" xfId="0" applyNumberFormat="1" applyFill="1" applyBorder="1" applyAlignment="1">
      <alignment horizontal="center" vertical="center"/>
    </xf>
    <xf numFmtId="0" fontId="0" fillId="3" borderId="17" xfId="0" applyNumberFormat="1" applyFill="1" applyBorder="1" applyAlignment="1">
      <alignment horizontal="center" vertical="center"/>
    </xf>
    <xf numFmtId="4" fontId="0" fillId="3" borderId="16" xfId="0" applyNumberFormat="1" applyFill="1" applyBorder="1" applyAlignment="1">
      <alignment horizontal="center" vertical="center"/>
    </xf>
    <xf numFmtId="49" fontId="4" fillId="2" borderId="6" xfId="0" applyNumberFormat="1" applyFont="1" applyFill="1" applyBorder="1" applyAlignment="1" applyProtection="1">
      <alignment horizontal="center" vertical="center"/>
    </xf>
    <xf numFmtId="170" fontId="4" fillId="2" borderId="6" xfId="0" applyNumberFormat="1" applyFont="1" applyFill="1" applyBorder="1" applyAlignment="1" applyProtection="1">
      <alignment horizontal="center" vertical="center"/>
    </xf>
    <xf numFmtId="49" fontId="4" fillId="2" borderId="7" xfId="0" applyNumberFormat="1" applyFont="1" applyFill="1" applyBorder="1" applyAlignment="1" applyProtection="1">
      <alignment horizontal="center" vertical="center"/>
    </xf>
    <xf numFmtId="170" fontId="4" fillId="2" borderId="7" xfId="0" applyNumberFormat="1" applyFont="1" applyFill="1" applyBorder="1" applyAlignment="1" applyProtection="1">
      <alignment horizontal="center" vertical="center"/>
    </xf>
    <xf numFmtId="49" fontId="4" fillId="2" borderId="19" xfId="0" applyNumberFormat="1" applyFont="1" applyFill="1" applyBorder="1" applyAlignment="1" applyProtection="1">
      <alignment horizontal="center" vertical="center"/>
    </xf>
    <xf numFmtId="170" fontId="4" fillId="2" borderId="19" xfId="0" applyNumberFormat="1" applyFont="1" applyFill="1" applyBorder="1" applyAlignment="1" applyProtection="1">
      <alignment horizontal="center" vertical="center"/>
    </xf>
    <xf numFmtId="49" fontId="4" fillId="2" borderId="24" xfId="0" applyNumberFormat="1" applyFont="1" applyFill="1" applyBorder="1" applyAlignment="1" applyProtection="1">
      <alignment horizontal="center" vertical="center"/>
    </xf>
    <xf numFmtId="170" fontId="4" fillId="2" borderId="24" xfId="0" applyNumberFormat="1" applyFont="1" applyFill="1" applyBorder="1" applyAlignment="1" applyProtection="1">
      <alignment horizontal="center" vertical="center"/>
    </xf>
    <xf numFmtId="49" fontId="4" fillId="2" borderId="20" xfId="0" applyNumberFormat="1" applyFont="1" applyFill="1" applyBorder="1" applyAlignment="1" applyProtection="1">
      <alignment horizontal="center" vertical="center"/>
    </xf>
    <xf numFmtId="170" fontId="4" fillId="2" borderId="20" xfId="0" applyNumberFormat="1" applyFont="1" applyFill="1" applyBorder="1" applyAlignment="1" applyProtection="1">
      <alignment horizontal="center" vertical="center"/>
    </xf>
    <xf numFmtId="49" fontId="4" fillId="2" borderId="16" xfId="0" applyNumberFormat="1" applyFont="1" applyFill="1" applyBorder="1" applyAlignment="1" applyProtection="1">
      <alignment horizontal="center" vertical="center"/>
    </xf>
    <xf numFmtId="170" fontId="4" fillId="2" borderId="16" xfId="0" applyNumberFormat="1" applyFont="1" applyFill="1" applyBorder="1" applyAlignment="1" applyProtection="1">
      <alignment horizontal="center" vertical="center"/>
    </xf>
    <xf numFmtId="170" fontId="4" fillId="2" borderId="6" xfId="0" applyNumberFormat="1" applyFont="1" applyFill="1" applyBorder="1" applyAlignment="1" applyProtection="1">
      <alignment horizontal="center"/>
    </xf>
    <xf numFmtId="170" fontId="4" fillId="2" borderId="7" xfId="0" applyNumberFormat="1" applyFont="1" applyFill="1" applyBorder="1" applyAlignment="1" applyProtection="1">
      <alignment horizontal="center"/>
    </xf>
    <xf numFmtId="170" fontId="4" fillId="2" borderId="14" xfId="0" applyNumberFormat="1" applyFont="1" applyFill="1" applyBorder="1" applyAlignment="1" applyProtection="1">
      <alignment horizontal="center"/>
    </xf>
    <xf numFmtId="0" fontId="0" fillId="2" borderId="6" xfId="0" applyBorder="1" applyAlignment="1">
      <alignment horizontal="left" vertical="center" indent="1"/>
    </xf>
    <xf numFmtId="0" fontId="0" fillId="2" borderId="7" xfId="0" applyBorder="1" applyAlignment="1">
      <alignment horizontal="left" vertical="center" indent="1"/>
    </xf>
    <xf numFmtId="0" fontId="0" fillId="2" borderId="19" xfId="0" applyBorder="1" applyAlignment="1">
      <alignment horizontal="left" vertical="center" indent="1"/>
    </xf>
    <xf numFmtId="0" fontId="0" fillId="2" borderId="24" xfId="0" applyBorder="1" applyAlignment="1">
      <alignment horizontal="left" vertical="center" indent="1"/>
    </xf>
    <xf numFmtId="0" fontId="0" fillId="2" borderId="3" xfId="0" applyBorder="1" applyAlignment="1">
      <alignment horizontal="left" vertical="center" indent="1"/>
    </xf>
    <xf numFmtId="0" fontId="0" fillId="2" borderId="4" xfId="0" applyBorder="1" applyAlignment="1">
      <alignment horizontal="left" vertical="center" indent="1"/>
    </xf>
    <xf numFmtId="0" fontId="0" fillId="2" borderId="5" xfId="0" applyBorder="1" applyAlignment="1">
      <alignment horizontal="left" vertical="center" indent="1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0" borderId="7" xfId="0" applyFill="1" applyBorder="1" applyAlignment="1">
      <alignment horizontal="left" vertical="center" indent="1"/>
    </xf>
    <xf numFmtId="0" fontId="0" fillId="2" borderId="20" xfId="0" applyBorder="1" applyAlignment="1">
      <alignment horizontal="left" vertical="center" indent="1"/>
    </xf>
    <xf numFmtId="0" fontId="0" fillId="2" borderId="16" xfId="0" applyBorder="1" applyAlignment="1">
      <alignment horizontal="left" vertical="center" indent="1"/>
    </xf>
    <xf numFmtId="0" fontId="9" fillId="2" borderId="8" xfId="0" applyFont="1" applyBorder="1" applyAlignment="1">
      <alignment horizontal="left"/>
    </xf>
    <xf numFmtId="0" fontId="7" fillId="3" borderId="4" xfId="0" applyFont="1" applyFill="1" applyBorder="1" applyAlignment="1">
      <alignment vertical="center"/>
    </xf>
    <xf numFmtId="0" fontId="0" fillId="2" borderId="14" xfId="0" applyFill="1" applyBorder="1"/>
    <xf numFmtId="0" fontId="1" fillId="2" borderId="14" xfId="0" applyFont="1" applyFill="1" applyBorder="1"/>
    <xf numFmtId="174" fontId="1" fillId="2" borderId="14" xfId="0" applyNumberFormat="1" applyFont="1" applyFill="1" applyBorder="1" applyAlignment="1" applyProtection="1">
      <alignment horizontal="right"/>
    </xf>
    <xf numFmtId="174" fontId="1" fillId="2" borderId="15" xfId="0" applyNumberFormat="1" applyFont="1" applyFill="1" applyBorder="1" applyAlignment="1" applyProtection="1">
      <alignment horizontal="right"/>
    </xf>
    <xf numFmtId="0" fontId="0" fillId="2" borderId="7" xfId="0" applyFill="1" applyBorder="1" applyAlignment="1">
      <alignment vertical="center" wrapText="1"/>
    </xf>
    <xf numFmtId="43" fontId="4" fillId="2" borderId="14" xfId="2" applyFont="1" applyFill="1" applyBorder="1" applyAlignment="1" applyProtection="1">
      <alignment horizontal="right"/>
    </xf>
    <xf numFmtId="43" fontId="4" fillId="2" borderId="15" xfId="2" applyFont="1" applyFill="1" applyBorder="1" applyAlignment="1" applyProtection="1">
      <alignment horizontal="right"/>
    </xf>
    <xf numFmtId="0" fontId="0" fillId="2" borderId="0" xfId="0" applyAlignment="1">
      <alignment horizontal="center" vertical="center"/>
    </xf>
    <xf numFmtId="0" fontId="0" fillId="2" borderId="0" xfId="0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4" fontId="6" fillId="3" borderId="14" xfId="0" applyNumberFormat="1" applyFont="1" applyFill="1" applyBorder="1" applyAlignment="1">
      <alignment horizontal="center" vertical="center"/>
    </xf>
    <xf numFmtId="4" fontId="6" fillId="3" borderId="15" xfId="0" applyNumberFormat="1" applyFont="1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2" borderId="0" xfId="0" applyAlignment="1">
      <alignment horizontal="center" vertical="top"/>
    </xf>
    <xf numFmtId="0" fontId="0" fillId="3" borderId="24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173" fontId="4" fillId="2" borderId="7" xfId="10" applyNumberFormat="1" applyFont="1" applyFill="1" applyBorder="1" applyAlignment="1" applyProtection="1">
      <alignment horizontal="right"/>
    </xf>
    <xf numFmtId="173" fontId="4" fillId="2" borderId="13" xfId="10" applyNumberFormat="1" applyFont="1" applyFill="1" applyBorder="1" applyAlignment="1" applyProtection="1">
      <alignment horizontal="right"/>
    </xf>
    <xf numFmtId="173" fontId="4" fillId="2" borderId="7" xfId="0" applyNumberFormat="1" applyFont="1" applyFill="1" applyBorder="1" applyAlignment="1" applyProtection="1">
      <alignment horizontal="right"/>
    </xf>
    <xf numFmtId="173" fontId="4" fillId="2" borderId="13" xfId="0" applyNumberFormat="1" applyFont="1" applyFill="1" applyBorder="1" applyAlignment="1" applyProtection="1">
      <alignment horizontal="right"/>
    </xf>
    <xf numFmtId="37" fontId="4" fillId="2" borderId="13" xfId="9" applyNumberFormat="1" applyFont="1" applyFill="1" applyBorder="1" applyAlignment="1">
      <alignment horizontal="right"/>
    </xf>
    <xf numFmtId="3" fontId="0" fillId="2" borderId="0" xfId="0" applyNumberFormat="1" applyAlignment="1">
      <alignment horizontal="center" vertical="center"/>
    </xf>
    <xf numFmtId="164" fontId="0" fillId="3" borderId="16" xfId="0" applyNumberFormat="1" applyFill="1" applyBorder="1" applyAlignment="1">
      <alignment horizontal="center" vertical="center"/>
    </xf>
    <xf numFmtId="4" fontId="7" fillId="2" borderId="13" xfId="10" applyNumberFormat="1" applyFont="1" applyFill="1" applyBorder="1" applyAlignment="1" applyProtection="1">
      <alignment horizontal="center"/>
    </xf>
    <xf numFmtId="4" fontId="7" fillId="3" borderId="15" xfId="10" applyNumberFormat="1" applyFont="1" applyFill="1" applyBorder="1" applyAlignment="1" applyProtection="1">
      <alignment horizontal="center"/>
    </xf>
    <xf numFmtId="4" fontId="7" fillId="2" borderId="13" xfId="0" applyNumberFormat="1" applyFont="1" applyFill="1" applyBorder="1" applyAlignment="1" applyProtection="1">
      <alignment horizontal="center"/>
    </xf>
    <xf numFmtId="10" fontId="4" fillId="2" borderId="7" xfId="0" applyNumberFormat="1" applyFont="1" applyFill="1" applyBorder="1" applyAlignment="1" applyProtection="1">
      <alignment horizontal="right"/>
    </xf>
    <xf numFmtId="0" fontId="0" fillId="2" borderId="37" xfId="0" applyBorder="1" applyAlignment="1">
      <alignment horizontal="left" vertical="center" wrapText="1" indent="1"/>
    </xf>
    <xf numFmtId="0" fontId="0" fillId="2" borderId="38" xfId="0" applyBorder="1" applyAlignment="1">
      <alignment horizontal="left" vertical="center" wrapText="1" indent="1"/>
    </xf>
    <xf numFmtId="0" fontId="0" fillId="2" borderId="24" xfId="0" applyBorder="1"/>
    <xf numFmtId="170" fontId="4" fillId="2" borderId="24" xfId="0" applyNumberFormat="1" applyFont="1" applyFill="1" applyBorder="1" applyAlignment="1" applyProtection="1">
      <alignment horizontal="center"/>
    </xf>
    <xf numFmtId="170" fontId="4" fillId="2" borderId="22" xfId="0" applyNumberFormat="1" applyFont="1" applyFill="1" applyBorder="1" applyAlignment="1" applyProtection="1">
      <alignment horizontal="right"/>
    </xf>
    <xf numFmtId="0" fontId="0" fillId="2" borderId="19" xfId="0" applyBorder="1"/>
    <xf numFmtId="170" fontId="4" fillId="2" borderId="19" xfId="0" applyNumberFormat="1" applyFont="1" applyFill="1" applyBorder="1" applyAlignment="1" applyProtection="1">
      <alignment horizontal="center"/>
    </xf>
    <xf numFmtId="170" fontId="4" fillId="2" borderId="18" xfId="0" applyNumberFormat="1" applyFont="1" applyFill="1" applyBorder="1" applyAlignment="1" applyProtection="1">
      <alignment horizontal="right"/>
    </xf>
    <xf numFmtId="170" fontId="4" fillId="2" borderId="39" xfId="0" applyNumberFormat="1" applyFont="1" applyFill="1" applyBorder="1" applyAlignment="1" applyProtection="1">
      <alignment horizontal="right"/>
    </xf>
    <xf numFmtId="170" fontId="4" fillId="2" borderId="2" xfId="0" applyNumberFormat="1" applyFont="1" applyFill="1" applyBorder="1" applyAlignment="1" applyProtection="1">
      <alignment horizontal="right"/>
    </xf>
    <xf numFmtId="0" fontId="4" fillId="3" borderId="38" xfId="14" applyFont="1" applyFill="1" applyBorder="1" applyAlignment="1" applyProtection="1">
      <alignment horizontal="center" vertical="center" wrapText="1"/>
    </xf>
    <xf numFmtId="0" fontId="4" fillId="2" borderId="0" xfId="14" applyFont="1" applyFill="1" applyAlignment="1" applyProtection="1">
      <alignment horizontal="center" vertical="center"/>
    </xf>
    <xf numFmtId="0" fontId="4" fillId="2" borderId="0" xfId="14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7" fillId="3" borderId="5" xfId="14" applyFont="1" applyFill="1" applyBorder="1" applyAlignment="1" applyProtection="1">
      <alignment vertical="center"/>
    </xf>
    <xf numFmtId="4" fontId="7" fillId="3" borderId="14" xfId="10" applyNumberFormat="1" applyFont="1" applyFill="1" applyBorder="1" applyAlignment="1" applyProtection="1">
      <alignment horizontal="left" vertical="center" indent="1"/>
    </xf>
    <xf numFmtId="4" fontId="7" fillId="3" borderId="15" xfId="10" applyNumberFormat="1" applyFont="1" applyFill="1" applyBorder="1" applyAlignment="1" applyProtection="1">
      <alignment horizontal="left" vertical="center" indent="1"/>
    </xf>
    <xf numFmtId="4" fontId="7" fillId="3" borderId="14" xfId="0" applyNumberFormat="1" applyFont="1" applyFill="1" applyBorder="1" applyAlignment="1">
      <alignment horizontal="right" vertical="center" indent="1"/>
    </xf>
    <xf numFmtId="4" fontId="4" fillId="2" borderId="4" xfId="10" applyNumberFormat="1" applyFont="1" applyFill="1" applyBorder="1" applyAlignment="1" applyProtection="1"/>
    <xf numFmtId="4" fontId="7" fillId="3" borderId="5" xfId="10" applyNumberFormat="1" applyFont="1" applyFill="1" applyBorder="1" applyAlignment="1" applyProtection="1"/>
    <xf numFmtId="0" fontId="7" fillId="3" borderId="28" xfId="0" applyFont="1" applyFill="1" applyBorder="1" applyAlignment="1"/>
    <xf numFmtId="165" fontId="7" fillId="2" borderId="6" xfId="11" applyNumberFormat="1" applyFont="1" applyFill="1" applyBorder="1" applyAlignment="1" applyProtection="1">
      <alignment horizontal="right"/>
    </xf>
    <xf numFmtId="165" fontId="7" fillId="2" borderId="7" xfId="11" applyNumberFormat="1" applyFont="1" applyFill="1" applyBorder="1" applyAlignment="1" applyProtection="1">
      <alignment horizontal="right"/>
    </xf>
    <xf numFmtId="0" fontId="4" fillId="2" borderId="0" xfId="14" applyFont="1" applyFill="1" applyBorder="1" applyAlignment="1" applyProtection="1">
      <alignment horizontal="center" vertical="center"/>
    </xf>
    <xf numFmtId="0" fontId="6" fillId="2" borderId="0" xfId="7" applyFont="1" applyFill="1" applyAlignment="1">
      <alignment wrapText="1"/>
    </xf>
    <xf numFmtId="0" fontId="1" fillId="2" borderId="0" xfId="7" applyFont="1" applyFill="1"/>
    <xf numFmtId="0" fontId="5" fillId="2" borderId="0" xfId="19" applyFont="1" applyFill="1" applyBorder="1" applyAlignment="1"/>
    <xf numFmtId="0" fontId="6" fillId="2" borderId="0" xfId="19" applyFont="1" applyFill="1" applyBorder="1" applyAlignment="1">
      <alignment vertical="center"/>
    </xf>
    <xf numFmtId="37" fontId="7" fillId="0" borderId="0" xfId="8" applyFont="1" applyFill="1" applyAlignment="1">
      <alignment horizontal="center" vertical="center"/>
    </xf>
    <xf numFmtId="37" fontId="4" fillId="0" borderId="0" xfId="8" applyFont="1" applyFill="1" applyAlignment="1">
      <alignment horizontal="center" vertical="center"/>
    </xf>
    <xf numFmtId="37" fontId="4" fillId="0" borderId="0" xfId="8" applyFont="1" applyAlignment="1">
      <alignment horizontal="center" vertical="center"/>
    </xf>
    <xf numFmtId="37" fontId="4" fillId="3" borderId="24" xfId="8" applyFont="1" applyFill="1" applyBorder="1" applyAlignment="1">
      <alignment horizontal="center" vertical="center" wrapText="1" shrinkToFit="1"/>
    </xf>
    <xf numFmtId="37" fontId="4" fillId="3" borderId="24" xfId="8" applyFont="1" applyFill="1" applyBorder="1" applyAlignment="1">
      <alignment horizontal="center" vertical="center"/>
    </xf>
    <xf numFmtId="37" fontId="4" fillId="3" borderId="22" xfId="8" applyFont="1" applyFill="1" applyBorder="1" applyAlignment="1">
      <alignment horizontal="center" vertical="center"/>
    </xf>
    <xf numFmtId="37" fontId="4" fillId="3" borderId="14" xfId="8" applyFont="1" applyFill="1" applyBorder="1" applyAlignment="1">
      <alignment horizontal="center" vertical="center" wrapText="1" shrinkToFit="1"/>
    </xf>
    <xf numFmtId="37" fontId="4" fillId="3" borderId="14" xfId="8" applyFont="1" applyFill="1" applyBorder="1" applyAlignment="1">
      <alignment horizontal="center" vertical="center"/>
    </xf>
    <xf numFmtId="37" fontId="4" fillId="3" borderId="15" xfId="8" applyFont="1" applyFill="1" applyBorder="1" applyAlignment="1">
      <alignment horizontal="center" vertical="center"/>
    </xf>
    <xf numFmtId="37" fontId="7" fillId="0" borderId="3" xfId="8" applyFont="1" applyBorder="1" applyAlignment="1">
      <alignment horizontal="center"/>
    </xf>
    <xf numFmtId="37" fontId="4" fillId="0" borderId="4" xfId="8" applyFont="1" applyBorder="1" applyAlignment="1">
      <alignment horizontal="center"/>
    </xf>
    <xf numFmtId="37" fontId="7" fillId="0" borderId="4" xfId="8" applyFont="1" applyBorder="1" applyAlignment="1">
      <alignment horizontal="center"/>
    </xf>
    <xf numFmtId="37" fontId="7" fillId="0" borderId="5" xfId="8" applyFont="1" applyBorder="1" applyAlignment="1">
      <alignment horizontal="center"/>
    </xf>
    <xf numFmtId="3" fontId="7" fillId="3" borderId="7" xfId="0" applyNumberFormat="1" applyFont="1" applyFill="1" applyBorder="1"/>
    <xf numFmtId="3" fontId="7" fillId="3" borderId="13" xfId="0" applyNumberFormat="1" applyFont="1" applyFill="1" applyBorder="1"/>
    <xf numFmtId="3" fontId="7" fillId="3" borderId="15" xfId="0" applyNumberFormat="1" applyFont="1" applyFill="1" applyBorder="1" applyAlignment="1">
      <alignment horizontal="right" indent="1"/>
    </xf>
    <xf numFmtId="3" fontId="0" fillId="2" borderId="0" xfId="0" applyNumberFormat="1" applyBorder="1" applyAlignment="1">
      <alignment horizontal="right" indent="1"/>
    </xf>
    <xf numFmtId="10" fontId="4" fillId="2" borderId="6" xfId="20" applyNumberFormat="1" applyFont="1" applyFill="1" applyBorder="1" applyAlignment="1">
      <alignment horizontal="right"/>
    </xf>
    <xf numFmtId="10" fontId="7" fillId="3" borderId="14" xfId="20" applyNumberFormat="1" applyFont="1" applyFill="1" applyBorder="1" applyAlignment="1">
      <alignment horizontal="right"/>
    </xf>
    <xf numFmtId="170" fontId="7" fillId="2" borderId="6" xfId="0" applyNumberFormat="1" applyFont="1" applyFill="1" applyBorder="1" applyAlignment="1" applyProtection="1">
      <alignment horizontal="right"/>
    </xf>
    <xf numFmtId="170" fontId="7" fillId="2" borderId="14" xfId="0" applyNumberFormat="1" applyFont="1" applyFill="1" applyBorder="1" applyAlignment="1" applyProtection="1">
      <alignment horizontal="right"/>
    </xf>
    <xf numFmtId="4" fontId="7" fillId="2" borderId="6" xfId="0" applyNumberFormat="1" applyFont="1" applyBorder="1" applyAlignment="1">
      <alignment horizontal="right" indent="1"/>
    </xf>
    <xf numFmtId="164" fontId="7" fillId="2" borderId="12" xfId="0" applyNumberFormat="1" applyFont="1" applyFill="1" applyBorder="1" applyAlignment="1" applyProtection="1">
      <alignment horizontal="right" indent="1"/>
    </xf>
    <xf numFmtId="4" fontId="7" fillId="2" borderId="7" xfId="0" applyNumberFormat="1" applyFont="1" applyBorder="1" applyAlignment="1">
      <alignment horizontal="right" indent="1"/>
    </xf>
    <xf numFmtId="164" fontId="7" fillId="2" borderId="13" xfId="0" applyNumberFormat="1" applyFont="1" applyFill="1" applyBorder="1" applyAlignment="1" applyProtection="1">
      <alignment horizontal="right" indent="1"/>
    </xf>
    <xf numFmtId="4" fontId="7" fillId="2" borderId="14" xfId="0" applyNumberFormat="1" applyFont="1" applyBorder="1" applyAlignment="1">
      <alignment horizontal="right" indent="1"/>
    </xf>
    <xf numFmtId="164" fontId="7" fillId="2" borderId="15" xfId="0" applyNumberFormat="1" applyFont="1" applyFill="1" applyBorder="1" applyAlignment="1" applyProtection="1">
      <alignment horizontal="right" indent="1"/>
    </xf>
    <xf numFmtId="0" fontId="25" fillId="2" borderId="0" xfId="0" applyFont="1" applyFill="1"/>
    <xf numFmtId="0" fontId="26" fillId="2" borderId="0" xfId="0" applyFont="1"/>
    <xf numFmtId="2" fontId="7" fillId="3" borderId="14" xfId="0" applyNumberFormat="1" applyFont="1" applyFill="1" applyBorder="1" applyAlignment="1">
      <alignment horizontal="right" vertical="center" indent="1"/>
    </xf>
    <xf numFmtId="165" fontId="4" fillId="2" borderId="12" xfId="14" applyNumberFormat="1" applyFont="1" applyFill="1" applyBorder="1" applyAlignment="1" applyProtection="1">
      <alignment horizontal="right" indent="1"/>
    </xf>
    <xf numFmtId="165" fontId="4" fillId="2" borderId="13" xfId="14" applyNumberFormat="1" applyFont="1" applyFill="1" applyBorder="1" applyAlignment="1" applyProtection="1">
      <alignment horizontal="right" indent="1"/>
    </xf>
    <xf numFmtId="165" fontId="4" fillId="2" borderId="13" xfId="14" applyNumberFormat="1" applyFont="1" applyFill="1" applyBorder="1" applyProtection="1"/>
    <xf numFmtId="0" fontId="9" fillId="2" borderId="8" xfId="14" applyFont="1" applyFill="1" applyBorder="1"/>
    <xf numFmtId="165" fontId="4" fillId="2" borderId="8" xfId="14" applyNumberFormat="1" applyFont="1" applyFill="1" applyBorder="1" applyProtection="1"/>
    <xf numFmtId="165" fontId="7" fillId="2" borderId="8" xfId="14" applyNumberFormat="1" applyFont="1" applyFill="1" applyBorder="1" applyProtection="1"/>
    <xf numFmtId="165" fontId="4" fillId="2" borderId="12" xfId="11" applyNumberFormat="1" applyFont="1" applyFill="1" applyBorder="1" applyAlignment="1" applyProtection="1">
      <alignment horizontal="right" indent="1"/>
    </xf>
    <xf numFmtId="165" fontId="4" fillId="2" borderId="13" xfId="11" applyNumberFormat="1" applyFont="1" applyFill="1" applyBorder="1" applyAlignment="1" applyProtection="1">
      <alignment horizontal="right" indent="1"/>
    </xf>
    <xf numFmtId="165" fontId="4" fillId="2" borderId="15" xfId="11" applyNumberFormat="1" applyFont="1" applyFill="1" applyBorder="1" applyAlignment="1" applyProtection="1">
      <alignment horizontal="right" indent="1"/>
    </xf>
    <xf numFmtId="165" fontId="7" fillId="2" borderId="0" xfId="14" applyNumberFormat="1" applyFont="1" applyFill="1" applyBorder="1" applyAlignment="1" applyProtection="1">
      <alignment horizontal="left"/>
    </xf>
    <xf numFmtId="0" fontId="6" fillId="2" borderId="0" xfId="0" applyFont="1" applyFill="1" applyAlignment="1">
      <alignment horizontal="center"/>
    </xf>
    <xf numFmtId="0" fontId="0" fillId="2" borderId="0" xfId="0"/>
    <xf numFmtId="0" fontId="0" fillId="3" borderId="19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6" fillId="7" borderId="0" xfId="0" applyFont="1" applyFill="1" applyAlignment="1"/>
    <xf numFmtId="0" fontId="0" fillId="7" borderId="0" xfId="0" applyFill="1"/>
    <xf numFmtId="174" fontId="4" fillId="0" borderId="7" xfId="0" applyNumberFormat="1" applyFont="1" applyFill="1" applyBorder="1" applyAlignment="1" applyProtection="1">
      <alignment horizontal="right"/>
    </xf>
    <xf numFmtId="0" fontId="1" fillId="7" borderId="24" xfId="0" applyFont="1" applyFill="1" applyBorder="1"/>
    <xf numFmtId="174" fontId="4" fillId="7" borderId="24" xfId="0" applyNumberFormat="1" applyFont="1" applyFill="1" applyBorder="1" applyAlignment="1" applyProtection="1">
      <alignment horizontal="right"/>
    </xf>
    <xf numFmtId="174" fontId="4" fillId="7" borderId="22" xfId="0" applyNumberFormat="1" applyFont="1" applyFill="1" applyBorder="1" applyAlignment="1" applyProtection="1">
      <alignment horizontal="right"/>
    </xf>
    <xf numFmtId="16" fontId="1" fillId="7" borderId="7" xfId="0" applyNumberFormat="1" applyFont="1" applyFill="1" applyBorder="1"/>
    <xf numFmtId="174" fontId="4" fillId="7" borderId="7" xfId="0" applyNumberFormat="1" applyFont="1" applyFill="1" applyBorder="1" applyAlignment="1" applyProtection="1">
      <alignment horizontal="right"/>
    </xf>
    <xf numFmtId="174" fontId="4" fillId="7" borderId="13" xfId="0" applyNumberFormat="1" applyFont="1" applyFill="1" applyBorder="1" applyAlignment="1" applyProtection="1">
      <alignment horizontal="right"/>
    </xf>
    <xf numFmtId="0" fontId="1" fillId="7" borderId="7" xfId="0" applyFont="1" applyFill="1" applyBorder="1"/>
    <xf numFmtId="0" fontId="0" fillId="7" borderId="7" xfId="0" applyFill="1" applyBorder="1"/>
    <xf numFmtId="0" fontId="0" fillId="7" borderId="7" xfId="0" applyFill="1" applyBorder="1" applyAlignment="1">
      <alignment wrapText="1"/>
    </xf>
    <xf numFmtId="174" fontId="4" fillId="7" borderId="7" xfId="0" applyNumberFormat="1" applyFont="1" applyFill="1" applyBorder="1" applyAlignment="1" applyProtection="1">
      <alignment horizontal="right" vertical="center"/>
    </xf>
    <xf numFmtId="0" fontId="0" fillId="7" borderId="19" xfId="0" applyFill="1" applyBorder="1"/>
    <xf numFmtId="174" fontId="4" fillId="7" borderId="19" xfId="0" applyNumberFormat="1" applyFont="1" applyFill="1" applyBorder="1" applyAlignment="1" applyProtection="1">
      <alignment horizontal="right"/>
    </xf>
    <xf numFmtId="174" fontId="4" fillId="7" borderId="18" xfId="0" applyNumberFormat="1" applyFont="1" applyFill="1" applyBorder="1" applyAlignment="1" applyProtection="1">
      <alignment horizontal="right"/>
    </xf>
    <xf numFmtId="0" fontId="6" fillId="7" borderId="0" xfId="0" applyFont="1" applyFill="1" applyAlignment="1">
      <alignment vertical="center" wrapText="1"/>
    </xf>
    <xf numFmtId="0" fontId="23" fillId="2" borderId="0" xfId="16" applyFont="1" applyFill="1"/>
    <xf numFmtId="0" fontId="23" fillId="7" borderId="0" xfId="16" applyFont="1" applyFill="1"/>
    <xf numFmtId="0" fontId="2" fillId="2" borderId="0" xfId="16" applyFont="1" applyFill="1" applyAlignment="1">
      <alignment horizontal="center" vertical="center" wrapText="1"/>
    </xf>
    <xf numFmtId="4" fontId="23" fillId="2" borderId="0" xfId="16" applyNumberFormat="1" applyFont="1" applyFill="1"/>
    <xf numFmtId="0" fontId="23" fillId="2" borderId="0" xfId="16" applyFont="1" applyFill="1" applyAlignment="1"/>
    <xf numFmtId="0" fontId="0" fillId="7" borderId="0" xfId="0" applyFill="1"/>
    <xf numFmtId="174" fontId="1" fillId="7" borderId="24" xfId="0" applyNumberFormat="1" applyFont="1" applyFill="1" applyBorder="1" applyAlignment="1" applyProtection="1">
      <alignment horizontal="right"/>
    </xf>
    <xf numFmtId="174" fontId="1" fillId="7" borderId="22" xfId="0" applyNumberFormat="1" applyFont="1" applyFill="1" applyBorder="1" applyAlignment="1" applyProtection="1">
      <alignment horizontal="right"/>
    </xf>
    <xf numFmtId="174" fontId="1" fillId="7" borderId="7" xfId="0" applyNumberFormat="1" applyFont="1" applyFill="1" applyBorder="1" applyAlignment="1" applyProtection="1">
      <alignment horizontal="right"/>
    </xf>
    <xf numFmtId="174" fontId="1" fillId="7" borderId="13" xfId="0" applyNumberFormat="1" applyFont="1" applyFill="1" applyBorder="1" applyAlignment="1" applyProtection="1">
      <alignment horizontal="right"/>
    </xf>
    <xf numFmtId="0" fontId="1" fillId="7" borderId="19" xfId="0" applyFont="1" applyFill="1" applyBorder="1"/>
    <xf numFmtId="174" fontId="1" fillId="7" borderId="19" xfId="0" applyNumberFormat="1" applyFont="1" applyFill="1" applyBorder="1" applyAlignment="1" applyProtection="1">
      <alignment horizontal="right"/>
    </xf>
    <xf numFmtId="174" fontId="1" fillId="7" borderId="18" xfId="0" applyNumberFormat="1" applyFont="1" applyFill="1" applyBorder="1" applyAlignment="1" applyProtection="1">
      <alignment horizontal="right"/>
    </xf>
    <xf numFmtId="0" fontId="0" fillId="7" borderId="24" xfId="0" applyFill="1" applyBorder="1"/>
    <xf numFmtId="43" fontId="4" fillId="7" borderId="24" xfId="2" applyFont="1" applyFill="1" applyBorder="1" applyAlignment="1" applyProtection="1">
      <alignment horizontal="right"/>
    </xf>
    <xf numFmtId="43" fontId="4" fillId="7" borderId="22" xfId="2" applyFont="1" applyFill="1" applyBorder="1" applyAlignment="1" applyProtection="1">
      <alignment horizontal="right"/>
    </xf>
    <xf numFmtId="43" fontId="4" fillId="7" borderId="7" xfId="2" applyFont="1" applyFill="1" applyBorder="1" applyAlignment="1" applyProtection="1">
      <alignment horizontal="right"/>
    </xf>
    <xf numFmtId="43" fontId="4" fillId="7" borderId="13" xfId="2" applyFont="1" applyFill="1" applyBorder="1" applyAlignment="1" applyProtection="1">
      <alignment horizontal="right"/>
    </xf>
    <xf numFmtId="0" fontId="0" fillId="7" borderId="7" xfId="0" applyFill="1" applyBorder="1" applyAlignment="1">
      <alignment vertical="center" wrapText="1"/>
    </xf>
    <xf numFmtId="43" fontId="4" fillId="7" borderId="19" xfId="2" applyFont="1" applyFill="1" applyBorder="1" applyAlignment="1" applyProtection="1">
      <alignment horizontal="right"/>
    </xf>
    <xf numFmtId="43" fontId="4" fillId="7" borderId="18" xfId="2" applyFont="1" applyFill="1" applyBorder="1" applyAlignment="1" applyProtection="1">
      <alignment horizontal="right"/>
    </xf>
    <xf numFmtId="0" fontId="0" fillId="2" borderId="0" xfId="0"/>
    <xf numFmtId="0" fontId="0" fillId="3" borderId="3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2" borderId="0" xfId="0" applyBorder="1" applyAlignment="1">
      <alignment horizontal="center"/>
    </xf>
    <xf numFmtId="0" fontId="6" fillId="2" borderId="0" xfId="0" applyFont="1" applyAlignment="1">
      <alignment horizontal="center" wrapText="1"/>
    </xf>
    <xf numFmtId="0" fontId="0" fillId="2" borderId="8" xfId="0" applyBorder="1" applyAlignment="1">
      <alignment horizontal="left"/>
    </xf>
    <xf numFmtId="0" fontId="0" fillId="3" borderId="17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7" borderId="0" xfId="0" applyFill="1" applyAlignment="1">
      <alignment horizontal="left"/>
    </xf>
    <xf numFmtId="0" fontId="4" fillId="2" borderId="0" xfId="14" applyFont="1" applyFill="1" applyBorder="1" applyAlignment="1" applyProtection="1">
      <alignment horizontal="left"/>
    </xf>
    <xf numFmtId="0" fontId="4" fillId="3" borderId="5" xfId="14" applyFont="1" applyFill="1" applyBorder="1" applyAlignment="1" applyProtection="1">
      <alignment horizontal="center" vertical="center" wrapText="1"/>
    </xf>
    <xf numFmtId="0" fontId="4" fillId="3" borderId="14" xfId="14" applyFont="1" applyFill="1" applyBorder="1" applyAlignment="1" applyProtection="1">
      <alignment horizontal="center" vertical="center" wrapText="1"/>
    </xf>
    <xf numFmtId="0" fontId="6" fillId="2" borderId="0" xfId="0" applyFont="1" applyFill="1" applyAlignment="1">
      <alignment horizontal="center" wrapText="1"/>
    </xf>
    <xf numFmtId="0" fontId="5" fillId="2" borderId="0" xfId="7" applyFont="1" applyFill="1" applyAlignment="1">
      <alignment horizontal="center"/>
    </xf>
    <xf numFmtId="0" fontId="4" fillId="2" borderId="0" xfId="7" applyFont="1" applyFill="1" applyAlignment="1">
      <alignment horizontal="left"/>
    </xf>
    <xf numFmtId="37" fontId="3" fillId="3" borderId="5" xfId="8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Alignment="1">
      <alignment horizontal="left"/>
    </xf>
    <xf numFmtId="0" fontId="0" fillId="2" borderId="0" xfId="0"/>
    <xf numFmtId="0" fontId="0" fillId="3" borderId="23" xfId="0" applyFill="1" applyBorder="1" applyAlignment="1">
      <alignment horizontal="center" vertical="center"/>
    </xf>
    <xf numFmtId="174" fontId="0" fillId="2" borderId="0" xfId="0" applyNumberFormat="1"/>
    <xf numFmtId="174" fontId="4" fillId="2" borderId="5" xfId="0" applyNumberFormat="1" applyFont="1" applyFill="1" applyBorder="1" applyAlignment="1" applyProtection="1">
      <alignment horizontal="right"/>
    </xf>
    <xf numFmtId="174" fontId="4" fillId="2" borderId="51" xfId="0" applyNumberFormat="1" applyFont="1" applyFill="1" applyBorder="1" applyAlignment="1" applyProtection="1">
      <alignment horizontal="right"/>
    </xf>
    <xf numFmtId="174" fontId="4" fillId="2" borderId="4" xfId="0" applyNumberFormat="1" applyFont="1" applyFill="1" applyBorder="1" applyAlignment="1" applyProtection="1">
      <alignment horizontal="right"/>
    </xf>
    <xf numFmtId="174" fontId="4" fillId="2" borderId="52" xfId="0" applyNumberFormat="1" applyFont="1" applyFill="1" applyBorder="1" applyAlignment="1" applyProtection="1">
      <alignment horizontal="right"/>
    </xf>
    <xf numFmtId="0" fontId="0" fillId="2" borderId="52" xfId="0" applyBorder="1"/>
    <xf numFmtId="170" fontId="4" fillId="2" borderId="52" xfId="0" applyNumberFormat="1" applyFont="1" applyFill="1" applyBorder="1" applyAlignment="1" applyProtection="1">
      <alignment horizontal="right"/>
    </xf>
    <xf numFmtId="170" fontId="4" fillId="2" borderId="53" xfId="0" applyNumberFormat="1" applyFont="1" applyFill="1" applyBorder="1" applyAlignment="1" applyProtection="1">
      <alignment horizontal="right"/>
    </xf>
    <xf numFmtId="0" fontId="4" fillId="2" borderId="8" xfId="13" applyFont="1" applyFill="1" applyBorder="1"/>
    <xf numFmtId="0" fontId="4" fillId="2" borderId="5" xfId="13" applyFont="1" applyFill="1" applyBorder="1"/>
    <xf numFmtId="0" fontId="4" fillId="2" borderId="4" xfId="13" applyFont="1" applyFill="1" applyBorder="1"/>
    <xf numFmtId="174" fontId="4" fillId="2" borderId="7" xfId="0" quotePrefix="1" applyNumberFormat="1" applyFont="1" applyFill="1" applyBorder="1" applyAlignment="1" applyProtection="1">
      <alignment horizontal="right"/>
    </xf>
    <xf numFmtId="0" fontId="4" fillId="2" borderId="3" xfId="13" applyFont="1" applyFill="1" applyBorder="1"/>
    <xf numFmtId="0" fontId="4" fillId="3" borderId="5" xfId="13" applyFont="1" applyFill="1" applyBorder="1" applyAlignment="1">
      <alignment vertical="center"/>
    </xf>
    <xf numFmtId="0" fontId="4" fillId="3" borderId="4" xfId="13" applyFont="1" applyFill="1" applyBorder="1" applyAlignment="1">
      <alignment horizontal="center" vertical="center"/>
    </xf>
    <xf numFmtId="0" fontId="4" fillId="3" borderId="3" xfId="13" applyFont="1" applyFill="1" applyBorder="1" applyAlignment="1">
      <alignment vertical="center"/>
    </xf>
    <xf numFmtId="0" fontId="4" fillId="2" borderId="2" xfId="0" applyFont="1" applyFill="1" applyBorder="1"/>
    <xf numFmtId="0" fontId="0" fillId="3" borderId="5" xfId="0" applyFill="1" applyBorder="1" applyAlignment="1">
      <alignment vertical="center"/>
    </xf>
    <xf numFmtId="0" fontId="0" fillId="3" borderId="54" xfId="0" applyFill="1" applyBorder="1" applyAlignment="1">
      <alignment horizontal="center" vertical="center"/>
    </xf>
    <xf numFmtId="0" fontId="0" fillId="2" borderId="0" xfId="0" applyBorder="1" applyAlignment="1">
      <alignment vertical="center"/>
    </xf>
    <xf numFmtId="0" fontId="0" fillId="2" borderId="0" xfId="0" applyAlignment="1">
      <alignment vertical="center"/>
    </xf>
    <xf numFmtId="0" fontId="0" fillId="2" borderId="0" xfId="0"/>
    <xf numFmtId="0" fontId="35" fillId="2" borderId="0" xfId="0" applyFont="1"/>
    <xf numFmtId="0" fontId="35" fillId="2" borderId="0" xfId="0" applyFont="1" applyBorder="1"/>
    <xf numFmtId="0" fontId="4" fillId="2" borderId="5" xfId="14" applyFont="1" applyFill="1" applyBorder="1" applyProtection="1"/>
    <xf numFmtId="0" fontId="0" fillId="2" borderId="12" xfId="0" applyNumberFormat="1" applyBorder="1"/>
    <xf numFmtId="0" fontId="0" fillId="2" borderId="13" xfId="0" applyNumberFormat="1" applyBorder="1"/>
    <xf numFmtId="4" fontId="7" fillId="2" borderId="4" xfId="0" applyNumberFormat="1" applyFont="1" applyFill="1" applyBorder="1" applyAlignment="1" applyProtection="1"/>
    <xf numFmtId="0" fontId="4" fillId="3" borderId="41" xfId="14" applyFont="1" applyFill="1" applyBorder="1" applyAlignment="1" applyProtection="1">
      <alignment horizontal="center" vertical="center" wrapText="1"/>
    </xf>
    <xf numFmtId="4" fontId="4" fillId="2" borderId="55" xfId="0" applyNumberFormat="1" applyFont="1" applyFill="1" applyBorder="1" applyAlignment="1" applyProtection="1">
      <alignment horizontal="right" indent="1"/>
    </xf>
    <xf numFmtId="4" fontId="4" fillId="2" borderId="40" xfId="0" applyNumberFormat="1" applyFont="1" applyFill="1" applyBorder="1" applyAlignment="1" applyProtection="1">
      <alignment horizontal="right" indent="1"/>
    </xf>
    <xf numFmtId="4" fontId="4" fillId="2" borderId="40" xfId="10" applyNumberFormat="1" applyFont="1" applyFill="1" applyBorder="1" applyAlignment="1" applyProtection="1">
      <alignment horizontal="right" indent="1"/>
    </xf>
    <xf numFmtId="4" fontId="0" fillId="2" borderId="40" xfId="0" applyNumberFormat="1" applyBorder="1" applyAlignment="1">
      <alignment horizontal="right" indent="1"/>
    </xf>
    <xf numFmtId="4" fontId="7" fillId="3" borderId="41" xfId="10" applyNumberFormat="1" applyFont="1" applyFill="1" applyBorder="1" applyAlignment="1" applyProtection="1">
      <alignment horizontal="right" indent="1"/>
    </xf>
    <xf numFmtId="4" fontId="7" fillId="3" borderId="28" xfId="10" applyNumberFormat="1" applyFont="1" applyFill="1" applyBorder="1" applyAlignment="1" applyProtection="1">
      <alignment horizontal="right" indent="1"/>
    </xf>
    <xf numFmtId="0" fontId="6" fillId="2" borderId="0" xfId="7" applyFont="1" applyFill="1" applyAlignment="1"/>
    <xf numFmtId="0" fontId="6" fillId="2" borderId="0" xfId="7" quotePrefix="1" applyFont="1" applyFill="1" applyAlignment="1">
      <alignment vertical="center"/>
    </xf>
    <xf numFmtId="0" fontId="0" fillId="2" borderId="0" xfId="0" applyFill="1" applyAlignment="1">
      <alignment horizontal="left" indent="1"/>
    </xf>
    <xf numFmtId="0" fontId="0" fillId="2" borderId="0" xfId="0" applyFill="1" applyAlignment="1">
      <alignment horizontal="left" indent="2"/>
    </xf>
    <xf numFmtId="0" fontId="0" fillId="2" borderId="0" xfId="0" applyFill="1" applyAlignment="1">
      <alignment horizontal="left" indent="3"/>
    </xf>
    <xf numFmtId="0" fontId="4" fillId="2" borderId="0" xfId="0" applyFont="1" applyFill="1" applyAlignment="1">
      <alignment horizontal="left" indent="2"/>
    </xf>
    <xf numFmtId="170" fontId="7" fillId="3" borderId="15" xfId="0" applyNumberFormat="1" applyFont="1" applyFill="1" applyBorder="1"/>
    <xf numFmtId="0" fontId="0" fillId="2" borderId="0" xfId="0"/>
    <xf numFmtId="0" fontId="4" fillId="2" borderId="5" xfId="7" applyFont="1" applyFill="1" applyBorder="1"/>
    <xf numFmtId="0" fontId="5" fillId="2" borderId="0" xfId="22" applyFont="1" applyFill="1" applyAlignment="1"/>
    <xf numFmtId="0" fontId="4" fillId="2" borderId="0" xfId="22" applyFill="1"/>
    <xf numFmtId="0" fontId="6" fillId="2" borderId="0" xfId="22" quotePrefix="1" applyFont="1" applyFill="1" applyAlignment="1"/>
    <xf numFmtId="0" fontId="4" fillId="2" borderId="0" xfId="22" applyFill="1" applyBorder="1"/>
    <xf numFmtId="3" fontId="7" fillId="3" borderId="14" xfId="0" applyNumberFormat="1" applyFont="1" applyFill="1" applyBorder="1" applyAlignment="1">
      <alignment horizontal="center"/>
    </xf>
    <xf numFmtId="3" fontId="7" fillId="3" borderId="15" xfId="0" applyNumberFormat="1" applyFont="1" applyFill="1" applyBorder="1" applyAlignment="1">
      <alignment horizontal="center"/>
    </xf>
    <xf numFmtId="0" fontId="4" fillId="2" borderId="2" xfId="22" applyFill="1" applyBorder="1"/>
    <xf numFmtId="0" fontId="4" fillId="2" borderId="0" xfId="22" applyFont="1" applyFill="1" applyAlignment="1">
      <alignment horizontal="left"/>
    </xf>
    <xf numFmtId="3" fontId="8" fillId="2" borderId="0" xfId="22" applyNumberFormat="1" applyFont="1" applyFill="1" applyAlignment="1">
      <alignment horizontal="right"/>
    </xf>
    <xf numFmtId="165" fontId="4" fillId="2" borderId="0" xfId="22" applyNumberFormat="1" applyFill="1"/>
    <xf numFmtId="43" fontId="0" fillId="2" borderId="0" xfId="3" applyFont="1" applyFill="1"/>
    <xf numFmtId="3" fontId="8" fillId="2" borderId="8" xfId="22" applyNumberFormat="1" applyFont="1" applyFill="1" applyBorder="1" applyAlignment="1">
      <alignment horizontal="right"/>
    </xf>
    <xf numFmtId="0" fontId="4" fillId="2" borderId="0" xfId="22" applyFill="1" applyAlignment="1">
      <alignment horizontal="center"/>
    </xf>
    <xf numFmtId="0" fontId="4" fillId="2" borderId="0" xfId="22" applyFill="1" applyAlignment="1">
      <alignment vertical="center"/>
    </xf>
    <xf numFmtId="165" fontId="4" fillId="2" borderId="0" xfId="14" applyNumberFormat="1" applyFont="1" applyFill="1" applyAlignment="1" applyProtection="1">
      <alignment vertical="center"/>
    </xf>
    <xf numFmtId="0" fontId="4" fillId="2" borderId="0" xfId="14" applyFont="1" applyFill="1" applyAlignment="1">
      <alignment vertical="center"/>
    </xf>
    <xf numFmtId="3" fontId="0" fillId="2" borderId="6" xfId="0" applyNumberFormat="1" applyBorder="1" applyAlignment="1">
      <alignment horizontal="right" indent="1"/>
    </xf>
    <xf numFmtId="3" fontId="7" fillId="2" borderId="6" xfId="0" applyNumberFormat="1" applyFont="1" applyBorder="1" applyAlignment="1">
      <alignment horizontal="right" indent="1"/>
    </xf>
    <xf numFmtId="3" fontId="7" fillId="2" borderId="0" xfId="0" applyNumberFormat="1" applyFont="1" applyBorder="1" applyAlignment="1">
      <alignment horizontal="right" indent="1"/>
    </xf>
    <xf numFmtId="0" fontId="0" fillId="2" borderId="0" xfId="22" applyFont="1" applyFill="1" applyAlignment="1">
      <alignment horizontal="left" indent="1"/>
    </xf>
    <xf numFmtId="0" fontId="4" fillId="2" borderId="0" xfId="22" applyFont="1" applyFill="1" applyAlignment="1">
      <alignment horizontal="left" indent="1"/>
    </xf>
    <xf numFmtId="0" fontId="4" fillId="2" borderId="3" xfId="14" applyFont="1" applyFill="1" applyBorder="1" applyAlignment="1" applyProtection="1">
      <alignment horizontal="left" indent="1"/>
    </xf>
    <xf numFmtId="0" fontId="4" fillId="2" borderId="4" xfId="14" applyFont="1" applyFill="1" applyBorder="1" applyAlignment="1" applyProtection="1">
      <alignment horizontal="left" indent="1"/>
    </xf>
    <xf numFmtId="0" fontId="7" fillId="3" borderId="5" xfId="14" applyFont="1" applyFill="1" applyBorder="1" applyAlignment="1" applyProtection="1">
      <alignment horizontal="left" indent="1"/>
    </xf>
    <xf numFmtId="0" fontId="7" fillId="3" borderId="5" xfId="0" applyFont="1" applyFill="1" applyBorder="1" applyAlignment="1">
      <alignment horizontal="left" indent="1"/>
    </xf>
    <xf numFmtId="0" fontId="0" fillId="3" borderId="15" xfId="0" applyFill="1" applyBorder="1" applyAlignment="1">
      <alignment horizontal="center" vertical="center" wrapText="1"/>
    </xf>
    <xf numFmtId="0" fontId="0" fillId="2" borderId="0" xfId="0"/>
    <xf numFmtId="0" fontId="0" fillId="3" borderId="6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0" fillId="2" borderId="33" xfId="0" applyBorder="1" applyAlignment="1">
      <alignment horizontal="left" vertical="center" wrapText="1" indent="1"/>
    </xf>
    <xf numFmtId="0" fontId="0" fillId="3" borderId="17" xfId="0" applyFill="1" applyBorder="1" applyAlignment="1">
      <alignment horizontal="center" vertical="center"/>
    </xf>
    <xf numFmtId="0" fontId="0" fillId="2" borderId="6" xfId="0" applyBorder="1" applyAlignment="1">
      <alignment horizontal="left" indent="1"/>
    </xf>
    <xf numFmtId="0" fontId="0" fillId="2" borderId="19" xfId="0" applyBorder="1" applyAlignment="1">
      <alignment horizontal="left" indent="1"/>
    </xf>
    <xf numFmtId="0" fontId="0" fillId="2" borderId="20" xfId="0" applyBorder="1" applyAlignment="1">
      <alignment horizontal="left" indent="1"/>
    </xf>
    <xf numFmtId="173" fontId="4" fillId="2" borderId="12" xfId="20" applyFont="1" applyFill="1" applyBorder="1" applyAlignment="1">
      <alignment horizontal="right"/>
    </xf>
    <xf numFmtId="4" fontId="4" fillId="2" borderId="6" xfId="20" applyNumberFormat="1" applyFont="1" applyFill="1" applyBorder="1" applyAlignment="1">
      <alignment horizontal="right" indent="1"/>
    </xf>
    <xf numFmtId="4" fontId="4" fillId="2" borderId="7" xfId="20" applyNumberFormat="1" applyFont="1" applyFill="1" applyBorder="1" applyAlignment="1">
      <alignment horizontal="right" indent="1"/>
    </xf>
    <xf numFmtId="4" fontId="4" fillId="2" borderId="7" xfId="9" applyNumberFormat="1" applyFont="1" applyFill="1" applyBorder="1" applyAlignment="1">
      <alignment horizontal="right" indent="1"/>
    </xf>
    <xf numFmtId="4" fontId="7" fillId="3" borderId="14" xfId="9" applyNumberFormat="1" applyFont="1" applyFill="1" applyBorder="1" applyAlignment="1">
      <alignment horizontal="right" vertical="center" indent="1"/>
    </xf>
    <xf numFmtId="2" fontId="7" fillId="3" borderId="15" xfId="9" applyNumberFormat="1" applyFont="1" applyFill="1" applyBorder="1" applyAlignment="1">
      <alignment horizontal="right" vertical="center" indent="1"/>
    </xf>
    <xf numFmtId="4" fontId="7" fillId="3" borderId="14" xfId="10" applyNumberFormat="1" applyFont="1" applyFill="1" applyBorder="1" applyAlignment="1" applyProtection="1">
      <alignment horizontal="right" vertical="center" indent="1"/>
    </xf>
    <xf numFmtId="169" fontId="7" fillId="3" borderId="14" xfId="10" applyNumberFormat="1" applyFont="1" applyFill="1" applyBorder="1" applyAlignment="1" applyProtection="1">
      <alignment horizontal="right" vertical="center" indent="1"/>
    </xf>
    <xf numFmtId="4" fontId="0" fillId="2" borderId="13" xfId="0" applyNumberFormat="1" applyBorder="1" applyAlignment="1">
      <alignment horizontal="right" indent="1"/>
    </xf>
    <xf numFmtId="0" fontId="0" fillId="2" borderId="7" xfId="0" applyBorder="1" applyAlignment="1">
      <alignment horizontal="left" indent="1"/>
    </xf>
    <xf numFmtId="0" fontId="4" fillId="2" borderId="5" xfId="0" applyFont="1" applyFill="1" applyBorder="1" applyAlignment="1">
      <alignment horizontal="left" indent="1"/>
    </xf>
    <xf numFmtId="173" fontId="7" fillId="2" borderId="13" xfId="20" applyFont="1" applyFill="1" applyBorder="1" applyAlignment="1">
      <alignment horizontal="right"/>
    </xf>
    <xf numFmtId="0" fontId="0" fillId="2" borderId="13" xfId="0" applyBorder="1" applyAlignment="1">
      <alignment horizontal="right"/>
    </xf>
    <xf numFmtId="0" fontId="7" fillId="3" borderId="15" xfId="0" applyFont="1" applyFill="1" applyBorder="1" applyAlignment="1">
      <alignment horizontal="right"/>
    </xf>
    <xf numFmtId="37" fontId="7" fillId="2" borderId="7" xfId="9" applyFont="1" applyFill="1" applyBorder="1" applyAlignment="1">
      <alignment horizontal="right" indent="1"/>
    </xf>
    <xf numFmtId="173" fontId="7" fillId="2" borderId="7" xfId="20" applyFont="1" applyFill="1" applyBorder="1" applyAlignment="1">
      <alignment horizontal="right"/>
    </xf>
    <xf numFmtId="37" fontId="7" fillId="3" borderId="14" xfId="9" applyFont="1" applyFill="1" applyBorder="1" applyAlignment="1">
      <alignment horizontal="right" indent="1"/>
    </xf>
    <xf numFmtId="0" fontId="7" fillId="3" borderId="14" xfId="0" applyFont="1" applyFill="1" applyBorder="1" applyAlignment="1">
      <alignment horizontal="right" indent="1"/>
    </xf>
    <xf numFmtId="4" fontId="7" fillId="3" borderId="14" xfId="9" applyNumberFormat="1" applyFont="1" applyFill="1" applyBorder="1" applyAlignment="1">
      <alignment horizontal="right" indent="1"/>
    </xf>
    <xf numFmtId="37" fontId="7" fillId="2" borderId="6" xfId="9" applyFont="1" applyFill="1" applyBorder="1" applyAlignment="1">
      <alignment horizontal="right" indent="1"/>
    </xf>
    <xf numFmtId="4" fontId="7" fillId="2" borderId="7" xfId="10" applyNumberFormat="1" applyFont="1" applyFill="1" applyBorder="1" applyAlignment="1" applyProtection="1">
      <alignment horizontal="right" indent="1"/>
    </xf>
    <xf numFmtId="4" fontId="7" fillId="2" borderId="12" xfId="10" applyNumberFormat="1" applyFont="1" applyFill="1" applyBorder="1" applyAlignment="1" applyProtection="1">
      <alignment horizontal="right" indent="1"/>
    </xf>
    <xf numFmtId="4" fontId="4" fillId="2" borderId="13" xfId="10" applyNumberFormat="1" applyFont="1" applyFill="1" applyBorder="1" applyAlignment="1" applyProtection="1">
      <alignment horizontal="right" indent="1"/>
    </xf>
    <xf numFmtId="172" fontId="7" fillId="2" borderId="7" xfId="0" applyNumberFormat="1" applyFont="1" applyFill="1" applyBorder="1" applyAlignment="1" applyProtection="1">
      <alignment horizontal="right" indent="1"/>
    </xf>
    <xf numFmtId="1" fontId="7" fillId="2" borderId="7" xfId="0" applyNumberFormat="1" applyFont="1" applyFill="1" applyBorder="1" applyAlignment="1" applyProtection="1">
      <alignment horizontal="right" indent="1"/>
    </xf>
    <xf numFmtId="0" fontId="0" fillId="2" borderId="0" xfId="0" applyBorder="1" applyAlignment="1"/>
    <xf numFmtId="1" fontId="4" fillId="2" borderId="6" xfId="9" applyNumberFormat="1" applyFont="1" applyFill="1" applyBorder="1" applyAlignment="1">
      <alignment horizontal="right" indent="1"/>
    </xf>
    <xf numFmtId="2" fontId="4" fillId="2" borderId="6" xfId="20" applyNumberFormat="1" applyFont="1" applyFill="1" applyBorder="1" applyAlignment="1">
      <alignment horizontal="right" indent="1"/>
    </xf>
    <xf numFmtId="2" fontId="4" fillId="2" borderId="7" xfId="20" applyNumberFormat="1" applyFont="1" applyFill="1" applyBorder="1" applyAlignment="1">
      <alignment horizontal="right" indent="1"/>
    </xf>
    <xf numFmtId="2" fontId="4" fillId="2" borderId="12" xfId="20" applyNumberFormat="1" applyFont="1" applyFill="1" applyBorder="1" applyAlignment="1">
      <alignment horizontal="right" indent="1"/>
    </xf>
    <xf numFmtId="1" fontId="4" fillId="2" borderId="7" xfId="9" applyNumberFormat="1" applyFont="1" applyFill="1" applyBorder="1" applyAlignment="1">
      <alignment horizontal="right" indent="1"/>
    </xf>
    <xf numFmtId="2" fontId="4" fillId="2" borderId="13" xfId="20" applyNumberFormat="1" applyFont="1" applyFill="1" applyBorder="1" applyAlignment="1">
      <alignment horizontal="right" indent="1"/>
    </xf>
    <xf numFmtId="2" fontId="4" fillId="2" borderId="13" xfId="0" applyNumberFormat="1" applyFont="1" applyFill="1" applyBorder="1" applyAlignment="1" applyProtection="1">
      <alignment horizontal="right" indent="1"/>
    </xf>
    <xf numFmtId="37" fontId="4" fillId="2" borderId="7" xfId="9" applyNumberFormat="1" applyFont="1" applyFill="1" applyBorder="1" applyAlignment="1">
      <alignment horizontal="right" indent="1"/>
    </xf>
    <xf numFmtId="37" fontId="4" fillId="2" borderId="7" xfId="0" applyNumberFormat="1" applyFont="1" applyFill="1" applyBorder="1" applyAlignment="1" applyProtection="1">
      <alignment horizontal="right" indent="1"/>
    </xf>
    <xf numFmtId="173" fontId="7" fillId="3" borderId="14" xfId="20" applyFont="1" applyFill="1" applyBorder="1" applyAlignment="1">
      <alignment horizontal="right" indent="1"/>
    </xf>
    <xf numFmtId="173" fontId="7" fillId="3" borderId="15" xfId="20" applyFont="1" applyFill="1" applyBorder="1" applyAlignment="1">
      <alignment horizontal="right" indent="1"/>
    </xf>
    <xf numFmtId="10" fontId="4" fillId="2" borderId="6" xfId="0" applyNumberFormat="1" applyFont="1" applyFill="1" applyBorder="1" applyAlignment="1" applyProtection="1">
      <alignment horizontal="right" indent="1"/>
    </xf>
    <xf numFmtId="10" fontId="4" fillId="2" borderId="12" xfId="0" applyNumberFormat="1" applyFont="1" applyFill="1" applyBorder="1" applyAlignment="1" applyProtection="1">
      <alignment horizontal="right" indent="1"/>
    </xf>
    <xf numFmtId="10" fontId="4" fillId="2" borderId="7" xfId="0" applyNumberFormat="1" applyFont="1" applyFill="1" applyBorder="1" applyAlignment="1" applyProtection="1">
      <alignment horizontal="right" indent="1"/>
    </xf>
    <xf numFmtId="10" fontId="4" fillId="2" borderId="13" xfId="0" applyNumberFormat="1" applyFont="1" applyFill="1" applyBorder="1" applyAlignment="1" applyProtection="1">
      <alignment horizontal="right" indent="1"/>
    </xf>
    <xf numFmtId="4" fontId="4" fillId="2" borderId="12" xfId="0" applyNumberFormat="1" applyFont="1" applyFill="1" applyBorder="1" applyAlignment="1" applyProtection="1">
      <alignment horizontal="right" indent="1"/>
    </xf>
    <xf numFmtId="4" fontId="4" fillId="2" borderId="13" xfId="0" applyNumberFormat="1" applyFont="1" applyFill="1" applyBorder="1" applyAlignment="1" applyProtection="1">
      <alignment horizontal="right" indent="1"/>
    </xf>
    <xf numFmtId="0" fontId="7" fillId="2" borderId="2" xfId="0" applyFont="1" applyBorder="1" applyAlignment="1">
      <alignment vertical="center"/>
    </xf>
    <xf numFmtId="0" fontId="4" fillId="2" borderId="7" xfId="0" applyFont="1" applyBorder="1" applyAlignment="1">
      <alignment horizontal="left" vertical="center" indent="1"/>
    </xf>
    <xf numFmtId="0" fontId="4" fillId="2" borderId="19" xfId="0" applyFont="1" applyBorder="1" applyAlignment="1">
      <alignment horizontal="left" vertical="center" indent="1"/>
    </xf>
    <xf numFmtId="0" fontId="4" fillId="2" borderId="7" xfId="0" applyFont="1" applyBorder="1"/>
    <xf numFmtId="170" fontId="4" fillId="2" borderId="13" xfId="0" applyNumberFormat="1" applyFont="1" applyFill="1" applyBorder="1" applyAlignment="1" applyProtection="1">
      <alignment horizontal="right" wrapText="1"/>
    </xf>
    <xf numFmtId="170" fontId="4" fillId="7" borderId="24" xfId="0" applyNumberFormat="1" applyFont="1" applyFill="1" applyBorder="1" applyAlignment="1" applyProtection="1">
      <alignment horizontal="center"/>
    </xf>
    <xf numFmtId="170" fontId="4" fillId="7" borderId="7" xfId="0" applyNumberFormat="1" applyFont="1" applyFill="1" applyBorder="1" applyAlignment="1" applyProtection="1">
      <alignment horizontal="center"/>
    </xf>
    <xf numFmtId="170" fontId="4" fillId="7" borderId="14" xfId="0" applyNumberFormat="1" applyFont="1" applyFill="1" applyBorder="1" applyAlignment="1" applyProtection="1">
      <alignment horizontal="center"/>
    </xf>
    <xf numFmtId="0" fontId="0" fillId="2" borderId="0" xfId="0" applyNumberFormat="1" applyAlignment="1">
      <alignment wrapText="1"/>
    </xf>
    <xf numFmtId="0" fontId="0" fillId="2" borderId="7" xfId="0" applyBorder="1" applyAlignment="1">
      <alignment horizontal="left" indent="1"/>
    </xf>
    <xf numFmtId="0" fontId="0" fillId="2" borderId="5" xfId="0" applyBorder="1" applyAlignment="1">
      <alignment horizontal="left" indent="1"/>
    </xf>
    <xf numFmtId="0" fontId="0" fillId="2" borderId="3" xfId="0" applyBorder="1" applyAlignment="1">
      <alignment horizontal="left" indent="1"/>
    </xf>
    <xf numFmtId="0" fontId="0" fillId="2" borderId="6" xfId="0" applyBorder="1" applyAlignment="1">
      <alignment horizontal="left" indent="1"/>
    </xf>
    <xf numFmtId="0" fontId="0" fillId="2" borderId="4" xfId="0" applyBorder="1" applyAlignment="1">
      <alignment horizontal="left" indent="1"/>
    </xf>
    <xf numFmtId="0" fontId="4" fillId="2" borderId="0" xfId="0" applyFont="1" applyAlignment="1">
      <alignment horizontal="left"/>
    </xf>
    <xf numFmtId="0" fontId="0" fillId="2" borderId="0" xfId="0" applyBorder="1" applyAlignment="1">
      <alignment horizontal="left" indent="1"/>
    </xf>
    <xf numFmtId="0" fontId="4" fillId="2" borderId="8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5" fillId="2" borderId="0" xfId="22" applyFont="1" applyFill="1" applyAlignment="1">
      <alignment horizontal="center"/>
    </xf>
    <xf numFmtId="0" fontId="6" fillId="2" borderId="0" xfId="22" applyFont="1" applyFill="1" applyAlignment="1">
      <alignment horizontal="center" vertical="center"/>
    </xf>
    <xf numFmtId="0" fontId="0" fillId="3" borderId="45" xfId="0" applyFill="1" applyBorder="1" applyAlignment="1">
      <alignment horizontal="center" vertical="center" wrapText="1"/>
    </xf>
    <xf numFmtId="0" fontId="0" fillId="3" borderId="37" xfId="0" applyFill="1" applyBorder="1" applyAlignment="1">
      <alignment horizontal="center" vertical="center" wrapText="1"/>
    </xf>
    <xf numFmtId="0" fontId="0" fillId="3" borderId="38" xfId="0" applyFill="1" applyBorder="1" applyAlignment="1">
      <alignment horizontal="center" vertical="center" wrapText="1"/>
    </xf>
    <xf numFmtId="0" fontId="0" fillId="3" borderId="35" xfId="0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5" fillId="2" borderId="0" xfId="22" applyFont="1" applyFill="1" applyBorder="1" applyAlignment="1">
      <alignment horizontal="center"/>
    </xf>
    <xf numFmtId="0" fontId="4" fillId="2" borderId="0" xfId="22" applyFont="1" applyFill="1" applyAlignment="1">
      <alignment horizontal="left" indent="1"/>
    </xf>
    <xf numFmtId="0" fontId="9" fillId="2" borderId="8" xfId="14" applyFont="1" applyFill="1" applyBorder="1" applyAlignment="1">
      <alignment horizontal="left"/>
    </xf>
    <xf numFmtId="0" fontId="4" fillId="2" borderId="8" xfId="14" applyFont="1" applyFill="1" applyBorder="1" applyAlignment="1" applyProtection="1">
      <alignment horizontal="left"/>
    </xf>
    <xf numFmtId="0" fontId="4" fillId="2" borderId="0" xfId="14" applyFont="1" applyFill="1" applyBorder="1" applyAlignment="1" applyProtection="1">
      <alignment horizontal="left" indent="1"/>
    </xf>
    <xf numFmtId="0" fontId="0" fillId="2" borderId="0" xfId="22" applyFont="1" applyFill="1" applyAlignment="1">
      <alignment horizontal="left"/>
    </xf>
    <xf numFmtId="0" fontId="4" fillId="2" borderId="0" xfId="22" applyFont="1" applyFill="1" applyAlignment="1">
      <alignment horizontal="left"/>
    </xf>
    <xf numFmtId="0" fontId="0" fillId="2" borderId="0" xfId="22" applyFont="1" applyFill="1" applyAlignment="1">
      <alignment horizontal="left" indent="1"/>
    </xf>
    <xf numFmtId="0" fontId="6" fillId="2" borderId="0" xfId="22" applyFont="1" applyFill="1" applyAlignment="1">
      <alignment horizontal="center" vertical="center" wrapText="1"/>
    </xf>
    <xf numFmtId="0" fontId="6" fillId="2" borderId="0" xfId="22" quotePrefix="1" applyFont="1" applyFill="1" applyAlignment="1">
      <alignment horizontal="center" vertical="center" wrapText="1"/>
    </xf>
    <xf numFmtId="0" fontId="4" fillId="3" borderId="3" xfId="14" applyFont="1" applyFill="1" applyBorder="1" applyAlignment="1" applyProtection="1">
      <alignment horizontal="center" vertical="center" wrapText="1"/>
    </xf>
    <xf numFmtId="0" fontId="4" fillId="3" borderId="5" xfId="14" applyFont="1" applyFill="1" applyBorder="1" applyAlignment="1" applyProtection="1">
      <alignment horizontal="center" vertical="center" wrapText="1"/>
    </xf>
    <xf numFmtId="0" fontId="4" fillId="3" borderId="6" xfId="14" applyFont="1" applyFill="1" applyBorder="1" applyAlignment="1" applyProtection="1">
      <alignment horizontal="center" vertical="center" wrapText="1"/>
    </xf>
    <xf numFmtId="0" fontId="4" fillId="3" borderId="14" xfId="14" applyFont="1" applyFill="1" applyBorder="1" applyAlignment="1" applyProtection="1">
      <alignment horizontal="center" vertical="center" wrapText="1"/>
    </xf>
    <xf numFmtId="0" fontId="7" fillId="3" borderId="12" xfId="14" applyFont="1" applyFill="1" applyBorder="1" applyAlignment="1" applyProtection="1">
      <alignment horizontal="center" vertical="center" wrapText="1"/>
    </xf>
    <xf numFmtId="0" fontId="7" fillId="3" borderId="15" xfId="14" applyFont="1" applyFill="1" applyBorder="1" applyAlignment="1" applyProtection="1">
      <alignment horizontal="center" vertical="center" wrapText="1"/>
    </xf>
    <xf numFmtId="0" fontId="4" fillId="3" borderId="24" xfId="14" applyFont="1" applyFill="1" applyBorder="1" applyAlignment="1" applyProtection="1">
      <alignment horizontal="center" vertical="center" wrapText="1"/>
    </xf>
    <xf numFmtId="0" fontId="6" fillId="2" borderId="0" xfId="22" quotePrefix="1" applyFont="1" applyFill="1" applyAlignment="1">
      <alignment horizontal="center" vertical="center"/>
    </xf>
    <xf numFmtId="0" fontId="4" fillId="3" borderId="4" xfId="14" applyFont="1" applyFill="1" applyBorder="1" applyAlignment="1" applyProtection="1">
      <alignment horizontal="center" vertical="center" wrapText="1"/>
    </xf>
    <xf numFmtId="0" fontId="4" fillId="3" borderId="23" xfId="14" applyFont="1" applyFill="1" applyBorder="1" applyAlignment="1" applyProtection="1">
      <alignment horizontal="center" vertical="center" wrapText="1"/>
    </xf>
    <xf numFmtId="0" fontId="4" fillId="3" borderId="44" xfId="14" applyFont="1" applyFill="1" applyBorder="1" applyAlignment="1" applyProtection="1">
      <alignment horizontal="center" vertical="center" wrapText="1"/>
    </xf>
    <xf numFmtId="0" fontId="4" fillId="3" borderId="45" xfId="14" applyFont="1" applyFill="1" applyBorder="1" applyAlignment="1" applyProtection="1">
      <alignment horizontal="center" vertical="center" wrapText="1"/>
    </xf>
    <xf numFmtId="0" fontId="4" fillId="3" borderId="22" xfId="14" applyFont="1" applyFill="1" applyBorder="1" applyAlignment="1" applyProtection="1">
      <alignment horizontal="center" vertical="center" wrapText="1"/>
    </xf>
    <xf numFmtId="0" fontId="4" fillId="3" borderId="15" xfId="14" applyFont="1" applyFill="1" applyBorder="1" applyAlignment="1" applyProtection="1">
      <alignment horizontal="center" vertical="center" wrapText="1"/>
    </xf>
    <xf numFmtId="0" fontId="4" fillId="2" borderId="8" xfId="14" applyFont="1" applyFill="1" applyBorder="1" applyAlignment="1">
      <alignment horizontal="left" vertical="center" wrapText="1"/>
    </xf>
    <xf numFmtId="0" fontId="4" fillId="3" borderId="12" xfId="14" applyFont="1" applyFill="1" applyBorder="1" applyAlignment="1" applyProtection="1">
      <alignment horizontal="center" vertical="center" wrapText="1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6" fillId="2" borderId="0" xfId="0" quotePrefix="1" applyFont="1" applyFill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4" fillId="3" borderId="26" xfId="14" applyFont="1" applyFill="1" applyBorder="1" applyAlignment="1" applyProtection="1">
      <alignment horizontal="center" vertical="center" wrapText="1"/>
    </xf>
    <xf numFmtId="0" fontId="4" fillId="3" borderId="28" xfId="14" applyFont="1" applyFill="1" applyBorder="1" applyAlignment="1" applyProtection="1">
      <alignment horizontal="center" vertical="center" wrapText="1"/>
    </xf>
    <xf numFmtId="0" fontId="0" fillId="3" borderId="43" xfId="0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4" fillId="2" borderId="8" xfId="14" applyFont="1" applyFill="1" applyBorder="1" applyAlignment="1">
      <alignment horizontal="left"/>
    </xf>
    <xf numFmtId="0" fontId="6" fillId="2" borderId="0" xfId="0" applyFont="1" applyFill="1" applyAlignment="1">
      <alignment horizontal="center" vertical="center" wrapText="1"/>
    </xf>
    <xf numFmtId="0" fontId="6" fillId="2" borderId="0" xfId="0" quotePrefix="1" applyFont="1" applyFill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6" fillId="2" borderId="0" xfId="0" applyFont="1" applyFill="1" applyAlignment="1">
      <alignment horizontal="center" wrapText="1"/>
    </xf>
    <xf numFmtId="0" fontId="7" fillId="2" borderId="0" xfId="14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5" fillId="2" borderId="0" xfId="7" applyFont="1" applyFill="1" applyAlignment="1">
      <alignment horizontal="center"/>
    </xf>
    <xf numFmtId="0" fontId="6" fillId="2" borderId="0" xfId="7" applyFont="1" applyFill="1" applyAlignment="1">
      <alignment horizontal="center" vertical="center"/>
    </xf>
    <xf numFmtId="0" fontId="6" fillId="2" borderId="0" xfId="7" quotePrefix="1" applyFont="1" applyFill="1" applyAlignment="1">
      <alignment horizontal="center" vertical="center"/>
    </xf>
    <xf numFmtId="0" fontId="1" fillId="2" borderId="2" xfId="7" applyFill="1" applyBorder="1" applyAlignment="1">
      <alignment horizontal="center"/>
    </xf>
    <xf numFmtId="0" fontId="7" fillId="3" borderId="6" xfId="14" applyFont="1" applyFill="1" applyBorder="1" applyAlignment="1" applyProtection="1">
      <alignment horizontal="center" vertical="center" wrapText="1"/>
    </xf>
    <xf numFmtId="0" fontId="7" fillId="3" borderId="14" xfId="14" applyFont="1" applyFill="1" applyBorder="1" applyAlignment="1" applyProtection="1">
      <alignment horizontal="center" vertical="center" wrapText="1"/>
    </xf>
    <xf numFmtId="0" fontId="6" fillId="2" borderId="0" xfId="7" applyFont="1" applyFill="1" applyAlignment="1">
      <alignment horizontal="center"/>
    </xf>
    <xf numFmtId="0" fontId="6" fillId="2" borderId="0" xfId="7" applyFont="1" applyFill="1" applyAlignment="1">
      <alignment horizontal="center" wrapText="1"/>
    </xf>
    <xf numFmtId="0" fontId="9" fillId="2" borderId="0" xfId="7" applyFont="1" applyFill="1" applyAlignment="1">
      <alignment horizontal="left"/>
    </xf>
    <xf numFmtId="0" fontId="4" fillId="2" borderId="0" xfId="7" applyFont="1" applyFill="1" applyAlignment="1">
      <alignment horizontal="left"/>
    </xf>
    <xf numFmtId="0" fontId="6" fillId="2" borderId="0" xfId="7" applyFont="1" applyFill="1" applyAlignment="1">
      <alignment horizontal="center" vertical="center" wrapText="1"/>
    </xf>
    <xf numFmtId="0" fontId="6" fillId="2" borderId="0" xfId="7" quotePrefix="1" applyFont="1" applyFill="1" applyAlignment="1">
      <alignment horizontal="center" vertical="center" wrapText="1"/>
    </xf>
    <xf numFmtId="0" fontId="9" fillId="2" borderId="8" xfId="14" applyFont="1" applyFill="1" applyBorder="1" applyAlignment="1" applyProtection="1">
      <alignment horizontal="left"/>
    </xf>
    <xf numFmtId="0" fontId="5" fillId="2" borderId="0" xfId="19" applyFont="1" applyFill="1" applyBorder="1" applyAlignment="1">
      <alignment horizontal="center"/>
    </xf>
    <xf numFmtId="0" fontId="6" fillId="2" borderId="0" xfId="19" applyFont="1" applyFill="1" applyBorder="1" applyAlignment="1">
      <alignment horizontal="center" vertical="center"/>
    </xf>
    <xf numFmtId="0" fontId="5" fillId="0" borderId="0" xfId="19" applyFont="1" applyAlignment="1">
      <alignment horizontal="center"/>
    </xf>
    <xf numFmtId="37" fontId="6" fillId="0" borderId="0" xfId="8" applyFont="1" applyFill="1" applyAlignment="1">
      <alignment horizontal="center" vertical="center"/>
    </xf>
    <xf numFmtId="0" fontId="4" fillId="3" borderId="3" xfId="8" applyNumberFormat="1" applyFont="1" applyFill="1" applyBorder="1" applyAlignment="1">
      <alignment horizontal="center" vertical="center"/>
    </xf>
    <xf numFmtId="37" fontId="3" fillId="3" borderId="4" xfId="8" applyFont="1" applyFill="1" applyBorder="1" applyAlignment="1">
      <alignment horizontal="center" vertical="center"/>
    </xf>
    <xf numFmtId="37" fontId="3" fillId="3" borderId="5" xfId="8" applyFont="1" applyFill="1" applyBorder="1" applyAlignment="1">
      <alignment horizontal="center" vertical="center"/>
    </xf>
    <xf numFmtId="37" fontId="4" fillId="3" borderId="46" xfId="8" applyFont="1" applyFill="1" applyBorder="1" applyAlignment="1">
      <alignment horizontal="center" vertical="center"/>
    </xf>
    <xf numFmtId="37" fontId="4" fillId="3" borderId="48" xfId="8" applyFont="1" applyFill="1" applyBorder="1" applyAlignment="1">
      <alignment horizontal="center" vertical="center"/>
    </xf>
    <xf numFmtId="37" fontId="4" fillId="3" borderId="47" xfId="8" applyFont="1" applyFill="1" applyBorder="1" applyAlignment="1">
      <alignment horizontal="center" vertical="center"/>
    </xf>
    <xf numFmtId="0" fontId="0" fillId="2" borderId="0" xfId="0" applyFill="1" applyAlignment="1">
      <alignment horizontal="left"/>
    </xf>
    <xf numFmtId="0" fontId="30" fillId="2" borderId="8" xfId="14" applyFont="1" applyFill="1" applyBorder="1" applyAlignment="1" applyProtection="1">
      <alignment horizontal="left"/>
    </xf>
    <xf numFmtId="0" fontId="29" fillId="2" borderId="8" xfId="14" applyFont="1" applyFill="1" applyBorder="1" applyAlignment="1" applyProtection="1">
      <alignment horizontal="left"/>
    </xf>
    <xf numFmtId="0" fontId="7" fillId="2" borderId="0" xfId="14" applyFont="1" applyFill="1" applyBorder="1" applyAlignment="1">
      <alignment horizontal="left"/>
    </xf>
    <xf numFmtId="0" fontId="4" fillId="2" borderId="0" xfId="14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0" fillId="2" borderId="0" xfId="0" applyFill="1" applyAlignment="1">
      <alignment horizontal="left" indent="1"/>
    </xf>
    <xf numFmtId="0" fontId="0" fillId="2" borderId="0" xfId="0" applyAlignment="1">
      <alignment horizontal="left"/>
    </xf>
    <xf numFmtId="0" fontId="6" fillId="2" borderId="0" xfId="0" applyFont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6" fillId="2" borderId="0" xfId="0" applyFont="1" applyAlignment="1">
      <alignment horizontal="center"/>
    </xf>
    <xf numFmtId="0" fontId="0" fillId="2" borderId="8" xfId="0" applyNumberFormat="1" applyBorder="1" applyAlignment="1">
      <alignment horizontal="left" wrapText="1"/>
    </xf>
    <xf numFmtId="0" fontId="7" fillId="3" borderId="13" xfId="14" applyFont="1" applyFill="1" applyBorder="1" applyAlignment="1" applyProtection="1">
      <alignment horizontal="center" vertical="center" wrapText="1"/>
    </xf>
    <xf numFmtId="0" fontId="4" fillId="3" borderId="7" xfId="14" applyFont="1" applyFill="1" applyBorder="1" applyAlignment="1" applyProtection="1">
      <alignment horizontal="center" vertical="center" wrapText="1"/>
    </xf>
    <xf numFmtId="0" fontId="4" fillId="3" borderId="13" xfId="14" applyFont="1" applyFill="1" applyBorder="1" applyAlignment="1" applyProtection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Border="1" applyAlignment="1">
      <alignment horizontal="center" vertical="center"/>
    </xf>
    <xf numFmtId="0" fontId="0" fillId="2" borderId="4" xfId="0" applyBorder="1" applyAlignment="1">
      <alignment horizontal="center" vertical="center"/>
    </xf>
    <xf numFmtId="0" fontId="0" fillId="2" borderId="5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6" fillId="2" borderId="0" xfId="0" applyFont="1" applyAlignment="1">
      <alignment horizontal="center" vertical="center" wrapText="1"/>
    </xf>
    <xf numFmtId="0" fontId="31" fillId="5" borderId="0" xfId="15" applyFont="1" applyFill="1" applyBorder="1" applyAlignment="1">
      <alignment horizontal="left" wrapText="1"/>
    </xf>
    <xf numFmtId="0" fontId="26" fillId="2" borderId="0" xfId="0" applyFont="1" applyAlignment="1">
      <alignment horizontal="left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8" fillId="4" borderId="3" xfId="15" applyFont="1" applyFill="1" applyBorder="1" applyAlignment="1">
      <alignment horizontal="center" vertical="center" wrapText="1"/>
    </xf>
    <xf numFmtId="0" fontId="8" fillId="4" borderId="5" xfId="15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0" fillId="2" borderId="34" xfId="0" applyBorder="1" applyAlignment="1">
      <alignment horizontal="center" vertical="center" wrapText="1"/>
    </xf>
    <xf numFmtId="0" fontId="0" fillId="2" borderId="4" xfId="0" applyBorder="1" applyAlignment="1">
      <alignment horizontal="center" vertical="center" wrapText="1"/>
    </xf>
    <xf numFmtId="0" fontId="0" fillId="2" borderId="33" xfId="0" applyBorder="1" applyAlignment="1">
      <alignment horizontal="center" vertical="center" wrapText="1"/>
    </xf>
    <xf numFmtId="0" fontId="5" fillId="2" borderId="0" xfId="0" applyFont="1" applyAlignment="1">
      <alignment horizontal="center"/>
    </xf>
    <xf numFmtId="0" fontId="6" fillId="7" borderId="0" xfId="0" applyFont="1" applyFill="1" applyAlignment="1">
      <alignment horizontal="center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2" borderId="45" xfId="0" applyBorder="1" applyAlignment="1">
      <alignment horizontal="center" vertical="center" wrapText="1"/>
    </xf>
    <xf numFmtId="0" fontId="0" fillId="2" borderId="37" xfId="0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6" fillId="2" borderId="0" xfId="0" applyFont="1" applyBorder="1" applyAlignment="1">
      <alignment horizontal="center"/>
    </xf>
    <xf numFmtId="0" fontId="7" fillId="2" borderId="2" xfId="0" applyFont="1" applyBorder="1" applyAlignment="1">
      <alignment horizontal="center"/>
    </xf>
    <xf numFmtId="0" fontId="0" fillId="2" borderId="33" xfId="0" applyFill="1" applyBorder="1" applyAlignment="1">
      <alignment horizontal="center" vertical="center"/>
    </xf>
    <xf numFmtId="0" fontId="0" fillId="2" borderId="5" xfId="0" applyBorder="1" applyAlignment="1">
      <alignment horizontal="center" vertical="center" wrapText="1"/>
    </xf>
    <xf numFmtId="0" fontId="0" fillId="7" borderId="37" xfId="0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7" borderId="34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7" borderId="33" xfId="0" applyFill="1" applyBorder="1" applyAlignment="1">
      <alignment horizontal="center" vertical="center" wrapText="1"/>
    </xf>
    <xf numFmtId="0" fontId="6" fillId="7" borderId="0" xfId="0" applyFont="1" applyFill="1" applyAlignment="1">
      <alignment horizontal="center" vertical="center" wrapText="1"/>
    </xf>
    <xf numFmtId="0" fontId="0" fillId="2" borderId="3" xfId="0" applyBorder="1" applyAlignment="1">
      <alignment horizontal="center" vertical="center" wrapText="1"/>
    </xf>
    <xf numFmtId="0" fontId="32" fillId="7" borderId="0" xfId="0" applyFont="1" applyFill="1" applyAlignment="1">
      <alignment horizontal="center"/>
    </xf>
    <xf numFmtId="0" fontId="0" fillId="2" borderId="39" xfId="0" applyFill="1" applyBorder="1" applyAlignment="1">
      <alignment horizontal="left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/>
    </xf>
    <xf numFmtId="0" fontId="4" fillId="7" borderId="4" xfId="0" applyFont="1" applyFill="1" applyBorder="1" applyAlignment="1">
      <alignment horizontal="center" vertical="center" wrapText="1"/>
    </xf>
    <xf numFmtId="0" fontId="4" fillId="7" borderId="3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" fillId="2" borderId="33" xfId="17" applyFont="1" applyFill="1" applyBorder="1" applyAlignment="1">
      <alignment horizontal="center" vertical="center"/>
    </xf>
    <xf numFmtId="0" fontId="1" fillId="2" borderId="37" xfId="17" applyFont="1" applyFill="1" applyBorder="1" applyAlignment="1">
      <alignment horizontal="center" vertical="center"/>
    </xf>
    <xf numFmtId="0" fontId="4" fillId="2" borderId="34" xfId="17" applyFont="1" applyFill="1" applyBorder="1" applyAlignment="1">
      <alignment horizontal="center" vertical="center"/>
    </xf>
    <xf numFmtId="0" fontId="1" fillId="2" borderId="4" xfId="17" applyFont="1" applyFill="1" applyBorder="1" applyAlignment="1">
      <alignment horizontal="center" vertical="center"/>
    </xf>
    <xf numFmtId="0" fontId="1" fillId="2" borderId="45" xfId="17" applyFont="1" applyFill="1" applyBorder="1" applyAlignment="1">
      <alignment horizontal="center" vertical="center"/>
    </xf>
    <xf numFmtId="0" fontId="0" fillId="7" borderId="0" xfId="0" applyFill="1"/>
    <xf numFmtId="0" fontId="1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6" fillId="7" borderId="0" xfId="0" applyFont="1" applyFill="1" applyAlignment="1">
      <alignment horizontal="center" vertical="center"/>
    </xf>
    <xf numFmtId="0" fontId="1" fillId="2" borderId="38" xfId="17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2" borderId="34" xfId="17" applyFont="1" applyFill="1" applyBorder="1" applyAlignment="1">
      <alignment horizontal="center" vertical="center"/>
    </xf>
    <xf numFmtId="0" fontId="0" fillId="7" borderId="37" xfId="17" applyFont="1" applyFill="1" applyBorder="1" applyAlignment="1">
      <alignment horizontal="center" vertical="center"/>
    </xf>
    <xf numFmtId="0" fontId="1" fillId="7" borderId="37" xfId="17" applyFont="1" applyFill="1" applyBorder="1" applyAlignment="1">
      <alignment horizontal="center" vertical="center"/>
    </xf>
    <xf numFmtId="0" fontId="4" fillId="2" borderId="37" xfId="18" applyFont="1" applyFill="1" applyBorder="1" applyAlignment="1">
      <alignment horizontal="center" vertical="center"/>
    </xf>
    <xf numFmtId="0" fontId="4" fillId="2" borderId="45" xfId="18" applyFont="1" applyFill="1" applyBorder="1" applyAlignment="1">
      <alignment horizontal="center" vertical="center"/>
    </xf>
    <xf numFmtId="0" fontId="4" fillId="2" borderId="38" xfId="18" applyFont="1" applyFill="1" applyBorder="1" applyAlignment="1">
      <alignment horizontal="center" vertical="center"/>
    </xf>
    <xf numFmtId="0" fontId="4" fillId="2" borderId="34" xfId="18" applyFont="1" applyFill="1" applyBorder="1" applyAlignment="1">
      <alignment horizontal="center" vertical="center"/>
    </xf>
    <xf numFmtId="0" fontId="4" fillId="2" borderId="4" xfId="18" applyFont="1" applyFill="1" applyBorder="1" applyAlignment="1">
      <alignment horizontal="center" vertical="center"/>
    </xf>
    <xf numFmtId="0" fontId="4" fillId="2" borderId="33" xfId="18" applyFont="1" applyFill="1" applyBorder="1" applyAlignment="1">
      <alignment horizontal="center" vertical="center"/>
    </xf>
    <xf numFmtId="0" fontId="4" fillId="7" borderId="34" xfId="18" applyFont="1" applyFill="1" applyBorder="1" applyAlignment="1">
      <alignment horizontal="center" vertical="center"/>
    </xf>
    <xf numFmtId="0" fontId="4" fillId="7" borderId="4" xfId="18" applyFont="1" applyFill="1" applyBorder="1" applyAlignment="1">
      <alignment horizontal="center" vertical="center"/>
    </xf>
    <xf numFmtId="0" fontId="4" fillId="7" borderId="33" xfId="18" applyFont="1" applyFill="1" applyBorder="1" applyAlignment="1">
      <alignment horizontal="center" vertical="center"/>
    </xf>
    <xf numFmtId="0" fontId="4" fillId="2" borderId="34" xfId="18" applyFont="1" applyFill="1" applyBorder="1" applyAlignment="1">
      <alignment horizontal="center" vertical="center" wrapText="1"/>
    </xf>
    <xf numFmtId="0" fontId="4" fillId="2" borderId="4" xfId="18" applyFont="1" applyFill="1" applyBorder="1" applyAlignment="1">
      <alignment horizontal="center" vertical="center" wrapText="1"/>
    </xf>
    <xf numFmtId="0" fontId="4" fillId="2" borderId="33" xfId="18" applyFont="1" applyFill="1" applyBorder="1" applyAlignment="1">
      <alignment horizontal="center" vertical="center" wrapText="1"/>
    </xf>
    <xf numFmtId="0" fontId="0" fillId="2" borderId="6" xfId="0" applyBorder="1" applyAlignment="1">
      <alignment horizontal="left" vertical="center" indent="1"/>
    </xf>
    <xf numFmtId="0" fontId="0" fillId="2" borderId="7" xfId="0" applyBorder="1" applyAlignment="1">
      <alignment horizontal="left" vertical="center" indent="1"/>
    </xf>
    <xf numFmtId="0" fontId="0" fillId="2" borderId="19" xfId="0" applyBorder="1" applyAlignment="1">
      <alignment horizontal="left" vertical="center" indent="1"/>
    </xf>
    <xf numFmtId="0" fontId="0" fillId="2" borderId="12" xfId="0" applyBorder="1" applyAlignment="1">
      <alignment horizontal="left" indent="1"/>
    </xf>
    <xf numFmtId="0" fontId="0" fillId="2" borderId="3" xfId="0" applyBorder="1" applyAlignment="1">
      <alignment horizontal="left" indent="1"/>
    </xf>
    <xf numFmtId="0" fontId="0" fillId="2" borderId="18" xfId="0" applyBorder="1" applyAlignment="1">
      <alignment horizontal="left" indent="1"/>
    </xf>
    <xf numFmtId="0" fontId="0" fillId="2" borderId="33" xfId="0" applyBorder="1" applyAlignment="1">
      <alignment horizontal="left" indent="1"/>
    </xf>
    <xf numFmtId="0" fontId="7" fillId="2" borderId="17" xfId="0" applyFont="1" applyBorder="1" applyAlignment="1">
      <alignment horizontal="left" indent="1"/>
    </xf>
    <xf numFmtId="0" fontId="7" fillId="2" borderId="38" xfId="0" applyFont="1" applyBorder="1" applyAlignment="1">
      <alignment horizontal="left" indent="1"/>
    </xf>
    <xf numFmtId="0" fontId="0" fillId="2" borderId="13" xfId="0" applyBorder="1" applyAlignment="1">
      <alignment horizontal="left" indent="1"/>
    </xf>
    <xf numFmtId="0" fontId="0" fillId="2" borderId="4" xfId="0" applyBorder="1" applyAlignment="1">
      <alignment horizontal="left" indent="1"/>
    </xf>
    <xf numFmtId="0" fontId="7" fillId="2" borderId="22" xfId="0" applyFont="1" applyBorder="1" applyAlignment="1">
      <alignment horizontal="left" indent="1"/>
    </xf>
    <xf numFmtId="0" fontId="7" fillId="2" borderId="34" xfId="0" applyFont="1" applyBorder="1" applyAlignment="1">
      <alignment horizontal="left" inden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0" fillId="2" borderId="7" xfId="0" applyBorder="1" applyAlignment="1">
      <alignment horizontal="left" indent="1"/>
    </xf>
    <xf numFmtId="0" fontId="0" fillId="2" borderId="15" xfId="0" applyBorder="1" applyAlignment="1">
      <alignment horizontal="left" indent="1"/>
    </xf>
    <xf numFmtId="0" fontId="0" fillId="2" borderId="5" xfId="0" applyBorder="1" applyAlignment="1">
      <alignment horizontal="left" indent="1"/>
    </xf>
    <xf numFmtId="0" fontId="0" fillId="2" borderId="6" xfId="0" applyBorder="1" applyAlignment="1">
      <alignment horizontal="left" indent="1"/>
    </xf>
    <xf numFmtId="0" fontId="0" fillId="2" borderId="21" xfId="0" applyBorder="1" applyAlignment="1">
      <alignment horizontal="left" indent="1"/>
    </xf>
    <xf numFmtId="0" fontId="0" fillId="2" borderId="37" xfId="0" applyBorder="1" applyAlignment="1">
      <alignment horizontal="left" indent="1"/>
    </xf>
    <xf numFmtId="0" fontId="0" fillId="2" borderId="14" xfId="0" applyBorder="1" applyAlignment="1">
      <alignment horizontal="left" indent="1"/>
    </xf>
    <xf numFmtId="0" fontId="0" fillId="3" borderId="4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49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0" fontId="0" fillId="3" borderId="36" xfId="0" applyFill="1" applyBorder="1" applyAlignment="1">
      <alignment horizontal="center" vertical="center" wrapText="1"/>
    </xf>
    <xf numFmtId="0" fontId="0" fillId="3" borderId="33" xfId="0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  <xf numFmtId="0" fontId="0" fillId="3" borderId="44" xfId="0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0" fillId="3" borderId="8" xfId="0" applyFill="1" applyBorder="1" applyAlignment="1">
      <alignment horizontal="center" vertical="center"/>
    </xf>
    <xf numFmtId="0" fontId="0" fillId="3" borderId="49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2" borderId="15" xfId="0" applyBorder="1" applyAlignment="1">
      <alignment horizontal="center"/>
    </xf>
    <xf numFmtId="0" fontId="0" fillId="2" borderId="2" xfId="0" applyBorder="1" applyAlignment="1">
      <alignment horizontal="center"/>
    </xf>
    <xf numFmtId="0" fontId="9" fillId="2" borderId="8" xfId="0" applyNumberFormat="1" applyFont="1" applyFill="1" applyBorder="1" applyAlignment="1">
      <alignment horizontal="left"/>
    </xf>
    <xf numFmtId="0" fontId="9" fillId="2" borderId="0" xfId="0" applyNumberFormat="1" applyFont="1" applyFill="1" applyBorder="1" applyAlignment="1">
      <alignment horizontal="left"/>
    </xf>
    <xf numFmtId="0" fontId="0" fillId="2" borderId="13" xfId="0" applyBorder="1" applyAlignment="1">
      <alignment horizontal="center"/>
    </xf>
    <xf numFmtId="0" fontId="0" fillId="2" borderId="0" xfId="0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0" fillId="3" borderId="13" xfId="0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2" borderId="2" xfId="0" applyFont="1" applyBorder="1" applyAlignment="1">
      <alignment horizontal="center" vertical="center"/>
    </xf>
    <xf numFmtId="0" fontId="0" fillId="3" borderId="34" xfId="0" applyFill="1" applyBorder="1" applyAlignment="1">
      <alignment horizontal="center" vertical="center" wrapText="1"/>
    </xf>
    <xf numFmtId="0" fontId="0" fillId="2" borderId="34" xfId="0" applyBorder="1" applyAlignment="1">
      <alignment horizontal="left" vertical="center" wrapText="1" indent="1"/>
    </xf>
    <xf numFmtId="0" fontId="0" fillId="2" borderId="4" xfId="0" applyBorder="1" applyAlignment="1">
      <alignment horizontal="left" vertical="center" wrapText="1" indent="1"/>
    </xf>
    <xf numFmtId="0" fontId="0" fillId="2" borderId="33" xfId="0" applyBorder="1" applyAlignment="1">
      <alignment horizontal="left" vertical="center" wrapText="1" indent="1"/>
    </xf>
    <xf numFmtId="0" fontId="0" fillId="2" borderId="3" xfId="0" applyBorder="1" applyAlignment="1">
      <alignment horizontal="left" vertical="center" wrapText="1" indent="1"/>
    </xf>
    <xf numFmtId="0" fontId="0" fillId="2" borderId="5" xfId="0" applyBorder="1" applyAlignment="1">
      <alignment horizontal="left" vertical="center" wrapText="1" indent="1"/>
    </xf>
    <xf numFmtId="0" fontId="4" fillId="2" borderId="8" xfId="0" applyFont="1" applyBorder="1" applyAlignment="1">
      <alignment horizontal="left"/>
    </xf>
    <xf numFmtId="0" fontId="9" fillId="2" borderId="0" xfId="0" applyFont="1" applyAlignment="1">
      <alignment horizontal="left"/>
    </xf>
    <xf numFmtId="0" fontId="6" fillId="2" borderId="0" xfId="0" applyFont="1" applyAlignment="1">
      <alignment horizontal="center" wrapText="1"/>
    </xf>
    <xf numFmtId="0" fontId="0" fillId="2" borderId="8" xfId="0" applyBorder="1" applyAlignment="1">
      <alignment horizontal="left"/>
    </xf>
    <xf numFmtId="0" fontId="4" fillId="2" borderId="0" xfId="0" applyFont="1" applyAlignment="1">
      <alignment horizontal="left"/>
    </xf>
    <xf numFmtId="0" fontId="0" fillId="2" borderId="4" xfId="0" applyBorder="1" applyAlignment="1">
      <alignment horizontal="left" vertical="center"/>
    </xf>
    <xf numFmtId="0" fontId="0" fillId="2" borderId="5" xfId="0" applyBorder="1" applyAlignment="1">
      <alignment horizontal="left" vertical="center"/>
    </xf>
    <xf numFmtId="0" fontId="0" fillId="2" borderId="3" xfId="0" applyBorder="1" applyAlignment="1">
      <alignment horizontal="left" vertical="center"/>
    </xf>
    <xf numFmtId="0" fontId="0" fillId="3" borderId="17" xfId="0" applyFill="1" applyBorder="1" applyAlignment="1">
      <alignment horizontal="center" vertical="center"/>
    </xf>
    <xf numFmtId="0" fontId="0" fillId="3" borderId="50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2" borderId="0" xfId="0" applyBorder="1" applyAlignment="1">
      <alignment horizontal="left" indent="1"/>
    </xf>
    <xf numFmtId="0" fontId="4" fillId="3" borderId="12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/>
    </xf>
    <xf numFmtId="0" fontId="0" fillId="2" borderId="0" xfId="0" applyNumberFormat="1" applyAlignment="1">
      <alignment horizontal="left"/>
    </xf>
    <xf numFmtId="0" fontId="4" fillId="3" borderId="56" xfId="14" applyFont="1" applyFill="1" applyBorder="1" applyAlignment="1" applyProtection="1">
      <alignment horizontal="right" vertical="center" indent="1"/>
    </xf>
    <xf numFmtId="164" fontId="4" fillId="3" borderId="9" xfId="14" applyNumberFormat="1" applyFont="1" applyFill="1" applyBorder="1" applyAlignment="1" applyProtection="1">
      <alignment horizontal="right" vertical="center" indent="1"/>
    </xf>
    <xf numFmtId="0" fontId="4" fillId="3" borderId="57" xfId="14" applyFont="1" applyFill="1" applyBorder="1" applyAlignment="1" applyProtection="1">
      <alignment horizontal="center" vertical="center" wrapText="1"/>
    </xf>
    <xf numFmtId="164" fontId="4" fillId="2" borderId="0" xfId="0" applyNumberFormat="1" applyFont="1" applyBorder="1" applyAlignment="1">
      <alignment horizontal="right" vertical="center" indent="1"/>
    </xf>
    <xf numFmtId="164" fontId="4" fillId="2" borderId="0" xfId="14" applyNumberFormat="1" applyFont="1" applyFill="1" applyBorder="1" applyAlignment="1">
      <alignment horizontal="right" vertical="center" indent="1"/>
    </xf>
    <xf numFmtId="0" fontId="36" fillId="2" borderId="0" xfId="0" applyFont="1"/>
    <xf numFmtId="0" fontId="4" fillId="2" borderId="4" xfId="0" applyFont="1" applyBorder="1" applyAlignment="1">
      <alignment horizontal="left" indent="1"/>
    </xf>
    <xf numFmtId="0" fontId="4" fillId="2" borderId="5" xfId="0" applyFont="1" applyBorder="1" applyAlignment="1">
      <alignment horizontal="left" indent="1"/>
    </xf>
    <xf numFmtId="164" fontId="4" fillId="2" borderId="7" xfId="14" applyNumberFormat="1" applyFont="1" applyFill="1" applyBorder="1" applyAlignment="1">
      <alignment horizontal="right" indent="1"/>
    </xf>
    <xf numFmtId="164" fontId="4" fillId="2" borderId="7" xfId="0" applyNumberFormat="1" applyFont="1" applyBorder="1" applyAlignment="1">
      <alignment horizontal="right" indent="1"/>
    </xf>
    <xf numFmtId="164" fontId="4" fillId="2" borderId="13" xfId="0" applyNumberFormat="1" applyFont="1" applyBorder="1" applyAlignment="1">
      <alignment horizontal="right" indent="1"/>
    </xf>
    <xf numFmtId="164" fontId="4" fillId="2" borderId="14" xfId="14" applyNumberFormat="1" applyFont="1" applyFill="1" applyBorder="1" applyAlignment="1">
      <alignment horizontal="right" indent="1"/>
    </xf>
    <xf numFmtId="164" fontId="4" fillId="2" borderId="14" xfId="0" applyNumberFormat="1" applyFont="1" applyBorder="1" applyAlignment="1">
      <alignment horizontal="right" indent="1"/>
    </xf>
    <xf numFmtId="164" fontId="4" fillId="2" borderId="15" xfId="0" applyNumberFormat="1" applyFont="1" applyBorder="1" applyAlignment="1">
      <alignment horizontal="right" indent="1"/>
    </xf>
    <xf numFmtId="0" fontId="37" fillId="2" borderId="0" xfId="0" applyFont="1"/>
    <xf numFmtId="0" fontId="7" fillId="3" borderId="9" xfId="14" applyFont="1" applyFill="1" applyBorder="1" applyAlignment="1" applyProtection="1">
      <alignment horizontal="center" vertical="center"/>
    </xf>
    <xf numFmtId="0" fontId="0" fillId="2" borderId="0" xfId="0" applyNumberFormat="1" applyBorder="1" applyAlignment="1">
      <alignment horizontal="left"/>
    </xf>
    <xf numFmtId="0" fontId="0" fillId="2" borderId="0" xfId="0" applyNumberFormat="1" applyBorder="1" applyAlignment="1">
      <alignment horizontal="left" wrapText="1"/>
    </xf>
    <xf numFmtId="4" fontId="0" fillId="0" borderId="0" xfId="0" applyNumberFormat="1" applyFill="1" applyBorder="1"/>
    <xf numFmtId="0" fontId="4" fillId="0" borderId="0" xfId="14" applyFont="1" applyFill="1" applyBorder="1" applyAlignment="1" applyProtection="1">
      <alignment horizontal="right" vertical="center" indent="1"/>
    </xf>
    <xf numFmtId="164" fontId="4" fillId="0" borderId="0" xfId="14" applyNumberFormat="1" applyFont="1" applyFill="1" applyBorder="1" applyAlignment="1" applyProtection="1">
      <alignment horizontal="right" vertical="center" indent="1"/>
    </xf>
    <xf numFmtId="180" fontId="7" fillId="3" borderId="10" xfId="0" applyNumberFormat="1" applyFont="1" applyFill="1" applyBorder="1" applyAlignment="1" applyProtection="1">
      <alignment horizontal="right" vertical="center"/>
    </xf>
    <xf numFmtId="181" fontId="0" fillId="2" borderId="8" xfId="0" applyNumberFormat="1" applyBorder="1"/>
    <xf numFmtId="0" fontId="7" fillId="3" borderId="9" xfId="14" applyFont="1" applyFill="1" applyBorder="1" applyAlignment="1" applyProtection="1">
      <alignment horizontal="left" vertical="center" indent="1"/>
    </xf>
    <xf numFmtId="0" fontId="7" fillId="3" borderId="9" xfId="14" applyFont="1" applyFill="1" applyBorder="1" applyAlignment="1" applyProtection="1">
      <alignment horizontal="right" vertical="center"/>
    </xf>
    <xf numFmtId="180" fontId="7" fillId="3" borderId="11" xfId="0" applyNumberFormat="1" applyFont="1" applyFill="1" applyBorder="1" applyAlignment="1" applyProtection="1">
      <alignment horizontal="right" vertical="center"/>
    </xf>
    <xf numFmtId="181" fontId="0" fillId="2" borderId="6" xfId="0" applyNumberFormat="1" applyBorder="1" applyAlignment="1">
      <alignment horizontal="right" indent="1"/>
    </xf>
    <xf numFmtId="181" fontId="0" fillId="2" borderId="12" xfId="0" applyNumberFormat="1" applyBorder="1" applyAlignment="1">
      <alignment horizontal="right" indent="1"/>
    </xf>
    <xf numFmtId="181" fontId="0" fillId="2" borderId="7" xfId="0" applyNumberFormat="1" applyBorder="1" applyAlignment="1">
      <alignment horizontal="right" indent="1"/>
    </xf>
    <xf numFmtId="181" fontId="0" fillId="2" borderId="13" xfId="0" applyNumberFormat="1" applyBorder="1" applyAlignment="1">
      <alignment horizontal="right" indent="1"/>
    </xf>
    <xf numFmtId="181" fontId="0" fillId="2" borderId="14" xfId="0" applyNumberFormat="1" applyBorder="1" applyAlignment="1">
      <alignment horizontal="right" indent="1"/>
    </xf>
    <xf numFmtId="181" fontId="0" fillId="2" borderId="15" xfId="0" applyNumberFormat="1" applyBorder="1" applyAlignment="1">
      <alignment horizontal="right" indent="1"/>
    </xf>
    <xf numFmtId="0" fontId="7" fillId="3" borderId="9" xfId="14" applyFont="1" applyFill="1" applyBorder="1" applyAlignment="1" applyProtection="1">
      <alignment horizontal="left" vertical="center"/>
    </xf>
    <xf numFmtId="181" fontId="7" fillId="3" borderId="10" xfId="0" applyNumberFormat="1" applyFont="1" applyFill="1" applyBorder="1" applyAlignment="1" applyProtection="1">
      <alignment horizontal="right" vertical="center"/>
    </xf>
    <xf numFmtId="181" fontId="7" fillId="3" borderId="11" xfId="0" applyNumberFormat="1" applyFont="1" applyFill="1" applyBorder="1" applyAlignment="1" applyProtection="1">
      <alignment horizontal="right" vertical="center"/>
    </xf>
    <xf numFmtId="0" fontId="4" fillId="0" borderId="0" xfId="12" applyFont="1"/>
    <xf numFmtId="0" fontId="7" fillId="2" borderId="3" xfId="14" applyFont="1" applyFill="1" applyBorder="1" applyAlignment="1" applyProtection="1">
      <alignment horizontal="left" indent="1"/>
    </xf>
    <xf numFmtId="0" fontId="7" fillId="2" borderId="4" xfId="14" applyFont="1" applyFill="1" applyBorder="1" applyAlignment="1" applyProtection="1">
      <alignment horizontal="left" indent="1"/>
    </xf>
    <xf numFmtId="0" fontId="7" fillId="2" borderId="4" xfId="14" applyFont="1" applyFill="1" applyBorder="1" applyAlignment="1">
      <alignment horizontal="left" indent="1"/>
    </xf>
    <xf numFmtId="0" fontId="7" fillId="2" borderId="4" xfId="0" applyFont="1" applyFill="1" applyBorder="1" applyAlignment="1">
      <alignment horizontal="left" indent="1"/>
    </xf>
    <xf numFmtId="0" fontId="7" fillId="2" borderId="5" xfId="0" applyFont="1" applyFill="1" applyBorder="1" applyAlignment="1">
      <alignment horizontal="left" indent="1"/>
    </xf>
    <xf numFmtId="170" fontId="7" fillId="2" borderId="12" xfId="0" applyNumberFormat="1" applyFont="1" applyFill="1" applyBorder="1" applyAlignment="1" applyProtection="1">
      <alignment horizontal="right" indent="1"/>
    </xf>
    <xf numFmtId="170" fontId="7" fillId="2" borderId="13" xfId="0" applyNumberFormat="1" applyFont="1" applyFill="1" applyBorder="1" applyAlignment="1" applyProtection="1">
      <alignment horizontal="right" indent="1"/>
    </xf>
    <xf numFmtId="164" fontId="4" fillId="2" borderId="13" xfId="0" applyNumberFormat="1" applyFont="1" applyFill="1" applyBorder="1" applyAlignment="1" applyProtection="1">
      <alignment horizontal="right" indent="1"/>
    </xf>
    <xf numFmtId="170" fontId="7" fillId="2" borderId="15" xfId="0" applyNumberFormat="1" applyFont="1" applyFill="1" applyBorder="1" applyAlignment="1" applyProtection="1">
      <alignment horizontal="right" indent="1"/>
    </xf>
    <xf numFmtId="164" fontId="7" fillId="2" borderId="14" xfId="0" applyNumberFormat="1" applyFont="1" applyFill="1" applyBorder="1" applyAlignment="1" applyProtection="1">
      <alignment horizontal="right" indent="1"/>
    </xf>
    <xf numFmtId="0" fontId="5" fillId="2" borderId="0" xfId="23" applyFont="1" applyFill="1" applyAlignment="1">
      <alignment horizontal="center"/>
    </xf>
    <xf numFmtId="0" fontId="4" fillId="2" borderId="0" xfId="23" applyFill="1"/>
    <xf numFmtId="0" fontId="6" fillId="2" borderId="0" xfId="23" applyFont="1" applyFill="1" applyAlignment="1">
      <alignment horizontal="center" vertical="center" wrapText="1"/>
    </xf>
    <xf numFmtId="0" fontId="4" fillId="2" borderId="2" xfId="23" applyFill="1" applyBorder="1"/>
    <xf numFmtId="182" fontId="4" fillId="2" borderId="0" xfId="23" applyNumberFormat="1" applyFont="1"/>
    <xf numFmtId="181" fontId="4" fillId="2" borderId="0" xfId="23" applyNumberFormat="1" applyFont="1"/>
    <xf numFmtId="183" fontId="4" fillId="2" borderId="0" xfId="23" applyNumberFormat="1" applyFont="1"/>
    <xf numFmtId="182" fontId="4" fillId="2" borderId="0" xfId="23" applyNumberFormat="1" applyFont="1" applyBorder="1"/>
    <xf numFmtId="181" fontId="4" fillId="2" borderId="0" xfId="23" applyNumberFormat="1" applyFont="1" applyBorder="1"/>
    <xf numFmtId="183" fontId="4" fillId="2" borderId="0" xfId="23" applyNumberFormat="1" applyFont="1" applyBorder="1"/>
    <xf numFmtId="0" fontId="4" fillId="2" borderId="0" xfId="23"/>
    <xf numFmtId="0" fontId="4" fillId="2" borderId="0" xfId="23" applyNumberFormat="1" applyBorder="1" applyAlignment="1">
      <alignment horizontal="left" wrapText="1"/>
    </xf>
    <xf numFmtId="181" fontId="4" fillId="2" borderId="0" xfId="23" applyNumberFormat="1" applyFill="1"/>
    <xf numFmtId="0" fontId="4" fillId="2" borderId="0" xfId="23" applyAlignment="1">
      <alignment wrapText="1"/>
    </xf>
    <xf numFmtId="0" fontId="37" fillId="2" borderId="0" xfId="23" applyFont="1"/>
    <xf numFmtId="1" fontId="4" fillId="2" borderId="4" xfId="23" applyNumberFormat="1" applyFont="1" applyBorder="1"/>
    <xf numFmtId="182" fontId="4" fillId="2" borderId="7" xfId="23" applyNumberFormat="1" applyFont="1" applyBorder="1"/>
    <xf numFmtId="181" fontId="4" fillId="2" borderId="7" xfId="23" applyNumberFormat="1" applyFont="1" applyBorder="1"/>
    <xf numFmtId="183" fontId="4" fillId="2" borderId="13" xfId="23" applyNumberFormat="1" applyFont="1" applyBorder="1"/>
    <xf numFmtId="1" fontId="4" fillId="0" borderId="4" xfId="23" applyNumberFormat="1" applyFont="1" applyFill="1" applyBorder="1"/>
    <xf numFmtId="1" fontId="4" fillId="0" borderId="5" xfId="23" applyNumberFormat="1" applyFont="1" applyFill="1" applyBorder="1"/>
    <xf numFmtId="182" fontId="4" fillId="2" borderId="14" xfId="23" applyNumberFormat="1" applyFont="1" applyBorder="1"/>
    <xf numFmtId="181" fontId="4" fillId="2" borderId="14" xfId="23" applyNumberFormat="1" applyFont="1" applyBorder="1"/>
    <xf numFmtId="183" fontId="4" fillId="2" borderId="15" xfId="23" applyNumberFormat="1" applyFont="1" applyBorder="1"/>
    <xf numFmtId="170" fontId="7" fillId="3" borderId="10" xfId="23" applyNumberFormat="1" applyFont="1" applyFill="1" applyBorder="1" applyAlignment="1" applyProtection="1">
      <alignment horizontal="right" vertical="center" indent="1"/>
    </xf>
    <xf numFmtId="164" fontId="7" fillId="3" borderId="10" xfId="23" applyNumberFormat="1" applyFont="1" applyFill="1" applyBorder="1" applyAlignment="1" applyProtection="1">
      <alignment horizontal="right" vertical="center" indent="1"/>
    </xf>
    <xf numFmtId="3" fontId="7" fillId="3" borderId="11" xfId="23" applyNumberFormat="1" applyFont="1" applyFill="1" applyBorder="1" applyAlignment="1" applyProtection="1">
      <alignment horizontal="right" vertical="center" indent="1"/>
    </xf>
    <xf numFmtId="0" fontId="7" fillId="2" borderId="14" xfId="0" applyFont="1" applyBorder="1" applyAlignment="1">
      <alignment horizontal="left" indent="1"/>
    </xf>
    <xf numFmtId="0" fontId="0" fillId="2" borderId="6" xfId="0" applyNumberFormat="1" applyBorder="1" applyAlignment="1">
      <alignment horizontal="right" indent="1"/>
    </xf>
    <xf numFmtId="181" fontId="0" fillId="2" borderId="8" xfId="0" applyNumberFormat="1" applyBorder="1" applyAlignment="1">
      <alignment horizontal="right" indent="1"/>
    </xf>
    <xf numFmtId="0" fontId="0" fillId="2" borderId="7" xfId="0" applyNumberFormat="1" applyBorder="1" applyAlignment="1">
      <alignment horizontal="right" indent="1"/>
    </xf>
    <xf numFmtId="181" fontId="0" fillId="2" borderId="0" xfId="0" applyNumberFormat="1" applyBorder="1" applyAlignment="1">
      <alignment horizontal="right" indent="1"/>
    </xf>
    <xf numFmtId="0" fontId="7" fillId="2" borderId="14" xfId="0" applyNumberFormat="1" applyFont="1" applyBorder="1" applyAlignment="1">
      <alignment horizontal="right" indent="1"/>
    </xf>
    <xf numFmtId="181" fontId="7" fillId="2" borderId="2" xfId="0" applyNumberFormat="1" applyFont="1" applyBorder="1" applyAlignment="1">
      <alignment horizontal="right" indent="1"/>
    </xf>
    <xf numFmtId="0" fontId="0" fillId="2" borderId="0" xfId="0" applyNumberFormat="1" applyBorder="1" applyAlignment="1"/>
    <xf numFmtId="0" fontId="0" fillId="2" borderId="3" xfId="0" applyBorder="1" applyAlignment="1">
      <alignment horizontal="left" vertical="center" indent="1"/>
    </xf>
    <xf numFmtId="0" fontId="0" fillId="2" borderId="4" xfId="0" applyBorder="1" applyAlignment="1">
      <alignment horizontal="left" vertical="center" indent="1"/>
    </xf>
    <xf numFmtId="0" fontId="0" fillId="2" borderId="5" xfId="0" applyBorder="1" applyAlignment="1">
      <alignment horizontal="left" vertical="center" indent="1"/>
    </xf>
    <xf numFmtId="181" fontId="7" fillId="2" borderId="0" xfId="0" applyNumberFormat="1" applyFont="1" applyBorder="1" applyAlignment="1">
      <alignment horizontal="right" indent="1"/>
    </xf>
    <xf numFmtId="0" fontId="28" fillId="5" borderId="3" xfId="15" applyFont="1" applyFill="1" applyBorder="1" applyAlignment="1">
      <alignment horizontal="left" wrapText="1" indent="1"/>
    </xf>
    <xf numFmtId="0" fontId="28" fillId="5" borderId="4" xfId="15" applyFont="1" applyFill="1" applyBorder="1" applyAlignment="1">
      <alignment horizontal="left" wrapText="1" indent="1"/>
    </xf>
    <xf numFmtId="164" fontId="23" fillId="2" borderId="6" xfId="0" applyNumberFormat="1" applyFont="1" applyFill="1" applyBorder="1" applyAlignment="1">
      <alignment horizontal="right" indent="1"/>
    </xf>
    <xf numFmtId="164" fontId="28" fillId="5" borderId="6" xfId="15" applyNumberFormat="1" applyFont="1" applyFill="1" applyBorder="1" applyAlignment="1">
      <alignment horizontal="right" wrapText="1" indent="1"/>
    </xf>
    <xf numFmtId="164" fontId="0" fillId="2" borderId="6" xfId="0" applyNumberFormat="1" applyFill="1" applyBorder="1" applyAlignment="1">
      <alignment horizontal="right" indent="1"/>
    </xf>
    <xf numFmtId="164" fontId="0" fillId="2" borderId="12" xfId="0" applyNumberFormat="1" applyFill="1" applyBorder="1" applyAlignment="1">
      <alignment horizontal="right" indent="1"/>
    </xf>
    <xf numFmtId="164" fontId="23" fillId="2" borderId="7" xfId="0" applyNumberFormat="1" applyFont="1" applyFill="1" applyBorder="1" applyAlignment="1">
      <alignment horizontal="right" indent="1"/>
    </xf>
    <xf numFmtId="164" fontId="28" fillId="5" borderId="7" xfId="15" applyNumberFormat="1" applyFont="1" applyFill="1" applyBorder="1" applyAlignment="1">
      <alignment horizontal="right" wrapText="1" indent="1"/>
    </xf>
    <xf numFmtId="164" fontId="0" fillId="2" borderId="7" xfId="0" applyNumberFormat="1" applyFill="1" applyBorder="1" applyAlignment="1">
      <alignment horizontal="right" indent="1"/>
    </xf>
    <xf numFmtId="164" fontId="0" fillId="2" borderId="13" xfId="0" applyNumberFormat="1" applyFill="1" applyBorder="1" applyAlignment="1">
      <alignment horizontal="right" indent="1"/>
    </xf>
  </cellXfs>
  <cellStyles count="24">
    <cellStyle name="Euro" xfId="1"/>
    <cellStyle name="Millares" xfId="2" builtinId="3"/>
    <cellStyle name="Millares 2" xfId="3"/>
    <cellStyle name="Millares_AE 2010 capitulo 12 7 INES_v2" xfId="4"/>
    <cellStyle name="Normal" xfId="0" builtinId="0"/>
    <cellStyle name="Normal 2" xfId="23"/>
    <cellStyle name="Normal 2 4" xfId="5"/>
    <cellStyle name="Normal 6" xfId="6"/>
    <cellStyle name="Normal_AE_2009_12_4" xfId="7"/>
    <cellStyle name="Normal_AEA08-C25 2" xfId="22"/>
    <cellStyle name="Normal_AEA2001-C28" xfId="8"/>
    <cellStyle name="Normal_CARNE2" xfId="9"/>
    <cellStyle name="Normal_CARNE5" xfId="10"/>
    <cellStyle name="Normal_DEMOG1" xfId="11"/>
    <cellStyle name="Normal_ENPxFIGADic2013" xfId="12"/>
    <cellStyle name="Normal_EXAGRI12" xfId="13"/>
    <cellStyle name="Normal_EXAGRI3" xfId="14"/>
    <cellStyle name="Normal_Hoja4" xfId="15"/>
    <cellStyle name="Normal_Libro1" xfId="16"/>
    <cellStyle name="Normal_Libro2" xfId="17"/>
    <cellStyle name="Normal_Libro3" xfId="18"/>
    <cellStyle name="Normal_maderayleña98" xfId="19"/>
    <cellStyle name="Normal_MEDPRO9" xfId="20"/>
    <cellStyle name="pepe" xfId="21"/>
  </cellStyles>
  <dxfs count="3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externalLink" Target="externalLinks/externalLink15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externalLink" Target="externalLinks/externalLink10.xml"/><Relationship Id="rId16" Type="http://schemas.openxmlformats.org/officeDocument/2006/relationships/worksheet" Target="worksheets/sheet16.xml"/><Relationship Id="rId107" Type="http://schemas.openxmlformats.org/officeDocument/2006/relationships/externalLink" Target="externalLinks/externalLink5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externalLink" Target="externalLinks/externalLink21.xml"/><Relationship Id="rId128" Type="http://schemas.openxmlformats.org/officeDocument/2006/relationships/calcChain" Target="calcChain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externalLink" Target="externalLinks/externalLink3.xml"/><Relationship Id="rId113" Type="http://schemas.openxmlformats.org/officeDocument/2006/relationships/externalLink" Target="externalLinks/externalLink11.xml"/><Relationship Id="rId118" Type="http://schemas.openxmlformats.org/officeDocument/2006/relationships/externalLink" Target="externalLinks/externalLink16.xml"/><Relationship Id="rId12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externalLink" Target="externalLinks/externalLink19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externalLink" Target="externalLinks/externalLink1.xml"/><Relationship Id="rId108" Type="http://schemas.openxmlformats.org/officeDocument/2006/relationships/externalLink" Target="externalLinks/externalLink6.xml"/><Relationship Id="rId116" Type="http://schemas.openxmlformats.org/officeDocument/2006/relationships/externalLink" Target="externalLinks/externalLink14.xml"/><Relationship Id="rId124" Type="http://schemas.openxmlformats.org/officeDocument/2006/relationships/externalLink" Target="externalLinks/externalLink22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externalLink" Target="externalLinks/externalLink4.xml"/><Relationship Id="rId114" Type="http://schemas.openxmlformats.org/officeDocument/2006/relationships/externalLink" Target="externalLinks/externalLink12.xml"/><Relationship Id="rId119" Type="http://schemas.openxmlformats.org/officeDocument/2006/relationships/externalLink" Target="externalLinks/externalLink17.xml"/><Relationship Id="rId12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externalLink" Target="externalLinks/externalLink2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externalLink" Target="externalLinks/externalLink7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externalLink" Target="externalLinks/externalLink2.xml"/><Relationship Id="rId120" Type="http://schemas.openxmlformats.org/officeDocument/2006/relationships/externalLink" Target="externalLinks/externalLink18.xml"/><Relationship Id="rId125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externalLink" Target="externalLinks/externalLink8.xml"/><Relationship Id="rId115" Type="http://schemas.openxmlformats.org/officeDocument/2006/relationships/externalLink" Target="externalLinks/externalLink13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 la superficie forestal. 
Año 2013 (hectáreas) </a:t>
            </a:r>
          </a:p>
        </c:rich>
      </c:tx>
      <c:layout>
        <c:manualLayout>
          <c:xMode val="edge"/>
          <c:yMode val="edge"/>
          <c:x val="0.33590863556556161"/>
          <c:y val="3.050189630941609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60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2222244548776476"/>
          <c:y val="0.12883044876114214"/>
          <c:w val="0.75393582300160544"/>
          <c:h val="0.86182469245134175"/>
        </c:manualLayout>
      </c:layout>
      <c:bar3DChart>
        <c:barDir val="bar"/>
        <c:grouping val="stacked"/>
        <c:ser>
          <c:idx val="1"/>
          <c:order val="0"/>
          <c:tx>
            <c:v>Desarbolado</c:v>
          </c:tx>
          <c:spPr>
            <a:solidFill>
              <a:srgbClr val="00FF00"/>
            </a:solidFill>
            <a:ln w="25400">
              <a:solidFill>
                <a:srgbClr val="808000"/>
              </a:solidFill>
              <a:prstDash val="solid"/>
            </a:ln>
          </c:spPr>
          <c:dLbls>
            <c:dLbl>
              <c:idx val="3"/>
              <c:layout>
                <c:manualLayout>
                  <c:x val="9.575923392612885E-3"/>
                  <c:y val="2.4449877750610865E-3"/>
                </c:manualLayout>
              </c:layout>
              <c:showVal val="1"/>
            </c:dLbl>
            <c:dLbl>
              <c:idx val="7"/>
              <c:layout>
                <c:manualLayout>
                  <c:x val="1.5047879616963121E-2"/>
                  <c:y val="2.4449877750611321E-3"/>
                </c:manualLayout>
              </c:layout>
              <c:showVal val="1"/>
            </c:dLbl>
            <c:dLbl>
              <c:idx val="8"/>
              <c:layout>
                <c:manualLayout>
                  <c:x val="1.6415868673050622E-2"/>
                  <c:y val="0"/>
                </c:manualLayout>
              </c:layout>
              <c:showVal val="1"/>
            </c:dLbl>
            <c:dLbl>
              <c:idx val="12"/>
              <c:layout>
                <c:manualLayout>
                  <c:x val="8.207934336525332E-3"/>
                  <c:y val="-2.4449877750611321E-3"/>
                </c:manualLayout>
              </c:layout>
              <c:showVal val="1"/>
            </c:dLbl>
            <c:dLbl>
              <c:idx val="13"/>
              <c:layout>
                <c:manualLayout>
                  <c:x val="1.0943912448700415E-2"/>
                  <c:y val="0"/>
                </c:manualLayout>
              </c:layout>
              <c:showVal val="1"/>
            </c:dLbl>
            <c:dLbl>
              <c:idx val="14"/>
              <c:layout>
                <c:manualLayout>
                  <c:x val="1.2311901504787937E-2"/>
                  <c:y val="0"/>
                </c:manualLayout>
              </c:layout>
              <c:showVal val="1"/>
            </c:dLbl>
            <c:dLbl>
              <c:idx val="16"/>
              <c:layout>
                <c:manualLayout>
                  <c:x val="2.1887824897400831E-2"/>
                  <c:y val="0"/>
                </c:manualLayout>
              </c:layout>
              <c:showVal val="1"/>
            </c:dLbl>
            <c:showVal val="1"/>
          </c:dLbls>
          <c:cat>
            <c:strRef>
              <c:f>'12.1.1'!$A$8:$A$24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Canarias</c:v>
                </c:pt>
                <c:pt idx="3">
                  <c:v>Cantabria</c:v>
                </c:pt>
                <c:pt idx="4">
                  <c:v>Castilla La Mancha</c:v>
                </c:pt>
                <c:pt idx="5">
                  <c:v>Castilla y León</c:v>
                </c:pt>
                <c:pt idx="6">
                  <c:v>Cataluña</c:v>
                </c:pt>
                <c:pt idx="7">
                  <c:v>Comunidad de Madrid</c:v>
                </c:pt>
                <c:pt idx="8">
                  <c:v>Comunidad Foral de Navarra</c:v>
                </c:pt>
                <c:pt idx="9">
                  <c:v>Comunidad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Islas Baleares</c:v>
                </c:pt>
                <c:pt idx="13">
                  <c:v>La Rioja</c:v>
                </c:pt>
                <c:pt idx="14">
                  <c:v>País Vasco</c:v>
                </c:pt>
                <c:pt idx="15">
                  <c:v>Principado de Asturias</c:v>
                </c:pt>
                <c:pt idx="16">
                  <c:v>Región de Murcia</c:v>
                </c:pt>
              </c:strCache>
            </c:strRef>
          </c:cat>
          <c:val>
            <c:numRef>
              <c:f>'12.1.1'!$G$8:$G$24</c:f>
              <c:numCache>
                <c:formatCode>#,##0</c:formatCode>
                <c:ptCount val="17"/>
                <c:pt idx="0">
                  <c:v>1544399.44</c:v>
                </c:pt>
                <c:pt idx="1">
                  <c:v>1071866.45</c:v>
                </c:pt>
                <c:pt idx="2">
                  <c:v>434275.86</c:v>
                </c:pt>
                <c:pt idx="3">
                  <c:v>153282.49</c:v>
                </c:pt>
                <c:pt idx="4">
                  <c:v>889459.28</c:v>
                </c:pt>
                <c:pt idx="5">
                  <c:v>1870372.8299999998</c:v>
                </c:pt>
                <c:pt idx="6">
                  <c:v>330718.84999999998</c:v>
                </c:pt>
                <c:pt idx="7">
                  <c:v>171462.57</c:v>
                </c:pt>
                <c:pt idx="8">
                  <c:v>159356.48000000001</c:v>
                </c:pt>
                <c:pt idx="9">
                  <c:v>519215.63</c:v>
                </c:pt>
                <c:pt idx="10">
                  <c:v>830353.03</c:v>
                </c:pt>
                <c:pt idx="11">
                  <c:v>586456.27999999991</c:v>
                </c:pt>
                <c:pt idx="12">
                  <c:v>35296.269999999997</c:v>
                </c:pt>
                <c:pt idx="13">
                  <c:v>134126.25</c:v>
                </c:pt>
                <c:pt idx="14">
                  <c:v>95040.21</c:v>
                </c:pt>
                <c:pt idx="15">
                  <c:v>316762.43000000005</c:v>
                </c:pt>
                <c:pt idx="16">
                  <c:v>203119.38</c:v>
                </c:pt>
              </c:numCache>
            </c:numRef>
          </c:val>
        </c:ser>
        <c:ser>
          <c:idx val="2"/>
          <c:order val="1"/>
          <c:tx>
            <c:strRef>
              <c:f>'12.1.1'!$D$6:$D$7</c:f>
              <c:strCache>
                <c:ptCount val="1"/>
                <c:pt idx="0">
                  <c:v>ARBOLADO</c:v>
                </c:pt>
              </c:strCache>
            </c:strRef>
          </c:tx>
          <c:spPr>
            <a:solidFill>
              <a:srgbClr val="99CC00"/>
            </a:solidFill>
            <a:ln w="25400">
              <a:solidFill>
                <a:srgbClr val="008000"/>
              </a:solidFill>
              <a:prstDash val="solid"/>
            </a:ln>
          </c:spPr>
          <c:dLbls>
            <c:dLbl>
              <c:idx val="3"/>
              <c:layout>
                <c:manualLayout>
                  <c:x val="5.1983584131327039E-2"/>
                  <c:y val="4.8899755501222043E-3"/>
                </c:manualLayout>
              </c:layout>
              <c:showVal val="1"/>
            </c:dLbl>
            <c:dLbl>
              <c:idx val="7"/>
              <c:layout>
                <c:manualLayout>
                  <c:x val="5.6087551299589603E-2"/>
                  <c:y val="0"/>
                </c:manualLayout>
              </c:layout>
              <c:showVal val="1"/>
            </c:dLbl>
            <c:dLbl>
              <c:idx val="8"/>
              <c:layout>
                <c:manualLayout>
                  <c:x val="7.1135430916552694E-2"/>
                  <c:y val="2.4449877750611321E-3"/>
                </c:manualLayout>
              </c:layout>
              <c:showVal val="1"/>
            </c:dLbl>
            <c:dLbl>
              <c:idx val="12"/>
              <c:layout>
                <c:manualLayout>
                  <c:x val="5.7455540355677147E-2"/>
                  <c:y val="1.9251872244575871E-7"/>
                </c:manualLayout>
              </c:layout>
              <c:showVal val="1"/>
            </c:dLbl>
            <c:dLbl>
              <c:idx val="13"/>
              <c:layout>
                <c:manualLayout>
                  <c:x val="6.1559507523939808E-2"/>
                  <c:y val="2.4449877750611321E-3"/>
                </c:manualLayout>
              </c:layout>
              <c:showVal val="1"/>
            </c:dLbl>
            <c:dLbl>
              <c:idx val="14"/>
              <c:layout>
                <c:manualLayout>
                  <c:x val="7.3871409028727783E-2"/>
                  <c:y val="2.4449877750611321E-3"/>
                </c:manualLayout>
              </c:layout>
              <c:showVal val="1"/>
            </c:dLbl>
            <c:dLbl>
              <c:idx val="15"/>
              <c:layout>
                <c:manualLayout>
                  <c:x val="6.8399452804377659E-3"/>
                  <c:y val="1.9251872244575871E-7"/>
                </c:manualLayout>
              </c:layout>
              <c:showVal val="1"/>
            </c:dLbl>
            <c:dLbl>
              <c:idx val="16"/>
              <c:layout>
                <c:manualLayout>
                  <c:x val="6.429548563611491E-2"/>
                  <c:y val="-2.4449877750611321E-3"/>
                </c:manualLayout>
              </c:layout>
              <c:showVal val="1"/>
            </c:dLbl>
            <c:showVal val="1"/>
          </c:dLbls>
          <c:cat>
            <c:strRef>
              <c:f>'12.1.1'!$A$8:$A$24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Canarias</c:v>
                </c:pt>
                <c:pt idx="3">
                  <c:v>Cantabria</c:v>
                </c:pt>
                <c:pt idx="4">
                  <c:v>Castilla La Mancha</c:v>
                </c:pt>
                <c:pt idx="5">
                  <c:v>Castilla y León</c:v>
                </c:pt>
                <c:pt idx="6">
                  <c:v>Cataluña</c:v>
                </c:pt>
                <c:pt idx="7">
                  <c:v>Comunidad de Madrid</c:v>
                </c:pt>
                <c:pt idx="8">
                  <c:v>Comunidad Foral de Navarra</c:v>
                </c:pt>
                <c:pt idx="9">
                  <c:v>Comunidad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Islas Baleares</c:v>
                </c:pt>
                <c:pt idx="13">
                  <c:v>La Rioja</c:v>
                </c:pt>
                <c:pt idx="14">
                  <c:v>País Vasco</c:v>
                </c:pt>
                <c:pt idx="15">
                  <c:v>Principado de Asturias</c:v>
                </c:pt>
                <c:pt idx="16">
                  <c:v>Región de Murcia</c:v>
                </c:pt>
              </c:strCache>
            </c:strRef>
          </c:cat>
          <c:val>
            <c:numRef>
              <c:f>'12.1.1'!$D$8:$D$24</c:f>
              <c:numCache>
                <c:formatCode>#,##0</c:formatCode>
                <c:ptCount val="17"/>
                <c:pt idx="0">
                  <c:v>2922670.68</c:v>
                </c:pt>
                <c:pt idx="1">
                  <c:v>1543465.17</c:v>
                </c:pt>
                <c:pt idx="2">
                  <c:v>132141.95000000001</c:v>
                </c:pt>
                <c:pt idx="3">
                  <c:v>211034.5</c:v>
                </c:pt>
                <c:pt idx="4">
                  <c:v>2708077.48</c:v>
                </c:pt>
                <c:pt idx="5">
                  <c:v>2944983.94</c:v>
                </c:pt>
                <c:pt idx="6">
                  <c:v>1606234.1099999999</c:v>
                </c:pt>
                <c:pt idx="7">
                  <c:v>266799.48</c:v>
                </c:pt>
                <c:pt idx="8">
                  <c:v>435011.05</c:v>
                </c:pt>
                <c:pt idx="9">
                  <c:v>747820.47</c:v>
                </c:pt>
                <c:pt idx="10">
                  <c:v>1897505.2</c:v>
                </c:pt>
                <c:pt idx="11">
                  <c:v>1454297.76</c:v>
                </c:pt>
                <c:pt idx="12">
                  <c:v>186866.98</c:v>
                </c:pt>
                <c:pt idx="13">
                  <c:v>176826.02</c:v>
                </c:pt>
                <c:pt idx="14">
                  <c:v>396745.85</c:v>
                </c:pt>
                <c:pt idx="15">
                  <c:v>453716.34</c:v>
                </c:pt>
                <c:pt idx="16">
                  <c:v>308244.32999999996</c:v>
                </c:pt>
              </c:numCache>
            </c:numRef>
          </c:val>
        </c:ser>
        <c:dLbls>
          <c:showVal val="1"/>
        </c:dLbls>
        <c:gapWidth val="70"/>
        <c:shape val="cylinder"/>
        <c:axId val="134986752"/>
        <c:axId val="134996736"/>
        <c:axId val="0"/>
      </c:bar3DChart>
      <c:catAx>
        <c:axId val="134986752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4996736"/>
        <c:crosses val="autoZero"/>
        <c:lblAlgn val="ctr"/>
        <c:lblOffset val="100"/>
        <c:tickLblSkip val="1"/>
        <c:tickMarkSkip val="1"/>
      </c:catAx>
      <c:valAx>
        <c:axId val="134996736"/>
        <c:scaling>
          <c:orientation val="minMax"/>
        </c:scaling>
        <c:delete val="1"/>
        <c:axPos val="b"/>
        <c:numFmt formatCode="#,##0" sourceLinked="1"/>
        <c:tickLblPos val="none"/>
        <c:crossAx val="13498675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839579354322903"/>
          <c:y val="0.9121503652073264"/>
          <c:w val="0.20576152359978178"/>
          <c:h val="4.485985402658989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33" r="0.75000000000000133" t="1" header="0" footer="0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GRÁFICO: Distribución autonómica del volumen con corteza maderable. Año 2007 (m</a:t>
            </a:r>
            <a:r>
              <a:rPr lang="es-ES" sz="105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3</a:t>
            </a: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) </a:t>
            </a:r>
          </a:p>
        </c:rich>
      </c:tx>
      <c:layout/>
      <c:spPr>
        <a:noFill/>
        <a:ln w="25400">
          <a:solidFill>
            <a:srgbClr val="000000"/>
          </a:solidFill>
          <a:prstDash val="solid"/>
        </a:ln>
      </c:spPr>
    </c:title>
    <c:view3D>
      <c:hPercent val="500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/>
      <c:bar3DChart>
        <c:barDir val="bar"/>
        <c:grouping val="clustered"/>
        <c:ser>
          <c:idx val="1"/>
          <c:order val="0"/>
          <c:tx>
            <c:v>Maderable</c:v>
          </c:tx>
          <c:spPr>
            <a:solidFill>
              <a:srgbClr val="99CC00"/>
            </a:solidFill>
            <a:ln w="25400">
              <a:solidFill>
                <a:srgbClr val="008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numRef>
              <c:f>'12.1.7'!#¡REF!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'12.1.7'!#¡REF!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gapWidth val="70"/>
        <c:shape val="cylinder"/>
        <c:axId val="135985408"/>
        <c:axId val="135991296"/>
        <c:axId val="0"/>
      </c:bar3DChart>
      <c:catAx>
        <c:axId val="135985408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5991296"/>
        <c:crosses val="autoZero"/>
        <c:lblAlgn val="ctr"/>
        <c:lblOffset val="100"/>
        <c:tickLblSkip val="1"/>
        <c:tickMarkSkip val="1"/>
      </c:catAx>
      <c:valAx>
        <c:axId val="135991296"/>
        <c:scaling>
          <c:orientation val="minMax"/>
        </c:scaling>
        <c:delete val="1"/>
        <c:axPos val="b"/>
        <c:numFmt formatCode="General" sourceLinked="1"/>
        <c:tickLblPos val="none"/>
        <c:crossAx val="13598540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33" r="0.75000000000000133" t="1" header="0" footer="0"/>
    <c:pageSetup paperSize="9" orientation="landscape" horizontalDpi="300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GRÁFICO: Distribución autonómica del volumen de leña. Año 2007 (m</a:t>
            </a:r>
            <a:r>
              <a:rPr lang="es-ES" sz="105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3</a:t>
            </a: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) </a:t>
            </a:r>
          </a:p>
        </c:rich>
      </c:tx>
      <c:layout/>
      <c:spPr>
        <a:noFill/>
        <a:ln w="25400">
          <a:solidFill>
            <a:srgbClr val="000000"/>
          </a:solidFill>
          <a:prstDash val="solid"/>
        </a:ln>
      </c:spPr>
    </c:title>
    <c:view3D>
      <c:hPercent val="500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/>
      <c:bar3DChart>
        <c:barDir val="bar"/>
        <c:grouping val="clustered"/>
        <c:ser>
          <c:idx val="1"/>
          <c:order val="0"/>
          <c:tx>
            <c:v>leña</c:v>
          </c:tx>
          <c:spPr>
            <a:solidFill>
              <a:srgbClr val="99CC00"/>
            </a:solidFill>
            <a:ln w="25400">
              <a:solidFill>
                <a:srgbClr val="008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numRef>
              <c:f>'12.1.7'!#¡REF!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'12.1.7'!#¡REF!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gapWidth val="70"/>
        <c:shape val="cylinder"/>
        <c:axId val="136032256"/>
        <c:axId val="136033792"/>
        <c:axId val="0"/>
      </c:bar3DChart>
      <c:catAx>
        <c:axId val="136032256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033792"/>
        <c:crosses val="autoZero"/>
        <c:lblAlgn val="ctr"/>
        <c:lblOffset val="100"/>
        <c:tickLblSkip val="1"/>
        <c:tickMarkSkip val="1"/>
      </c:catAx>
      <c:valAx>
        <c:axId val="136033792"/>
        <c:scaling>
          <c:orientation val="minMax"/>
        </c:scaling>
        <c:delete val="1"/>
        <c:axPos val="b"/>
        <c:numFmt formatCode="General" sourceLinked="1"/>
        <c:tickLblPos val="none"/>
        <c:crossAx val="13603225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33" r="0.75000000000000133" t="1" header="0" footer="0"/>
    <c:pageSetup paperSize="9" orientation="landscape" horizontalDpi="300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8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GRÁFICO: Distribución autonómico del volumen con corteza maderable. Año 2013 (m</a:t>
            </a:r>
            <a:r>
              <a:rPr lang="es-ES" sz="875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3</a:t>
            </a:r>
            <a:r>
              <a:rPr lang="es-ES" sz="8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22814080672348389"/>
          <c:y val="3.211016538974607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85"/>
      <c:depthPercent val="100"/>
      <c:rAngAx val="1"/>
    </c:view3D>
    <c:floor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floor>
    <c:sideWall>
      <c:spPr>
        <a:solidFill>
          <a:srgbClr val="FFFFFF"/>
        </a:solidFill>
        <a:ln w="25400">
          <a:noFill/>
        </a:ln>
      </c:spPr>
    </c:sideWall>
    <c:backWall>
      <c:spPr>
        <a:solidFill>
          <a:srgbClr val="FFFFFF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8370436497985579"/>
          <c:y val="8.2400453316648734E-2"/>
          <c:w val="0.6920947821593697"/>
          <c:h val="0.87049805805758596"/>
        </c:manualLayout>
      </c:layout>
      <c:bar3DChart>
        <c:barDir val="bar"/>
        <c:grouping val="clustered"/>
        <c:ser>
          <c:idx val="0"/>
          <c:order val="0"/>
          <c:spPr>
            <a:solidFill>
              <a:srgbClr val="99CC00"/>
            </a:solidFill>
            <a:ln w="25400">
              <a:solidFill>
                <a:srgbClr val="008000"/>
              </a:solidFill>
              <a:prstDash val="solid"/>
            </a:ln>
          </c:spPr>
          <c:cat>
            <c:strRef>
              <c:f>'12.1.7'!$A$7:$A$23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Canarias</c:v>
                </c:pt>
                <c:pt idx="3">
                  <c:v>Cantabria</c:v>
                </c:pt>
                <c:pt idx="4">
                  <c:v>Castilla - La Mancha</c:v>
                </c:pt>
                <c:pt idx="5">
                  <c:v>Castilla y León</c:v>
                </c:pt>
                <c:pt idx="6">
                  <c:v>Cataluña</c:v>
                </c:pt>
                <c:pt idx="7">
                  <c:v>Comunidad de Madrid</c:v>
                </c:pt>
                <c:pt idx="8">
                  <c:v>Comunidad Foral de Navarra</c:v>
                </c:pt>
                <c:pt idx="9">
                  <c:v>Comunidad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Islas Baleares</c:v>
                </c:pt>
                <c:pt idx="13">
                  <c:v>La Rioja</c:v>
                </c:pt>
                <c:pt idx="14">
                  <c:v>País Vasco</c:v>
                </c:pt>
                <c:pt idx="15">
                  <c:v>Principado de Asturias</c:v>
                </c:pt>
                <c:pt idx="16">
                  <c:v>Región de Murcia</c:v>
                </c:pt>
              </c:strCache>
            </c:strRef>
          </c:cat>
          <c:val>
            <c:numRef>
              <c:f>'12.1.7'!$B$7:$B$23</c:f>
              <c:numCache>
                <c:formatCode>#,##0\ _€;\-#,##0\ _€</c:formatCode>
                <c:ptCount val="17"/>
                <c:pt idx="0">
                  <c:v>74970838</c:v>
                </c:pt>
                <c:pt idx="1">
                  <c:v>74338313</c:v>
                </c:pt>
                <c:pt idx="2">
                  <c:v>13543532</c:v>
                </c:pt>
                <c:pt idx="3">
                  <c:v>27573875</c:v>
                </c:pt>
                <c:pt idx="4">
                  <c:v>83734225</c:v>
                </c:pt>
                <c:pt idx="5">
                  <c:v>153771658</c:v>
                </c:pt>
                <c:pt idx="6">
                  <c:v>118157125</c:v>
                </c:pt>
                <c:pt idx="7">
                  <c:v>14599980</c:v>
                </c:pt>
                <c:pt idx="8">
                  <c:v>60242643</c:v>
                </c:pt>
                <c:pt idx="9">
                  <c:v>20065059</c:v>
                </c:pt>
                <c:pt idx="10">
                  <c:v>33255502</c:v>
                </c:pt>
                <c:pt idx="11">
                  <c:v>192914042</c:v>
                </c:pt>
                <c:pt idx="12">
                  <c:v>8971487</c:v>
                </c:pt>
                <c:pt idx="13">
                  <c:v>20850856</c:v>
                </c:pt>
                <c:pt idx="14">
                  <c:v>62607092</c:v>
                </c:pt>
                <c:pt idx="15">
                  <c:v>60972283</c:v>
                </c:pt>
                <c:pt idx="16">
                  <c:v>9116196</c:v>
                </c:pt>
              </c:numCache>
            </c:numRef>
          </c:val>
        </c:ser>
        <c:dLbls>
          <c:showVal val="1"/>
        </c:dLbls>
        <c:gapWidth val="70"/>
        <c:shape val="cylinder"/>
        <c:axId val="136050176"/>
        <c:axId val="136051712"/>
        <c:axId val="0"/>
      </c:bar3DChart>
      <c:catAx>
        <c:axId val="136050176"/>
        <c:scaling>
          <c:orientation val="maxMin"/>
        </c:scaling>
        <c:axPos val="l"/>
        <c:numFmt formatCode="General" sourceLinked="1"/>
        <c:majorTickMark val="none"/>
        <c:minorTickMark val="out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051712"/>
        <c:crosses val="autoZero"/>
        <c:auto val="1"/>
        <c:lblAlgn val="ctr"/>
        <c:lblOffset val="100"/>
        <c:tickLblSkip val="1"/>
        <c:tickMarkSkip val="1"/>
      </c:catAx>
      <c:valAx>
        <c:axId val="136051712"/>
        <c:scaling>
          <c:orientation val="minMax"/>
        </c:scaling>
        <c:delete val="1"/>
        <c:axPos val="b"/>
        <c:numFmt formatCode="#,##0\ _€;\-#,##0\ _€" sourceLinked="1"/>
        <c:tickLblPos val="none"/>
        <c:crossAx val="136050176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33" r="0.75000000000000133" t="1" header="0" footer="0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8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GRÁFICO: Distribución autonómico del volumen de leña. Año 2013 (m</a:t>
            </a:r>
            <a:r>
              <a:rPr lang="es-ES" sz="875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3</a:t>
            </a:r>
            <a:r>
              <a:rPr lang="es-ES" sz="8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26690433796278007"/>
          <c:y val="6.39872957056838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95"/>
      <c:depthPercent val="100"/>
      <c:rAngAx val="1"/>
    </c:view3D>
    <c:floor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floor>
    <c:sideWall>
      <c:spPr>
        <a:solidFill>
          <a:srgbClr val="FFFFFF"/>
        </a:solidFill>
        <a:ln w="25400">
          <a:noFill/>
        </a:ln>
      </c:spPr>
    </c:sideWall>
    <c:backWall>
      <c:spPr>
        <a:solidFill>
          <a:srgbClr val="FFFFFF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7972972972972981"/>
          <c:y val="0.11214953271028053"/>
          <c:w val="0.70000000000000062"/>
          <c:h val="0.85280373831775702"/>
        </c:manualLayout>
      </c:layout>
      <c:bar3DChart>
        <c:barDir val="bar"/>
        <c:grouping val="clustered"/>
        <c:ser>
          <c:idx val="0"/>
          <c:order val="0"/>
          <c:spPr>
            <a:solidFill>
              <a:srgbClr val="99CC00"/>
            </a:solidFill>
            <a:ln w="25400">
              <a:solidFill>
                <a:srgbClr val="008000"/>
              </a:solidFill>
              <a:prstDash val="solid"/>
            </a:ln>
          </c:spPr>
          <c:cat>
            <c:strRef>
              <c:f>'12.1.7'!$A$7:$A$23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Canarias</c:v>
                </c:pt>
                <c:pt idx="3">
                  <c:v>Cantabria</c:v>
                </c:pt>
                <c:pt idx="4">
                  <c:v>Castilla - La Mancha</c:v>
                </c:pt>
                <c:pt idx="5">
                  <c:v>Castilla y León</c:v>
                </c:pt>
                <c:pt idx="6">
                  <c:v>Cataluña</c:v>
                </c:pt>
                <c:pt idx="7">
                  <c:v>Comunidad de Madrid</c:v>
                </c:pt>
                <c:pt idx="8">
                  <c:v>Comunidad Foral de Navarra</c:v>
                </c:pt>
                <c:pt idx="9">
                  <c:v>Comunidad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Islas Baleares</c:v>
                </c:pt>
                <c:pt idx="13">
                  <c:v>La Rioja</c:v>
                </c:pt>
                <c:pt idx="14">
                  <c:v>País Vasco</c:v>
                </c:pt>
                <c:pt idx="15">
                  <c:v>Principado de Asturias</c:v>
                </c:pt>
                <c:pt idx="16">
                  <c:v>Región de Murcia</c:v>
                </c:pt>
              </c:strCache>
            </c:strRef>
          </c:cat>
          <c:val>
            <c:numRef>
              <c:f>'12.1.7'!$E$7:$E$23</c:f>
              <c:numCache>
                <c:formatCode>#,##0\ _€;\-#,##0\ _€</c:formatCode>
                <c:ptCount val="17"/>
                <c:pt idx="0">
                  <c:v>16337100</c:v>
                </c:pt>
                <c:pt idx="1">
                  <c:v>6355450</c:v>
                </c:pt>
                <c:pt idx="2">
                  <c:v>1029647</c:v>
                </c:pt>
                <c:pt idx="3">
                  <c:v>2316610</c:v>
                </c:pt>
                <c:pt idx="4">
                  <c:v>9243013</c:v>
                </c:pt>
                <c:pt idx="5">
                  <c:v>16138076</c:v>
                </c:pt>
                <c:pt idx="6">
                  <c:v>10299440</c:v>
                </c:pt>
                <c:pt idx="7">
                  <c:v>1533565</c:v>
                </c:pt>
                <c:pt idx="8">
                  <c:v>4857333</c:v>
                </c:pt>
                <c:pt idx="9">
                  <c:v>2045237</c:v>
                </c:pt>
                <c:pt idx="10">
                  <c:v>12307457</c:v>
                </c:pt>
                <c:pt idx="11">
                  <c:v>12667299</c:v>
                </c:pt>
                <c:pt idx="12">
                  <c:v>1087005</c:v>
                </c:pt>
                <c:pt idx="13">
                  <c:v>1683972</c:v>
                </c:pt>
                <c:pt idx="14">
                  <c:v>4379680</c:v>
                </c:pt>
                <c:pt idx="15">
                  <c:v>5761497</c:v>
                </c:pt>
                <c:pt idx="16">
                  <c:v>795206</c:v>
                </c:pt>
              </c:numCache>
            </c:numRef>
          </c:val>
        </c:ser>
        <c:dLbls>
          <c:showVal val="1"/>
        </c:dLbls>
        <c:gapWidth val="70"/>
        <c:shape val="cylinder"/>
        <c:axId val="136113152"/>
        <c:axId val="136114944"/>
        <c:axId val="0"/>
      </c:bar3DChart>
      <c:catAx>
        <c:axId val="136113152"/>
        <c:scaling>
          <c:orientation val="maxMin"/>
        </c:scaling>
        <c:axPos val="l"/>
        <c:numFmt formatCode="General" sourceLinked="1"/>
        <c:majorTickMark val="none"/>
        <c:minorTickMark val="out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114944"/>
        <c:crosses val="autoZero"/>
        <c:auto val="1"/>
        <c:lblAlgn val="ctr"/>
        <c:lblOffset val="100"/>
        <c:tickLblSkip val="1"/>
        <c:tickMarkSkip val="1"/>
      </c:catAx>
      <c:valAx>
        <c:axId val="136114944"/>
        <c:scaling>
          <c:orientation val="minMax"/>
        </c:scaling>
        <c:delete val="1"/>
        <c:axPos val="b"/>
        <c:numFmt formatCode="#,##0\ _€;\-#,##0\ _€" sourceLinked="1"/>
        <c:tickLblPos val="none"/>
        <c:crossAx val="136113152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33" r="0.75000000000000133" t="1" header="0" footer="0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las forestaciones de tierras agrícolas</a:t>
            </a:r>
          </a:p>
        </c:rich>
      </c:tx>
      <c:layout/>
      <c:spPr>
        <a:noFill/>
        <a:ln w="25400">
          <a:solidFill>
            <a:srgbClr val="000000"/>
          </a:solidFill>
          <a:prstDash val="solid"/>
        </a:ln>
      </c:spPr>
    </c:title>
    <c:plotArea>
      <c:layout/>
      <c:lineChart>
        <c:grouping val="standard"/>
        <c:ser>
          <c:idx val="0"/>
          <c:order val="0"/>
          <c:tx>
            <c:v>Repoblación forestal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('12.2.1'!#¡REF!;'12.2.1'!#¡REF!;'12.2.1'!#¡REF!)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('12.2.1'!#¡REF!;'12.2.1'!#¡REF!;'12.2.1'!#¡REF!)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136159616"/>
        <c:axId val="136161152"/>
      </c:lineChart>
      <c:catAx>
        <c:axId val="1361596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161152"/>
        <c:crosses val="autoZero"/>
        <c:auto val="1"/>
        <c:lblAlgn val="ctr"/>
        <c:lblOffset val="100"/>
        <c:tickLblSkip val="1"/>
        <c:tickMarkSkip val="1"/>
      </c:catAx>
      <c:valAx>
        <c:axId val="1361611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15961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67" r="0.75000000000000167" t="1" header="0" footer="0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la superficie repoblada. Año 2012 (hectáreas) </a:t>
            </a:r>
          </a:p>
        </c:rich>
      </c:tx>
      <c:layout>
        <c:manualLayout>
          <c:xMode val="edge"/>
          <c:yMode val="edge"/>
          <c:x val="0.16216449878572675"/>
          <c:y val="5.369096992646911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55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7036199095022712"/>
          <c:y val="6.0311341340266833E-2"/>
          <c:w val="0.62669683257919118"/>
          <c:h val="0.83268561592368584"/>
        </c:manualLayout>
      </c:layout>
      <c:bar3DChart>
        <c:barDir val="bar"/>
        <c:grouping val="clustered"/>
        <c:ser>
          <c:idx val="1"/>
          <c:order val="0"/>
          <c:tx>
            <c:v>repoblacion</c:v>
          </c:tx>
          <c:spPr>
            <a:solidFill>
              <a:srgbClr val="99CC00"/>
            </a:solidFill>
            <a:ln w="25400">
              <a:solidFill>
                <a:srgbClr val="008000"/>
              </a:solidFill>
              <a:prstDash val="solid"/>
            </a:ln>
          </c:spPr>
          <c:dLbls>
            <c:dLbl>
              <c:idx val="0"/>
              <c:layout>
                <c:manualLayout>
                  <c:x val="1.6594770039577798E-2"/>
                  <c:y val="3.4741840476047461E-3"/>
                </c:manualLayout>
              </c:layout>
              <c:showVal val="1"/>
            </c:dLbl>
            <c:dLbl>
              <c:idx val="1"/>
              <c:layout>
                <c:manualLayout>
                  <c:x val="1.1698046033620324E-2"/>
                  <c:y val="2.6585321872933886E-3"/>
                </c:manualLayout>
              </c:layout>
              <c:showVal val="1"/>
            </c:dLbl>
            <c:dLbl>
              <c:idx val="2"/>
              <c:layout>
                <c:manualLayout>
                  <c:x val="1.1920203644476653E-2"/>
                  <c:y val="3.1896776261745963E-3"/>
                </c:manualLayout>
              </c:layout>
              <c:showVal val="1"/>
            </c:dLbl>
            <c:dLbl>
              <c:idx val="3"/>
              <c:layout>
                <c:manualLayout>
                  <c:x val="1.2800408238344763E-2"/>
                  <c:y val="8.2108152511470526E-3"/>
                </c:manualLayout>
              </c:layout>
              <c:showVal val="1"/>
            </c:dLbl>
            <c:dLbl>
              <c:idx val="4"/>
              <c:layout>
                <c:manualLayout>
                  <c:x val="1.8892416142028967E-2"/>
                  <c:y val="4.2519685039370189E-3"/>
                </c:manualLayout>
              </c:layout>
              <c:showVal val="1"/>
            </c:dLbl>
            <c:dLbl>
              <c:idx val="5"/>
              <c:layout>
                <c:manualLayout>
                  <c:x val="1.6432542767120202E-2"/>
                  <c:y val="8.377111258039336E-3"/>
                </c:manualLayout>
              </c:layout>
              <c:showVal val="1"/>
            </c:dLbl>
            <c:dLbl>
              <c:idx val="6"/>
              <c:layout>
                <c:manualLayout>
                  <c:x val="2.0295142082371685E-2"/>
                  <c:y val="7.6536234497405679E-5"/>
                </c:manualLayout>
              </c:layout>
              <c:showVal val="1"/>
            </c:dLbl>
            <c:dLbl>
              <c:idx val="7"/>
              <c:layout>
                <c:manualLayout>
                  <c:x val="1.4363676718625687E-2"/>
                  <c:y val="-1.4865614443150621E-3"/>
                </c:manualLayout>
              </c:layout>
              <c:showVal val="1"/>
            </c:dLbl>
            <c:dLbl>
              <c:idx val="8"/>
              <c:layout>
                <c:manualLayout>
                  <c:x val="1.019349785496858E-2"/>
                  <c:y val="3.084290036264559E-3"/>
                </c:manualLayout>
              </c:layout>
              <c:showVal val="1"/>
            </c:dLbl>
            <c:dLbl>
              <c:idx val="9"/>
              <c:layout>
                <c:manualLayout>
                  <c:x val="1.2290585003174533E-2"/>
                  <c:y val="4.0658371901985532E-3"/>
                </c:manualLayout>
              </c:layout>
              <c:showVal val="1"/>
            </c:dLbl>
            <c:dLbl>
              <c:idx val="10"/>
              <c:layout>
                <c:manualLayout>
                  <c:x val="1.2852387422936167E-2"/>
                  <c:y val="7.5921139628538905E-3"/>
                </c:manualLayout>
              </c:layout>
              <c:showVal val="1"/>
            </c:dLbl>
            <c:dLbl>
              <c:idx val="11"/>
              <c:layout>
                <c:manualLayout>
                  <c:x val="2.1184484569421288E-2"/>
                  <c:y val="2.5475346116086736E-3"/>
                </c:manualLayout>
              </c:layout>
              <c:showVal val="1"/>
            </c:dLbl>
            <c:dLbl>
              <c:idx val="12"/>
              <c:layout>
                <c:manualLayout>
                  <c:x val="2.0340712874342116E-2"/>
                  <c:y val="3.7138105828374655E-3"/>
                </c:manualLayout>
              </c:layout>
              <c:showVal val="1"/>
            </c:dLbl>
            <c:dLbl>
              <c:idx val="13"/>
              <c:layout>
                <c:manualLayout>
                  <c:x val="8.2880691157011556E-3"/>
                  <c:y val="1.0383282242391456E-2"/>
                </c:manualLayout>
              </c:layout>
              <c:showVal val="1"/>
            </c:dLbl>
            <c:dLbl>
              <c:idx val="14"/>
              <c:layout>
                <c:manualLayout>
                  <c:x val="1.4128250924173278E-2"/>
                  <c:y val="9.5680310953497483E-3"/>
                </c:manualLayout>
              </c:layout>
              <c:showVal val="1"/>
            </c:dLbl>
            <c:dLbl>
              <c:idx val="15"/>
              <c:layout>
                <c:manualLayout>
                  <c:x val="1.3553394371295258E-2"/>
                  <c:y val="1.7178577868606148E-3"/>
                </c:manualLayout>
              </c:layout>
              <c:showVal val="1"/>
            </c:dLbl>
            <c:dLbl>
              <c:idx val="16"/>
              <c:layout>
                <c:manualLayout>
                  <c:x val="3.2370706405511741E-2"/>
                  <c:y val="1.0184414033906557E-2"/>
                </c:manualLayout>
              </c:layout>
              <c:showVal val="1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'12.2.1'!$A$6:$A$22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Canarias</c:v>
                </c:pt>
                <c:pt idx="3">
                  <c:v>Cantabria</c:v>
                </c:pt>
                <c:pt idx="4">
                  <c:v>Castilla La Mancha</c:v>
                </c:pt>
                <c:pt idx="5">
                  <c:v>Castilla y León</c:v>
                </c:pt>
                <c:pt idx="6">
                  <c:v>Cataluña</c:v>
                </c:pt>
                <c:pt idx="7">
                  <c:v>Comunidad de Madrid</c:v>
                </c:pt>
                <c:pt idx="8">
                  <c:v>Comunidad Foral de Navarra</c:v>
                </c:pt>
                <c:pt idx="9">
                  <c:v>Comunidad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Islas Baleares</c:v>
                </c:pt>
                <c:pt idx="13">
                  <c:v>La Rioja</c:v>
                </c:pt>
                <c:pt idx="14">
                  <c:v>País Vasco</c:v>
                </c:pt>
                <c:pt idx="15">
                  <c:v>Principado de Asturias</c:v>
                </c:pt>
                <c:pt idx="16">
                  <c:v>Región de Murcia</c:v>
                </c:pt>
              </c:strCache>
            </c:strRef>
          </c:cat>
          <c:val>
            <c:numRef>
              <c:f>'12.2.1'!$G$6:$G$22</c:f>
              <c:numCache>
                <c:formatCode>0</c:formatCode>
                <c:ptCount val="17"/>
                <c:pt idx="0">
                  <c:v>201</c:v>
                </c:pt>
                <c:pt idx="1">
                  <c:v>0</c:v>
                </c:pt>
                <c:pt idx="2">
                  <c:v>104.8</c:v>
                </c:pt>
                <c:pt idx="3">
                  <c:v>109.05</c:v>
                </c:pt>
                <c:pt idx="4">
                  <c:v>831.75</c:v>
                </c:pt>
                <c:pt idx="5">
                  <c:v>4545.0200000000004</c:v>
                </c:pt>
                <c:pt idx="6">
                  <c:v>117.38</c:v>
                </c:pt>
                <c:pt idx="7">
                  <c:v>186.00424100000001</c:v>
                </c:pt>
                <c:pt idx="8">
                  <c:v>117.73</c:v>
                </c:pt>
                <c:pt idx="9">
                  <c:v>99.28</c:v>
                </c:pt>
                <c:pt idx="10">
                  <c:v>1254.47</c:v>
                </c:pt>
                <c:pt idx="11">
                  <c:v>2266</c:v>
                </c:pt>
                <c:pt idx="12">
                  <c:v>22.81</c:v>
                </c:pt>
                <c:pt idx="13">
                  <c:v>634.1377</c:v>
                </c:pt>
                <c:pt idx="14">
                  <c:v>767.09</c:v>
                </c:pt>
                <c:pt idx="15">
                  <c:v>4016.18</c:v>
                </c:pt>
                <c:pt idx="16">
                  <c:v>55.07</c:v>
                </c:pt>
              </c:numCache>
            </c:numRef>
          </c:val>
        </c:ser>
        <c:dLbls>
          <c:showVal val="1"/>
        </c:dLbls>
        <c:gapWidth val="70"/>
        <c:shape val="cylinder"/>
        <c:axId val="136198016"/>
        <c:axId val="136199552"/>
        <c:axId val="0"/>
      </c:bar3DChart>
      <c:catAx>
        <c:axId val="136198016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199552"/>
        <c:crosses val="autoZero"/>
        <c:lblAlgn val="ctr"/>
        <c:lblOffset val="100"/>
        <c:tickLblSkip val="1"/>
        <c:tickMarkSkip val="1"/>
      </c:catAx>
      <c:valAx>
        <c:axId val="136199552"/>
        <c:scaling>
          <c:orientation val="minMax"/>
        </c:scaling>
        <c:delete val="1"/>
        <c:axPos val="b"/>
        <c:numFmt formatCode="0" sourceLinked="1"/>
        <c:tickLblPos val="none"/>
        <c:crossAx val="13619801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67" r="0.75000000000000167" t="1" header="0" footer="0"/>
    <c:pageSetup paperSize="9" orientation="landscape" horizontalDpi="300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la superficie repoblada. Año 2007 (hectáreas) </a:t>
            </a:r>
          </a:p>
        </c:rich>
      </c:tx>
      <c:layout/>
      <c:spPr>
        <a:noFill/>
        <a:ln w="25400">
          <a:solidFill>
            <a:srgbClr val="000000"/>
          </a:solidFill>
          <a:prstDash val="solid"/>
        </a:ln>
      </c:spPr>
    </c:title>
    <c:view3D>
      <c:hPercent val="500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/>
      <c:bar3DChart>
        <c:barDir val="bar"/>
        <c:grouping val="clustered"/>
        <c:ser>
          <c:idx val="1"/>
          <c:order val="0"/>
          <c:tx>
            <c:v>repoblacion</c:v>
          </c:tx>
          <c:spPr>
            <a:solidFill>
              <a:srgbClr val="99CC00"/>
            </a:solidFill>
            <a:ln w="25400">
              <a:solidFill>
                <a:srgbClr val="008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numRef>
              <c:f>'12.2.2'!#¡REF!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'12.2.2'!#¡REF!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gapWidth val="70"/>
        <c:shape val="cylinder"/>
        <c:axId val="136294400"/>
        <c:axId val="136295936"/>
        <c:axId val="0"/>
      </c:bar3DChart>
      <c:catAx>
        <c:axId val="136294400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295936"/>
        <c:crosses val="autoZero"/>
        <c:lblAlgn val="ctr"/>
        <c:lblOffset val="100"/>
        <c:tickLblSkip val="1"/>
        <c:tickMarkSkip val="1"/>
      </c:catAx>
      <c:valAx>
        <c:axId val="136295936"/>
        <c:scaling>
          <c:orientation val="minMax"/>
        </c:scaling>
        <c:delete val="1"/>
        <c:axPos val="b"/>
        <c:numFmt formatCode="General" sourceLinked="1"/>
        <c:tickLblPos val="none"/>
        <c:crossAx val="13629440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67" r="0.75000000000000167" t="1" header="0" footer="0"/>
    <c:pageSetup paperSize="9" orientation="landscape" horizontalDpi="300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viveros forestales</a:t>
            </a:r>
          </a:p>
        </c:rich>
      </c:tx>
      <c:layout>
        <c:manualLayout>
          <c:xMode val="edge"/>
          <c:yMode val="edge"/>
          <c:x val="0.28701388230085861"/>
          <c:y val="4.13795097646689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5.5859832722134663E-2"/>
          <c:y val="0.17026418770652532"/>
          <c:w val="0.92552075784713317"/>
          <c:h val="0.71702805808804271"/>
        </c:manualLayout>
      </c:layout>
      <c:lineChart>
        <c:grouping val="standard"/>
        <c:ser>
          <c:idx val="0"/>
          <c:order val="0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'12.2.2'!$B$6:$L$6</c:f>
              <c:str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2005*</c:v>
                </c:pt>
                <c:pt idx="4">
                  <c:v>2006*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strCache>
            </c:strRef>
          </c:cat>
          <c:val>
            <c:numRef>
              <c:f>'12.2.2'!$B$25:$L$25</c:f>
              <c:numCache>
                <c:formatCode>0</c:formatCode>
                <c:ptCount val="11"/>
                <c:pt idx="0">
                  <c:v>341</c:v>
                </c:pt>
                <c:pt idx="1">
                  <c:v>382</c:v>
                </c:pt>
                <c:pt idx="2">
                  <c:v>343</c:v>
                </c:pt>
                <c:pt idx="3">
                  <c:v>110</c:v>
                </c:pt>
                <c:pt idx="4">
                  <c:v>198</c:v>
                </c:pt>
                <c:pt idx="5">
                  <c:v>192</c:v>
                </c:pt>
                <c:pt idx="6">
                  <c:v>408</c:v>
                </c:pt>
                <c:pt idx="7">
                  <c:v>361</c:v>
                </c:pt>
                <c:pt idx="8">
                  <c:v>356</c:v>
                </c:pt>
                <c:pt idx="9">
                  <c:v>472</c:v>
                </c:pt>
                <c:pt idx="10">
                  <c:v>478</c:v>
                </c:pt>
              </c:numCache>
            </c:numRef>
          </c:val>
        </c:ser>
        <c:marker val="1"/>
        <c:axId val="134492928"/>
        <c:axId val="134494464"/>
      </c:lineChart>
      <c:catAx>
        <c:axId val="1344929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4494464"/>
        <c:crosses val="autoZero"/>
        <c:auto val="1"/>
        <c:lblAlgn val="ctr"/>
        <c:lblOffset val="100"/>
        <c:tickLblSkip val="1"/>
        <c:tickMarkSkip val="1"/>
      </c:catAx>
      <c:valAx>
        <c:axId val="1344944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449292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67" r="0.75000000000000167" t="1" header="0" footer="0"/>
    <c:pageSetup paperSize="9" orientation="landscape" horizontalDpi="300" verticalDpi="3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viveros forestales</a:t>
            </a:r>
          </a:p>
        </c:rich>
      </c:tx>
      <c:layout/>
      <c:spPr>
        <a:noFill/>
        <a:ln w="25400">
          <a:solidFill>
            <a:srgbClr val="000000"/>
          </a:solidFill>
          <a:prstDash val="solid"/>
        </a:ln>
      </c:spPr>
    </c:title>
    <c:plotArea>
      <c:layout/>
      <c:lineChart>
        <c:grouping val="standard"/>
        <c:ser>
          <c:idx val="0"/>
          <c:order val="0"/>
          <c:tx>
            <c:v>Viveros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'12.2.4'!#¡REF!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'12.2.4'!#¡REF!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136562560"/>
        <c:axId val="136564096"/>
      </c:lineChart>
      <c:catAx>
        <c:axId val="1365625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564096"/>
        <c:crosses val="autoZero"/>
        <c:auto val="1"/>
        <c:lblAlgn val="ctr"/>
        <c:lblOffset val="100"/>
        <c:tickLblSkip val="1"/>
        <c:tickMarkSkip val="1"/>
      </c:catAx>
      <c:valAx>
        <c:axId val="1365640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56256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67" r="0.75000000000000167" t="1" header="0" footer="0"/>
    <c:pageSetup paperSize="9" orientation="landscape" horizontalDpi="300" verticalDpi="30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la superficie ordenada. 
Año 2012 (hectáreas) </a:t>
            </a:r>
          </a:p>
        </c:rich>
      </c:tx>
      <c:layout>
        <c:manualLayout>
          <c:xMode val="edge"/>
          <c:yMode val="edge"/>
          <c:x val="0.28211827127637085"/>
          <c:y val="4.260089686098655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45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8366049282640532"/>
          <c:y val="0.15695067264573992"/>
          <c:w val="0.69934729798215123"/>
          <c:h val="0.81614349775784767"/>
        </c:manualLayout>
      </c:layout>
      <c:bar3DChart>
        <c:barDir val="bar"/>
        <c:grouping val="clustered"/>
        <c:ser>
          <c:idx val="1"/>
          <c:order val="0"/>
          <c:tx>
            <c:v>sup.ordenada</c:v>
          </c:tx>
          <c:spPr>
            <a:solidFill>
              <a:srgbClr val="99CC00"/>
            </a:solidFill>
            <a:ln w="25400">
              <a:solidFill>
                <a:srgbClr val="008000"/>
              </a:solidFill>
              <a:prstDash val="solid"/>
            </a:ln>
          </c:spPr>
          <c:dLbls>
            <c:dLbl>
              <c:idx val="0"/>
              <c:layout>
                <c:manualLayout>
                  <c:x val="1.4352350197344816E-2"/>
                  <c:y val="1.4947683109118089E-2"/>
                </c:manualLayout>
              </c:layout>
              <c:showVal val="1"/>
            </c:dLbl>
            <c:showVal val="1"/>
          </c:dLbls>
          <c:cat>
            <c:strRef>
              <c:f>'12.3.1'!$A$7:$A$23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CANARIAS (sólo Las Palmas) 2009</c:v>
                </c:pt>
                <c:pt idx="3">
                  <c:v>CANTABRIA</c:v>
                </c:pt>
                <c:pt idx="4">
                  <c:v>CASTILLA LA MANCHA</c:v>
                </c:pt>
                <c:pt idx="5">
                  <c:v>CASTILLA LEÓN</c:v>
                </c:pt>
                <c:pt idx="6">
                  <c:v>CATALUÑA</c:v>
                </c:pt>
                <c:pt idx="7">
                  <c:v>COMUNIDAD DE MADRID</c:v>
                </c:pt>
                <c:pt idx="8">
                  <c:v>COMUNIDAD FORAL DE NAVARRA</c:v>
                </c:pt>
                <c:pt idx="9">
                  <c:v>COMUNIDAD VALENCIANA (Solo Castellón)</c:v>
                </c:pt>
                <c:pt idx="10">
                  <c:v>EXTREMADURA</c:v>
                </c:pt>
                <c:pt idx="11">
                  <c:v>GALICIA</c:v>
                </c:pt>
                <c:pt idx="12">
                  <c:v>ISLAS BALEARES</c:v>
                </c:pt>
                <c:pt idx="13">
                  <c:v>LA RIOJA</c:v>
                </c:pt>
                <c:pt idx="14">
                  <c:v>PAÍS VASCO (2011)</c:v>
                </c:pt>
                <c:pt idx="15">
                  <c:v>PRINCIPADO DE ASTURIAS (2009)</c:v>
                </c:pt>
                <c:pt idx="16">
                  <c:v>REGIÓN DE MURCIA</c:v>
                </c:pt>
              </c:strCache>
            </c:strRef>
          </c:cat>
          <c:val>
            <c:numRef>
              <c:f>'12.3.1'!$B$7:$B$23</c:f>
              <c:numCache>
                <c:formatCode>#,##0\ _€;\-#,##0\ _€</c:formatCode>
                <c:ptCount val="17"/>
                <c:pt idx="0">
                  <c:v>1173173.56</c:v>
                </c:pt>
                <c:pt idx="1">
                  <c:v>70430.789999999994</c:v>
                </c:pt>
                <c:pt idx="2">
                  <c:v>1650</c:v>
                </c:pt>
                <c:pt idx="3">
                  <c:v>11018.84</c:v>
                </c:pt>
                <c:pt idx="4">
                  <c:v>289013.43</c:v>
                </c:pt>
                <c:pt idx="5">
                  <c:v>764593</c:v>
                </c:pt>
                <c:pt idx="6">
                  <c:v>752311.53</c:v>
                </c:pt>
                <c:pt idx="7">
                  <c:v>76088.899999999994</c:v>
                </c:pt>
                <c:pt idx="8">
                  <c:v>302061.7</c:v>
                </c:pt>
                <c:pt idx="9">
                  <c:v>920.15</c:v>
                </c:pt>
                <c:pt idx="10">
                  <c:v>96537.51</c:v>
                </c:pt>
                <c:pt idx="11">
                  <c:v>192512.9</c:v>
                </c:pt>
                <c:pt idx="12">
                  <c:v>4342.6899999999996</c:v>
                </c:pt>
                <c:pt idx="13">
                  <c:v>79593.960000000006</c:v>
                </c:pt>
                <c:pt idx="14">
                  <c:v>70847.039999999994</c:v>
                </c:pt>
                <c:pt idx="15">
                  <c:v>1773.86</c:v>
                </c:pt>
                <c:pt idx="16">
                  <c:v>37733.620000000003</c:v>
                </c:pt>
              </c:numCache>
            </c:numRef>
          </c:val>
        </c:ser>
        <c:dLbls>
          <c:showVal val="1"/>
        </c:dLbls>
        <c:gapWidth val="70"/>
        <c:shape val="cylinder"/>
        <c:axId val="136654848"/>
        <c:axId val="136656384"/>
        <c:axId val="0"/>
      </c:bar3DChart>
      <c:catAx>
        <c:axId val="136654848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656384"/>
        <c:crosses val="autoZero"/>
        <c:lblAlgn val="ctr"/>
        <c:lblOffset val="100"/>
        <c:tickLblSkip val="1"/>
        <c:tickMarkSkip val="1"/>
      </c:catAx>
      <c:valAx>
        <c:axId val="136656384"/>
        <c:scaling>
          <c:orientation val="minMax"/>
        </c:scaling>
        <c:delete val="1"/>
        <c:axPos val="b"/>
        <c:numFmt formatCode="#,##0\ _€;\-#,##0\ _€" sourceLinked="1"/>
        <c:tickLblPos val="none"/>
        <c:crossAx val="13665484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67" r="0.75000000000000167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montes según titularidad. Año 2007</a:t>
            </a:r>
          </a:p>
        </c:rich>
      </c:tx>
      <c:layout/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9"/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Lbls>
            <c:dLbl>
              <c:idx val="0"/>
              <c:layout/>
              <c:dLblPos val="bestFit"/>
              <c:showCatName val="1"/>
              <c:showPercent val="1"/>
            </c:dLbl>
            <c:dLbl>
              <c:idx val="1"/>
              <c:dLblPos val="bestFit"/>
              <c:showCatName val="1"/>
              <c:showPercent val="1"/>
            </c:dLbl>
            <c:dLbl>
              <c:idx val="3"/>
              <c:dLblPos val="bestFit"/>
              <c:showCatName val="1"/>
              <c:showPercent val="1"/>
            </c:dLbl>
            <c:dLbl>
              <c:idx val="4"/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</c:dLbls>
          <c:cat>
            <c:numRef>
              <c:f>'12.1.2'!#¡REF!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'12.1.2'!#¡REF!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33" r="0.75000000000000133" t="1" header="0" footer="0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 madera cortada según grupo de especies
(metros cúbicos)</a:t>
            </a:r>
          </a:p>
        </c:rich>
      </c:tx>
      <c:layout>
        <c:manualLayout>
          <c:xMode val="edge"/>
          <c:yMode val="edge"/>
          <c:x val="0.18773969775165886"/>
          <c:y val="2.941179110519508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047255456845988"/>
          <c:y val="0.23345609189748681"/>
          <c:w val="0.87484144870670943"/>
          <c:h val="0.67830943236356633"/>
        </c:manualLayout>
      </c:layout>
      <c:barChart>
        <c:barDir val="col"/>
        <c:grouping val="stacked"/>
        <c:ser>
          <c:idx val="0"/>
          <c:order val="0"/>
          <c:tx>
            <c:v>Coníferas</c:v>
          </c:tx>
          <c:spPr>
            <a:solidFill>
              <a:srgbClr val="99CC00"/>
            </a:solidFill>
            <a:ln w="25400">
              <a:noFill/>
            </a:ln>
          </c:spPr>
          <c:cat>
            <c:numRef>
              <c:f>'12.4.1'!$A$7:$A$26</c:f>
              <c:numCache>
                <c:formatCode>General</c:formatCode>
                <c:ptCount val="2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</c:numCache>
            </c:numRef>
          </c:cat>
          <c:val>
            <c:numRef>
              <c:f>'12.4.1'!$B$7:$B$26</c:f>
              <c:numCache>
                <c:formatCode>#,##0__;\–#,##0__;0__;@__</c:formatCode>
                <c:ptCount val="20"/>
                <c:pt idx="0">
                  <c:v>6372</c:v>
                </c:pt>
                <c:pt idx="1">
                  <c:v>7549</c:v>
                </c:pt>
                <c:pt idx="2">
                  <c:v>7882</c:v>
                </c:pt>
                <c:pt idx="3">
                  <c:v>7507</c:v>
                </c:pt>
                <c:pt idx="4">
                  <c:v>8160</c:v>
                </c:pt>
                <c:pt idx="5">
                  <c:v>7981</c:v>
                </c:pt>
                <c:pt idx="6">
                  <c:v>7816</c:v>
                </c:pt>
                <c:pt idx="7">
                  <c:v>6838</c:v>
                </c:pt>
                <c:pt idx="8">
                  <c:v>6148</c:v>
                </c:pt>
                <c:pt idx="9">
                  <c:v>5525</c:v>
                </c:pt>
                <c:pt idx="10">
                  <c:v>6631</c:v>
                </c:pt>
                <c:pt idx="11">
                  <c:v>6037</c:v>
                </c:pt>
                <c:pt idx="12">
                  <c:v>7804</c:v>
                </c:pt>
                <c:pt idx="13">
                  <c:v>8270</c:v>
                </c:pt>
                <c:pt idx="14">
                  <c:v>7406</c:v>
                </c:pt>
                <c:pt idx="15">
                  <c:v>6501</c:v>
                </c:pt>
                <c:pt idx="16">
                  <c:v>5318</c:v>
                </c:pt>
                <c:pt idx="17">
                  <c:v>6163.9409699999997</c:v>
                </c:pt>
                <c:pt idx="18">
                  <c:v>7115.0303599999997</c:v>
                </c:pt>
                <c:pt idx="19">
                  <c:v>7598.3883539999997</c:v>
                </c:pt>
              </c:numCache>
            </c:numRef>
          </c:val>
        </c:ser>
        <c:ser>
          <c:idx val="1"/>
          <c:order val="1"/>
          <c:tx>
            <c:v>Frondosas</c:v>
          </c:tx>
          <c:spPr>
            <a:solidFill>
              <a:srgbClr val="008000"/>
            </a:solidFill>
            <a:ln w="25400">
              <a:noFill/>
            </a:ln>
          </c:spPr>
          <c:cat>
            <c:numRef>
              <c:f>'12.4.1'!$A$7:$A$26</c:f>
              <c:numCache>
                <c:formatCode>General</c:formatCode>
                <c:ptCount val="2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</c:numCache>
            </c:numRef>
          </c:cat>
          <c:val>
            <c:numRef>
              <c:f>'12.4.1'!$C$7:$C$26</c:f>
              <c:numCache>
                <c:formatCode>#,##0__;\–#,##0__;0__;@__</c:formatCode>
                <c:ptCount val="20"/>
                <c:pt idx="0">
                  <c:v>4197</c:v>
                </c:pt>
                <c:pt idx="1">
                  <c:v>4601</c:v>
                </c:pt>
                <c:pt idx="2">
                  <c:v>5068</c:v>
                </c:pt>
                <c:pt idx="3">
                  <c:v>4662</c:v>
                </c:pt>
                <c:pt idx="4">
                  <c:v>5116</c:v>
                </c:pt>
                <c:pt idx="5">
                  <c:v>5710</c:v>
                </c:pt>
                <c:pt idx="6">
                  <c:v>5447</c:v>
                </c:pt>
                <c:pt idx="7">
                  <c:v>5058</c:v>
                </c:pt>
                <c:pt idx="8">
                  <c:v>5407</c:v>
                </c:pt>
                <c:pt idx="9">
                  <c:v>5382</c:v>
                </c:pt>
                <c:pt idx="10">
                  <c:v>5582</c:v>
                </c:pt>
                <c:pt idx="11">
                  <c:v>5409</c:v>
                </c:pt>
                <c:pt idx="12">
                  <c:v>5578</c:v>
                </c:pt>
                <c:pt idx="13">
                  <c:v>5260</c:v>
                </c:pt>
                <c:pt idx="14">
                  <c:v>5408</c:v>
                </c:pt>
                <c:pt idx="15">
                  <c:v>5788</c:v>
                </c:pt>
                <c:pt idx="16">
                  <c:v>5038</c:v>
                </c:pt>
                <c:pt idx="17">
                  <c:v>5787.6723299999994</c:v>
                </c:pt>
                <c:pt idx="18">
                  <c:v>6977.6607899999999</c:v>
                </c:pt>
                <c:pt idx="19">
                  <c:v>6520.8608299999996</c:v>
                </c:pt>
              </c:numCache>
            </c:numRef>
          </c:val>
        </c:ser>
        <c:ser>
          <c:idx val="2"/>
          <c:order val="2"/>
          <c:tx>
            <c:v>Sin clasificar</c:v>
          </c:tx>
          <c:spPr>
            <a:solidFill>
              <a:srgbClr val="808000"/>
            </a:solidFill>
            <a:ln w="25400">
              <a:noFill/>
            </a:ln>
          </c:spPr>
          <c:cat>
            <c:numRef>
              <c:f>'12.4.1'!$A$7:$A$25</c:f>
              <c:numCache>
                <c:formatCode>General</c:formatCode>
                <c:ptCount val="1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</c:numCache>
            </c:numRef>
          </c:cat>
          <c:val>
            <c:numRef>
              <c:f>'12.4.1'!$D$7:$D$26</c:f>
              <c:numCache>
                <c:formatCode>#,##0__;\–#,##0__;0__;@__</c:formatCode>
                <c:ptCount val="20"/>
                <c:pt idx="0">
                  <c:v>3027</c:v>
                </c:pt>
                <c:pt idx="1">
                  <c:v>3244</c:v>
                </c:pt>
                <c:pt idx="2">
                  <c:v>2623</c:v>
                </c:pt>
                <c:pt idx="3">
                  <c:v>2571</c:v>
                </c:pt>
                <c:pt idx="4">
                  <c:v>2378</c:v>
                </c:pt>
                <c:pt idx="5">
                  <c:v>2183</c:v>
                </c:pt>
                <c:pt idx="6">
                  <c:v>2099</c:v>
                </c:pt>
                <c:pt idx="7">
                  <c:v>2193</c:v>
                </c:pt>
                <c:pt idx="8">
                  <c:v>2546</c:v>
                </c:pt>
                <c:pt idx="9">
                  <c:v>3806</c:v>
                </c:pt>
                <c:pt idx="10">
                  <c:v>3396</c:v>
                </c:pt>
                <c:pt idx="11">
                  <c:v>3353</c:v>
                </c:pt>
                <c:pt idx="12">
                  <c:v>2466</c:v>
                </c:pt>
                <c:pt idx="13">
                  <c:v>3523</c:v>
                </c:pt>
                <c:pt idx="14">
                  <c:v>1281</c:v>
                </c:pt>
                <c:pt idx="15">
                  <c:v>4761</c:v>
                </c:pt>
                <c:pt idx="16">
                  <c:v>3754.2882766255643</c:v>
                </c:pt>
                <c:pt idx="17">
                  <c:v>1287.8821761596864</c:v>
                </c:pt>
              </c:numCache>
            </c:numRef>
          </c:val>
        </c:ser>
        <c:overlap val="100"/>
        <c:axId val="135572096"/>
        <c:axId val="136384896"/>
      </c:barChart>
      <c:catAx>
        <c:axId val="1355720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384896"/>
        <c:crosses val="autoZero"/>
        <c:auto val="1"/>
        <c:lblAlgn val="ctr"/>
        <c:lblOffset val="100"/>
        <c:tickLblSkip val="1"/>
        <c:tickMarkSkip val="1"/>
      </c:catAx>
      <c:valAx>
        <c:axId val="1363848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557209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5121372028371484"/>
          <c:y val="0.1415442446937514"/>
          <c:w val="0.34610515707958805"/>
          <c:h val="4.595592360186731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67" r="0.75000000000000167" t="1" header="0" footer="0"/>
    <c:pageSetup paperSize="9" orientation="landscape" horizontalDpi="300" verticalDpi="30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la madera cortada (miles de euros)</a:t>
            </a:r>
          </a:p>
        </c:rich>
      </c:tx>
      <c:layout>
        <c:manualLayout>
          <c:xMode val="edge"/>
          <c:yMode val="edge"/>
          <c:x val="0.19186797164616648"/>
          <c:y val="3.233838701606002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2706488188487849"/>
          <c:y val="0.17910491270433171"/>
          <c:w val="0.83062988857401676"/>
          <c:h val="0.70398180965730361"/>
        </c:manualLayout>
      </c:layout>
      <c:lineChart>
        <c:grouping val="standard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'12.4.1'!$A$7:$A$25</c:f>
              <c:numCache>
                <c:formatCode>General</c:formatCode>
                <c:ptCount val="1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</c:numCache>
            </c:numRef>
          </c:cat>
          <c:val>
            <c:numRef>
              <c:f>'12.4.1'!$F$7:$F$23</c:f>
              <c:numCache>
                <c:formatCode>#,##0__;\–#,##0__;0__;@__</c:formatCode>
                <c:ptCount val="17"/>
                <c:pt idx="0">
                  <c:v>444743</c:v>
                </c:pt>
                <c:pt idx="1">
                  <c:v>536499</c:v>
                </c:pt>
                <c:pt idx="2">
                  <c:v>602025</c:v>
                </c:pt>
                <c:pt idx="3">
                  <c:v>595719</c:v>
                </c:pt>
                <c:pt idx="4">
                  <c:v>655085</c:v>
                </c:pt>
                <c:pt idx="5">
                  <c:v>685953</c:v>
                </c:pt>
                <c:pt idx="6">
                  <c:v>669298</c:v>
                </c:pt>
                <c:pt idx="7">
                  <c:v>627945</c:v>
                </c:pt>
                <c:pt idx="8">
                  <c:v>623529</c:v>
                </c:pt>
                <c:pt idx="9">
                  <c:v>666321</c:v>
                </c:pt>
                <c:pt idx="10">
                  <c:v>750391</c:v>
                </c:pt>
                <c:pt idx="11">
                  <c:v>718811</c:v>
                </c:pt>
                <c:pt idx="12">
                  <c:v>730484</c:v>
                </c:pt>
                <c:pt idx="13">
                  <c:v>743657</c:v>
                </c:pt>
                <c:pt idx="14">
                  <c:v>720646.82539682544</c:v>
                </c:pt>
                <c:pt idx="15">
                  <c:v>871714</c:v>
                </c:pt>
                <c:pt idx="16">
                  <c:v>721415.59148213349</c:v>
                </c:pt>
              </c:numCache>
            </c:numRef>
          </c:val>
        </c:ser>
        <c:marker val="1"/>
        <c:axId val="136413184"/>
        <c:axId val="136414720"/>
      </c:lineChart>
      <c:catAx>
        <c:axId val="1364131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414720"/>
        <c:crosses val="autoZero"/>
        <c:auto val="1"/>
        <c:lblAlgn val="ctr"/>
        <c:lblOffset val="100"/>
        <c:tickLblSkip val="1"/>
        <c:tickMarkSkip val="1"/>
      </c:catAx>
      <c:valAx>
        <c:axId val="136414720"/>
        <c:scaling>
          <c:orientation val="minMax"/>
          <c:min val="30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413184"/>
        <c:crosses val="autoZero"/>
        <c:crossBetween val="between"/>
        <c:majorUnit val="10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67" r="0.75000000000000167" t="1" header="0" footer="0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cortas de madera y leña según tipo de propiedad. Año 2012</a:t>
            </a:r>
          </a:p>
        </c:rich>
      </c:tx>
      <c:layout>
        <c:manualLayout>
          <c:xMode val="edge"/>
          <c:yMode val="edge"/>
          <c:x val="0.13674546969054024"/>
          <c:y val="2.83197548283343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2.850628725095276E-2"/>
          <c:y val="0.31521772590196873"/>
          <c:w val="0.43101506323440758"/>
          <c:h val="0.32608730265720937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FFFF99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CCFFCC"/>
              </a:solidFill>
              <a:ln w="25400">
                <a:noFill/>
              </a:ln>
            </c:spPr>
          </c:dPt>
          <c:dPt>
            <c:idx val="6"/>
            <c:explosion val="0"/>
            <c:spPr>
              <a:solidFill>
                <a:srgbClr val="008000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0000FF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3366FF"/>
              </a:solidFill>
              <a:ln w="25400">
                <a:noFill/>
              </a:ln>
            </c:spPr>
          </c:dPt>
          <c:dPt>
            <c:idx val="9"/>
            <c:spPr>
              <a:solidFill>
                <a:srgbClr val="00FFFF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1.4298098391239912E-2"/>
                  <c:y val="-9.2444046388874268E-2"/>
                </c:manualLayout>
              </c:layout>
              <c:dLblPos val="bestFit"/>
              <c:showPercent val="1"/>
            </c:dLbl>
            <c:dLbl>
              <c:idx val="1"/>
              <c:layout>
                <c:manualLayout>
                  <c:x val="3.429226906339651E-2"/>
                  <c:y val="-8.5822886334145837E-2"/>
                </c:manualLayout>
              </c:layout>
              <c:dLblPos val="bestFit"/>
              <c:showPercent val="1"/>
            </c:dLbl>
            <c:dLbl>
              <c:idx val="2"/>
              <c:layout>
                <c:manualLayout>
                  <c:x val="-1.0409969478651895E-3"/>
                  <c:y val="-9.8184540048466953E-2"/>
                </c:manualLayout>
              </c:layout>
              <c:dLblPos val="bestFit"/>
              <c:showPercent val="1"/>
            </c:dLbl>
            <c:dLbl>
              <c:idx val="3"/>
              <c:layout>
                <c:manualLayout>
                  <c:x val="1.5105835518430869E-2"/>
                  <c:y val="-0.13270040087878404"/>
                </c:manualLayout>
              </c:layout>
              <c:dLblPos val="bestFit"/>
              <c:showPercent val="1"/>
            </c:dLbl>
            <c:dLbl>
              <c:idx val="4"/>
              <c:layout>
                <c:manualLayout>
                  <c:x val="3.9763620308840827E-2"/>
                  <c:y val="-5.3649898076707947E-2"/>
                </c:manualLayout>
              </c:layout>
              <c:dLblPos val="bestFit"/>
              <c:showPercent val="1"/>
            </c:dLbl>
            <c:dLbl>
              <c:idx val="5"/>
              <c:layout>
                <c:manualLayout>
                  <c:x val="3.103286223784325E-2"/>
                  <c:y val="8.6592072421001504E-2"/>
                </c:manualLayout>
              </c:layout>
              <c:dLblPos val="bestFit"/>
              <c:showPercent val="1"/>
            </c:dLbl>
            <c:dLbl>
              <c:idx val="6"/>
              <c:layout>
                <c:manualLayout>
                  <c:x val="-1.4547422383114525E-4"/>
                  <c:y val="5.466219640223835E-2"/>
                </c:manualLayout>
              </c:layout>
              <c:dLblPos val="bestFit"/>
              <c:showPercent val="1"/>
            </c:dLbl>
            <c:dLbl>
              <c:idx val="7"/>
              <c:layout>
                <c:manualLayout>
                  <c:x val="-5.4542114630586523E-2"/>
                  <c:y val="-6.0024442754742835E-2"/>
                </c:manualLayout>
              </c:layout>
              <c:dLblPos val="bestFit"/>
              <c:showPercent val="1"/>
            </c:dLbl>
            <c:dLbl>
              <c:idx val="8"/>
              <c:layout>
                <c:manualLayout>
                  <c:x val="-7.497824943924764E-3"/>
                  <c:y val="-0.10548753849516238"/>
                </c:manualLayout>
              </c:layout>
              <c:dLblPos val="bestFit"/>
              <c:showPercent val="1"/>
            </c:dLbl>
            <c:dLbl>
              <c:idx val="9"/>
              <c:layout>
                <c:manualLayout>
                  <c:x val="2.2915580223739275E-2"/>
                  <c:y val="-4.6887792843933419E-3"/>
                </c:manualLayout>
              </c:layout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  <c:showLeaderLines val="1"/>
          </c:dLbls>
          <c:cat>
            <c:strRef>
              <c:f>('12.4.2'!$B$6:$F$6,'12.4.2'!$B$14:$E$14)</c:f>
              <c:strCache>
                <c:ptCount val="9"/>
                <c:pt idx="0">
                  <c:v>Del estado o de las CCAA y catalogados de utilidad pública</c:v>
                </c:pt>
                <c:pt idx="1">
                  <c:v>Del estado o de las CCAA y no catalogados de utilidad pública</c:v>
                </c:pt>
                <c:pt idx="2">
                  <c:v>De entidades locales y catalogados de utilidad pública</c:v>
                </c:pt>
                <c:pt idx="3">
                  <c:v>De las entidades locales. Consorciados o conveniados</c:v>
                </c:pt>
                <c:pt idx="4">
                  <c:v>De entidades locales. De libre disposición</c:v>
                </c:pt>
                <c:pt idx="5">
                  <c:v>Privada. Consorciados o conveniados</c:v>
                </c:pt>
                <c:pt idx="6">
                  <c:v>Privada. No consorciados</c:v>
                </c:pt>
                <c:pt idx="7">
                  <c:v>Montes vecinales en mano común</c:v>
                </c:pt>
                <c:pt idx="8">
                  <c:v>Desconocida</c:v>
                </c:pt>
              </c:strCache>
            </c:strRef>
          </c:cat>
          <c:val>
            <c:numRef>
              <c:f>('12.4.2'!$B$10:$F$10,'12.4.2'!$B$18:$E$18)</c:f>
              <c:numCache>
                <c:formatCode>#,##0__;\–#,##0__;0__;@__</c:formatCode>
                <c:ptCount val="9"/>
                <c:pt idx="0">
                  <c:v>303965.05900000001</c:v>
                </c:pt>
                <c:pt idx="1">
                  <c:v>20398.330000000002</c:v>
                </c:pt>
                <c:pt idx="2">
                  <c:v>2166518.64</c:v>
                </c:pt>
                <c:pt idx="3">
                  <c:v>218601.83900000004</c:v>
                </c:pt>
                <c:pt idx="4">
                  <c:v>259357.50799999997</c:v>
                </c:pt>
                <c:pt idx="5">
                  <c:v>42778.21</c:v>
                </c:pt>
                <c:pt idx="6">
                  <c:v>9813345.5399999991</c:v>
                </c:pt>
                <c:pt idx="7">
                  <c:v>1289649</c:v>
                </c:pt>
                <c:pt idx="8">
                  <c:v>4635.058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8465007233572963"/>
          <c:y val="0.16304370649321009"/>
          <c:w val="0.37795241281114411"/>
          <c:h val="0.7847834417283475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67" r="0.75000000000000167" t="1" header="0" footer="0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extracción de leña 
(miles de toneladas)</a:t>
            </a:r>
          </a:p>
        </c:rich>
      </c:tx>
      <c:layout>
        <c:manualLayout>
          <c:xMode val="edge"/>
          <c:yMode val="edge"/>
          <c:x val="0.23315159870147195"/>
          <c:y val="3.1862821362834526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3114777426957752"/>
          <c:y val="0.25735355716135577"/>
          <c:w val="0.84153155156312565"/>
          <c:h val="0.54656993568554613"/>
        </c:manualLayout>
      </c:layout>
      <c:lineChart>
        <c:grouping val="standard"/>
        <c:ser>
          <c:idx val="0"/>
          <c:order val="0"/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'12.4.6'!$A$7:$A$26</c:f>
              <c:strCache>
                <c:ptCount val="2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2005(1)</c:v>
                </c:pt>
                <c:pt idx="13">
                  <c:v>2006</c:v>
                </c:pt>
                <c:pt idx="14">
                  <c:v>2007(2)</c:v>
                </c:pt>
                <c:pt idx="15">
                  <c:v>2008</c:v>
                </c:pt>
                <c:pt idx="16">
                  <c:v>2009</c:v>
                </c:pt>
                <c:pt idx="17">
                  <c:v>2010 (3)</c:v>
                </c:pt>
                <c:pt idx="18">
                  <c:v>2011 (3)</c:v>
                </c:pt>
                <c:pt idx="19">
                  <c:v>2012 (3)</c:v>
                </c:pt>
              </c:strCache>
            </c:strRef>
          </c:cat>
          <c:val>
            <c:numRef>
              <c:f>'12.4.6'!$B$7:$B$26</c:f>
              <c:numCache>
                <c:formatCode>#,##0__;\–#,##0__;0__;@__</c:formatCode>
                <c:ptCount val="20"/>
                <c:pt idx="0">
                  <c:v>1748</c:v>
                </c:pt>
                <c:pt idx="1">
                  <c:v>1609</c:v>
                </c:pt>
                <c:pt idx="2">
                  <c:v>2325</c:v>
                </c:pt>
                <c:pt idx="3">
                  <c:v>2377</c:v>
                </c:pt>
                <c:pt idx="4">
                  <c:v>1516</c:v>
                </c:pt>
                <c:pt idx="5">
                  <c:v>1390</c:v>
                </c:pt>
                <c:pt idx="6">
                  <c:v>1362</c:v>
                </c:pt>
                <c:pt idx="7">
                  <c:v>1493</c:v>
                </c:pt>
                <c:pt idx="8">
                  <c:v>955</c:v>
                </c:pt>
                <c:pt idx="9">
                  <c:v>1024</c:v>
                </c:pt>
                <c:pt idx="10">
                  <c:v>1151</c:v>
                </c:pt>
                <c:pt idx="11">
                  <c:v>1106</c:v>
                </c:pt>
                <c:pt idx="12">
                  <c:v>848</c:v>
                </c:pt>
                <c:pt idx="13">
                  <c:v>1189</c:v>
                </c:pt>
                <c:pt idx="14">
                  <c:v>1451</c:v>
                </c:pt>
                <c:pt idx="15">
                  <c:v>988</c:v>
                </c:pt>
                <c:pt idx="16">
                  <c:v>1175.248695</c:v>
                </c:pt>
                <c:pt idx="17">
                  <c:v>2444.9131200000002</c:v>
                </c:pt>
                <c:pt idx="18">
                  <c:v>1971.5994628000001</c:v>
                </c:pt>
                <c:pt idx="19">
                  <c:v>1541.7743210000001</c:v>
                </c:pt>
              </c:numCache>
            </c:numRef>
          </c:val>
        </c:ser>
        <c:marker val="1"/>
        <c:axId val="137097216"/>
        <c:axId val="137098752"/>
      </c:lineChart>
      <c:catAx>
        <c:axId val="1370972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7098752"/>
        <c:crosses val="autoZero"/>
        <c:auto val="1"/>
        <c:lblAlgn val="ctr"/>
        <c:lblOffset val="100"/>
        <c:tickLblSkip val="2"/>
        <c:tickMarkSkip val="1"/>
      </c:catAx>
      <c:valAx>
        <c:axId val="1370987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709721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67" r="0.75000000000000167" t="1" header="0" footer="0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la leña. 
(miles de euros)</a:t>
            </a:r>
          </a:p>
        </c:rich>
      </c:tx>
      <c:layout>
        <c:manualLayout>
          <c:xMode val="edge"/>
          <c:yMode val="edge"/>
          <c:x val="0.25905842932381862"/>
          <c:y val="3.0878895671225277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467393900365688"/>
          <c:y val="0.26128296337190626"/>
          <c:w val="0.82790001539150326"/>
          <c:h val="0.62707911209257527"/>
        </c:manualLayout>
      </c:layout>
      <c:lineChart>
        <c:grouping val="standard"/>
        <c:ser>
          <c:idx val="0"/>
          <c:order val="0"/>
          <c:tx>
            <c:v>valor</c:v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'12.4.6'!$A$7:$A$25</c:f>
              <c:strCache>
                <c:ptCount val="1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2005(1)</c:v>
                </c:pt>
                <c:pt idx="13">
                  <c:v>2006</c:v>
                </c:pt>
                <c:pt idx="14">
                  <c:v>2007(2)</c:v>
                </c:pt>
                <c:pt idx="15">
                  <c:v>2008</c:v>
                </c:pt>
                <c:pt idx="16">
                  <c:v>2009</c:v>
                </c:pt>
                <c:pt idx="17">
                  <c:v>2010 (3)</c:v>
                </c:pt>
                <c:pt idx="18">
                  <c:v>2011 (3)</c:v>
                </c:pt>
              </c:strCache>
            </c:strRef>
          </c:cat>
          <c:val>
            <c:numRef>
              <c:f>'12.4.6'!$C$7:$C$23</c:f>
              <c:numCache>
                <c:formatCode>#,##0__;\–#,##0__;0__;@__</c:formatCode>
                <c:ptCount val="17"/>
                <c:pt idx="0">
                  <c:v>29335</c:v>
                </c:pt>
                <c:pt idx="1">
                  <c:v>39108</c:v>
                </c:pt>
                <c:pt idx="2">
                  <c:v>56388</c:v>
                </c:pt>
                <c:pt idx="3">
                  <c:v>49891</c:v>
                </c:pt>
                <c:pt idx="4">
                  <c:v>31343</c:v>
                </c:pt>
                <c:pt idx="5">
                  <c:v>48255</c:v>
                </c:pt>
                <c:pt idx="6">
                  <c:v>34747</c:v>
                </c:pt>
                <c:pt idx="7">
                  <c:v>38660</c:v>
                </c:pt>
                <c:pt idx="8">
                  <c:v>21052</c:v>
                </c:pt>
                <c:pt idx="9">
                  <c:v>27969</c:v>
                </c:pt>
                <c:pt idx="10">
                  <c:v>32301</c:v>
                </c:pt>
                <c:pt idx="11">
                  <c:v>10515</c:v>
                </c:pt>
                <c:pt idx="12">
                  <c:v>20868</c:v>
                </c:pt>
                <c:pt idx="13">
                  <c:v>30289</c:v>
                </c:pt>
                <c:pt idx="14">
                  <c:v>29353</c:v>
                </c:pt>
                <c:pt idx="15">
                  <c:v>19987</c:v>
                </c:pt>
                <c:pt idx="16">
                  <c:v>23774.995614337044</c:v>
                </c:pt>
              </c:numCache>
            </c:numRef>
          </c:val>
        </c:ser>
        <c:marker val="1"/>
        <c:axId val="137138944"/>
        <c:axId val="137140480"/>
      </c:lineChart>
      <c:catAx>
        <c:axId val="1371389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7140480"/>
        <c:crosses val="autoZero"/>
        <c:auto val="1"/>
        <c:lblAlgn val="ctr"/>
        <c:lblOffset val="100"/>
        <c:tickLblSkip val="2"/>
        <c:tickMarkSkip val="1"/>
      </c:catAx>
      <c:valAx>
        <c:axId val="1371404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713894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67" r="0.75000000000000167" t="1" header="0" footer="0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extracción de leña según tipo de propiedad. Año 2012</a:t>
            </a:r>
          </a:p>
        </c:rich>
      </c:tx>
      <c:layout>
        <c:manualLayout>
          <c:xMode val="edge"/>
          <c:yMode val="edge"/>
          <c:x val="0.19215987591456379"/>
          <c:y val="3.208575563568578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rotY val="140"/>
      <c:perspective val="0"/>
    </c:view3D>
    <c:plotArea>
      <c:layout>
        <c:manualLayout>
          <c:layoutTarget val="inner"/>
          <c:xMode val="edge"/>
          <c:yMode val="edge"/>
          <c:x val="0.12024672015849862"/>
          <c:y val="0.3200934579439253"/>
          <c:w val="0.43473814211149375"/>
          <c:h val="0.39252336448598224"/>
        </c:manualLayout>
      </c:layout>
      <c:pie3DChart>
        <c:varyColors val="1"/>
        <c:ser>
          <c:idx val="0"/>
          <c:order val="0"/>
          <c:spPr>
            <a:ln w="25400">
              <a:noFill/>
            </a:ln>
          </c:spPr>
          <c:explosion val="2"/>
          <c:dPt>
            <c:idx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99CCFF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0000FF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00800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92D050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008000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CCFFCC"/>
              </a:solidFill>
              <a:ln w="25400">
                <a:noFill/>
              </a:ln>
            </c:spPr>
          </c:dPt>
          <c:dPt>
            <c:idx val="9"/>
            <c:spPr>
              <a:solidFill>
                <a:srgbClr val="FFFF99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1.2266741689396269E-2"/>
                  <c:y val="0.10369641094229318"/>
                </c:manualLayout>
              </c:layout>
              <c:dLblPos val="bestFit"/>
              <c:showPercent val="1"/>
            </c:dLbl>
            <c:dLbl>
              <c:idx val="1"/>
              <c:layout>
                <c:manualLayout>
                  <c:x val="2.4071570954027052E-2"/>
                  <c:y val="0.12266164864335863"/>
                </c:manualLayout>
              </c:layout>
              <c:dLblPos val="bestFit"/>
              <c:showPercent val="1"/>
            </c:dLbl>
            <c:dLbl>
              <c:idx val="2"/>
              <c:layout>
                <c:manualLayout>
                  <c:x val="1.6854133577100801E-2"/>
                  <c:y val="0.15418256727153867"/>
                </c:manualLayout>
              </c:layout>
              <c:dLblPos val="bestFit"/>
              <c:showPercent val="1"/>
            </c:dLbl>
            <c:dLbl>
              <c:idx val="3"/>
              <c:layout>
                <c:manualLayout>
                  <c:x val="-2.0302227546450051E-2"/>
                  <c:y val="0.10782516156643786"/>
                </c:manualLayout>
              </c:layout>
              <c:dLblPos val="bestFit"/>
              <c:showPercent val="1"/>
            </c:dLbl>
            <c:dLbl>
              <c:idx val="4"/>
              <c:layout>
                <c:manualLayout>
                  <c:x val="-6.3035228917776492E-2"/>
                  <c:y val="7.1677501462358767E-2"/>
                </c:manualLayout>
              </c:layout>
              <c:dLblPos val="bestFit"/>
              <c:showPercent val="1"/>
            </c:dLbl>
            <c:dLbl>
              <c:idx val="5"/>
              <c:layout>
                <c:manualLayout>
                  <c:x val="-4.3926013006835414E-2"/>
                  <c:y val="-6.9553300457368988E-2"/>
                </c:manualLayout>
              </c:layout>
              <c:dLblPos val="bestFit"/>
              <c:showPercent val="1"/>
            </c:dLbl>
            <c:dLbl>
              <c:idx val="6"/>
              <c:layout>
                <c:manualLayout>
                  <c:x val="1.4757615729688466E-2"/>
                  <c:y val="-0.14442472765770584"/>
                </c:manualLayout>
              </c:layout>
              <c:dLblPos val="bestFit"/>
              <c:showPercent val="1"/>
            </c:dLbl>
            <c:dLbl>
              <c:idx val="7"/>
              <c:layout>
                <c:manualLayout>
                  <c:x val="5.376616485798405E-2"/>
                  <c:y val="3.9376077647345797E-2"/>
                </c:manualLayout>
              </c:layout>
              <c:dLblPos val="bestFit"/>
              <c:showPercent val="1"/>
            </c:dLbl>
            <c:dLbl>
              <c:idx val="8"/>
              <c:layout>
                <c:manualLayout>
                  <c:x val="6.4621674965739152E-3"/>
                  <c:y val="7.6313629445944227E-3"/>
                </c:manualLayout>
              </c:layout>
              <c:dLblPos val="bestFit"/>
              <c:showPercent val="1"/>
            </c:dLbl>
            <c:dLbl>
              <c:idx val="9"/>
              <c:layout>
                <c:manualLayout>
                  <c:x val="-4.0383718866014023E-3"/>
                  <c:y val="4.2008852850682961E-2"/>
                </c:manualLayout>
              </c:layout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  <c:showLeaderLines val="1"/>
          </c:dLbls>
          <c:cat>
            <c:strRef>
              <c:f>'12.4.7'!$B$6:$H$6</c:f>
              <c:strCache>
                <c:ptCount val="7"/>
                <c:pt idx="0">
                  <c:v>Del estado o de las CCAA y catalogados de utilidad pública</c:v>
                </c:pt>
                <c:pt idx="1">
                  <c:v>De entidades locales y catalogados de utilidad pública</c:v>
                </c:pt>
                <c:pt idx="2">
                  <c:v>De las entidades locales. Consorciados o conveniados</c:v>
                </c:pt>
                <c:pt idx="3">
                  <c:v>De entidades locales. De libre disposición</c:v>
                </c:pt>
                <c:pt idx="4">
                  <c:v>Privada. Consorciados o conveniados</c:v>
                </c:pt>
                <c:pt idx="5">
                  <c:v>Privada. No consorciados</c:v>
                </c:pt>
                <c:pt idx="6">
                  <c:v>Privada: Sin especificar</c:v>
                </c:pt>
              </c:strCache>
            </c:strRef>
          </c:cat>
          <c:val>
            <c:numRef>
              <c:f>'12.4.7'!$B$10:$H$10</c:f>
              <c:numCache>
                <c:formatCode>#,##0__;\–#,##0__;0__;@__</c:formatCode>
                <c:ptCount val="7"/>
                <c:pt idx="0">
                  <c:v>168302.17499999999</c:v>
                </c:pt>
                <c:pt idx="1">
                  <c:v>250507.99000000002</c:v>
                </c:pt>
                <c:pt idx="2">
                  <c:v>50985.100000000006</c:v>
                </c:pt>
                <c:pt idx="3">
                  <c:v>47968.596000000005</c:v>
                </c:pt>
                <c:pt idx="4">
                  <c:v>33686.29</c:v>
                </c:pt>
                <c:pt idx="5">
                  <c:v>630730.66999999993</c:v>
                </c:pt>
                <c:pt idx="6">
                  <c:v>359593.5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94727457628945"/>
          <c:y val="0.14395673802806741"/>
          <c:w val="0.29496417679905307"/>
          <c:h val="0.8154205607476607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67" r="0.75000000000000167" t="1" header="0" footer="0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 de las licencias expedidas
de caza y pesca</a:t>
            </a:r>
          </a:p>
        </c:rich>
      </c:tx>
      <c:layout>
        <c:manualLayout>
          <c:xMode val="edge"/>
          <c:yMode val="edge"/>
          <c:x val="0.29347508686920276"/>
          <c:y val="2.755627670747229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0480777200420797"/>
          <c:y val="0.24084285865113739"/>
          <c:w val="0.88108977015524859"/>
          <c:h val="0.68508471374035196"/>
        </c:manualLayout>
      </c:layout>
      <c:lineChart>
        <c:grouping val="standard"/>
        <c:ser>
          <c:idx val="0"/>
          <c:order val="0"/>
          <c:tx>
            <c:v>Caza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dPt>
            <c:idx val="14"/>
            <c:spPr>
              <a:ln w="38100">
                <a:pattFill prst="pct25">
                  <a:fgClr>
                    <a:srgbClr val="993300"/>
                  </a:fgClr>
                  <a:bgClr>
                    <a:srgbClr val="FFFFFF"/>
                  </a:bgClr>
                </a:pattFill>
                <a:prstDash val="solid"/>
              </a:ln>
            </c:spPr>
          </c:dPt>
          <c:dPt>
            <c:idx val="15"/>
            <c:spPr>
              <a:ln w="38100">
                <a:pattFill prst="pct25">
                  <a:fgClr>
                    <a:srgbClr val="993300"/>
                  </a:fgClr>
                  <a:bgClr>
                    <a:srgbClr val="FFFFFF"/>
                  </a:bgClr>
                </a:pattFill>
                <a:prstDash val="solid"/>
              </a:ln>
            </c:spPr>
          </c:dPt>
          <c:cat>
            <c:strRef>
              <c:f>'12.5.1'!$A$7:$A$27</c:f>
              <c:strCache>
                <c:ptCount val="2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2004*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</c:strCache>
            </c:strRef>
          </c:cat>
          <c:val>
            <c:numRef>
              <c:f>'12.5.1'!$B$7:$B$27</c:f>
              <c:numCache>
                <c:formatCode>#,##0__;\–#,##0__;0__;@__</c:formatCode>
                <c:ptCount val="21"/>
                <c:pt idx="0">
                  <c:v>1356553</c:v>
                </c:pt>
                <c:pt idx="1">
                  <c:v>1332252</c:v>
                </c:pt>
                <c:pt idx="2">
                  <c:v>1342603</c:v>
                </c:pt>
                <c:pt idx="3">
                  <c:v>1320315</c:v>
                </c:pt>
                <c:pt idx="4">
                  <c:v>1298860</c:v>
                </c:pt>
                <c:pt idx="5">
                  <c:v>1268057</c:v>
                </c:pt>
                <c:pt idx="6">
                  <c:v>1253105</c:v>
                </c:pt>
                <c:pt idx="7">
                  <c:v>1200951</c:v>
                </c:pt>
                <c:pt idx="8">
                  <c:v>1200875</c:v>
                </c:pt>
                <c:pt idx="9">
                  <c:v>1099856</c:v>
                </c:pt>
                <c:pt idx="10">
                  <c:v>1036340</c:v>
                </c:pt>
                <c:pt idx="11">
                  <c:v>1157969</c:v>
                </c:pt>
                <c:pt idx="12">
                  <c:v>1115000</c:v>
                </c:pt>
                <c:pt idx="13">
                  <c:v>1069804</c:v>
                </c:pt>
                <c:pt idx="14">
                  <c:v>924524</c:v>
                </c:pt>
                <c:pt idx="15">
                  <c:v>946965</c:v>
                </c:pt>
                <c:pt idx="16">
                  <c:v>969298</c:v>
                </c:pt>
                <c:pt idx="17">
                  <c:v>1032242</c:v>
                </c:pt>
                <c:pt idx="18">
                  <c:v>1078852</c:v>
                </c:pt>
                <c:pt idx="19">
                  <c:v>957191</c:v>
                </c:pt>
                <c:pt idx="20">
                  <c:v>906437</c:v>
                </c:pt>
              </c:numCache>
            </c:numRef>
          </c:val>
        </c:ser>
        <c:ser>
          <c:idx val="1"/>
          <c:order val="1"/>
          <c:tx>
            <c:v>Pesca</c:v>
          </c:tx>
          <c:spPr>
            <a:ln w="38100">
              <a:solidFill>
                <a:srgbClr val="3366FF"/>
              </a:solidFill>
              <a:prstDash val="solid"/>
            </a:ln>
          </c:spPr>
          <c:marker>
            <c:symbol val="none"/>
          </c:marker>
          <c:dPt>
            <c:idx val="14"/>
            <c:spPr>
              <a:ln w="38100">
                <a:pattFill prst="pct25">
                  <a:fgClr>
                    <a:srgbClr val="3366FF"/>
                  </a:fgClr>
                  <a:bgClr>
                    <a:srgbClr val="FFFFFF"/>
                  </a:bgClr>
                </a:pattFill>
                <a:prstDash val="solid"/>
              </a:ln>
            </c:spPr>
          </c:dPt>
          <c:dPt>
            <c:idx val="15"/>
            <c:spPr>
              <a:ln w="38100">
                <a:pattFill prst="pct25">
                  <a:fgClr>
                    <a:srgbClr val="3366FF"/>
                  </a:fgClr>
                  <a:bgClr>
                    <a:srgbClr val="FFFFFF"/>
                  </a:bgClr>
                </a:pattFill>
                <a:prstDash val="solid"/>
              </a:ln>
            </c:spPr>
          </c:dPt>
          <c:cat>
            <c:strRef>
              <c:f>'12.5.1'!$A$7:$A$27</c:f>
              <c:strCache>
                <c:ptCount val="2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2004*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</c:strCache>
            </c:strRef>
          </c:cat>
          <c:val>
            <c:numRef>
              <c:f>'12.5.1'!$C$7:$C$27</c:f>
              <c:numCache>
                <c:formatCode>#,##0__;\–#,##0__;0__;@__</c:formatCode>
                <c:ptCount val="21"/>
                <c:pt idx="0">
                  <c:v>844299</c:v>
                </c:pt>
                <c:pt idx="1">
                  <c:v>799990</c:v>
                </c:pt>
                <c:pt idx="2">
                  <c:v>834085</c:v>
                </c:pt>
                <c:pt idx="3">
                  <c:v>820252</c:v>
                </c:pt>
                <c:pt idx="4">
                  <c:v>878282</c:v>
                </c:pt>
                <c:pt idx="5">
                  <c:v>837092</c:v>
                </c:pt>
                <c:pt idx="6">
                  <c:v>829083</c:v>
                </c:pt>
                <c:pt idx="7">
                  <c:v>834680</c:v>
                </c:pt>
                <c:pt idx="8">
                  <c:v>856450</c:v>
                </c:pt>
                <c:pt idx="9">
                  <c:v>825020</c:v>
                </c:pt>
                <c:pt idx="10">
                  <c:v>724800</c:v>
                </c:pt>
                <c:pt idx="11">
                  <c:v>667655</c:v>
                </c:pt>
                <c:pt idx="12">
                  <c:v>685000</c:v>
                </c:pt>
                <c:pt idx="13">
                  <c:v>699078</c:v>
                </c:pt>
                <c:pt idx="14">
                  <c:v>663000</c:v>
                </c:pt>
                <c:pt idx="15">
                  <c:v>668685</c:v>
                </c:pt>
                <c:pt idx="16">
                  <c:v>751937</c:v>
                </c:pt>
                <c:pt idx="17">
                  <c:v>849102</c:v>
                </c:pt>
                <c:pt idx="18">
                  <c:v>851759</c:v>
                </c:pt>
                <c:pt idx="19">
                  <c:v>758018</c:v>
                </c:pt>
                <c:pt idx="20">
                  <c:v>874802</c:v>
                </c:pt>
              </c:numCache>
            </c:numRef>
          </c:val>
        </c:ser>
        <c:marker val="1"/>
        <c:axId val="137430912"/>
        <c:axId val="137432448"/>
      </c:lineChart>
      <c:catAx>
        <c:axId val="1374309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7432448"/>
        <c:crosses val="autoZero"/>
        <c:auto val="1"/>
        <c:lblAlgn val="ctr"/>
        <c:lblOffset val="100"/>
        <c:tickLblSkip val="1"/>
        <c:tickMarkSkip val="1"/>
      </c:catAx>
      <c:valAx>
        <c:axId val="1374324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743091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556839554974759"/>
          <c:y val="0.14809439927983617"/>
          <c:w val="0.37270792820937881"/>
          <c:h val="5.6000311181991481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67" r="0.75000000000000167" t="1" header="0" footer="0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Número de capturas de especies cinegéticas. Año 2012 (kg)</a:t>
            </a:r>
          </a:p>
        </c:rich>
      </c:tx>
      <c:layout>
        <c:manualLayout>
          <c:xMode val="edge"/>
          <c:yMode val="edge"/>
          <c:x val="0.11088947214931438"/>
          <c:y val="5.9431436505793141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view3D>
      <c:hPercent val="89"/>
      <c:depthPercent val="11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7.500009155284651E-2"/>
          <c:y val="0.34828540913254696"/>
          <c:w val="0.7975009735119305"/>
          <c:h val="0.62269209511576462"/>
        </c:manualLayout>
      </c:layout>
      <c:bar3DChart>
        <c:barDir val="col"/>
        <c:grouping val="clustered"/>
        <c:ser>
          <c:idx val="0"/>
          <c:order val="0"/>
          <c:tx>
            <c:v>Cazar</c:v>
          </c:tx>
          <c:spPr>
            <a:pattFill prst="weave">
              <a:fgClr>
                <a:srgbClr val="00FF00"/>
              </a:fgClr>
              <a:bgClr>
                <a:srgbClr val="008000"/>
              </a:bgClr>
            </a:pattFill>
            <a:ln w="25400">
              <a:noFill/>
            </a:ln>
          </c:spPr>
          <c:dLbls>
            <c:dLbl>
              <c:idx val="0"/>
              <c:layout>
                <c:manualLayout>
                  <c:x val="3.4592699889229202E-2"/>
                  <c:y val="-0.12362161224001697"/>
                </c:manualLayout>
              </c:layout>
              <c:showVal val="1"/>
              <c:showCatName val="1"/>
              <c:separator>
</c:separator>
            </c:dLbl>
            <c:dLbl>
              <c:idx val="1"/>
              <c:layout>
                <c:manualLayout>
                  <c:x val="2.5465761445688771E-2"/>
                  <c:y val="-9.0129706421900879E-2"/>
                </c:manualLayout>
              </c:layout>
              <c:showVal val="1"/>
              <c:showCatName val="1"/>
              <c:separator>
</c:separator>
            </c:dLbl>
            <c:dLbl>
              <c:idx val="2"/>
              <c:layout>
                <c:manualLayout>
                  <c:x val="4.4660017715616999E-2"/>
                  <c:y val="-6.0969441482616522E-2"/>
                </c:manualLayout>
              </c:layout>
              <c:showVal val="1"/>
              <c:showCatName val="1"/>
              <c:separator>
</c:separator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showCatName val="1"/>
            <c:separator>
</c:separator>
          </c:dLbls>
          <c:cat>
            <c:strRef>
              <c:f>('12.5.3'!$A$8,'12.5.3'!$A$22,'12.5.3'!$A$28)</c:f>
              <c:strCache>
                <c:ptCount val="3"/>
                <c:pt idx="0">
                  <c:v>Caza mayor</c:v>
                </c:pt>
                <c:pt idx="1">
                  <c:v>Caza menor de mamíferos</c:v>
                </c:pt>
                <c:pt idx="2">
                  <c:v>Caza menor de aves</c:v>
                </c:pt>
              </c:strCache>
            </c:strRef>
          </c:cat>
          <c:val>
            <c:numRef>
              <c:f>('12.5.3'!$B$20,'12.5.3'!$B$26,'12.5.3'!$B$41)</c:f>
              <c:numCache>
                <c:formatCode>#,##0__;\–#,##0__;0__;@__</c:formatCode>
                <c:ptCount val="3"/>
                <c:pt idx="0">
                  <c:v>437591</c:v>
                </c:pt>
                <c:pt idx="1">
                  <c:v>6811113</c:v>
                </c:pt>
                <c:pt idx="2">
                  <c:v>12688552</c:v>
                </c:pt>
              </c:numCache>
            </c:numRef>
          </c:val>
        </c:ser>
        <c:dLbls>
          <c:showVal val="1"/>
          <c:showCatName val="1"/>
          <c:separator>
</c:separator>
        </c:dLbls>
        <c:gapWidth val="50"/>
        <c:gapDepth val="90"/>
        <c:shape val="cylinder"/>
        <c:axId val="136785280"/>
        <c:axId val="136795264"/>
        <c:axId val="0"/>
      </c:bar3DChart>
      <c:catAx>
        <c:axId val="136785280"/>
        <c:scaling>
          <c:orientation val="minMax"/>
        </c:scaling>
        <c:axPos val="b"/>
        <c:numFmt formatCode="General" sourceLinked="1"/>
        <c:majorTickMark val="none"/>
        <c:tickLblPos val="none"/>
        <c:spPr>
          <a:ln w="9525">
            <a:noFill/>
          </a:ln>
        </c:spPr>
        <c:crossAx val="136795264"/>
        <c:crosses val="autoZero"/>
        <c:auto val="1"/>
        <c:lblAlgn val="ctr"/>
        <c:lblOffset val="100"/>
        <c:tickMarkSkip val="1"/>
      </c:catAx>
      <c:valAx>
        <c:axId val="136795264"/>
        <c:scaling>
          <c:orientation val="minMax"/>
        </c:scaling>
        <c:axPos val="l"/>
        <c:numFmt formatCode="#,##0__;\–#,##0__;0__;@__" sourceLinked="1"/>
        <c:majorTickMark val="none"/>
        <c:tickLblPos val="none"/>
        <c:spPr>
          <a:ln w="9525">
            <a:noFill/>
          </a:ln>
        </c:spPr>
        <c:crossAx val="1367852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67" r="0.75000000000000167" t="1" header="0" footer="0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Valor de capturas de especies cinegéticas.
Año 2012 (euros)</a:t>
            </a:r>
          </a:p>
        </c:rich>
      </c:tx>
      <c:layout>
        <c:manualLayout>
          <c:xMode val="edge"/>
          <c:yMode val="edge"/>
          <c:x val="0.17614209988457324"/>
          <c:y val="5.7242075509792052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view3D>
      <c:hPercent val="76"/>
      <c:depthPercent val="11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0065255972696249"/>
          <c:y val="0.38768561526187051"/>
          <c:w val="0.82758771331058201"/>
          <c:h val="0.59323704885708572"/>
        </c:manualLayout>
      </c:layout>
      <c:bar3DChart>
        <c:barDir val="col"/>
        <c:grouping val="clustered"/>
        <c:ser>
          <c:idx val="0"/>
          <c:order val="0"/>
          <c:tx>
            <c:v>Cazar</c:v>
          </c:tx>
          <c:spPr>
            <a:pattFill prst="weave">
              <a:fgClr>
                <a:srgbClr val="808000"/>
              </a:fgClr>
              <a:bgClr>
                <a:srgbClr val="99CC00"/>
              </a:bgClr>
            </a:pattFill>
            <a:ln w="25400">
              <a:noFill/>
            </a:ln>
          </c:spPr>
          <c:dLbls>
            <c:dLbl>
              <c:idx val="0"/>
              <c:layout>
                <c:manualLayout>
                  <c:x val="1.0606798696556067E-2"/>
                  <c:y val="-7.284660788252200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Caza mayor
</a:t>
                    </a:r>
                    <a:r>
                      <a:rPr lang="en-US" sz="1000"/>
                      <a:t>43.507.230</a:t>
                    </a:r>
                    <a:r>
                      <a:rPr lang="en-US"/>
                      <a:t> </a:t>
                    </a:r>
                  </a:p>
                </c:rich>
              </c:tx>
              <c:showVal val="1"/>
              <c:showCatName val="1"/>
              <c:separator>
</c:separator>
            </c:dLbl>
            <c:dLbl>
              <c:idx val="1"/>
              <c:layout>
                <c:manualLayout>
                  <c:x val="3.1715672160566886E-2"/>
                  <c:y val="-8.304560852598012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  <c:showCatName val="1"/>
              <c:separator>
</c:separator>
            </c:dLbl>
            <c:dLbl>
              <c:idx val="2"/>
              <c:layout>
                <c:manualLayout>
                  <c:x val="5.5484123546444802E-2"/>
                  <c:y val="-9.342562209405701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  <c:showCatName val="1"/>
              <c:separator>
</c:separator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showCatName val="1"/>
            <c:separator>
</c:separator>
          </c:dLbls>
          <c:cat>
            <c:strRef>
              <c:f>('12.5.3'!$A$8,'12.5.3'!$A$22,'12.5.3'!$A$28)</c:f>
              <c:strCache>
                <c:ptCount val="3"/>
                <c:pt idx="0">
                  <c:v>Caza mayor</c:v>
                </c:pt>
                <c:pt idx="1">
                  <c:v>Caza menor de mamíferos</c:v>
                </c:pt>
                <c:pt idx="2">
                  <c:v>Caza menor de aves</c:v>
                </c:pt>
              </c:strCache>
            </c:strRef>
          </c:cat>
          <c:val>
            <c:numRef>
              <c:f>('12.5.3'!$E$20,'12.5.3'!$E$26,'12.5.3'!$E$41)</c:f>
              <c:numCache>
                <c:formatCode>#,##0__;\–#,##0__;0__;@__</c:formatCode>
                <c:ptCount val="3"/>
                <c:pt idx="0">
                  <c:v>43507230</c:v>
                </c:pt>
                <c:pt idx="1">
                  <c:v>16832040</c:v>
                </c:pt>
                <c:pt idx="2">
                  <c:v>15274660.5</c:v>
                </c:pt>
              </c:numCache>
            </c:numRef>
          </c:val>
        </c:ser>
        <c:dLbls>
          <c:showVal val="1"/>
          <c:showCatName val="1"/>
          <c:separator>
</c:separator>
        </c:dLbls>
        <c:gapWidth val="50"/>
        <c:gapDepth val="90"/>
        <c:shape val="cylinder"/>
        <c:axId val="136832896"/>
        <c:axId val="136834432"/>
        <c:axId val="0"/>
      </c:bar3DChart>
      <c:catAx>
        <c:axId val="136832896"/>
        <c:scaling>
          <c:orientation val="minMax"/>
        </c:scaling>
        <c:axPos val="b"/>
        <c:numFmt formatCode="General" sourceLinked="1"/>
        <c:majorTickMark val="none"/>
        <c:tickLblPos val="none"/>
        <c:spPr>
          <a:ln w="9525">
            <a:noFill/>
          </a:ln>
        </c:spPr>
        <c:crossAx val="136834432"/>
        <c:crosses val="autoZero"/>
        <c:auto val="1"/>
        <c:lblAlgn val="ctr"/>
        <c:lblOffset val="100"/>
        <c:tickMarkSkip val="1"/>
      </c:catAx>
      <c:valAx>
        <c:axId val="136834432"/>
        <c:scaling>
          <c:orientation val="minMax"/>
        </c:scaling>
        <c:axPos val="l"/>
        <c:numFmt formatCode="#,##0__;\–#,##0__;0__;@__" sourceLinked="1"/>
        <c:majorTickMark val="none"/>
        <c:tickLblPos val="none"/>
        <c:spPr>
          <a:ln w="9525">
            <a:noFill/>
          </a:ln>
        </c:spPr>
        <c:crossAx val="1368328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67" r="0.75000000000000167" t="1" header="0" footer="0"/>
    <c:pageSetup paperSize="9" orientation="landscape" horizontalDpi="300" verticalDpi="300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Número de ejemplares soltados de especies cinegéticas. Año 2012</a:t>
            </a:r>
          </a:p>
        </c:rich>
      </c:tx>
      <c:layout>
        <c:manualLayout>
          <c:xMode val="edge"/>
          <c:yMode val="edge"/>
          <c:x val="0.17380019855031117"/>
          <c:y val="5.057962915925832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rotX val="44"/>
      <c:hPercent val="290"/>
      <c:rotY val="23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346406947517039"/>
          <c:y val="0.12403132073472006"/>
          <c:w val="0.83268080152267365"/>
          <c:h val="0.86563525929440333"/>
        </c:manualLayout>
      </c:layout>
      <c:bar3DChart>
        <c:barDir val="bar"/>
        <c:grouping val="clustered"/>
        <c:ser>
          <c:idx val="1"/>
          <c:order val="0"/>
          <c:tx>
            <c:v>repoblacion</c:v>
          </c:tx>
          <c:spPr>
            <a:solidFill>
              <a:srgbClr val="99CC00"/>
            </a:solidFill>
            <a:ln w="25400">
              <a:solidFill>
                <a:srgbClr val="008000"/>
              </a:solidFill>
              <a:prstDash val="solid"/>
            </a:ln>
          </c:spPr>
          <c:dLbls>
            <c:dLbl>
              <c:idx val="0"/>
              <c:layout>
                <c:manualLayout>
                  <c:x val="4.1132099567916733E-2"/>
                  <c:y val="6.338775055792503E-3"/>
                </c:manualLayout>
              </c:layout>
              <c:showVal val="1"/>
            </c:dLbl>
            <c:dLbl>
              <c:idx val="1"/>
              <c:layout>
                <c:manualLayout>
                  <c:x val="5.4677794727046876E-2"/>
                  <c:y val="-5.0375186161381565E-3"/>
                </c:manualLayout>
              </c:layout>
              <c:showVal val="1"/>
            </c:dLbl>
            <c:dLbl>
              <c:idx val="2"/>
              <c:layout>
                <c:manualLayout>
                  <c:x val="5.2040434675494324E-2"/>
                  <c:y val="4.2583544783617961E-3"/>
                </c:manualLayout>
              </c:layout>
              <c:showVal val="1"/>
            </c:dLbl>
            <c:dLbl>
              <c:idx val="3"/>
              <c:layout>
                <c:manualLayout>
                  <c:x val="3.8896064698905955E-2"/>
                  <c:y val="5.8019900496311802E-3"/>
                </c:manualLayout>
              </c:layout>
              <c:showVal val="1"/>
            </c:dLbl>
            <c:dLbl>
              <c:idx val="4"/>
              <c:layout>
                <c:manualLayout>
                  <c:x val="5.33860089717988E-2"/>
                  <c:y val="4.7616397722604837E-3"/>
                </c:manualLayout>
              </c:layout>
              <c:showVal val="1"/>
            </c:dLbl>
            <c:dLbl>
              <c:idx val="5"/>
              <c:layout>
                <c:manualLayout>
                  <c:x val="2.644736481110601E-2"/>
                  <c:y val="4.1234837199403511E-3"/>
                </c:manualLayout>
              </c:layout>
              <c:showVal val="1"/>
            </c:dLbl>
            <c:dLbl>
              <c:idx val="6"/>
              <c:layout>
                <c:manualLayout>
                  <c:x val="1.7374395018209633E-2"/>
                  <c:y val="1.0433176740749835E-2"/>
                </c:manualLayout>
              </c:layout>
              <c:showVal val="1"/>
            </c:dLbl>
            <c:dLbl>
              <c:idx val="7"/>
              <c:layout>
                <c:manualLayout>
                  <c:x val="1.0347197453976786E-2"/>
                  <c:y val="1.2178123004894658E-2"/>
                </c:manualLayout>
              </c:layout>
              <c:showVal val="1"/>
            </c:dLbl>
            <c:dLbl>
              <c:idx val="8"/>
              <c:layout>
                <c:manualLayout>
                  <c:x val="6.8386716098516181E-3"/>
                  <c:y val="2.3856671255159098E-2"/>
                </c:manualLayout>
              </c:layout>
              <c:showVal val="1"/>
            </c:dLbl>
            <c:dLbl>
              <c:idx val="9"/>
              <c:layout>
                <c:manualLayout>
                  <c:x val="6.5812505144174161E-3"/>
                  <c:y val="1.0298733773143214E-2"/>
                </c:manualLayout>
              </c:layout>
              <c:showVal val="1"/>
            </c:dLbl>
            <c:dLbl>
              <c:idx val="10"/>
              <c:layout>
                <c:manualLayout>
                  <c:x val="2.3214765837197178E-2"/>
                  <c:y val="1.442620770376676E-2"/>
                </c:manualLayout>
              </c:layout>
              <c:showVal val="1"/>
            </c:dLbl>
            <c:dLbl>
              <c:idx val="11"/>
              <c:layout>
                <c:manualLayout>
                  <c:x val="1.4803477221939287E-2"/>
                  <c:y val="3.107212377222849E-2"/>
                </c:manualLayout>
              </c:layout>
              <c:showVal val="1"/>
            </c:dLbl>
            <c:dLbl>
              <c:idx val="12"/>
              <c:layout>
                <c:manualLayout>
                  <c:x val="0.10551594732780972"/>
                  <c:y val="9.3598867057377542E-3"/>
                </c:manualLayout>
              </c:layout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74248460795114368"/>
                  <c:y val="1.2919929243200045E-2"/>
                </c:manualLayout>
              </c:layout>
              <c:showVal val="1"/>
            </c:dLbl>
            <c:dLbl>
              <c:idx val="14"/>
              <c:layout>
                <c:manualLayout>
                  <c:xMode val="edge"/>
                  <c:yMode val="edge"/>
                  <c:x val="0.42412451361867826"/>
                  <c:y val="0.87250095701460861"/>
                </c:manualLayout>
              </c:layout>
              <c:showVal val="1"/>
            </c:dLbl>
            <c:dLbl>
              <c:idx val="15"/>
              <c:layout>
                <c:manualLayout>
                  <c:xMode val="edge"/>
                  <c:yMode val="edge"/>
                  <c:x val="0.63813229571984431"/>
                  <c:y val="0.92624195799014664"/>
                </c:manualLayout>
              </c:layout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16601815823605706"/>
                  <c:y val="0.97998295896568333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'12.5.4'!$A$7:$A$18</c:f>
              <c:strCache>
                <c:ptCount val="12"/>
                <c:pt idx="0">
                  <c:v>Ciervo</c:v>
                </c:pt>
                <c:pt idx="1">
                  <c:v>Corzo</c:v>
                </c:pt>
                <c:pt idx="2">
                  <c:v>Gamo</c:v>
                </c:pt>
                <c:pt idx="3">
                  <c:v>Jabalí</c:v>
                </c:pt>
                <c:pt idx="4">
                  <c:v>Muflón</c:v>
                </c:pt>
                <c:pt idx="5">
                  <c:v>Conejo</c:v>
                </c:pt>
                <c:pt idx="6">
                  <c:v>Liebre</c:v>
                </c:pt>
                <c:pt idx="7">
                  <c:v>Acuáticas y anátidas</c:v>
                </c:pt>
                <c:pt idx="8">
                  <c:v>Codorniz</c:v>
                </c:pt>
                <c:pt idx="9">
                  <c:v>Faisán</c:v>
                </c:pt>
                <c:pt idx="10">
                  <c:v>Paloma</c:v>
                </c:pt>
                <c:pt idx="11">
                  <c:v>Perdiz</c:v>
                </c:pt>
              </c:strCache>
            </c:strRef>
          </c:cat>
          <c:val>
            <c:numRef>
              <c:f>'12.5.4'!$D$7:$D$18</c:f>
              <c:numCache>
                <c:formatCode>#,##0</c:formatCode>
                <c:ptCount val="12"/>
                <c:pt idx="0">
                  <c:v>947</c:v>
                </c:pt>
                <c:pt idx="1">
                  <c:v>70</c:v>
                </c:pt>
                <c:pt idx="2">
                  <c:v>10</c:v>
                </c:pt>
                <c:pt idx="3">
                  <c:v>453</c:v>
                </c:pt>
                <c:pt idx="4">
                  <c:v>40</c:v>
                </c:pt>
                <c:pt idx="5">
                  <c:v>93900</c:v>
                </c:pt>
                <c:pt idx="6">
                  <c:v>1489</c:v>
                </c:pt>
                <c:pt idx="7">
                  <c:v>13120</c:v>
                </c:pt>
                <c:pt idx="8">
                  <c:v>54572</c:v>
                </c:pt>
                <c:pt idx="9">
                  <c:v>120642</c:v>
                </c:pt>
                <c:pt idx="10">
                  <c:v>25396</c:v>
                </c:pt>
                <c:pt idx="11">
                  <c:v>1829524</c:v>
                </c:pt>
              </c:numCache>
            </c:numRef>
          </c:val>
        </c:ser>
        <c:dLbls>
          <c:showVal val="1"/>
        </c:dLbls>
        <c:gapWidth val="70"/>
        <c:shape val="cylinder"/>
        <c:axId val="137261056"/>
        <c:axId val="137262592"/>
        <c:axId val="0"/>
      </c:bar3DChart>
      <c:catAx>
        <c:axId val="137261056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7262592"/>
        <c:crosses val="autoZero"/>
        <c:lblAlgn val="ctr"/>
        <c:lblOffset val="100"/>
        <c:tickLblSkip val="1"/>
        <c:tickMarkSkip val="1"/>
      </c:catAx>
      <c:valAx>
        <c:axId val="137262592"/>
        <c:scaling>
          <c:orientation val="minMax"/>
        </c:scaling>
        <c:delete val="1"/>
        <c:axPos val="b"/>
        <c:numFmt formatCode="#,##0" sourceLinked="1"/>
        <c:tickLblPos val="none"/>
        <c:crossAx val="13726105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67" r="0.75000000000000167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montes arbolados según titularidad. Año 2013</a:t>
            </a:r>
          </a:p>
        </c:rich>
      </c:tx>
      <c:layout>
        <c:manualLayout>
          <c:xMode val="edge"/>
          <c:yMode val="edge"/>
          <c:x val="0.23027989777896871"/>
          <c:y val="6.052555560732419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8837676574731121"/>
          <c:y val="0.36616828961468623"/>
          <c:w val="0.69254725705938835"/>
          <c:h val="0.5008705679541535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19"/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3"/>
            <c:spPr>
              <a:solidFill>
                <a:srgbClr val="FFFF00"/>
              </a:solidFill>
              <a:ln w="38100">
                <a:solidFill>
                  <a:srgbClr val="FF9900"/>
                </a:solidFill>
                <a:prstDash val="solid"/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8693828855804011E-2"/>
                  <c:y val="-8.7706073156745543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5.0802511786607434E-3"/>
                  <c:y val="-0.13649500625227481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-5.0019229703753304E-2"/>
                  <c:y val="3.8600975794359428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-4.4363670516227562E-2"/>
                  <c:y val="-7.6154447863346394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Mode val="edge"/>
                  <c:yMode val="edge"/>
                  <c:x val="0.12972292191435736"/>
                  <c:y val="0.34615422855343753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Ref>
              <c:f>'12.1.2'!$B$5:$E$5</c:f>
              <c:strCache>
                <c:ptCount val="4"/>
                <c:pt idx="0">
                  <c:v>Estado / CC.AA.</c:v>
                </c:pt>
                <c:pt idx="1">
                  <c:v>Entidades locales </c:v>
                </c:pt>
                <c:pt idx="2">
                  <c:v>Privados y/o de propiedad Desconocida</c:v>
                </c:pt>
                <c:pt idx="3">
                  <c:v>Vecinales en mano común </c:v>
                </c:pt>
              </c:strCache>
            </c:strRef>
          </c:cat>
          <c:val>
            <c:numRef>
              <c:f>'12.1.2'!$B$24:$E$24</c:f>
              <c:numCache>
                <c:formatCode>#,##0\ _€;\-#,##0\ _€</c:formatCode>
                <c:ptCount val="4"/>
                <c:pt idx="0">
                  <c:v>1136805.0599804854</c:v>
                </c:pt>
                <c:pt idx="1">
                  <c:v>4114825.5104621467</c:v>
                </c:pt>
                <c:pt idx="2">
                  <c:v>12876926.163288061</c:v>
                </c:pt>
                <c:pt idx="3">
                  <c:v>428471.9251635297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33" r="0.75000000000000133" t="1" header="0" footer="0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Número de ejemplares soltados de especies piscícolas. Año 2012</a:t>
            </a:r>
          </a:p>
        </c:rich>
      </c:tx>
      <c:layout>
        <c:manualLayout>
          <c:xMode val="edge"/>
          <c:yMode val="edge"/>
          <c:x val="0.18095668274023949"/>
          <c:y val="5.128195710230097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250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3537076063345755"/>
          <c:y val="0.15949367088607663"/>
          <c:w val="0.67750368116039572"/>
          <c:h val="0.80759493670886073"/>
        </c:manualLayout>
      </c:layout>
      <c:bar3DChart>
        <c:barDir val="bar"/>
        <c:grouping val="clustered"/>
        <c:ser>
          <c:idx val="1"/>
          <c:order val="0"/>
          <c:spPr>
            <a:solidFill>
              <a:srgbClr val="00FF00"/>
            </a:solidFill>
            <a:ln w="38100">
              <a:solidFill>
                <a:srgbClr val="008000"/>
              </a:solidFill>
              <a:prstDash val="solid"/>
            </a:ln>
          </c:spPr>
          <c:dLbls>
            <c:dLbl>
              <c:idx val="0"/>
              <c:layout>
                <c:manualLayout>
                  <c:x val="9.2390796898731049E-4"/>
                  <c:y val="0.29706091165481829"/>
                </c:manualLayout>
              </c:layout>
              <c:showVal val="1"/>
            </c:dLbl>
            <c:dLbl>
              <c:idx val="1"/>
              <c:layout>
                <c:manualLayout>
                  <c:x val="1.3454500716265295E-2"/>
                  <c:y val="3.3400680748697986E-3"/>
                </c:manualLayout>
              </c:layout>
              <c:showVal val="1"/>
            </c:dLbl>
            <c:dLbl>
              <c:idx val="2"/>
              <c:layout>
                <c:manualLayout>
                  <c:x val="1.9649052233509774E-2"/>
                  <c:y val="1.3416418491145891E-2"/>
                </c:manualLayout>
              </c:layout>
              <c:showVal val="1"/>
            </c:dLbl>
            <c:dLbl>
              <c:idx val="3"/>
              <c:layout>
                <c:manualLayout>
                  <c:x val="1.1658712358128384E-2"/>
                  <c:y val="1.0834815417528301E-2"/>
                </c:manualLayout>
              </c:layout>
              <c:showVal val="1"/>
            </c:dLbl>
            <c:dLbl>
              <c:idx val="4"/>
              <c:layout>
                <c:manualLayout>
                  <c:x val="4.0559054260335146E-2"/>
                  <c:y val="1.3316503483151073E-2"/>
                </c:manualLayout>
              </c:layout>
              <c:showVal val="1"/>
            </c:dLbl>
            <c:dLbl>
              <c:idx val="5"/>
              <c:layout>
                <c:manualLayout>
                  <c:x val="1.8977979739893763E-2"/>
                  <c:y val="3.858300167535629E-2"/>
                </c:manualLayout>
              </c:layout>
              <c:showVal val="1"/>
            </c:dLbl>
            <c:dLbl>
              <c:idx val="6"/>
              <c:layout>
                <c:manualLayout>
                  <c:x val="1.5070404492405473E-2"/>
                  <c:y val="1.3216314116948794E-2"/>
                </c:manualLayout>
              </c:layout>
              <c:showVal val="1"/>
            </c:dLbl>
            <c:dLbl>
              <c:idx val="7"/>
              <c:layout>
                <c:manualLayout>
                  <c:x val="1.6489853846258798E-2"/>
                  <c:y val="-3.2173958387651997E-4"/>
                </c:manualLayout>
              </c:layout>
              <c:showVal val="1"/>
            </c:dLbl>
            <c:dLbl>
              <c:idx val="8"/>
              <c:layout>
                <c:manualLayout>
                  <c:xMode val="edge"/>
                  <c:yMode val="edge"/>
                  <c:x val="8.4015581255033236E-2"/>
                  <c:y val="0.59544159544159569"/>
                </c:manualLayout>
              </c:layout>
              <c:showVal val="1"/>
            </c:dLbl>
            <c:dLbl>
              <c:idx val="9"/>
              <c:layout>
                <c:manualLayout>
                  <c:xMode val="edge"/>
                  <c:yMode val="edge"/>
                  <c:x val="6.4627370196179409E-2"/>
                  <c:y val="0.65527065527065564"/>
                </c:manualLayout>
              </c:layout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21585541645523967"/>
                  <c:y val="0.61538461538461564"/>
                </c:manualLayout>
              </c:layout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3399399672319055"/>
                  <c:y val="0.65527065527065564"/>
                </c:manualLayout>
              </c:layout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23912126972586381"/>
                  <c:y val="0.70370370370370372"/>
                </c:manualLayout>
              </c:layout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17320135212576146"/>
                  <c:y val="0.74358974358974361"/>
                </c:manualLayout>
              </c:layout>
              <c:showVal val="1"/>
            </c:dLbl>
            <c:dLbl>
              <c:idx val="14"/>
              <c:layout>
                <c:manualLayout>
                  <c:xMode val="edge"/>
                  <c:yMode val="edge"/>
                  <c:x val="0.42266300108301336"/>
                  <c:y val="0.78632478632478664"/>
                </c:manualLayout>
              </c:layout>
              <c:showVal val="1"/>
            </c:dLbl>
            <c:dLbl>
              <c:idx val="15"/>
              <c:layout>
                <c:manualLayout>
                  <c:xMode val="edge"/>
                  <c:yMode val="edge"/>
                  <c:x val="0.6359333227304057"/>
                  <c:y val="0.83475783475783472"/>
                </c:manualLayout>
              </c:layout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16544606770221976"/>
                  <c:y val="0.88319088319088501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'12.5.4'!$A$20:$A$27</c:f>
              <c:strCache>
                <c:ptCount val="8"/>
                <c:pt idx="1">
                  <c:v>Barbo</c:v>
                </c:pt>
                <c:pt idx="2">
                  <c:v>Cangrejo autóctono</c:v>
                </c:pt>
                <c:pt idx="3">
                  <c:v>Salmón</c:v>
                </c:pt>
                <c:pt idx="4">
                  <c:v>Tenca</c:v>
                </c:pt>
                <c:pt idx="5">
                  <c:v>Trucha arco-iris</c:v>
                </c:pt>
                <c:pt idx="6">
                  <c:v>Trucha común</c:v>
                </c:pt>
                <c:pt idx="7">
                  <c:v>Otros</c:v>
                </c:pt>
              </c:strCache>
            </c:strRef>
          </c:cat>
          <c:val>
            <c:numRef>
              <c:f>'12.5.4'!$D$20:$D$27</c:f>
              <c:numCache>
                <c:formatCode>#,##0__;\–#,##0__;0__;@__</c:formatCode>
                <c:ptCount val="8"/>
                <c:pt idx="1">
                  <c:v>5000</c:v>
                </c:pt>
                <c:pt idx="2" formatCode="#,##0">
                  <c:v>63000</c:v>
                </c:pt>
                <c:pt idx="3" formatCode="#,##0">
                  <c:v>805385</c:v>
                </c:pt>
                <c:pt idx="4" formatCode="#,##0">
                  <c:v>2000</c:v>
                </c:pt>
                <c:pt idx="5" formatCode="#,##0">
                  <c:v>903200</c:v>
                </c:pt>
                <c:pt idx="6">
                  <c:v>2549874</c:v>
                </c:pt>
                <c:pt idx="7">
                  <c:v>1281700</c:v>
                </c:pt>
              </c:numCache>
            </c:numRef>
          </c:val>
        </c:ser>
        <c:dLbls>
          <c:showVal val="1"/>
        </c:dLbls>
        <c:gapWidth val="70"/>
        <c:shape val="cylinder"/>
        <c:axId val="137364992"/>
        <c:axId val="137366528"/>
        <c:axId val="0"/>
      </c:bar3DChart>
      <c:catAx>
        <c:axId val="137364992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7366528"/>
        <c:crosses val="autoZero"/>
        <c:lblAlgn val="ctr"/>
        <c:lblOffset val="100"/>
        <c:tickLblSkip val="1"/>
        <c:tickMarkSkip val="1"/>
      </c:catAx>
      <c:valAx>
        <c:axId val="137366528"/>
        <c:scaling>
          <c:orientation val="minMax"/>
        </c:scaling>
        <c:delete val="1"/>
        <c:axPos val="b"/>
        <c:numFmt formatCode="#,##0__;\–#,##0__;0__;@__" sourceLinked="1"/>
        <c:tickLblPos val="none"/>
        <c:crossAx val="13736499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67" r="0.75000000000000167" t="1" header="0" footer="0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sitios Natura 2000 por administración competente</a:t>
            </a:r>
          </a:p>
        </c:rich>
      </c:tx>
      <c:layout>
        <c:manualLayout>
          <c:xMode val="edge"/>
          <c:yMode val="edge"/>
          <c:x val="0.24489857864495246"/>
          <c:y val="3.0769230769230771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view3D>
      <c:rotX val="30"/>
      <c:hPercent val="152"/>
      <c:rotY val="44"/>
      <c:depthPercent val="100"/>
      <c:rAngAx val="1"/>
    </c:view3D>
    <c:floor>
      <c:spPr>
        <a:noFill/>
        <a:ln w="3175">
          <a:solidFill>
            <a:srgbClr val="000000"/>
          </a:solidFill>
          <a:prstDash val="solid"/>
        </a:ln>
      </c:spPr>
    </c:floor>
    <c:sideWall>
      <c:spPr>
        <a:noFill/>
        <a:ln w="12700">
          <a:solidFill>
            <a:srgbClr val="808080"/>
          </a:solidFill>
          <a:prstDash val="solid"/>
        </a:ln>
      </c:spPr>
    </c:sideWall>
    <c:backWall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9269521410579346"/>
          <c:y val="0.16470601751741223"/>
          <c:w val="0.74055415617128462"/>
          <c:h val="0.81512671934637571"/>
        </c:manualLayout>
      </c:layout>
      <c:bar3DChart>
        <c:barDir val="bar"/>
        <c:grouping val="stacked"/>
        <c:ser>
          <c:idx val="0"/>
          <c:order val="0"/>
          <c:tx>
            <c:strRef>
              <c:f>'12.6.1.1'!$B$5:$B$6</c:f>
              <c:strCache>
                <c:ptCount val="1"/>
                <c:pt idx="0">
                  <c:v>LIC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'12.6.1.1'!$A$7:$A$26</c:f>
              <c:strCache>
                <c:ptCount val="20"/>
                <c:pt idx="0">
                  <c:v>Andalucía</c:v>
                </c:pt>
                <c:pt idx="1">
                  <c:v>Aragón</c:v>
                </c:pt>
                <c:pt idx="2">
                  <c:v>Cantabria</c:v>
                </c:pt>
                <c:pt idx="3">
                  <c:v>Castilla y León</c:v>
                </c:pt>
                <c:pt idx="4">
                  <c:v>Castilla-La Mancha</c:v>
                </c:pt>
                <c:pt idx="5">
                  <c:v>Cataluña</c:v>
                </c:pt>
                <c:pt idx="6">
                  <c:v>Ciudad Autónoma de Ceuta</c:v>
                </c:pt>
                <c:pt idx="7">
                  <c:v>Ciudad Autónoma de Melilla</c:v>
                </c:pt>
                <c:pt idx="8">
                  <c:v>Comunidad de Madrid</c:v>
                </c:pt>
                <c:pt idx="9">
                  <c:v>Comunidad Foral de Navarra</c:v>
                </c:pt>
                <c:pt idx="10">
                  <c:v>Comunidad Valenciana</c:v>
                </c:pt>
                <c:pt idx="11">
                  <c:v>Extremadura</c:v>
                </c:pt>
                <c:pt idx="12">
                  <c:v>Galicia</c:v>
                </c:pt>
                <c:pt idx="13">
                  <c:v>Illes Balears</c:v>
                </c:pt>
                <c:pt idx="14">
                  <c:v>Islas Canarias</c:v>
                </c:pt>
                <c:pt idx="15">
                  <c:v>La Rioja</c:v>
                </c:pt>
                <c:pt idx="16">
                  <c:v>País Vasco</c:v>
                </c:pt>
                <c:pt idx="17">
                  <c:v>Principado de Asturias</c:v>
                </c:pt>
                <c:pt idx="18">
                  <c:v>Región de Murcia</c:v>
                </c:pt>
                <c:pt idx="19">
                  <c:v>MAGRAMA</c:v>
                </c:pt>
              </c:strCache>
            </c:strRef>
          </c:cat>
          <c:val>
            <c:numRef>
              <c:f>'12.6.1.1'!$B$7:$B$26</c:f>
              <c:numCache>
                <c:formatCode>#,##0.0</c:formatCode>
                <c:ptCount val="20"/>
                <c:pt idx="0">
                  <c:v>2583811.4275515396</c:v>
                </c:pt>
                <c:pt idx="1">
                  <c:v>1046707.63981442</c:v>
                </c:pt>
                <c:pt idx="2">
                  <c:v>137605.55173665273</c:v>
                </c:pt>
                <c:pt idx="3">
                  <c:v>1890152.8136855601</c:v>
                </c:pt>
                <c:pt idx="4">
                  <c:v>1564453.4670426808</c:v>
                </c:pt>
                <c:pt idx="5">
                  <c:v>1041462.2164725329</c:v>
                </c:pt>
                <c:pt idx="6">
                  <c:v>1466.7305773129451</c:v>
                </c:pt>
                <c:pt idx="7">
                  <c:v>91.5797555563</c:v>
                </c:pt>
                <c:pt idx="8">
                  <c:v>319584.17746026226</c:v>
                </c:pt>
                <c:pt idx="9">
                  <c:v>269371.49515737395</c:v>
                </c:pt>
                <c:pt idx="10">
                  <c:v>639232.74961897137</c:v>
                </c:pt>
                <c:pt idx="11">
                  <c:v>933778.02986561519</c:v>
                </c:pt>
                <c:pt idx="12">
                  <c:v>375735.37067426741</c:v>
                </c:pt>
                <c:pt idx="13">
                  <c:v>202750.33102669823</c:v>
                </c:pt>
                <c:pt idx="14">
                  <c:v>291349.80744353996</c:v>
                </c:pt>
                <c:pt idx="15">
                  <c:v>167529.65840924182</c:v>
                </c:pt>
                <c:pt idx="16">
                  <c:v>134997.74424489483</c:v>
                </c:pt>
                <c:pt idx="17">
                  <c:v>304629.09242182184</c:v>
                </c:pt>
                <c:pt idx="18">
                  <c:v>194334.32233257173</c:v>
                </c:pt>
                <c:pt idx="19">
                  <c:v>3775823.0123538645</c:v>
                </c:pt>
              </c:numCache>
            </c:numRef>
          </c:val>
        </c:ser>
        <c:ser>
          <c:idx val="1"/>
          <c:order val="1"/>
          <c:tx>
            <c:strRef>
              <c:f>'12.6.1.1'!$C$5:$C$6</c:f>
              <c:strCache>
                <c:ptCount val="1"/>
                <c:pt idx="0">
                  <c:v>ZEPA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'12.6.1.1'!$C$7:$C$26</c:f>
              <c:numCache>
                <c:formatCode>#,##0.0</c:formatCode>
                <c:ptCount val="20"/>
                <c:pt idx="0">
                  <c:v>1670550.4368294079</c:v>
                </c:pt>
                <c:pt idx="1">
                  <c:v>848518.77564532973</c:v>
                </c:pt>
                <c:pt idx="2">
                  <c:v>79136.522584819875</c:v>
                </c:pt>
                <c:pt idx="3">
                  <c:v>1997572.129414052</c:v>
                </c:pt>
                <c:pt idx="4">
                  <c:v>1579709.5342266732</c:v>
                </c:pt>
                <c:pt idx="5">
                  <c:v>918524.09455252881</c:v>
                </c:pt>
                <c:pt idx="6">
                  <c:v>630.32191976877664</c:v>
                </c:pt>
                <c:pt idx="7">
                  <c:v>0</c:v>
                </c:pt>
                <c:pt idx="8">
                  <c:v>185499.61707991431</c:v>
                </c:pt>
                <c:pt idx="9">
                  <c:v>85593.518776620927</c:v>
                </c:pt>
                <c:pt idx="10">
                  <c:v>741845.35678925121</c:v>
                </c:pt>
                <c:pt idx="11">
                  <c:v>1102433.2091588106</c:v>
                </c:pt>
                <c:pt idx="12">
                  <c:v>114973.40295027931</c:v>
                </c:pt>
                <c:pt idx="13">
                  <c:v>184095.79961899135</c:v>
                </c:pt>
                <c:pt idx="14">
                  <c:v>277305.31894421706</c:v>
                </c:pt>
                <c:pt idx="15">
                  <c:v>165833.33667182768</c:v>
                </c:pt>
                <c:pt idx="16">
                  <c:v>39089.816199414468</c:v>
                </c:pt>
                <c:pt idx="17">
                  <c:v>239659.96117640572</c:v>
                </c:pt>
                <c:pt idx="18">
                  <c:v>214360.91022445052</c:v>
                </c:pt>
                <c:pt idx="19">
                  <c:v>4970634.3588763271</c:v>
                </c:pt>
              </c:numCache>
            </c:numRef>
          </c:val>
        </c:ser>
        <c:shape val="box"/>
        <c:axId val="148271104"/>
        <c:axId val="148272640"/>
        <c:axId val="0"/>
      </c:bar3DChart>
      <c:catAx>
        <c:axId val="148271104"/>
        <c:scaling>
          <c:orientation val="maxMin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8272640"/>
        <c:crosses val="autoZero"/>
        <c:lblAlgn val="ctr"/>
        <c:lblOffset val="100"/>
        <c:tickLblSkip val="1"/>
        <c:tickMarkSkip val="1"/>
      </c:catAx>
      <c:valAx>
        <c:axId val="148272640"/>
        <c:scaling>
          <c:orientation val="minMax"/>
        </c:scaling>
        <c:delete val="1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tickLblPos val="none"/>
        <c:crossAx val="14827110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1262665068715629"/>
          <c:y val="0.10420160941420784"/>
          <c:w val="0.13098236775818645"/>
          <c:h val="4.369747899159669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89" r="0.75000000000000089" t="1" header="0" footer="0"/>
    <c:pageSetup paperSize="9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GRÁFICO:Distribución de los sitios Natura 2000
 en marino y terrestre por administración competente</a:t>
            </a:r>
          </a:p>
        </c:rich>
      </c:tx>
      <c:layout>
        <c:manualLayout>
          <c:xMode val="edge"/>
          <c:yMode val="edge"/>
          <c:x val="0.35828439737715706"/>
          <c:y val="4.9860319867948519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view3D>
      <c:rotX val="30"/>
      <c:hPercent val="185"/>
      <c:rotY val="44"/>
      <c:depthPercent val="100"/>
      <c:rAngAx val="1"/>
    </c:view3D>
    <c:floor>
      <c:spPr>
        <a:noFill/>
        <a:ln w="3175">
          <a:solidFill>
            <a:srgbClr val="000000"/>
          </a:solidFill>
          <a:prstDash val="solid"/>
        </a:ln>
      </c:spPr>
    </c:floor>
    <c:sideWall>
      <c:spPr>
        <a:noFill/>
        <a:ln w="12700">
          <a:solidFill>
            <a:srgbClr val="808080"/>
          </a:solidFill>
          <a:prstDash val="solid"/>
        </a:ln>
      </c:spPr>
    </c:sideWall>
    <c:backWall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9769874476987448"/>
          <c:y val="0.11091863805804361"/>
          <c:w val="0.71548117154811763"/>
          <c:h val="0.81455874823875851"/>
        </c:manualLayout>
      </c:layout>
      <c:bar3DChart>
        <c:barDir val="bar"/>
        <c:grouping val="stacked"/>
        <c:ser>
          <c:idx val="1"/>
          <c:order val="0"/>
          <c:tx>
            <c:strRef>
              <c:f>'12.6.1.2 '!$C$5</c:f>
              <c:strCache>
                <c:ptCount val="1"/>
                <c:pt idx="0">
                  <c:v>Marino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'12.6.1.2 '!$A$8:$A$27</c:f>
              <c:strCache>
                <c:ptCount val="20"/>
                <c:pt idx="0">
                  <c:v>Andalucía</c:v>
                </c:pt>
                <c:pt idx="1">
                  <c:v>Aragón</c:v>
                </c:pt>
                <c:pt idx="2">
                  <c:v>Cantabria</c:v>
                </c:pt>
                <c:pt idx="3">
                  <c:v>Castilla y León</c:v>
                </c:pt>
                <c:pt idx="4">
                  <c:v>Castilla-La Mancha</c:v>
                </c:pt>
                <c:pt idx="5">
                  <c:v>Cataluña</c:v>
                </c:pt>
                <c:pt idx="6">
                  <c:v>Ciudad Autónoma de Ceuta</c:v>
                </c:pt>
                <c:pt idx="7">
                  <c:v>Ciudad Autónoma de Melilla</c:v>
                </c:pt>
                <c:pt idx="8">
                  <c:v>Comunidad de Madrid</c:v>
                </c:pt>
                <c:pt idx="9">
                  <c:v>Comunidad Foral de Navarra</c:v>
                </c:pt>
                <c:pt idx="10">
                  <c:v>Comunidad Valenciana</c:v>
                </c:pt>
                <c:pt idx="11">
                  <c:v>Extremadura</c:v>
                </c:pt>
                <c:pt idx="12">
                  <c:v>Galicia</c:v>
                </c:pt>
                <c:pt idx="13">
                  <c:v>Illes Balears</c:v>
                </c:pt>
                <c:pt idx="14">
                  <c:v>Islas Canarias</c:v>
                </c:pt>
                <c:pt idx="15">
                  <c:v>La Rioja</c:v>
                </c:pt>
                <c:pt idx="16">
                  <c:v>País Vasco</c:v>
                </c:pt>
                <c:pt idx="17">
                  <c:v>Principado de Asturias</c:v>
                </c:pt>
                <c:pt idx="18">
                  <c:v>Región de Murcia</c:v>
                </c:pt>
                <c:pt idx="19">
                  <c:v>MAGRAMA</c:v>
                </c:pt>
              </c:strCache>
            </c:strRef>
          </c:cat>
          <c:val>
            <c:numRef>
              <c:f>'12.6.1.2 '!$C$8:$C$27</c:f>
              <c:numCache>
                <c:formatCode>#,##0.0\ \ </c:formatCode>
                <c:ptCount val="20"/>
                <c:pt idx="0">
                  <c:v>68769.629497416798</c:v>
                </c:pt>
                <c:pt idx="1">
                  <c:v>0</c:v>
                </c:pt>
                <c:pt idx="2">
                  <c:v>1855.5401448037599</c:v>
                </c:pt>
                <c:pt idx="3">
                  <c:v>0</c:v>
                </c:pt>
                <c:pt idx="4">
                  <c:v>0</c:v>
                </c:pt>
                <c:pt idx="5">
                  <c:v>85646.07172105489</c:v>
                </c:pt>
                <c:pt idx="6">
                  <c:v>836.20026854589503</c:v>
                </c:pt>
                <c:pt idx="7">
                  <c:v>45.460994408799998</c:v>
                </c:pt>
                <c:pt idx="8">
                  <c:v>0</c:v>
                </c:pt>
                <c:pt idx="9">
                  <c:v>0</c:v>
                </c:pt>
                <c:pt idx="10">
                  <c:v>17873.352848717386</c:v>
                </c:pt>
                <c:pt idx="11">
                  <c:v>0</c:v>
                </c:pt>
                <c:pt idx="12">
                  <c:v>35667.728105206137</c:v>
                </c:pt>
                <c:pt idx="13">
                  <c:v>106353.88207767674</c:v>
                </c:pt>
                <c:pt idx="14">
                  <c:v>13299.770089092748</c:v>
                </c:pt>
                <c:pt idx="15">
                  <c:v>0</c:v>
                </c:pt>
                <c:pt idx="16">
                  <c:v>1443.2253259483641</c:v>
                </c:pt>
                <c:pt idx="17">
                  <c:v>19798.787082433508</c:v>
                </c:pt>
                <c:pt idx="18">
                  <c:v>27070.035672698803</c:v>
                </c:pt>
                <c:pt idx="19">
                  <c:v>6877761.9501228509</c:v>
                </c:pt>
              </c:numCache>
            </c:numRef>
          </c:val>
        </c:ser>
        <c:ser>
          <c:idx val="0"/>
          <c:order val="1"/>
          <c:tx>
            <c:strRef>
              <c:f>'12.6.1.2 '!$B$5:$B$7</c:f>
              <c:strCache>
                <c:ptCount val="1"/>
                <c:pt idx="0">
                  <c:v>Terrestre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'12.6.1.2 '!$B$8:$B$27</c:f>
              <c:numCache>
                <c:formatCode>#,##0.0\ \ </c:formatCode>
                <c:ptCount val="20"/>
                <c:pt idx="0">
                  <c:v>2588588.2045160281</c:v>
                </c:pt>
                <c:pt idx="1">
                  <c:v>1360792.1469723708</c:v>
                </c:pt>
                <c:pt idx="2">
                  <c:v>145849.4014747605</c:v>
                </c:pt>
                <c:pt idx="3">
                  <c:v>2461042.8399285218</c:v>
                </c:pt>
                <c:pt idx="4">
                  <c:v>1838207.5062800539</c:v>
                </c:pt>
                <c:pt idx="5">
                  <c:v>979254.13352416712</c:v>
                </c:pt>
                <c:pt idx="6">
                  <c:v>630.53047991793164</c:v>
                </c:pt>
                <c:pt idx="7">
                  <c:v>46.118761147500003</c:v>
                </c:pt>
                <c:pt idx="8">
                  <c:v>319587.55535965355</c:v>
                </c:pt>
                <c:pt idx="9">
                  <c:v>269516.97950551839</c:v>
                </c:pt>
                <c:pt idx="10">
                  <c:v>872054.92860572389</c:v>
                </c:pt>
                <c:pt idx="11">
                  <c:v>1263936.9507161458</c:v>
                </c:pt>
                <c:pt idx="12">
                  <c:v>355288.88975354773</c:v>
                </c:pt>
                <c:pt idx="13">
                  <c:v>115479.72831057526</c:v>
                </c:pt>
                <c:pt idx="14">
                  <c:v>348003.24745461636</c:v>
                </c:pt>
                <c:pt idx="15">
                  <c:v>167529.65840924182</c:v>
                </c:pt>
                <c:pt idx="16">
                  <c:v>145394.09935497379</c:v>
                </c:pt>
                <c:pt idx="17">
                  <c:v>285257.44153631746</c:v>
                </c:pt>
                <c:pt idx="18">
                  <c:v>266637.17571680807</c:v>
                </c:pt>
                <c:pt idx="19">
                  <c:v>514.98305437338206</c:v>
                </c:pt>
              </c:numCache>
            </c:numRef>
          </c:val>
        </c:ser>
        <c:shape val="box"/>
        <c:axId val="157821952"/>
        <c:axId val="157827840"/>
        <c:axId val="0"/>
      </c:bar3DChart>
      <c:catAx>
        <c:axId val="157821952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7827840"/>
        <c:crosses val="autoZero"/>
        <c:auto val="1"/>
        <c:lblAlgn val="ctr"/>
        <c:lblOffset val="100"/>
        <c:tickLblSkip val="1"/>
        <c:tickMarkSkip val="1"/>
      </c:catAx>
      <c:valAx>
        <c:axId val="157827840"/>
        <c:scaling>
          <c:orientation val="minMax"/>
        </c:scaling>
        <c:delete val="1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\ \ " sourceLinked="1"/>
        <c:tickLblPos val="none"/>
        <c:crossAx val="1578219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5287925594666523"/>
          <c:y val="0.92014543507840552"/>
          <c:w val="0.15167364016736418"/>
          <c:h val="5.6925252615377751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89" r="0.75000000000000089" t="1" header="0" footer="0"/>
    <c:pageSetup paperSize="9"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Porcentaje de Espacios Naturales Protegidos según figura de protección</a:t>
            </a:r>
          </a:p>
        </c:rich>
      </c:tx>
      <c:layout>
        <c:manualLayout>
          <c:xMode val="edge"/>
          <c:yMode val="edge"/>
          <c:x val="0.20086709040887962"/>
          <c:y val="4.7245119083601857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view3D>
      <c:rotX val="30"/>
      <c:rotY val="320"/>
      <c:perspective val="0"/>
    </c:view3D>
    <c:plotArea>
      <c:layout>
        <c:manualLayout>
          <c:layoutTarget val="inner"/>
          <c:xMode val="edge"/>
          <c:yMode val="edge"/>
          <c:x val="9.9611901681759527E-2"/>
          <c:y val="0.16207117308427138"/>
          <c:w val="0.70566644530879419"/>
          <c:h val="0.82951684738691678"/>
        </c:manualLayout>
      </c:layout>
      <c:pie3DChart>
        <c:varyColors val="1"/>
        <c:ser>
          <c:idx val="0"/>
          <c:order val="0"/>
          <c:tx>
            <c:strRef>
              <c:f>'Grafico 12.6.2.1'!$A$7:$A$15</c:f>
              <c:strCache>
                <c:ptCount val="1"/>
                <c:pt idx="0">
                  <c:v>Parque Nacional Parque Natural Otros parques Reserva Natural Otras reservas Paisaje Protegido Monumento Natural Área Marina Protegida Otras figuras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33"/>
          <c:dPt>
            <c:idx val="0"/>
            <c:explosion val="5"/>
          </c:dPt>
          <c:dPt>
            <c:idx val="1"/>
            <c:explosion val="18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explosion val="12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2.8758317860869801E-2"/>
                  <c:y val="-6.1280764725411711E-2"/>
                </c:manualLayout>
              </c:layout>
              <c:showPercent val="1"/>
            </c:dLbl>
            <c:dLbl>
              <c:idx val="1"/>
              <c:layout>
                <c:manualLayout>
                  <c:x val="-6.4606366975212437E-2"/>
                  <c:y val="-0.22653312773118714"/>
                </c:manualLayout>
              </c:layout>
              <c:showPercent val="1"/>
            </c:dLbl>
            <c:dLbl>
              <c:idx val="2"/>
              <c:layout>
                <c:manualLayout>
                  <c:x val="9.7898207001233278E-2"/>
                  <c:y val="-2.0940747561686054E-2"/>
                </c:manualLayout>
              </c:layout>
              <c:showPercent val="1"/>
            </c:dLbl>
            <c:dLbl>
              <c:idx val="3"/>
              <c:layout>
                <c:manualLayout>
                  <c:x val="8.0824738775122987E-2"/>
                  <c:y val="-2.353309654908888E-3"/>
                </c:manualLayout>
              </c:layout>
              <c:showPercent val="1"/>
            </c:dLbl>
            <c:dLbl>
              <c:idx val="4"/>
              <c:layout>
                <c:manualLayout>
                  <c:x val="6.0417146651849239E-2"/>
                  <c:y val="3.8275859908919498E-2"/>
                </c:manualLayout>
              </c:layout>
              <c:showPercent val="1"/>
            </c:dLbl>
            <c:dLbl>
              <c:idx val="5"/>
              <c:layout>
                <c:manualLayout>
                  <c:x val="-5.0239202027457406E-4"/>
                  <c:y val="3.9071404857209079E-2"/>
                </c:manualLayout>
              </c:layout>
              <c:showPercent val="1"/>
            </c:dLbl>
            <c:dLbl>
              <c:idx val="6"/>
              <c:layout>
                <c:manualLayout>
                  <c:x val="-2.1053369834794746E-2"/>
                  <c:y val="3.191150032260287E-2"/>
                </c:manualLayout>
              </c:layout>
              <c:showPercent val="1"/>
            </c:dLbl>
            <c:dLbl>
              <c:idx val="7"/>
              <c:layout>
                <c:manualLayout>
                  <c:x val="-6.9949584615176114E-2"/>
                  <c:y val="-2.8891686868497045E-2"/>
                </c:manualLayout>
              </c:layout>
              <c:showPercent val="1"/>
            </c:dLbl>
            <c:dLbl>
              <c:idx val="8"/>
              <c:layout>
                <c:manualLayout>
                  <c:x val="-2.312934527762343E-2"/>
                  <c:y val="-9.7285249844962701E-2"/>
                </c:manualLayout>
              </c:layout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  <c:showLeaderLines val="1"/>
          </c:dLbls>
          <c:cat>
            <c:strRef>
              <c:f>'Grafico 12.6.2.1'!$A$7:$A$15</c:f>
              <c:strCache>
                <c:ptCount val="9"/>
                <c:pt idx="0">
                  <c:v>Parque Nacional</c:v>
                </c:pt>
                <c:pt idx="1">
                  <c:v>Parque Natural</c:v>
                </c:pt>
                <c:pt idx="2">
                  <c:v>Otros parques</c:v>
                </c:pt>
                <c:pt idx="3">
                  <c:v>Reserva Natural</c:v>
                </c:pt>
                <c:pt idx="4">
                  <c:v>Otras reservas</c:v>
                </c:pt>
                <c:pt idx="5">
                  <c:v>Paisaje Protegido</c:v>
                </c:pt>
                <c:pt idx="6">
                  <c:v>Monumento Natural</c:v>
                </c:pt>
                <c:pt idx="7">
                  <c:v>Área Marina Protegida</c:v>
                </c:pt>
                <c:pt idx="8">
                  <c:v>Otras figuras</c:v>
                </c:pt>
              </c:strCache>
            </c:strRef>
          </c:cat>
          <c:val>
            <c:numRef>
              <c:f>'Grafico 12.6.2.1'!$D$7:$D$15</c:f>
              <c:numCache>
                <c:formatCode>#,##0.0</c:formatCode>
                <c:ptCount val="9"/>
                <c:pt idx="0">
                  <c:v>5.0968874772617658</c:v>
                </c:pt>
                <c:pt idx="1">
                  <c:v>46.790347163603073</c:v>
                </c:pt>
                <c:pt idx="2">
                  <c:v>5.9540246522597116</c:v>
                </c:pt>
                <c:pt idx="3">
                  <c:v>1.2839016416588329</c:v>
                </c:pt>
                <c:pt idx="4">
                  <c:v>1.3590291250702968</c:v>
                </c:pt>
                <c:pt idx="5">
                  <c:v>2.0652530602648405</c:v>
                </c:pt>
                <c:pt idx="6">
                  <c:v>1.345829377260461</c:v>
                </c:pt>
                <c:pt idx="7">
                  <c:v>3.1582580895875987</c:v>
                </c:pt>
                <c:pt idx="8">
                  <c:v>32.946469413033434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995487009906895"/>
          <c:y val="0.20924623927501396"/>
          <c:w val="0.19710856926016779"/>
          <c:h val="0.6253056220195198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44" r="0.75000000000000144" t="1" header="0" footer="0"/>
    <c:pageSetup paperSize="9"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GRÁFICO: Pérdidas de suelo en la superficie erosionable</a:t>
            </a: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(t.año</a:t>
            </a:r>
            <a:r>
              <a:rPr lang="es-ES" sz="105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-1</a:t>
            </a: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)</a:t>
            </a:r>
          </a:p>
        </c:rich>
      </c:tx>
      <c:spPr>
        <a:noFill/>
        <a:ln w="25400">
          <a:solidFill>
            <a:srgbClr val="000000"/>
          </a:solidFill>
          <a:prstDash val="solid"/>
        </a:ln>
      </c:spPr>
    </c:title>
    <c:view3D>
      <c:hPercent val="500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/>
      <c:bar3DChart>
        <c:barDir val="bar"/>
        <c:grouping val="clustered"/>
        <c:ser>
          <c:idx val="0"/>
          <c:order val="0"/>
          <c:tx>
            <c:v>pérdidas</c:v>
          </c:tx>
          <c:spPr>
            <a:solidFill>
              <a:srgbClr val="99CC00"/>
            </a:solidFill>
            <a:ln w="38100">
              <a:solidFill>
                <a:srgbClr val="008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numRef>
              <c:f>'12.7.1'!#¡REF!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'12.7.1'!#¡REF!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gapWidth val="70"/>
        <c:shape val="cylinder"/>
        <c:axId val="135469696"/>
        <c:axId val="135479680"/>
        <c:axId val="0"/>
      </c:bar3DChart>
      <c:catAx>
        <c:axId val="135469696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5479680"/>
        <c:crosses val="autoZero"/>
        <c:lblAlgn val="ctr"/>
        <c:lblOffset val="100"/>
        <c:tickLblSkip val="1"/>
        <c:tickMarkSkip val="1"/>
      </c:catAx>
      <c:valAx>
        <c:axId val="135479680"/>
        <c:scaling>
          <c:orientation val="minMax"/>
        </c:scaling>
        <c:delete val="1"/>
        <c:axPos val="b"/>
        <c:numFmt formatCode="General" sourceLinked="1"/>
        <c:tickLblPos val="none"/>
        <c:crossAx val="13546969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siniestros</a:t>
            </a:r>
          </a:p>
        </c:rich>
      </c:tx>
      <c:layout>
        <c:manualLayout>
          <c:xMode val="edge"/>
          <c:yMode val="edge"/>
          <c:x val="0.31458088500183301"/>
          <c:y val="6.70810255181980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815678700539791E-2"/>
          <c:y val="0.15714298329531246"/>
          <c:w val="0.88008592086366544"/>
          <c:h val="0.64857142857143013"/>
        </c:manualLayout>
      </c:layout>
      <c:lineChart>
        <c:grouping val="standard"/>
        <c:ser>
          <c:idx val="0"/>
          <c:order val="0"/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'12.8.1.2'!$A$9:$A$60</c:f>
              <c:numCache>
                <c:formatCode>General</c:formatCode>
                <c:ptCount val="52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  <c:pt idx="49">
                  <c:v>2011</c:v>
                </c:pt>
                <c:pt idx="50">
                  <c:v>2012</c:v>
                </c:pt>
                <c:pt idx="51">
                  <c:v>2013</c:v>
                </c:pt>
              </c:numCache>
            </c:numRef>
          </c:cat>
          <c:val>
            <c:numRef>
              <c:f>'12.8.1.2'!$B$9:$B$60</c:f>
              <c:numCache>
                <c:formatCode>#,##0\ _€;\-#,##0\ _€</c:formatCode>
                <c:ptCount val="52"/>
                <c:pt idx="0">
                  <c:v>2022</c:v>
                </c:pt>
                <c:pt idx="1">
                  <c:v>1302</c:v>
                </c:pt>
                <c:pt idx="2">
                  <c:v>1645</c:v>
                </c:pt>
                <c:pt idx="3">
                  <c:v>1686</c:v>
                </c:pt>
                <c:pt idx="4">
                  <c:v>1443</c:v>
                </c:pt>
                <c:pt idx="5">
                  <c:v>2299</c:v>
                </c:pt>
                <c:pt idx="6">
                  <c:v>2115</c:v>
                </c:pt>
                <c:pt idx="7">
                  <c:v>1558</c:v>
                </c:pt>
                <c:pt idx="8">
                  <c:v>3450</c:v>
                </c:pt>
                <c:pt idx="9">
                  <c:v>1718</c:v>
                </c:pt>
                <c:pt idx="10">
                  <c:v>2194</c:v>
                </c:pt>
                <c:pt idx="11">
                  <c:v>3932</c:v>
                </c:pt>
                <c:pt idx="12">
                  <c:v>4088</c:v>
                </c:pt>
                <c:pt idx="13">
                  <c:v>4340</c:v>
                </c:pt>
                <c:pt idx="14">
                  <c:v>4577</c:v>
                </c:pt>
                <c:pt idx="15">
                  <c:v>2221</c:v>
                </c:pt>
                <c:pt idx="16">
                  <c:v>8471</c:v>
                </c:pt>
                <c:pt idx="17">
                  <c:v>7222</c:v>
                </c:pt>
                <c:pt idx="18">
                  <c:v>7190</c:v>
                </c:pt>
                <c:pt idx="19">
                  <c:v>10878</c:v>
                </c:pt>
                <c:pt idx="20">
                  <c:v>6545</c:v>
                </c:pt>
                <c:pt idx="21">
                  <c:v>4791</c:v>
                </c:pt>
                <c:pt idx="22">
                  <c:v>7203</c:v>
                </c:pt>
                <c:pt idx="23">
                  <c:v>12238</c:v>
                </c:pt>
                <c:pt idx="24">
                  <c:v>7570</c:v>
                </c:pt>
                <c:pt idx="25">
                  <c:v>8679</c:v>
                </c:pt>
                <c:pt idx="26">
                  <c:v>9247</c:v>
                </c:pt>
                <c:pt idx="27">
                  <c:v>20811</c:v>
                </c:pt>
                <c:pt idx="28">
                  <c:v>12913</c:v>
                </c:pt>
                <c:pt idx="29">
                  <c:v>13531</c:v>
                </c:pt>
                <c:pt idx="30">
                  <c:v>15955</c:v>
                </c:pt>
                <c:pt idx="31">
                  <c:v>14254</c:v>
                </c:pt>
                <c:pt idx="32">
                  <c:v>19263</c:v>
                </c:pt>
                <c:pt idx="33">
                  <c:v>25827</c:v>
                </c:pt>
                <c:pt idx="34">
                  <c:v>16771</c:v>
                </c:pt>
                <c:pt idx="35">
                  <c:v>22320</c:v>
                </c:pt>
                <c:pt idx="36">
                  <c:v>22446</c:v>
                </c:pt>
                <c:pt idx="37">
                  <c:v>18237</c:v>
                </c:pt>
                <c:pt idx="38">
                  <c:v>24118</c:v>
                </c:pt>
                <c:pt idx="39">
                  <c:v>19547</c:v>
                </c:pt>
                <c:pt idx="40">
                  <c:v>19929</c:v>
                </c:pt>
                <c:pt idx="41">
                  <c:v>18616</c:v>
                </c:pt>
                <c:pt idx="42">
                  <c:v>21396</c:v>
                </c:pt>
                <c:pt idx="43">
                  <c:v>25492</c:v>
                </c:pt>
                <c:pt idx="44">
                  <c:v>16334</c:v>
                </c:pt>
                <c:pt idx="45">
                  <c:v>10932</c:v>
                </c:pt>
                <c:pt idx="46">
                  <c:v>11656</c:v>
                </c:pt>
                <c:pt idx="47">
                  <c:v>15642</c:v>
                </c:pt>
                <c:pt idx="48">
                  <c:v>11722</c:v>
                </c:pt>
                <c:pt idx="49">
                  <c:v>16414</c:v>
                </c:pt>
                <c:pt idx="50">
                  <c:v>15978</c:v>
                </c:pt>
                <c:pt idx="51">
                  <c:v>10797</c:v>
                </c:pt>
              </c:numCache>
            </c:numRef>
          </c:val>
        </c:ser>
        <c:marker val="1"/>
        <c:axId val="138846208"/>
        <c:axId val="138847744"/>
      </c:lineChart>
      <c:catAx>
        <c:axId val="1388462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8847744"/>
        <c:crosses val="autoZero"/>
        <c:auto val="1"/>
        <c:lblAlgn val="ctr"/>
        <c:lblOffset val="100"/>
        <c:tickLblSkip val="1"/>
        <c:tickMarkSkip val="1"/>
      </c:catAx>
      <c:valAx>
        <c:axId val="1388477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\ _€;\-#,##0\ _€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884620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44" r="0.75000000000000144" t="1" header="0" footer="0"/>
    <c:pageSetup paperSize="9" orientation="landscape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la superficie afectada (hectáreas)</a:t>
            </a:r>
          </a:p>
        </c:rich>
      </c:tx>
      <c:layout>
        <c:manualLayout>
          <c:xMode val="edge"/>
          <c:yMode val="edge"/>
          <c:x val="0.26521235018632972"/>
          <c:y val="6.809635282076230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9162011173184364E-2"/>
          <c:y val="0.15733374305662301"/>
          <c:w val="0.8756983240223466"/>
          <c:h val="0.66666840278230022"/>
        </c:manualLayout>
      </c:layout>
      <c:lineChart>
        <c:grouping val="standard"/>
        <c:ser>
          <c:idx val="0"/>
          <c:order val="0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'12.8.1.2'!$A$9:$A$60</c:f>
              <c:numCache>
                <c:formatCode>General</c:formatCode>
                <c:ptCount val="52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  <c:pt idx="49">
                  <c:v>2011</c:v>
                </c:pt>
                <c:pt idx="50">
                  <c:v>2012</c:v>
                </c:pt>
                <c:pt idx="51">
                  <c:v>2013</c:v>
                </c:pt>
              </c:numCache>
            </c:numRef>
          </c:cat>
          <c:val>
            <c:numRef>
              <c:f>'12.8.1.2'!$E$9:$E$60</c:f>
              <c:numCache>
                <c:formatCode>#,##0\ _€;\-#,##0\ _€</c:formatCode>
                <c:ptCount val="52"/>
                <c:pt idx="0">
                  <c:v>55482</c:v>
                </c:pt>
                <c:pt idx="1">
                  <c:v>22679</c:v>
                </c:pt>
                <c:pt idx="2">
                  <c:v>31398</c:v>
                </c:pt>
                <c:pt idx="3">
                  <c:v>38018</c:v>
                </c:pt>
                <c:pt idx="4">
                  <c:v>49354</c:v>
                </c:pt>
                <c:pt idx="5">
                  <c:v>76575</c:v>
                </c:pt>
                <c:pt idx="6">
                  <c:v>56497</c:v>
                </c:pt>
                <c:pt idx="7">
                  <c:v>53739</c:v>
                </c:pt>
                <c:pt idx="8">
                  <c:v>90547</c:v>
                </c:pt>
                <c:pt idx="9">
                  <c:v>35044</c:v>
                </c:pt>
                <c:pt idx="10">
                  <c:v>57753</c:v>
                </c:pt>
                <c:pt idx="11">
                  <c:v>96989</c:v>
                </c:pt>
                <c:pt idx="12">
                  <c:v>142115</c:v>
                </c:pt>
                <c:pt idx="13">
                  <c:v>188595</c:v>
                </c:pt>
                <c:pt idx="14">
                  <c:v>123577</c:v>
                </c:pt>
                <c:pt idx="15">
                  <c:v>70749</c:v>
                </c:pt>
                <c:pt idx="16">
                  <c:v>439526</c:v>
                </c:pt>
                <c:pt idx="17">
                  <c:v>273567</c:v>
                </c:pt>
                <c:pt idx="18">
                  <c:v>263017</c:v>
                </c:pt>
                <c:pt idx="19">
                  <c:v>298288</c:v>
                </c:pt>
                <c:pt idx="20">
                  <c:v>152903</c:v>
                </c:pt>
                <c:pt idx="21">
                  <c:v>108100</c:v>
                </c:pt>
                <c:pt idx="22">
                  <c:v>165119</c:v>
                </c:pt>
                <c:pt idx="23">
                  <c:v>484476</c:v>
                </c:pt>
                <c:pt idx="24">
                  <c:v>264887</c:v>
                </c:pt>
                <c:pt idx="25">
                  <c:v>146662</c:v>
                </c:pt>
                <c:pt idx="26">
                  <c:v>137734</c:v>
                </c:pt>
                <c:pt idx="27">
                  <c:v>426693</c:v>
                </c:pt>
                <c:pt idx="28">
                  <c:v>203032</c:v>
                </c:pt>
                <c:pt idx="29">
                  <c:v>260318</c:v>
                </c:pt>
                <c:pt idx="30">
                  <c:v>105277</c:v>
                </c:pt>
                <c:pt idx="31">
                  <c:v>89267</c:v>
                </c:pt>
                <c:pt idx="32">
                  <c:v>437635</c:v>
                </c:pt>
                <c:pt idx="33">
                  <c:v>143484</c:v>
                </c:pt>
                <c:pt idx="34">
                  <c:v>59814</c:v>
                </c:pt>
                <c:pt idx="35">
                  <c:v>98503</c:v>
                </c:pt>
                <c:pt idx="36">
                  <c:v>133643</c:v>
                </c:pt>
                <c:pt idx="37">
                  <c:v>82217</c:v>
                </c:pt>
                <c:pt idx="38">
                  <c:v>188586</c:v>
                </c:pt>
                <c:pt idx="39">
                  <c:v>93297</c:v>
                </c:pt>
                <c:pt idx="40">
                  <c:v>107464</c:v>
                </c:pt>
                <c:pt idx="41">
                  <c:v>148172</c:v>
                </c:pt>
                <c:pt idx="42">
                  <c:v>134193</c:v>
                </c:pt>
                <c:pt idx="43">
                  <c:v>188672</c:v>
                </c:pt>
                <c:pt idx="44">
                  <c:v>155363</c:v>
                </c:pt>
                <c:pt idx="45">
                  <c:v>86113</c:v>
                </c:pt>
                <c:pt idx="46">
                  <c:v>50321</c:v>
                </c:pt>
                <c:pt idx="47">
                  <c:v>119892</c:v>
                </c:pt>
                <c:pt idx="48">
                  <c:v>54770</c:v>
                </c:pt>
                <c:pt idx="49">
                  <c:v>102162</c:v>
                </c:pt>
                <c:pt idx="50">
                  <c:v>216894</c:v>
                </c:pt>
                <c:pt idx="51">
                  <c:v>61690.61</c:v>
                </c:pt>
              </c:numCache>
            </c:numRef>
          </c:val>
        </c:ser>
        <c:marker val="1"/>
        <c:axId val="139133696"/>
        <c:axId val="139135232"/>
      </c:lineChart>
      <c:catAx>
        <c:axId val="1391336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9135232"/>
        <c:crosses val="autoZero"/>
        <c:auto val="1"/>
        <c:lblAlgn val="ctr"/>
        <c:lblOffset val="100"/>
        <c:tickLblSkip val="1"/>
        <c:tickMarkSkip val="1"/>
      </c:catAx>
      <c:valAx>
        <c:axId val="1391352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\ _€;\-#,##0\ _€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913369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44" r="0.75000000000000144" t="1" header="0" footer="0"/>
    <c:pageSetup paperSize="9" orientation="landscape" horizontalDpi="300" verticalDpi="300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conatos</a:t>
            </a:r>
          </a:p>
        </c:rich>
      </c:tx>
      <c:layout>
        <c:manualLayout>
          <c:xMode val="edge"/>
          <c:yMode val="edge"/>
          <c:x val="0.23310830037569644"/>
          <c:y val="1.900239733613858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4594672616224992E-2"/>
          <c:y val="0.22327816869962783"/>
          <c:w val="0.88682505577710602"/>
          <c:h val="0.68883690343502202"/>
        </c:manualLayout>
      </c:layout>
      <c:lineChart>
        <c:grouping val="standard"/>
        <c:ser>
          <c:idx val="0"/>
          <c:order val="0"/>
          <c:tx>
            <c:v>Siniestros</c:v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'12.8.1.5'!$A$7:$A$29</c:f>
              <c:numCache>
                <c:formatCode>General</c:formatCode>
                <c:ptCount val="2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</c:numCache>
            </c:numRef>
          </c:cat>
          <c:val>
            <c:numRef>
              <c:f>'12.8.1.5'!$B$7:$B$29</c:f>
              <c:numCache>
                <c:formatCode>#,##0\ _€;\-#,##0\ _€</c:formatCode>
                <c:ptCount val="23"/>
                <c:pt idx="0">
                  <c:v>13531</c:v>
                </c:pt>
                <c:pt idx="1">
                  <c:v>15955</c:v>
                </c:pt>
                <c:pt idx="2">
                  <c:v>14254</c:v>
                </c:pt>
                <c:pt idx="3">
                  <c:v>19263</c:v>
                </c:pt>
                <c:pt idx="4">
                  <c:v>25827</c:v>
                </c:pt>
                <c:pt idx="5">
                  <c:v>16771</c:v>
                </c:pt>
                <c:pt idx="6">
                  <c:v>22320</c:v>
                </c:pt>
                <c:pt idx="7">
                  <c:v>22446</c:v>
                </c:pt>
                <c:pt idx="8">
                  <c:v>18237</c:v>
                </c:pt>
                <c:pt idx="9">
                  <c:v>24118</c:v>
                </c:pt>
                <c:pt idx="10">
                  <c:v>19547</c:v>
                </c:pt>
                <c:pt idx="11">
                  <c:v>19929</c:v>
                </c:pt>
                <c:pt idx="12">
                  <c:v>18616</c:v>
                </c:pt>
                <c:pt idx="13">
                  <c:v>21396</c:v>
                </c:pt>
                <c:pt idx="14">
                  <c:v>25492</c:v>
                </c:pt>
                <c:pt idx="15">
                  <c:v>16334</c:v>
                </c:pt>
                <c:pt idx="16">
                  <c:v>10932</c:v>
                </c:pt>
                <c:pt idx="17">
                  <c:v>11656</c:v>
                </c:pt>
                <c:pt idx="18">
                  <c:v>15642</c:v>
                </c:pt>
                <c:pt idx="19">
                  <c:v>11722</c:v>
                </c:pt>
                <c:pt idx="20">
                  <c:v>16414</c:v>
                </c:pt>
                <c:pt idx="21">
                  <c:v>15978</c:v>
                </c:pt>
                <c:pt idx="22">
                  <c:v>10797</c:v>
                </c:pt>
              </c:numCache>
            </c:numRef>
          </c:val>
        </c:ser>
        <c:ser>
          <c:idx val="1"/>
          <c:order val="1"/>
          <c:tx>
            <c:v>Conatos</c:v>
          </c:tx>
          <c:spPr>
            <a:ln w="38100">
              <a:solidFill>
                <a:srgbClr val="808000"/>
              </a:solidFill>
              <a:prstDash val="solid"/>
            </a:ln>
          </c:spPr>
          <c:marker>
            <c:symbol val="none"/>
          </c:marker>
          <c:cat>
            <c:numRef>
              <c:f>'12.8.1.5'!$A$7:$A$29</c:f>
              <c:numCache>
                <c:formatCode>General</c:formatCode>
                <c:ptCount val="2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</c:numCache>
            </c:numRef>
          </c:cat>
          <c:val>
            <c:numRef>
              <c:f>'12.8.1.5'!$C$7:$C$29</c:f>
              <c:numCache>
                <c:formatCode>#,##0\ _€;\-#,##0\ _€</c:formatCode>
                <c:ptCount val="23"/>
                <c:pt idx="0">
                  <c:v>6079</c:v>
                </c:pt>
                <c:pt idx="1">
                  <c:v>8619</c:v>
                </c:pt>
                <c:pt idx="2">
                  <c:v>9269</c:v>
                </c:pt>
                <c:pt idx="3">
                  <c:v>10961</c:v>
                </c:pt>
                <c:pt idx="4">
                  <c:v>15222</c:v>
                </c:pt>
                <c:pt idx="5">
                  <c:v>10918</c:v>
                </c:pt>
                <c:pt idx="6">
                  <c:v>14136</c:v>
                </c:pt>
                <c:pt idx="7">
                  <c:v>14343</c:v>
                </c:pt>
                <c:pt idx="8">
                  <c:v>11650</c:v>
                </c:pt>
                <c:pt idx="9">
                  <c:v>14547</c:v>
                </c:pt>
                <c:pt idx="10">
                  <c:v>12415</c:v>
                </c:pt>
                <c:pt idx="11">
                  <c:v>12111</c:v>
                </c:pt>
                <c:pt idx="12">
                  <c:v>11982</c:v>
                </c:pt>
                <c:pt idx="13">
                  <c:v>13750</c:v>
                </c:pt>
                <c:pt idx="14">
                  <c:v>16475</c:v>
                </c:pt>
                <c:pt idx="15">
                  <c:v>10741</c:v>
                </c:pt>
                <c:pt idx="16">
                  <c:v>7523</c:v>
                </c:pt>
                <c:pt idx="17">
                  <c:v>7301</c:v>
                </c:pt>
                <c:pt idx="18">
                  <c:v>9866</c:v>
                </c:pt>
                <c:pt idx="19">
                  <c:v>7812</c:v>
                </c:pt>
                <c:pt idx="20">
                  <c:v>10815</c:v>
                </c:pt>
                <c:pt idx="21">
                  <c:v>10438</c:v>
                </c:pt>
                <c:pt idx="22">
                  <c:v>7708</c:v>
                </c:pt>
              </c:numCache>
            </c:numRef>
          </c:val>
        </c:ser>
        <c:marker val="1"/>
        <c:axId val="143737216"/>
        <c:axId val="143738752"/>
      </c:lineChart>
      <c:catAx>
        <c:axId val="1437372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3738752"/>
        <c:crosses val="autoZero"/>
        <c:auto val="1"/>
        <c:lblAlgn val="ctr"/>
        <c:lblOffset val="100"/>
        <c:tickLblSkip val="2"/>
        <c:tickMarkSkip val="1"/>
      </c:catAx>
      <c:valAx>
        <c:axId val="1437387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\ _€;\-#,##0\ _€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373721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614892590408557"/>
          <c:y val="0.13776738068700509"/>
          <c:w val="0.31587863891489493"/>
          <c:h val="5.700719200841574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44" r="0.75000000000000144" t="1" header="0" footer="0"/>
    <c:pageSetup paperSize="9" orientation="landscape" horizontalDpi="300" verticalDpi="300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s-ES" sz="1125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GRÁFICO 9: EVOLUCIÓN DEL NÚMERO TOTAL DE SINIESTROS </a:t>
            </a:r>
          </a:p>
          <a:p>
            <a:pPr>
              <a:defRPr sz="112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s-ES" sz="1125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Y DE LOS GRANDES INCENDIOS FORESTALES </a:t>
            </a:r>
          </a:p>
          <a:p>
            <a:pPr>
              <a:defRPr sz="112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s-ES" sz="1475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1971-2013</a:t>
            </a:r>
          </a:p>
        </c:rich>
      </c:tx>
      <c:layout>
        <c:manualLayout>
          <c:xMode val="edge"/>
          <c:yMode val="edge"/>
          <c:x val="0.25457842804419961"/>
          <c:y val="3.216477050620123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6161934818873673E-2"/>
          <c:y val="0.18934947714319353"/>
          <c:w val="0.81592741305751748"/>
          <c:h val="0.74950834702513869"/>
        </c:manualLayout>
      </c:layout>
      <c:barChart>
        <c:barDir val="col"/>
        <c:grouping val="clustered"/>
        <c:ser>
          <c:idx val="0"/>
          <c:order val="0"/>
          <c:tx>
            <c:v>Nº total de siniestros</c:v>
          </c:tx>
          <c:spPr>
            <a:solidFill>
              <a:srgbClr val="FFCC00"/>
            </a:solidFill>
            <a:ln w="25400">
              <a:noFill/>
            </a:ln>
          </c:spPr>
          <c:cat>
            <c:numRef>
              <c:f>'12.8.1.6 '!$A$7:$A$49</c:f>
              <c:numCache>
                <c:formatCode>General</c:formatCode>
                <c:ptCount val="43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2013</c:v>
                </c:pt>
                <c:pt idx="42">
                  <c:v>2013</c:v>
                </c:pt>
              </c:numCache>
            </c:numRef>
          </c:cat>
          <c:val>
            <c:numRef>
              <c:f>'12.8.1.6 '!$B$7:$B$49</c:f>
              <c:numCache>
                <c:formatCode>#,##0\ _€;\-#,##0\ _€</c:formatCode>
                <c:ptCount val="43"/>
                <c:pt idx="0">
                  <c:v>1665</c:v>
                </c:pt>
                <c:pt idx="1">
                  <c:v>2093</c:v>
                </c:pt>
                <c:pt idx="2">
                  <c:v>3724</c:v>
                </c:pt>
                <c:pt idx="3">
                  <c:v>3920</c:v>
                </c:pt>
                <c:pt idx="4">
                  <c:v>4128</c:v>
                </c:pt>
                <c:pt idx="5">
                  <c:v>4356</c:v>
                </c:pt>
                <c:pt idx="6">
                  <c:v>2064</c:v>
                </c:pt>
                <c:pt idx="7">
                  <c:v>8193</c:v>
                </c:pt>
                <c:pt idx="8">
                  <c:v>6171</c:v>
                </c:pt>
                <c:pt idx="9">
                  <c:v>7075</c:v>
                </c:pt>
                <c:pt idx="10">
                  <c:v>10688</c:v>
                </c:pt>
                <c:pt idx="11">
                  <c:v>6308</c:v>
                </c:pt>
                <c:pt idx="12">
                  <c:v>4736</c:v>
                </c:pt>
                <c:pt idx="13">
                  <c:v>7073</c:v>
                </c:pt>
                <c:pt idx="14">
                  <c:v>12235</c:v>
                </c:pt>
                <c:pt idx="15">
                  <c:v>7514</c:v>
                </c:pt>
                <c:pt idx="16">
                  <c:v>8816</c:v>
                </c:pt>
                <c:pt idx="17">
                  <c:v>9440</c:v>
                </c:pt>
                <c:pt idx="18">
                  <c:v>20250</c:v>
                </c:pt>
                <c:pt idx="19">
                  <c:v>12914</c:v>
                </c:pt>
                <c:pt idx="20">
                  <c:v>13529</c:v>
                </c:pt>
                <c:pt idx="21">
                  <c:v>15956</c:v>
                </c:pt>
                <c:pt idx="22">
                  <c:v>14253</c:v>
                </c:pt>
                <c:pt idx="23">
                  <c:v>19249</c:v>
                </c:pt>
                <c:pt idx="24">
                  <c:v>25557</c:v>
                </c:pt>
                <c:pt idx="25">
                  <c:v>16586</c:v>
                </c:pt>
                <c:pt idx="26">
                  <c:v>22320</c:v>
                </c:pt>
                <c:pt idx="27">
                  <c:v>22003</c:v>
                </c:pt>
                <c:pt idx="28">
                  <c:v>17943</c:v>
                </c:pt>
                <c:pt idx="29">
                  <c:v>23574</c:v>
                </c:pt>
                <c:pt idx="30">
                  <c:v>19547</c:v>
                </c:pt>
                <c:pt idx="31">
                  <c:v>19929</c:v>
                </c:pt>
                <c:pt idx="32">
                  <c:v>18616</c:v>
                </c:pt>
                <c:pt idx="33">
                  <c:v>21396</c:v>
                </c:pt>
                <c:pt idx="34">
                  <c:v>25492</c:v>
                </c:pt>
                <c:pt idx="35">
                  <c:v>16334</c:v>
                </c:pt>
                <c:pt idx="36">
                  <c:v>10936</c:v>
                </c:pt>
                <c:pt idx="37">
                  <c:v>11655</c:v>
                </c:pt>
                <c:pt idx="38">
                  <c:v>15643</c:v>
                </c:pt>
                <c:pt idx="39">
                  <c:v>11722</c:v>
                </c:pt>
                <c:pt idx="40">
                  <c:v>16414</c:v>
                </c:pt>
                <c:pt idx="41">
                  <c:v>15978</c:v>
                </c:pt>
                <c:pt idx="42">
                  <c:v>10797</c:v>
                </c:pt>
              </c:numCache>
            </c:numRef>
          </c:val>
        </c:ser>
        <c:axId val="143674752"/>
        <c:axId val="143676544"/>
      </c:barChart>
      <c:lineChart>
        <c:grouping val="standard"/>
        <c:ser>
          <c:idx val="1"/>
          <c:order val="1"/>
          <c:tx>
            <c:v>nº de GIF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'12.8.1.6 '!$A$7:$A$49</c:f>
              <c:numCache>
                <c:formatCode>General</c:formatCode>
                <c:ptCount val="43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2013</c:v>
                </c:pt>
                <c:pt idx="42">
                  <c:v>2013</c:v>
                </c:pt>
              </c:numCache>
            </c:numRef>
          </c:cat>
          <c:val>
            <c:numRef>
              <c:f>'12.8.1.6 '!$C$7:$C$49</c:f>
              <c:numCache>
                <c:formatCode>#,##0\ _€;\-#,##0\ _€</c:formatCode>
                <c:ptCount val="43"/>
                <c:pt idx="0">
                  <c:v>8</c:v>
                </c:pt>
                <c:pt idx="1">
                  <c:v>17</c:v>
                </c:pt>
                <c:pt idx="2">
                  <c:v>20</c:v>
                </c:pt>
                <c:pt idx="3">
                  <c:v>45</c:v>
                </c:pt>
                <c:pt idx="4">
                  <c:v>57</c:v>
                </c:pt>
                <c:pt idx="5">
                  <c:v>37</c:v>
                </c:pt>
                <c:pt idx="6">
                  <c:v>19</c:v>
                </c:pt>
                <c:pt idx="7">
                  <c:v>153</c:v>
                </c:pt>
                <c:pt idx="8">
                  <c:v>66</c:v>
                </c:pt>
                <c:pt idx="9">
                  <c:v>76</c:v>
                </c:pt>
                <c:pt idx="10">
                  <c:v>74</c:v>
                </c:pt>
                <c:pt idx="11">
                  <c:v>40</c:v>
                </c:pt>
                <c:pt idx="12">
                  <c:v>27</c:v>
                </c:pt>
                <c:pt idx="13">
                  <c:v>51</c:v>
                </c:pt>
                <c:pt idx="14">
                  <c:v>159</c:v>
                </c:pt>
                <c:pt idx="15">
                  <c:v>103</c:v>
                </c:pt>
                <c:pt idx="16">
                  <c:v>35</c:v>
                </c:pt>
                <c:pt idx="17">
                  <c:v>37</c:v>
                </c:pt>
                <c:pt idx="18">
                  <c:v>96</c:v>
                </c:pt>
                <c:pt idx="19">
                  <c:v>56</c:v>
                </c:pt>
                <c:pt idx="20">
                  <c:v>80</c:v>
                </c:pt>
                <c:pt idx="21">
                  <c:v>19</c:v>
                </c:pt>
                <c:pt idx="22">
                  <c:v>25</c:v>
                </c:pt>
                <c:pt idx="23">
                  <c:v>93</c:v>
                </c:pt>
                <c:pt idx="24">
                  <c:v>26</c:v>
                </c:pt>
                <c:pt idx="25">
                  <c:v>10</c:v>
                </c:pt>
                <c:pt idx="26">
                  <c:v>7</c:v>
                </c:pt>
                <c:pt idx="27">
                  <c:v>27</c:v>
                </c:pt>
                <c:pt idx="28">
                  <c:v>16</c:v>
                </c:pt>
                <c:pt idx="29">
                  <c:v>49</c:v>
                </c:pt>
                <c:pt idx="30">
                  <c:v>16</c:v>
                </c:pt>
                <c:pt idx="31">
                  <c:v>18</c:v>
                </c:pt>
                <c:pt idx="32">
                  <c:v>43</c:v>
                </c:pt>
                <c:pt idx="33">
                  <c:v>20</c:v>
                </c:pt>
                <c:pt idx="34">
                  <c:v>48</c:v>
                </c:pt>
                <c:pt idx="35">
                  <c:v>58</c:v>
                </c:pt>
                <c:pt idx="36">
                  <c:v>16</c:v>
                </c:pt>
                <c:pt idx="37">
                  <c:v>6</c:v>
                </c:pt>
                <c:pt idx="38">
                  <c:v>35</c:v>
                </c:pt>
                <c:pt idx="39">
                  <c:v>11</c:v>
                </c:pt>
                <c:pt idx="40">
                  <c:v>24</c:v>
                </c:pt>
                <c:pt idx="41">
                  <c:v>41</c:v>
                </c:pt>
                <c:pt idx="42">
                  <c:v>17</c:v>
                </c:pt>
              </c:numCache>
            </c:numRef>
          </c:val>
        </c:ser>
        <c:marker val="1"/>
        <c:axId val="143671296"/>
        <c:axId val="143672832"/>
      </c:lineChart>
      <c:catAx>
        <c:axId val="1436712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3672832"/>
        <c:crossesAt val="0"/>
        <c:auto val="1"/>
        <c:lblAlgn val="ctr"/>
        <c:lblOffset val="100"/>
        <c:tickLblSkip val="2"/>
        <c:tickMarkSkip val="1"/>
      </c:catAx>
      <c:valAx>
        <c:axId val="143672832"/>
        <c:scaling>
          <c:orientation val="minMax"/>
          <c:max val="2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Número de GIF</a:t>
                </a:r>
              </a:p>
            </c:rich>
          </c:tx>
          <c:layout>
            <c:manualLayout>
              <c:xMode val="edge"/>
              <c:yMode val="edge"/>
              <c:x val="7.8329031653521751E-3"/>
              <c:y val="0.46548413131035027"/>
            </c:manualLayout>
          </c:layout>
          <c:spPr>
            <a:noFill/>
            <a:ln w="25400">
              <a:noFill/>
            </a:ln>
          </c:spPr>
        </c:title>
        <c:numFmt formatCode="#,##0\ _€;\-#,##0\ _€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3671296"/>
        <c:crosses val="autoZero"/>
        <c:crossBetween val="between"/>
        <c:majorUnit val="20"/>
        <c:minorUnit val="5"/>
      </c:valAx>
      <c:catAx>
        <c:axId val="143674752"/>
        <c:scaling>
          <c:orientation val="minMax"/>
        </c:scaling>
        <c:delete val="1"/>
        <c:axPos val="b"/>
        <c:numFmt formatCode="General" sourceLinked="1"/>
        <c:tickLblPos val="none"/>
        <c:crossAx val="143676544"/>
        <c:crosses val="autoZero"/>
        <c:auto val="1"/>
        <c:lblAlgn val="ctr"/>
        <c:lblOffset val="100"/>
      </c:catAx>
      <c:valAx>
        <c:axId val="143676544"/>
        <c:scaling>
          <c:orientation val="minMax"/>
        </c:scaling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Número total de siniestros</a:t>
                </a:r>
              </a:p>
            </c:rich>
          </c:tx>
          <c:layout>
            <c:manualLayout>
              <c:xMode val="edge"/>
              <c:yMode val="edge"/>
              <c:x val="0.96475257319920682"/>
              <c:y val="0.39842285815546979"/>
            </c:manualLayout>
          </c:layout>
          <c:spPr>
            <a:noFill/>
            <a:ln w="25400">
              <a:noFill/>
            </a:ln>
          </c:spPr>
        </c:title>
        <c:numFmt formatCode="#,##0\ _€;\-#,##0\ _€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367475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926903102882775"/>
          <c:y val="0.22288011372063318"/>
          <c:w val="0.1801567728030995"/>
          <c:h val="7.6923225089422093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44" r="0.75000000000000144" t="1" header="0" footer="0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s-ES" sz="1125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GRÁFICO 10: EVOLUCIÓN DE LA SUPERFICIE TOTAL AFECTADA </a:t>
            </a:r>
          </a:p>
          <a:p>
            <a:pPr>
              <a:defRPr sz="112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s-ES" sz="1125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Y DE LA SUPERFICIE AFECTADA POR GIF</a:t>
            </a:r>
          </a:p>
          <a:p>
            <a:pPr>
              <a:defRPr sz="112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s-ES" sz="145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1971-2013</a:t>
            </a:r>
          </a:p>
        </c:rich>
      </c:tx>
      <c:layout>
        <c:manualLayout>
          <c:xMode val="edge"/>
          <c:yMode val="edge"/>
          <c:x val="0.24605408386998923"/>
          <c:y val="3.400799331901695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810473869579592"/>
          <c:y val="0.17760617760617761"/>
          <c:w val="0.82483765425558631"/>
          <c:h val="0.76254826254826424"/>
        </c:manualLayout>
      </c:layout>
      <c:barChart>
        <c:barDir val="col"/>
        <c:grouping val="clustered"/>
        <c:ser>
          <c:idx val="0"/>
          <c:order val="0"/>
          <c:tx>
            <c:v>Sup. For. GIF</c:v>
          </c:tx>
          <c:spPr>
            <a:solidFill>
              <a:srgbClr val="008000"/>
            </a:solidFill>
            <a:ln w="25400">
              <a:noFill/>
            </a:ln>
          </c:spPr>
          <c:cat>
            <c:numRef>
              <c:f>'12.8.1.6 '!$A$7:$A$49</c:f>
              <c:numCache>
                <c:formatCode>General</c:formatCode>
                <c:ptCount val="43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2013</c:v>
                </c:pt>
                <c:pt idx="42">
                  <c:v>2013</c:v>
                </c:pt>
              </c:numCache>
            </c:numRef>
          </c:cat>
          <c:val>
            <c:numRef>
              <c:f>'12.8.1.6 '!$E$7:$E$49</c:f>
              <c:numCache>
                <c:formatCode>#,##0.0_);\(#,##0.0\)</c:formatCode>
                <c:ptCount val="43"/>
                <c:pt idx="0">
                  <c:v>7138</c:v>
                </c:pt>
                <c:pt idx="1">
                  <c:v>15303</c:v>
                </c:pt>
                <c:pt idx="2">
                  <c:v>25341.9</c:v>
                </c:pt>
                <c:pt idx="3">
                  <c:v>47718</c:v>
                </c:pt>
                <c:pt idx="4">
                  <c:v>87535</c:v>
                </c:pt>
                <c:pt idx="5">
                  <c:v>34450</c:v>
                </c:pt>
                <c:pt idx="6">
                  <c:v>26717.5</c:v>
                </c:pt>
                <c:pt idx="7">
                  <c:v>182614.8</c:v>
                </c:pt>
                <c:pt idx="8">
                  <c:v>58497.2</c:v>
                </c:pt>
                <c:pt idx="9">
                  <c:v>103550</c:v>
                </c:pt>
                <c:pt idx="10">
                  <c:v>90711</c:v>
                </c:pt>
                <c:pt idx="11">
                  <c:v>47821.7</c:v>
                </c:pt>
                <c:pt idx="12">
                  <c:v>42239.3</c:v>
                </c:pt>
                <c:pt idx="13">
                  <c:v>53410.7</c:v>
                </c:pt>
                <c:pt idx="14">
                  <c:v>198994.8</c:v>
                </c:pt>
                <c:pt idx="15">
                  <c:v>135756</c:v>
                </c:pt>
                <c:pt idx="16">
                  <c:v>36562.9</c:v>
                </c:pt>
                <c:pt idx="17">
                  <c:v>35205</c:v>
                </c:pt>
                <c:pt idx="18">
                  <c:v>93592.6</c:v>
                </c:pt>
                <c:pt idx="19">
                  <c:v>66183.8</c:v>
                </c:pt>
                <c:pt idx="20">
                  <c:v>138928.1</c:v>
                </c:pt>
                <c:pt idx="21">
                  <c:v>30918.6</c:v>
                </c:pt>
                <c:pt idx="22">
                  <c:v>43532.3</c:v>
                </c:pt>
                <c:pt idx="23">
                  <c:v>335359.2</c:v>
                </c:pt>
                <c:pt idx="24">
                  <c:v>31699.8</c:v>
                </c:pt>
                <c:pt idx="25">
                  <c:v>6962.4</c:v>
                </c:pt>
                <c:pt idx="26">
                  <c:v>5309.4</c:v>
                </c:pt>
                <c:pt idx="27">
                  <c:v>41761.620000000003</c:v>
                </c:pt>
                <c:pt idx="28">
                  <c:v>17399.05</c:v>
                </c:pt>
                <c:pt idx="29">
                  <c:v>63634.69</c:v>
                </c:pt>
                <c:pt idx="30">
                  <c:v>20325.2</c:v>
                </c:pt>
                <c:pt idx="31">
                  <c:v>16993.349999999999</c:v>
                </c:pt>
                <c:pt idx="32">
                  <c:v>76796.210000000006</c:v>
                </c:pt>
                <c:pt idx="33">
                  <c:v>56725.8</c:v>
                </c:pt>
                <c:pt idx="34">
                  <c:v>84605.759999999995</c:v>
                </c:pt>
                <c:pt idx="35">
                  <c:v>72119.08</c:v>
                </c:pt>
                <c:pt idx="36">
                  <c:v>52233.72</c:v>
                </c:pt>
                <c:pt idx="37">
                  <c:v>5499.74</c:v>
                </c:pt>
                <c:pt idx="38">
                  <c:v>56266.49</c:v>
                </c:pt>
                <c:pt idx="39">
                  <c:v>12538.79</c:v>
                </c:pt>
                <c:pt idx="40">
                  <c:v>26034.47</c:v>
                </c:pt>
                <c:pt idx="41">
                  <c:v>135579.9</c:v>
                </c:pt>
                <c:pt idx="42">
                  <c:v>19690.12</c:v>
                </c:pt>
              </c:numCache>
            </c:numRef>
          </c:val>
        </c:ser>
        <c:axId val="144134144"/>
        <c:axId val="144135680"/>
      </c:barChart>
      <c:lineChart>
        <c:grouping val="standard"/>
        <c:ser>
          <c:idx val="1"/>
          <c:order val="1"/>
          <c:tx>
            <c:v>Sup. For. Total</c:v>
          </c:tx>
          <c:spPr>
            <a:ln w="38100">
              <a:solidFill>
                <a:srgbClr val="003300"/>
              </a:solidFill>
              <a:prstDash val="solid"/>
            </a:ln>
          </c:spPr>
          <c:marker>
            <c:symbol val="none"/>
          </c:marker>
          <c:cat>
            <c:numRef>
              <c:f>'12.8.1.6 '!$A$7:$A$49</c:f>
              <c:numCache>
                <c:formatCode>General</c:formatCode>
                <c:ptCount val="43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2013</c:v>
                </c:pt>
                <c:pt idx="42">
                  <c:v>2013</c:v>
                </c:pt>
              </c:numCache>
            </c:numRef>
          </c:cat>
          <c:val>
            <c:numRef>
              <c:f>'12.8.1.6 '!$D$7:$D$49</c:f>
              <c:numCache>
                <c:formatCode>#,##0.0_);\(#,##0.0\)</c:formatCode>
                <c:ptCount val="43"/>
                <c:pt idx="0">
                  <c:v>35044</c:v>
                </c:pt>
                <c:pt idx="1">
                  <c:v>57753</c:v>
                </c:pt>
                <c:pt idx="2">
                  <c:v>96989</c:v>
                </c:pt>
                <c:pt idx="3">
                  <c:v>142115</c:v>
                </c:pt>
                <c:pt idx="4">
                  <c:v>188595</c:v>
                </c:pt>
                <c:pt idx="5">
                  <c:v>123577</c:v>
                </c:pt>
                <c:pt idx="6">
                  <c:v>70749</c:v>
                </c:pt>
                <c:pt idx="7">
                  <c:v>439526</c:v>
                </c:pt>
                <c:pt idx="8">
                  <c:v>273567</c:v>
                </c:pt>
                <c:pt idx="9">
                  <c:v>263017</c:v>
                </c:pt>
                <c:pt idx="10">
                  <c:v>298288</c:v>
                </c:pt>
                <c:pt idx="11">
                  <c:v>152903</c:v>
                </c:pt>
                <c:pt idx="12">
                  <c:v>108100</c:v>
                </c:pt>
                <c:pt idx="13">
                  <c:v>165119</c:v>
                </c:pt>
                <c:pt idx="14">
                  <c:v>484476</c:v>
                </c:pt>
                <c:pt idx="15">
                  <c:v>264887</c:v>
                </c:pt>
                <c:pt idx="16">
                  <c:v>146662</c:v>
                </c:pt>
                <c:pt idx="17">
                  <c:v>137734</c:v>
                </c:pt>
                <c:pt idx="18">
                  <c:v>426693</c:v>
                </c:pt>
                <c:pt idx="19">
                  <c:v>203032</c:v>
                </c:pt>
                <c:pt idx="20">
                  <c:v>260318</c:v>
                </c:pt>
                <c:pt idx="21">
                  <c:v>105277</c:v>
                </c:pt>
                <c:pt idx="22">
                  <c:v>89267</c:v>
                </c:pt>
                <c:pt idx="23">
                  <c:v>437635</c:v>
                </c:pt>
                <c:pt idx="24">
                  <c:v>143484</c:v>
                </c:pt>
                <c:pt idx="25">
                  <c:v>59814</c:v>
                </c:pt>
                <c:pt idx="26">
                  <c:v>98503</c:v>
                </c:pt>
                <c:pt idx="27">
                  <c:v>133643</c:v>
                </c:pt>
                <c:pt idx="28">
                  <c:v>82217</c:v>
                </c:pt>
                <c:pt idx="29">
                  <c:v>188586</c:v>
                </c:pt>
                <c:pt idx="30">
                  <c:v>93297</c:v>
                </c:pt>
                <c:pt idx="31">
                  <c:v>107464</c:v>
                </c:pt>
                <c:pt idx="32">
                  <c:v>148172</c:v>
                </c:pt>
                <c:pt idx="33">
                  <c:v>134193</c:v>
                </c:pt>
                <c:pt idx="34">
                  <c:v>188672</c:v>
                </c:pt>
                <c:pt idx="35">
                  <c:v>155363</c:v>
                </c:pt>
                <c:pt idx="36">
                  <c:v>86113</c:v>
                </c:pt>
                <c:pt idx="37">
                  <c:v>50321</c:v>
                </c:pt>
                <c:pt idx="38">
                  <c:v>119892</c:v>
                </c:pt>
                <c:pt idx="39">
                  <c:v>54770</c:v>
                </c:pt>
                <c:pt idx="40">
                  <c:v>102162</c:v>
                </c:pt>
                <c:pt idx="41">
                  <c:v>216894</c:v>
                </c:pt>
                <c:pt idx="42">
                  <c:v>61690.61</c:v>
                </c:pt>
              </c:numCache>
            </c:numRef>
          </c:val>
        </c:ser>
        <c:marker val="1"/>
        <c:axId val="144134144"/>
        <c:axId val="144135680"/>
      </c:lineChart>
      <c:catAx>
        <c:axId val="1441341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4135680"/>
        <c:crossesAt val="0"/>
        <c:auto val="1"/>
        <c:lblAlgn val="ctr"/>
        <c:lblOffset val="100"/>
        <c:tickLblSkip val="2"/>
        <c:tickMarkSkip val="1"/>
      </c:catAx>
      <c:valAx>
        <c:axId val="144135680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SUPERFICIES AFECTADAS (ha)</a:t>
                </a:r>
              </a:p>
            </c:rich>
          </c:tx>
          <c:layout>
            <c:manualLayout>
              <c:xMode val="edge"/>
              <c:yMode val="edge"/>
              <c:x val="1.307191211181591E-2"/>
              <c:y val="0.39382239382239548"/>
            </c:manualLayout>
          </c:layout>
          <c:spPr>
            <a:noFill/>
            <a:ln w="25400">
              <a:noFill/>
            </a:ln>
          </c:spPr>
        </c:title>
        <c:numFmt formatCode="#,##0.0_);\(#,##0.0\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4134144"/>
        <c:crosses val="autoZero"/>
        <c:crossBetween val="between"/>
        <c:majorUnit val="50000"/>
        <c:minorUnit val="1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248460795114368"/>
          <c:y val="0.21042471042471042"/>
          <c:w val="0.14117665080761183"/>
          <c:h val="7.5289575289575292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44" r="0.75000000000000144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montes según titularidad. Año 2007</a:t>
            </a:r>
          </a:p>
        </c:rich>
      </c:tx>
      <c:layout/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9"/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Lbls>
            <c:dLbl>
              <c:idx val="0"/>
              <c:layout/>
              <c:dLblPos val="bestFit"/>
              <c:showCatName val="1"/>
              <c:showPercent val="1"/>
            </c:dLbl>
            <c:dLbl>
              <c:idx val="1"/>
              <c:dLblPos val="bestFit"/>
              <c:showCatName val="1"/>
              <c:showPercent val="1"/>
            </c:dLbl>
            <c:dLbl>
              <c:idx val="3"/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</c:dLbls>
          <c:cat>
            <c:numRef>
              <c:f>'12.1.3'!#¡REF!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'12.1.3'!#¡REF!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33" r="0.75000000000000133" t="1" header="0" footer="0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 la superficie arbolada afectada. Año 2013(hectáreas)</a:t>
            </a:r>
          </a:p>
        </c:rich>
      </c:tx>
      <c:layout>
        <c:manualLayout>
          <c:xMode val="edge"/>
          <c:yMode val="edge"/>
          <c:x val="0.27253003945331344"/>
          <c:y val="4.810672957378303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3865546218487396"/>
          <c:y val="0.10526323745830556"/>
          <c:w val="0.84957983193277364"/>
          <c:h val="0.87151768660332163"/>
        </c:manualLayout>
      </c:layout>
      <c:barChart>
        <c:barDir val="bar"/>
        <c:grouping val="clustered"/>
        <c:ser>
          <c:idx val="0"/>
          <c:order val="0"/>
          <c:tx>
            <c:v>Superficie Arbolada afectada</c:v>
          </c:tx>
          <c:spPr>
            <a:solidFill>
              <a:srgbClr val="99CC00"/>
            </a:solidFill>
            <a:ln w="12700">
              <a:solidFill>
                <a:srgbClr val="0033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'12.8.2.2'!$A$7:$A$25</c:f>
              <c:strCache>
                <c:ptCount val="19"/>
                <c:pt idx="0">
                  <c:v>Euskadi</c:v>
                </c:pt>
                <c:pt idx="1">
                  <c:v>Cataluña</c:v>
                </c:pt>
                <c:pt idx="2">
                  <c:v>Galicia</c:v>
                </c:pt>
                <c:pt idx="3">
                  <c:v>Andalucia</c:v>
                </c:pt>
                <c:pt idx="4">
                  <c:v>Asturias</c:v>
                </c:pt>
                <c:pt idx="5">
                  <c:v>Cantabria</c:v>
                </c:pt>
                <c:pt idx="6">
                  <c:v>La Rioja</c:v>
                </c:pt>
                <c:pt idx="7">
                  <c:v>Murcia</c:v>
                </c:pt>
                <c:pt idx="8">
                  <c:v>C. Valenciana</c:v>
                </c:pt>
                <c:pt idx="9">
                  <c:v>Aragón</c:v>
                </c:pt>
                <c:pt idx="10">
                  <c:v>Castilla La Mancha</c:v>
                </c:pt>
                <c:pt idx="11">
                  <c:v>Canarias</c:v>
                </c:pt>
                <c:pt idx="12">
                  <c:v>Navarra</c:v>
                </c:pt>
                <c:pt idx="13">
                  <c:v>Extremadura</c:v>
                </c:pt>
                <c:pt idx="14">
                  <c:v>Illes Baleares</c:v>
                </c:pt>
                <c:pt idx="15">
                  <c:v>Madrid</c:v>
                </c:pt>
                <c:pt idx="16">
                  <c:v>Castilla y León</c:v>
                </c:pt>
                <c:pt idx="17">
                  <c:v>Ceuta</c:v>
                </c:pt>
                <c:pt idx="18">
                  <c:v>Melilla</c:v>
                </c:pt>
              </c:strCache>
            </c:strRef>
          </c:cat>
          <c:val>
            <c:numRef>
              <c:f>'12.8.2.2'!$L$7:$L$25</c:f>
              <c:numCache>
                <c:formatCode>#,##0.0_);\(#,##0.0\)</c:formatCode>
                <c:ptCount val="19"/>
                <c:pt idx="0">
                  <c:v>43.82</c:v>
                </c:pt>
                <c:pt idx="1">
                  <c:v>695.99</c:v>
                </c:pt>
                <c:pt idx="2">
                  <c:v>7747.4</c:v>
                </c:pt>
                <c:pt idx="3">
                  <c:v>329.36</c:v>
                </c:pt>
                <c:pt idx="4">
                  <c:v>474.43</c:v>
                </c:pt>
                <c:pt idx="5">
                  <c:v>347.9</c:v>
                </c:pt>
                <c:pt idx="6">
                  <c:v>1.02</c:v>
                </c:pt>
                <c:pt idx="7">
                  <c:v>13.87</c:v>
                </c:pt>
                <c:pt idx="8">
                  <c:v>887.95</c:v>
                </c:pt>
                <c:pt idx="9">
                  <c:v>37.81</c:v>
                </c:pt>
                <c:pt idx="10">
                  <c:v>1556.09</c:v>
                </c:pt>
                <c:pt idx="11">
                  <c:v>47.51</c:v>
                </c:pt>
                <c:pt idx="12">
                  <c:v>58.74</c:v>
                </c:pt>
                <c:pt idx="13">
                  <c:v>924.52</c:v>
                </c:pt>
                <c:pt idx="14">
                  <c:v>1022.56</c:v>
                </c:pt>
                <c:pt idx="15">
                  <c:v>212.1</c:v>
                </c:pt>
                <c:pt idx="16">
                  <c:v>3303.19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axId val="144226560"/>
        <c:axId val="144261120"/>
      </c:barChart>
      <c:catAx>
        <c:axId val="144226560"/>
        <c:scaling>
          <c:orientation val="maxMin"/>
        </c:scaling>
        <c:axPos val="l"/>
        <c:numFmt formatCode="General" sourceLinked="1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4261120"/>
        <c:crosses val="autoZero"/>
        <c:auto val="1"/>
        <c:lblAlgn val="ctr"/>
        <c:lblOffset val="100"/>
        <c:tickLblSkip val="1"/>
        <c:tickMarkSkip val="1"/>
      </c:catAx>
      <c:valAx>
        <c:axId val="144261120"/>
        <c:scaling>
          <c:orientation val="minMax"/>
        </c:scaling>
        <c:delete val="1"/>
        <c:axPos val="t"/>
        <c:numFmt formatCode="#,##0.0_);\(#,##0.0\)" sourceLinked="1"/>
        <c:tickLblPos val="none"/>
        <c:crossAx val="1442265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44" r="0.75000000000000144" t="1" header="0" footer="0"/>
    <c:pageSetup paperSize="9" orientation="landscape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pérdidas económicas según tipo de producto. Año 2013
</a:t>
            </a:r>
          </a:p>
        </c:rich>
      </c:tx>
      <c:layout>
        <c:manualLayout>
          <c:xMode val="edge"/>
          <c:yMode val="edge"/>
          <c:x val="0.30506864850908982"/>
          <c:y val="2.400235527743782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380974317904232E-2"/>
          <c:y val="0.23369524557230942"/>
          <c:w val="0.60744594144453834"/>
          <c:h val="0.7151171865980096"/>
        </c:manualLayout>
      </c:layout>
      <c:ofPieChart>
        <c:ofPieType val="bar"/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19"/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2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3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4"/>
            <c:spPr>
              <a:solidFill>
                <a:srgbClr val="008000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80800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339966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00FF00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5.95986212794508E-2"/>
                  <c:y val="-6.3740272935091371E-3"/>
                </c:manualLayout>
              </c:layout>
              <c:dLblPos val="bestFit"/>
              <c:showPercent val="1"/>
            </c:dLbl>
            <c:dLbl>
              <c:idx val="1"/>
              <c:layout>
                <c:manualLayout>
                  <c:x val="-5.0609627891923081E-2"/>
                  <c:y val="-7.6679982450873985E-2"/>
                </c:manualLayout>
              </c:layout>
              <c:dLblPos val="bestFit"/>
              <c:showPercent val="1"/>
            </c:dLbl>
            <c:dLbl>
              <c:idx val="2"/>
              <c:layout>
                <c:manualLayout>
                  <c:x val="-5.8888188031401563E-2"/>
                  <c:y val="-4.7363936546054926E-2"/>
                </c:manualLayout>
              </c:layout>
              <c:dLblPos val="bestFit"/>
              <c:showPercent val="1"/>
            </c:dLbl>
            <c:dLbl>
              <c:idx val="3"/>
              <c:layout>
                <c:manualLayout>
                  <c:x val="1.1471068366679143E-2"/>
                  <c:y val="-8.267116170595977E-2"/>
                </c:manualLayout>
              </c:layout>
              <c:dLblPos val="bestFit"/>
              <c:showPercent val="1"/>
            </c:dLbl>
            <c:dLbl>
              <c:idx val="8"/>
              <c:layout>
                <c:manualLayout>
                  <c:x val="7.7029750219116426E-3"/>
                  <c:y val="6.935599325744112E-3"/>
                </c:manualLayout>
              </c:layout>
              <c:dLblPos val="bestFit"/>
              <c:showPercent val="1"/>
            </c:dLbl>
            <c:dLbl>
              <c:idx val="9"/>
              <c:layout>
                <c:manualLayout>
                  <c:xMode val="edge"/>
                  <c:yMode val="edge"/>
                  <c:x val="0.30675337624101034"/>
                  <c:y val="0.3890109890109905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  <c:showLeaderLines val="1"/>
          </c:dLbls>
          <c:cat>
            <c:strRef>
              <c:f>('12.8.2.4'!$A$26,'12.8.2.4'!$A$27,'12.8.2.4'!$A$34,'12.8.2.4'!$A$37,'12.8.2.4'!$A$28,'12.8.2.4'!$A$31,'12.8.2.4'!$A$32,'12.8.2.4'!$A$33)</c:f>
              <c:strCache>
                <c:ptCount val="8"/>
                <c:pt idx="0">
                  <c:v>Masas sin aprovechamiento comercial</c:v>
                </c:pt>
                <c:pt idx="1">
                  <c:v>Masas con aprovechamiento comercial</c:v>
                </c:pt>
                <c:pt idx="2">
                  <c:v>Otras pérdidas</c:v>
                </c:pt>
                <c:pt idx="3">
                  <c:v>Gastos de extinción</c:v>
                </c:pt>
                <c:pt idx="4">
                  <c:v>Corcho</c:v>
                </c:pt>
                <c:pt idx="5">
                  <c:v>Leñas</c:v>
                </c:pt>
                <c:pt idx="6">
                  <c:v>Pastos</c:v>
                </c:pt>
                <c:pt idx="7">
                  <c:v>Caza</c:v>
                </c:pt>
              </c:strCache>
            </c:strRef>
          </c:cat>
          <c:val>
            <c:numRef>
              <c:f>('12.8.2.4'!$G$26,'12.8.2.4'!$G$27,'12.8.2.4'!$G$34,'12.8.2.4'!$G$37,'12.8.2.4'!$G$28,'12.8.2.4'!$G$31,'12.8.2.4'!$G$32,'12.8.2.4'!$G$33)</c:f>
              <c:numCache>
                <c:formatCode>#,##0.00\ _€;\-#,##0.00\ _€</c:formatCode>
                <c:ptCount val="8"/>
                <c:pt idx="0">
                  <c:v>35.618891717899203</c:v>
                </c:pt>
                <c:pt idx="1">
                  <c:v>44.798897424428702</c:v>
                </c:pt>
                <c:pt idx="2">
                  <c:v>2.84428461454864</c:v>
                </c:pt>
                <c:pt idx="3">
                  <c:v>16.581002083448801</c:v>
                </c:pt>
                <c:pt idx="4">
                  <c:v>0</c:v>
                </c:pt>
                <c:pt idx="5">
                  <c:v>8.1974178259923494E-2</c:v>
                </c:pt>
                <c:pt idx="6">
                  <c:v>7.3231754801785995E-2</c:v>
                </c:pt>
                <c:pt idx="7">
                  <c:v>1.71822661290959E-3</c:v>
                </c:pt>
              </c:numCache>
            </c:numRef>
          </c:val>
        </c:ser>
        <c:dLbls>
          <c:showPercent val="1"/>
        </c:dLbls>
        <c:gapWidth val="100"/>
        <c:splitType val="pos"/>
        <c:splitPos val="4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006796742666369"/>
          <c:y val="0.25975431223589718"/>
          <c:w val="0.21260705942743799"/>
          <c:h val="0.6278026905829596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44" r="0.75000000000000144" t="1" header="0" footer="0"/>
    <c:pageSetup paperSize="9" orientation="landscape" horizontalDpi="300" verticalDpi="300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número de siniestros según causa. Año 2013</a:t>
            </a:r>
          </a:p>
        </c:rich>
      </c:tx>
      <c:layout>
        <c:manualLayout>
          <c:xMode val="edge"/>
          <c:yMode val="edge"/>
          <c:x val="0.30468635170603681"/>
          <c:y val="4.646852528406837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4528326995224703"/>
          <c:y val="0.29846938775510284"/>
          <c:w val="0.54088105681777465"/>
          <c:h val="0.5204081632653055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7"/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2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7.102447477869378E-2"/>
                  <c:y val="-8.3381367801503153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6.7792675480106576E-2"/>
                  <c:y val="-4.8471417085349515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-0.15889190223911323"/>
                  <c:y val="-1.9897694846817866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-9.9535678462401758E-2"/>
                  <c:y val="-5.1585499445795116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2.4441672248945877E-5"/>
                  <c:y val="-6.885583048545206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Ref>
              <c:f>('12.8.4.1'!$A$8,'12.8.4.1'!$A$23,'12.8.4.1'!$A$25,'12.8.4.1'!$A$27,'12.8.4.1'!$A$29)</c:f>
              <c:strCache>
                <c:ptCount val="5"/>
                <c:pt idx="0">
                  <c:v>Rayo</c:v>
                </c:pt>
                <c:pt idx="1">
                  <c:v>Negligencias y causas accidentales</c:v>
                </c:pt>
                <c:pt idx="2">
                  <c:v>Intencionado</c:v>
                </c:pt>
                <c:pt idx="3">
                  <c:v>Desconocida</c:v>
                </c:pt>
                <c:pt idx="4">
                  <c:v>Reproducción</c:v>
                </c:pt>
              </c:strCache>
            </c:strRef>
          </c:cat>
          <c:val>
            <c:numRef>
              <c:f>('12.8.4.1'!$D$8,'12.8.4.1'!$D$23,'12.8.4.1'!$D$25,'12.8.4.1'!$D$27,'12.8.4.1'!$D$29)</c:f>
              <c:numCache>
                <c:formatCode>#,##0\ _€;\-#,##0\ _€</c:formatCode>
                <c:ptCount val="5"/>
                <c:pt idx="0">
                  <c:v>657</c:v>
                </c:pt>
                <c:pt idx="1">
                  <c:v>2974</c:v>
                </c:pt>
                <c:pt idx="2">
                  <c:v>5580</c:v>
                </c:pt>
                <c:pt idx="3">
                  <c:v>1274</c:v>
                </c:pt>
                <c:pt idx="4">
                  <c:v>312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44" r="0.75000000000000144" t="1" header="0" footer="0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la superficie afectada según causa. Año 2013</a:t>
            </a:r>
          </a:p>
        </c:rich>
      </c:tx>
      <c:layout>
        <c:manualLayout>
          <c:xMode val="edge"/>
          <c:yMode val="edge"/>
          <c:x val="0.28339925736707672"/>
          <c:y val="4.25098350120422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0376109340847451"/>
          <c:y val="0.26811654264040796"/>
          <c:w val="0.52947368421052632"/>
          <c:h val="0.4830929269817306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9"/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2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7287567909517523E-2"/>
                  <c:y val="-1.7959065540592709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3.8061065283726651E-2"/>
                  <c:y val="-0.10604100749715378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-4.7474868931744109E-2"/>
                  <c:y val="0.11672110662026379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-8.1113820507405329E-2"/>
                  <c:y val="-1.5160281275151421E-3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1.0816773030179742E-2"/>
                  <c:y val="-7.5930216778400408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Ref>
              <c:f>('12.8.4.1'!$A$8,'12.8.4.1'!$A$23,'12.8.4.1'!$A$25,'12.8.4.1'!$A$27,'12.8.4.1'!$A$29)</c:f>
              <c:strCache>
                <c:ptCount val="5"/>
                <c:pt idx="0">
                  <c:v>Rayo</c:v>
                </c:pt>
                <c:pt idx="1">
                  <c:v>Negligencias y causas accidentales</c:v>
                </c:pt>
                <c:pt idx="2">
                  <c:v>Intencionado</c:v>
                </c:pt>
                <c:pt idx="3">
                  <c:v>Desconocida</c:v>
                </c:pt>
                <c:pt idx="4">
                  <c:v>Reproducción</c:v>
                </c:pt>
              </c:strCache>
            </c:strRef>
          </c:cat>
          <c:val>
            <c:numRef>
              <c:f>('12.8.4.1'!$I$8,'12.8.4.1'!$I$23,'12.8.4.1'!$I$25,'12.8.4.1'!$I$27,'12.8.4.1'!$I$29)</c:f>
              <c:numCache>
                <c:formatCode>#,##0.00</c:formatCode>
                <c:ptCount val="5"/>
                <c:pt idx="0">
                  <c:v>1655.24</c:v>
                </c:pt>
                <c:pt idx="1">
                  <c:v>19479.939999999999</c:v>
                </c:pt>
                <c:pt idx="2">
                  <c:v>36045.65</c:v>
                </c:pt>
                <c:pt idx="3">
                  <c:v>3893.21</c:v>
                </c:pt>
                <c:pt idx="4">
                  <c:v>616.57000000000005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44" r="0.75000000000000144" t="1" header="0" footer="0"/>
    <c:pageSetup paperSize="9" orientation="landscape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Número de siniestros causados accidentalmente o por negligencias. </a:t>
            </a:r>
            <a:br>
              <a:rPr lang="es-ES"/>
            </a:br>
            <a:r>
              <a:rPr lang="es-ES"/>
              <a:t>Año 2013
</a:t>
            </a:r>
          </a:p>
        </c:rich>
      </c:tx>
      <c:layout>
        <c:manualLayout>
          <c:xMode val="edge"/>
          <c:yMode val="edge"/>
          <c:x val="0.28340089352391695"/>
          <c:y val="3.768646301620658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257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2803347280334729"/>
          <c:y val="0.11638968368384837"/>
          <c:w val="0.76569037656904082"/>
          <c:h val="0.87411027746237413"/>
        </c:manualLayout>
      </c:layout>
      <c:bar3DChart>
        <c:barDir val="bar"/>
        <c:grouping val="clustered"/>
        <c:ser>
          <c:idx val="0"/>
          <c:order val="0"/>
          <c:tx>
            <c:v>neglicencias</c:v>
          </c:tx>
          <c:spPr>
            <a:solidFill>
              <a:srgbClr val="99CC00"/>
            </a:solidFill>
            <a:ln w="25400">
              <a:solidFill>
                <a:srgbClr val="008000"/>
              </a:solidFill>
              <a:prstDash val="solid"/>
            </a:ln>
          </c:spPr>
          <c:dLbls>
            <c:dLbl>
              <c:idx val="0"/>
              <c:layout>
                <c:manualLayout>
                  <c:x val="6.3902425042572375E-3"/>
                  <c:y val="-8.5318505675043216E-4"/>
                </c:manualLayout>
              </c:layout>
              <c:showVal val="1"/>
            </c:dLbl>
            <c:dLbl>
              <c:idx val="1"/>
              <c:layout>
                <c:manualLayout>
                  <c:x val="1.1886334773660441E-2"/>
                  <c:y val="-2.1828236205245683E-3"/>
                </c:manualLayout>
              </c:layout>
              <c:showVal val="1"/>
            </c:dLbl>
            <c:dLbl>
              <c:idx val="2"/>
              <c:layout>
                <c:manualLayout>
                  <c:x val="2.4624447759354282E-2"/>
                  <c:y val="-5.8877618513160064E-3"/>
                </c:manualLayout>
              </c:layout>
              <c:showVal val="1"/>
            </c:dLbl>
            <c:dLbl>
              <c:idx val="3"/>
              <c:layout>
                <c:manualLayout>
                  <c:x val="1.5486784683641281E-2"/>
                  <c:y val="-1.43432994161421E-2"/>
                </c:manualLayout>
              </c:layout>
              <c:showVal val="1"/>
            </c:dLbl>
            <c:dLbl>
              <c:idx val="4"/>
              <c:layout>
                <c:manualLayout>
                  <c:x val="1.9461844720287631E-2"/>
                  <c:y val="9.541596892049764E-4"/>
                </c:manualLayout>
              </c:layout>
              <c:showVal val="1"/>
            </c:dLbl>
            <c:dLbl>
              <c:idx val="5"/>
              <c:layout>
                <c:manualLayout>
                  <c:x val="9.2300579805359058E-3"/>
                  <c:y val="-3.757337921849215E-4"/>
                </c:manualLayout>
              </c:layout>
              <c:showVal val="1"/>
            </c:dLbl>
            <c:dLbl>
              <c:idx val="6"/>
              <c:layout>
                <c:manualLayout>
                  <c:x val="1.7188396683214292E-2"/>
                  <c:y val="6.6992731105824422E-4"/>
                </c:manualLayout>
              </c:layout>
              <c:showVal val="1"/>
            </c:dLbl>
            <c:dLbl>
              <c:idx val="7"/>
              <c:layout>
                <c:manualLayout>
                  <c:x val="3.5205974717635397E-2"/>
                  <c:y val="6.466187748336058E-3"/>
                </c:manualLayout>
              </c:layout>
              <c:showVal val="1"/>
            </c:dLbl>
            <c:dLbl>
              <c:idx val="8"/>
              <c:layout>
                <c:manualLayout>
                  <c:x val="1.3131940664362561E-2"/>
                  <c:y val="1.9388347186665867E-2"/>
                </c:manualLayout>
              </c:layout>
              <c:showVal val="1"/>
            </c:dLbl>
            <c:dLbl>
              <c:idx val="9"/>
              <c:layout>
                <c:manualLayout>
                  <c:x val="1.3458556674215421E-2"/>
                  <c:y val="1.5683408955874365E-2"/>
                </c:manualLayout>
              </c:layout>
              <c:showVal val="1"/>
            </c:dLbl>
            <c:dLbl>
              <c:idx val="10"/>
              <c:layout>
                <c:manualLayout>
                  <c:x val="1.7056338381060722E-2"/>
                  <c:y val="1.6728815141501801E-2"/>
                </c:manualLayout>
              </c:layout>
              <c:showVal val="1"/>
            </c:dLbl>
            <c:dLbl>
              <c:idx val="11"/>
              <c:layout>
                <c:manualLayout>
                  <c:x val="1.2102106378415621E-2"/>
                  <c:y val="8.1470304442045685E-3"/>
                </c:manualLayout>
              </c:layout>
              <c:showVal val="1"/>
            </c:dLbl>
            <c:dLbl>
              <c:idx val="12"/>
              <c:layout>
                <c:manualLayout>
                  <c:x val="2.4614378987885252E-2"/>
                  <c:y val="2.5946036349040105E-2"/>
                </c:manualLayout>
              </c:layout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12654208004476741"/>
                  <c:y val="0.54473173415264531"/>
                </c:manualLayout>
              </c:layout>
              <c:showVal val="1"/>
            </c:dLbl>
            <c:dLbl>
              <c:idx val="14"/>
              <c:layout>
                <c:manualLayout>
                  <c:xMode val="edge"/>
                  <c:yMode val="edge"/>
                  <c:x val="0.14803035778821841"/>
                  <c:y val="0.57661846981036058"/>
                </c:manualLayout>
              </c:layout>
              <c:showVal val="1"/>
            </c:dLbl>
            <c:dLbl>
              <c:idx val="15"/>
              <c:layout>
                <c:manualLayout>
                  <c:xMode val="edge"/>
                  <c:yMode val="edge"/>
                  <c:x val="0.15996828986791431"/>
                  <c:y val="0.61116243343955479"/>
                </c:manualLayout>
              </c:layout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63509798663977823"/>
                  <c:y val="0.64039194112579423"/>
                </c:manualLayout>
              </c:layout>
              <c:showVal val="1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'12.8.4.1'!$A$10:$A$22</c:f>
              <c:strCache>
                <c:ptCount val="13"/>
                <c:pt idx="0">
                  <c:v>Quema agrícola</c:v>
                </c:pt>
                <c:pt idx="1">
                  <c:v>Quema para regenerar Pastos</c:v>
                </c:pt>
                <c:pt idx="2">
                  <c:v>Trabajos forestales</c:v>
                </c:pt>
                <c:pt idx="3">
                  <c:v>Hogueras</c:v>
                </c:pt>
                <c:pt idx="4">
                  <c:v>Fumadores</c:v>
                </c:pt>
                <c:pt idx="5">
                  <c:v>Quema de basuras</c:v>
                </c:pt>
                <c:pt idx="6">
                  <c:v>Escape de vertedero</c:v>
                </c:pt>
                <c:pt idx="7">
                  <c:v>Quema de matorral</c:v>
                </c:pt>
                <c:pt idx="8">
                  <c:v>Ferrocarril</c:v>
                </c:pt>
                <c:pt idx="9">
                  <c:v>Líneas eléctricas</c:v>
                </c:pt>
                <c:pt idx="10">
                  <c:v>Motores y máquinas</c:v>
                </c:pt>
                <c:pt idx="11">
                  <c:v>Maniobras militares</c:v>
                </c:pt>
                <c:pt idx="12">
                  <c:v>Otras</c:v>
                </c:pt>
              </c:strCache>
            </c:strRef>
          </c:cat>
          <c:val>
            <c:numRef>
              <c:f>'12.8.4.1'!$D$10:$D$22</c:f>
              <c:numCache>
                <c:formatCode>#,##0\ _€;\-#,##0\ _€</c:formatCode>
                <c:ptCount val="13"/>
                <c:pt idx="0">
                  <c:v>665</c:v>
                </c:pt>
                <c:pt idx="1">
                  <c:v>142</c:v>
                </c:pt>
                <c:pt idx="2">
                  <c:v>200</c:v>
                </c:pt>
                <c:pt idx="3">
                  <c:v>112</c:v>
                </c:pt>
                <c:pt idx="4">
                  <c:v>220</c:v>
                </c:pt>
                <c:pt idx="5">
                  <c:v>126</c:v>
                </c:pt>
                <c:pt idx="6">
                  <c:v>41</c:v>
                </c:pt>
                <c:pt idx="7">
                  <c:v>357</c:v>
                </c:pt>
                <c:pt idx="8">
                  <c:v>32</c:v>
                </c:pt>
                <c:pt idx="9">
                  <c:v>240</c:v>
                </c:pt>
                <c:pt idx="10">
                  <c:v>445</c:v>
                </c:pt>
                <c:pt idx="11">
                  <c:v>10</c:v>
                </c:pt>
                <c:pt idx="12">
                  <c:v>384</c:v>
                </c:pt>
              </c:numCache>
            </c:numRef>
          </c:val>
        </c:ser>
        <c:dLbls>
          <c:showVal val="1"/>
        </c:dLbls>
        <c:gapWidth val="70"/>
        <c:shape val="cylinder"/>
        <c:axId val="144055680"/>
        <c:axId val="144065664"/>
        <c:axId val="0"/>
      </c:bar3DChart>
      <c:catAx>
        <c:axId val="144055680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4065664"/>
        <c:crosses val="autoZero"/>
        <c:lblAlgn val="ctr"/>
        <c:lblOffset val="100"/>
        <c:tickLblSkip val="1"/>
        <c:tickMarkSkip val="1"/>
      </c:catAx>
      <c:valAx>
        <c:axId val="144065664"/>
        <c:scaling>
          <c:orientation val="minMax"/>
        </c:scaling>
        <c:delete val="1"/>
        <c:axPos val="b"/>
        <c:numFmt formatCode="#,##0\ _€;\-#,##0\ _€" sourceLinked="1"/>
        <c:tickLblPos val="none"/>
        <c:crossAx val="14405568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44" r="0.75000000000000144" t="1" header="0" footer="0"/>
    <c:pageSetup paperSize="9" orientation="landscape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número de siniestros causados accidentalmente 
o por negligencias. Año 2013</a:t>
            </a:r>
          </a:p>
        </c:rich>
      </c:tx>
      <c:layout>
        <c:manualLayout>
          <c:xMode val="edge"/>
          <c:yMode val="edge"/>
          <c:x val="0.41552035946406873"/>
          <c:y val="7.728862127528179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8139321723189736"/>
          <c:y val="0.29256663239712732"/>
          <c:w val="0.43721356553620538"/>
          <c:h val="0.4532384715004673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2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16593296132582444"/>
                  <c:y val="0.10134988420565075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9.3965832012406034E-2"/>
                  <c:y val="0.1483333642118265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2.4165281303830465E-2"/>
                  <c:y val="8.6548216767021749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9.5118024322246156E-2"/>
                  <c:y val="9.8075528794194899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6.2168898282150067E-2"/>
                  <c:y val="0.10072984406360976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7.9429874866296449E-2"/>
                  <c:y val="0.11573629766867394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-5.8448651365387821E-2"/>
                  <c:y val="0.16761834182491894"/>
                </c:manualLayout>
              </c:layout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-4.8458832171346826E-2"/>
                  <c:y val="0.13254951366373319"/>
                </c:manualLayout>
              </c:layout>
              <c:dLblPos val="bestFit"/>
              <c:showCatName val="1"/>
              <c:showPercent val="1"/>
            </c:dLbl>
            <c:dLbl>
              <c:idx val="8"/>
              <c:layout>
                <c:manualLayout>
                  <c:x val="-6.932175212959267E-2"/>
                  <c:y val="0.18442192373012203"/>
                </c:manualLayout>
              </c:layout>
              <c:dLblPos val="bestFit"/>
              <c:showCatName val="1"/>
              <c:showPercent val="1"/>
            </c:dLbl>
            <c:dLbl>
              <c:idx val="9"/>
              <c:layout>
                <c:manualLayout>
                  <c:x val="-0.14491170191287472"/>
                  <c:y val="0.10486706808707735"/>
                </c:manualLayout>
              </c:layout>
              <c:dLblPos val="bestFit"/>
              <c:showCatName val="1"/>
              <c:showPercent val="1"/>
            </c:dLbl>
            <c:dLbl>
              <c:idx val="10"/>
              <c:layout>
                <c:manualLayout>
                  <c:x val="-0.12986962554394285"/>
                  <c:y val="-6.7211363285471686E-3"/>
                </c:manualLayout>
              </c:layout>
              <c:dLblPos val="bestFit"/>
              <c:showCatName val="1"/>
              <c:showPercent val="1"/>
            </c:dLbl>
            <c:dLbl>
              <c:idx val="11"/>
              <c:layout>
                <c:manualLayout>
                  <c:x val="-5.4994480027148886E-2"/>
                  <c:y val="-7.2886830322680313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Ref>
              <c:f>('12.8.4.4'!$A$12,'12.8.4.4'!$A$17,'12.8.4.4'!$A$25,'12.8.4.4'!$A$26,'12.8.4.4'!$A$27,'12.8.4.4'!$A$32,'12.8.4.4'!$A$33,'12.8.4.4'!$A$39,'12.8.4.4'!$A$40,'12.8.4.4'!$A$41,'12.8.4.4'!$A$42,'12.8.4.4'!$A$50)</c:f>
              <c:strCache>
                <c:ptCount val="12"/>
                <c:pt idx="0">
                  <c:v>- Total Quema agrícola</c:v>
                </c:pt>
                <c:pt idx="1">
                  <c:v>- Total Quemas ganaderas                </c:v>
                </c:pt>
                <c:pt idx="2">
                  <c:v>- Total Quemas para el control de la vegetación</c:v>
                </c:pt>
                <c:pt idx="3">
                  <c:v>- Total Trabajos forestales</c:v>
                </c:pt>
                <c:pt idx="4">
                  <c:v>- Total Fumadores</c:v>
                </c:pt>
                <c:pt idx="5">
                  <c:v>- Total Eliminación de basuras y restos</c:v>
                </c:pt>
                <c:pt idx="6">
                  <c:v>- Total Hogueras</c:v>
                </c:pt>
                <c:pt idx="7">
                  <c:v>- Total Motores y máquinas</c:v>
                </c:pt>
                <c:pt idx="8">
                  <c:v>- Total Ferrocarril</c:v>
                </c:pt>
                <c:pt idx="9">
                  <c:v>- Total Líneas eléctricas</c:v>
                </c:pt>
                <c:pt idx="10">
                  <c:v>-Total Actividades militares</c:v>
                </c:pt>
                <c:pt idx="11">
                  <c:v> Total Otras Actividades y usos del monte</c:v>
                </c:pt>
              </c:strCache>
            </c:strRef>
          </c:cat>
          <c:val>
            <c:numRef>
              <c:f>('12.8.4.4'!$D$12,'12.8.4.4'!$D$17,'12.8.4.4'!$D$25,'12.8.4.4'!$D$26,'12.8.4.4'!$D$27,'12.8.4.4'!$D$32,'12.8.4.4'!$D$33,'12.8.4.4'!$D$39,'12.8.4.4'!$D$40,'12.8.4.4'!$D$41,'12.8.4.4'!$D$42,'12.8.4.4'!$D$50)</c:f>
              <c:numCache>
                <c:formatCode>#,##0\ _€;\-#,##0\ _€</c:formatCode>
                <c:ptCount val="12"/>
                <c:pt idx="0">
                  <c:v>562</c:v>
                </c:pt>
                <c:pt idx="1">
                  <c:v>142</c:v>
                </c:pt>
                <c:pt idx="2">
                  <c:v>460</c:v>
                </c:pt>
                <c:pt idx="3">
                  <c:v>200</c:v>
                </c:pt>
                <c:pt idx="4">
                  <c:v>220</c:v>
                </c:pt>
                <c:pt idx="5">
                  <c:v>182</c:v>
                </c:pt>
                <c:pt idx="6">
                  <c:v>112</c:v>
                </c:pt>
                <c:pt idx="7">
                  <c:v>445</c:v>
                </c:pt>
                <c:pt idx="8">
                  <c:v>32</c:v>
                </c:pt>
                <c:pt idx="9">
                  <c:v>240</c:v>
                </c:pt>
                <c:pt idx="10">
                  <c:v>10</c:v>
                </c:pt>
                <c:pt idx="11">
                  <c:v>369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44" r="0.75000000000000144" t="1" header="0" footer="0"/>
    <c:pageSetup paperSize="9" orientation="landscape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la superficie afectada en siniestros con causas accidentales o negligencias. Año 2013</a:t>
            </a:r>
          </a:p>
        </c:rich>
      </c:tx>
      <c:layout>
        <c:manualLayout>
          <c:xMode val="edge"/>
          <c:yMode val="edge"/>
          <c:x val="0.18675521187910246"/>
          <c:y val="3.307200482802991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1892050198456026"/>
          <c:y val="0.27433628318584219"/>
          <c:w val="0.52814641644508986"/>
          <c:h val="0.5095407108818554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0"/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2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20096783171271626"/>
                  <c:y val="-5.5957094300305758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1.0288200108754838E-2"/>
                  <c:y val="-9.0434238019596797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0.11067492175223613"/>
                  <c:y val="-2.6446900211226327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0.1398774582214744"/>
                  <c:y val="9.2924317215228786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0.10057134783111329"/>
                  <c:y val="0.16467658462431886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1.7084150581053007E-2"/>
                  <c:y val="0.16663321145863039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-4.2106416958891606E-2"/>
                  <c:y val="0.1771629630894837"/>
                </c:manualLayout>
              </c:layout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-1.0350447705483429E-2"/>
                  <c:y val="0.12599681866499651"/>
                </c:manualLayout>
              </c:layout>
              <c:dLblPos val="bestFit"/>
              <c:showCatName val="1"/>
              <c:showPercent val="1"/>
            </c:dLbl>
            <c:dLbl>
              <c:idx val="8"/>
              <c:layout>
                <c:manualLayout>
                  <c:x val="3.6371444597157819E-2"/>
                  <c:y val="0.23016493871021004"/>
                </c:manualLayout>
              </c:layout>
              <c:dLblPos val="bestFit"/>
              <c:showCatName val="1"/>
              <c:showPercent val="1"/>
            </c:dLbl>
            <c:dLbl>
              <c:idx val="9"/>
              <c:layout>
                <c:manualLayout>
                  <c:x val="-3.4311098551506512E-2"/>
                  <c:y val="0.30205430394953353"/>
                </c:manualLayout>
              </c:layout>
              <c:dLblPos val="bestFit"/>
              <c:showCatName val="1"/>
              <c:showPercent val="1"/>
            </c:dLbl>
            <c:dLbl>
              <c:idx val="10"/>
              <c:layout>
                <c:manualLayout>
                  <c:x val="-5.1020111066867047E-2"/>
                  <c:y val="6.0590408845315129E-2"/>
                </c:manualLayout>
              </c:layout>
              <c:dLblPos val="bestFit"/>
              <c:showCatName val="1"/>
              <c:showPercent val="1"/>
            </c:dLbl>
            <c:dLbl>
              <c:idx val="11"/>
              <c:layout>
                <c:manualLayout>
                  <c:x val="-9.9514114569284107E-2"/>
                  <c:y val="-1.8827039244823261E-3"/>
                </c:manualLayout>
              </c:layout>
              <c:dLblPos val="bestFit"/>
              <c:showCatName val="1"/>
              <c:showPercent val="1"/>
            </c:dLbl>
            <c:dLbl>
              <c:idx val="12"/>
              <c:layout>
                <c:manualLayout>
                  <c:xMode val="edge"/>
                  <c:yMode val="edge"/>
                  <c:x val="6.0274026357400791E-2"/>
                  <c:y val="0.13274336283185878"/>
                </c:manualLayout>
              </c:layout>
              <c:dLblPos val="bestFit"/>
              <c:showCatName val="1"/>
              <c:showPercent val="1"/>
            </c:dLbl>
            <c:dLbl>
              <c:idx val="13"/>
              <c:layout>
                <c:manualLayout>
                  <c:xMode val="edge"/>
                  <c:yMode val="edge"/>
                  <c:x val="0.27579933272628759"/>
                  <c:y val="7.5221238938053103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Ref>
              <c:f>('12.8.4.4'!$A$12,'12.8.4.4'!$A$17,'12.8.4.4'!$A$25,'12.8.4.4'!$A$26,'12.8.4.4'!$A$27,'12.8.4.4'!$A$32,'12.8.4.4'!$A$33,'12.8.4.4'!$A$39,'12.8.4.4'!$A$40,'12.8.4.4'!$A$41,'12.8.4.4'!$A$42,'12.8.4.4'!$A$50)</c:f>
              <c:strCache>
                <c:ptCount val="12"/>
                <c:pt idx="0">
                  <c:v>- Total Quema agrícola</c:v>
                </c:pt>
                <c:pt idx="1">
                  <c:v>- Total Quemas ganaderas                </c:v>
                </c:pt>
                <c:pt idx="2">
                  <c:v>- Total Quemas para el control de la vegetación</c:v>
                </c:pt>
                <c:pt idx="3">
                  <c:v>- Total Trabajos forestales</c:v>
                </c:pt>
                <c:pt idx="4">
                  <c:v>- Total Fumadores</c:v>
                </c:pt>
                <c:pt idx="5">
                  <c:v>- Total Eliminación de basuras y restos</c:v>
                </c:pt>
                <c:pt idx="6">
                  <c:v>- Total Hogueras</c:v>
                </c:pt>
                <c:pt idx="7">
                  <c:v>- Total Motores y máquinas</c:v>
                </c:pt>
                <c:pt idx="8">
                  <c:v>- Total Ferrocarril</c:v>
                </c:pt>
                <c:pt idx="9">
                  <c:v>- Total Líneas eléctricas</c:v>
                </c:pt>
                <c:pt idx="10">
                  <c:v>-Total Actividades militares</c:v>
                </c:pt>
                <c:pt idx="11">
                  <c:v> Total Otras Actividades y usos del monte</c:v>
                </c:pt>
              </c:strCache>
            </c:strRef>
          </c:cat>
          <c:val>
            <c:numRef>
              <c:f>('12.8.4.4'!$I$12,'12.8.4.4'!$I$17,'12.8.4.4'!$I$25,'12.8.4.4'!$I$26,'12.8.4.4'!$I$27,'12.8.4.4'!$I$32,'12.8.4.4'!$I$33,'12.8.4.4'!$I$39,'12.8.4.4'!$I$40,'12.8.4.4'!$I$41,'12.8.4.4'!$I$42,'12.8.4.4'!$I$50)</c:f>
              <c:numCache>
                <c:formatCode>0.00</c:formatCode>
                <c:ptCount val="12"/>
                <c:pt idx="0">
                  <c:v>809.42</c:v>
                </c:pt>
                <c:pt idx="1">
                  <c:v>567.80999999999995</c:v>
                </c:pt>
                <c:pt idx="2">
                  <c:v>450.44</c:v>
                </c:pt>
                <c:pt idx="3">
                  <c:v>233.04999999999998</c:v>
                </c:pt>
                <c:pt idx="4">
                  <c:v>2103.92</c:v>
                </c:pt>
                <c:pt idx="5">
                  <c:v>2536.08</c:v>
                </c:pt>
                <c:pt idx="6">
                  <c:v>57.07</c:v>
                </c:pt>
                <c:pt idx="7">
                  <c:v>6938.630000000001</c:v>
                </c:pt>
                <c:pt idx="8">
                  <c:v>38.959999999999994</c:v>
                </c:pt>
                <c:pt idx="9">
                  <c:v>2348.3900000000003</c:v>
                </c:pt>
                <c:pt idx="10">
                  <c:v>44</c:v>
                </c:pt>
                <c:pt idx="11">
                  <c:v>3352.17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44" r="0.75000000000000144" t="1" header="0" footer="0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Número de siniestros intencionados según motivación. Año 2013</a:t>
            </a:r>
          </a:p>
        </c:rich>
      </c:tx>
      <c:layout>
        <c:manualLayout>
          <c:xMode val="edge"/>
          <c:yMode val="edge"/>
          <c:x val="0.3142917419010568"/>
          <c:y val="8.834996665535681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278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8392084455528513"/>
          <c:y val="0.22272727272727291"/>
          <c:w val="0.5284557507408032"/>
          <c:h val="0.75681818181818183"/>
        </c:manualLayout>
      </c:layout>
      <c:bar3DChart>
        <c:barDir val="bar"/>
        <c:grouping val="stacked"/>
        <c:ser>
          <c:idx val="0"/>
          <c:order val="0"/>
          <c:tx>
            <c:v>conatos</c:v>
          </c:tx>
          <c:spPr>
            <a:solidFill>
              <a:srgbClr val="99CC00"/>
            </a:solidFill>
            <a:ln w="25400">
              <a:solidFill>
                <a:srgbClr val="008000"/>
              </a:solidFill>
              <a:prstDash val="solid"/>
            </a:ln>
          </c:spPr>
          <c:dLbls>
            <c:dLbl>
              <c:idx val="0"/>
              <c:layout>
                <c:manualLayout>
                  <c:x val="6.5901630395796842E-2"/>
                  <c:y val="2.1125648668302986E-2"/>
                </c:manualLayout>
              </c:layout>
              <c:showVal val="1"/>
            </c:dLbl>
            <c:dLbl>
              <c:idx val="1"/>
              <c:layout>
                <c:manualLayout>
                  <c:x val="6.7447939091603334E-2"/>
                  <c:y val="2.3526631332303271E-2"/>
                </c:manualLayout>
              </c:layout>
              <c:showVal val="1"/>
            </c:dLbl>
            <c:dLbl>
              <c:idx val="2"/>
              <c:layout>
                <c:manualLayout>
                  <c:x val="0.36256959239848247"/>
                  <c:y val="1.9109432178121843E-2"/>
                </c:manualLayout>
              </c:layout>
              <c:showVal val="1"/>
            </c:dLbl>
            <c:dLbl>
              <c:idx val="3"/>
              <c:layout>
                <c:manualLayout>
                  <c:x val="9.7537696810808996E-2"/>
                  <c:y val="2.6055869387576782E-2"/>
                </c:manualLayout>
              </c:layout>
              <c:showVal val="1"/>
            </c:dLbl>
            <c:dLbl>
              <c:idx val="4"/>
              <c:layout>
                <c:manualLayout>
                  <c:xMode val="edge"/>
                  <c:yMode val="edge"/>
                  <c:x val="0.26098535286285041"/>
                  <c:y val="0.2820774748923963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dLbl>
              <c:idx val="5"/>
              <c:layout>
                <c:manualLayout>
                  <c:xMode val="edge"/>
                  <c:yMode val="edge"/>
                  <c:x val="0.20505992010652471"/>
                  <c:y val="0.31439885222381736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dLbl>
              <c:idx val="6"/>
              <c:layout>
                <c:manualLayout>
                  <c:xMode val="edge"/>
                  <c:yMode val="edge"/>
                  <c:x val="0.16777629826897469"/>
                  <c:y val="0.34378192252510759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dLbl>
              <c:idx val="7"/>
              <c:layout>
                <c:manualLayout>
                  <c:xMode val="edge"/>
                  <c:yMode val="edge"/>
                  <c:x val="0.28761651131824373"/>
                  <c:y val="0.37610329985652796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dLbl>
              <c:idx val="8"/>
              <c:layout>
                <c:manualLayout>
                  <c:xMode val="edge"/>
                  <c:yMode val="edge"/>
                  <c:x val="0.17842876165113217"/>
                  <c:y val="0.40254806312769115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dLbl>
              <c:idx val="9"/>
              <c:layout>
                <c:manualLayout>
                  <c:xMode val="edge"/>
                  <c:yMode val="edge"/>
                  <c:x val="0.2356857523302264"/>
                  <c:y val="0.42899282639885356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29027962716378181"/>
                  <c:y val="0.46131420373027376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14247669773635174"/>
                  <c:y val="0.49069727403156377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28894806924101285"/>
                  <c:y val="0.523018651362984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1411451398135819"/>
                  <c:y val="0.60235294117647054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dLbl>
              <c:idx val="14"/>
              <c:layout>
                <c:manualLayout>
                  <c:xMode val="edge"/>
                  <c:yMode val="edge"/>
                  <c:x val="0.16511318242343581"/>
                  <c:y val="0.63761262553802156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dLbl>
              <c:idx val="15"/>
              <c:layout>
                <c:manualLayout>
                  <c:xMode val="edge"/>
                  <c:yMode val="edge"/>
                  <c:x val="0.17842876165113217"/>
                  <c:y val="0.67581061692970157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70838881491344874"/>
                  <c:y val="0.70813199426111961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Lit>
              <c:ptCount val="4"/>
              <c:pt idx="0">
                <c:v>Obtención de beneficios directos por el causante</c:v>
              </c:pt>
              <c:pt idx="1">
                <c:v>Producir daños a terceros</c:v>
              </c:pt>
              <c:pt idx="2">
                <c:v>Prácticas tradicionales inadecuadas</c:v>
              </c:pt>
              <c:pt idx="3">
                <c:v>Otras</c:v>
              </c:pt>
            </c:strLit>
          </c:cat>
          <c:val>
            <c:numLit>
              <c:formatCode>General</c:formatCode>
              <c:ptCount val="4"/>
              <c:pt idx="0">
                <c:v>112</c:v>
              </c:pt>
              <c:pt idx="1">
                <c:v>465</c:v>
              </c:pt>
              <c:pt idx="2">
                <c:v>2759</c:v>
              </c:pt>
              <c:pt idx="3">
                <c:v>610</c:v>
              </c:pt>
            </c:numLit>
          </c:val>
        </c:ser>
        <c:ser>
          <c:idx val="1"/>
          <c:order val="1"/>
          <c:tx>
            <c:v>Incendios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dLbls>
            <c:dLbl>
              <c:idx val="0"/>
              <c:layout>
                <c:manualLayout>
                  <c:x val="9.7854856352550951E-2"/>
                  <c:y val="2.5671103213757551E-2"/>
                </c:manualLayout>
              </c:layout>
              <c:showVal val="1"/>
            </c:dLbl>
            <c:dLbl>
              <c:idx val="1"/>
              <c:layout>
                <c:manualLayout>
                  <c:x val="8.0741138521609246E-2"/>
                  <c:y val="2.3526631332303271E-2"/>
                </c:manualLayout>
              </c:layout>
              <c:showVal val="1"/>
            </c:dLbl>
            <c:dLbl>
              <c:idx val="2"/>
              <c:layout>
                <c:manualLayout>
                  <c:x val="0.19339285312492241"/>
                  <c:y val="2.138215945084905E-2"/>
                </c:manualLayout>
              </c:layout>
              <c:showVal val="1"/>
            </c:dLbl>
            <c:dLbl>
              <c:idx val="3"/>
              <c:layout>
                <c:manualLayout>
                  <c:x val="0.11194409859387254"/>
                  <c:y val="2.1510414842122173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FF99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val>
            <c:numLit>
              <c:formatCode>General</c:formatCode>
              <c:ptCount val="4"/>
              <c:pt idx="0">
                <c:v>140</c:v>
              </c:pt>
              <c:pt idx="1">
                <c:v>213</c:v>
              </c:pt>
              <c:pt idx="2">
                <c:v>2560</c:v>
              </c:pt>
              <c:pt idx="3">
                <c:v>193</c:v>
              </c:pt>
            </c:numLit>
          </c:val>
        </c:ser>
        <c:dLbls>
          <c:showVal val="1"/>
        </c:dLbls>
        <c:gapWidth val="70"/>
        <c:shape val="cylinder"/>
        <c:axId val="144494976"/>
        <c:axId val="144496512"/>
        <c:axId val="0"/>
      </c:bar3DChart>
      <c:catAx>
        <c:axId val="144494976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4496512"/>
        <c:crosses val="autoZero"/>
        <c:lblAlgn val="ctr"/>
        <c:lblOffset val="100"/>
        <c:tickLblSkip val="1"/>
        <c:tickMarkSkip val="1"/>
      </c:catAx>
      <c:valAx>
        <c:axId val="144496512"/>
        <c:scaling>
          <c:orientation val="minMax"/>
        </c:scaling>
        <c:delete val="1"/>
        <c:axPos val="b"/>
        <c:numFmt formatCode="General" sourceLinked="1"/>
        <c:tickLblPos val="none"/>
        <c:crossAx val="14449497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1463451211970731"/>
          <c:y val="0.1863636363636364"/>
          <c:w val="0.13730816087624328"/>
          <c:h val="5.454545454545451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44" r="0.75000000000000144" t="1" header="0" footer="0"/>
    <c:pageSetup paperSize="9" orientation="landscape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Vegetación afectada según motivación. Año 2013</a:t>
            </a:r>
          </a:p>
        </c:rich>
      </c:tx>
      <c:layout>
        <c:manualLayout>
          <c:xMode val="edge"/>
          <c:yMode val="edge"/>
          <c:x val="0.35258715005234886"/>
          <c:y val="8.52686223956519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284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8142470694319303"/>
          <c:y val="0.24153498871331841"/>
          <c:w val="0.5293056807935077"/>
          <c:h val="0.73814898419864561"/>
        </c:manualLayout>
      </c:layout>
      <c:bar3DChart>
        <c:barDir val="bar"/>
        <c:grouping val="stacked"/>
        <c:ser>
          <c:idx val="0"/>
          <c:order val="0"/>
          <c:tx>
            <c:v>Leñosa arbolada</c:v>
          </c:tx>
          <c:spPr>
            <a:solidFill>
              <a:srgbClr val="99CC00"/>
            </a:solidFill>
            <a:ln w="25400">
              <a:solidFill>
                <a:srgbClr val="008000"/>
              </a:solidFill>
              <a:prstDash val="solid"/>
            </a:ln>
          </c:spPr>
          <c:dLbls>
            <c:dLbl>
              <c:idx val="0"/>
              <c:layout>
                <c:manualLayout>
                  <c:x val="8.8341289766927483E-2"/>
                  <c:y val="4.5258480682732714E-3"/>
                </c:manualLayout>
              </c:layout>
              <c:showVal val="1"/>
            </c:dLbl>
            <c:dLbl>
              <c:idx val="1"/>
              <c:layout>
                <c:manualLayout>
                  <c:x val="0.1151047113733705"/>
                  <c:y val="1.1880549485828611E-2"/>
                </c:manualLayout>
              </c:layout>
              <c:showVal val="1"/>
            </c:dLbl>
            <c:dLbl>
              <c:idx val="2"/>
              <c:layout>
                <c:manualLayout>
                  <c:x val="1.672894744566274E-2"/>
                  <c:y val="1.9235004047525036E-2"/>
                </c:manualLayout>
              </c:layout>
              <c:showVal val="1"/>
            </c:dLbl>
            <c:dLbl>
              <c:idx val="3"/>
              <c:layout>
                <c:manualLayout>
                  <c:x val="6.4010154458966406E-2"/>
                  <c:y val="2.6589705465080247E-2"/>
                </c:manualLayout>
              </c:layout>
              <c:showVal val="1"/>
            </c:dLbl>
            <c:dLbl>
              <c:idx val="4"/>
              <c:layout>
                <c:manualLayout>
                  <c:xMode val="edge"/>
                  <c:yMode val="edge"/>
                  <c:x val="0.26052326879442633"/>
                  <c:y val="0.2820774748923963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dLbl>
              <c:idx val="5"/>
              <c:layout>
                <c:manualLayout>
                  <c:xMode val="edge"/>
                  <c:yMode val="edge"/>
                  <c:x val="0.20469685405276339"/>
                  <c:y val="0.31439885222381736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dLbl>
              <c:idx val="6"/>
              <c:layout>
                <c:manualLayout>
                  <c:xMode val="edge"/>
                  <c:yMode val="edge"/>
                  <c:x val="0.16747924422498792"/>
                  <c:y val="0.34378192252510759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dLbl>
              <c:idx val="7"/>
              <c:layout>
                <c:manualLayout>
                  <c:xMode val="edge"/>
                  <c:yMode val="edge"/>
                  <c:x val="0.28710727581426626"/>
                  <c:y val="0.37610329985652796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dLbl>
              <c:idx val="8"/>
              <c:layout>
                <c:manualLayout>
                  <c:xMode val="edge"/>
                  <c:yMode val="edge"/>
                  <c:x val="0.17811284703292424"/>
                  <c:y val="0.40254806312769115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dLbl>
              <c:idx val="9"/>
              <c:layout>
                <c:manualLayout>
                  <c:xMode val="edge"/>
                  <c:yMode val="edge"/>
                  <c:x val="0.23526846212557861"/>
                  <c:y val="0.42899282639885356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28976567651624896"/>
                  <c:y val="0.46131420373027376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1422244375561412"/>
                  <c:y val="0.49069727403156377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28843647616525797"/>
                  <c:y val="0.523018651362984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14089523720514871"/>
                  <c:y val="0.60235294117647054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dLbl>
              <c:idx val="14"/>
              <c:layout>
                <c:manualLayout>
                  <c:xMode val="edge"/>
                  <c:yMode val="edge"/>
                  <c:x val="0.164820843523004"/>
                  <c:y val="0.63761262553802156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dLbl>
              <c:idx val="15"/>
              <c:layout>
                <c:manualLayout>
                  <c:xMode val="edge"/>
                  <c:yMode val="edge"/>
                  <c:x val="0.17811284703292424"/>
                  <c:y val="0.67581061692970157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70713458672772656"/>
                  <c:y val="0.70813199426111961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Lit>
              <c:ptCount val="4"/>
              <c:pt idx="0">
                <c:v>Obtención de beneficios directos por el causante</c:v>
              </c:pt>
              <c:pt idx="1">
                <c:v>Producir daños a terceros</c:v>
              </c:pt>
              <c:pt idx="2">
                <c:v>Prácticas tradicionales inadecuadas</c:v>
              </c:pt>
              <c:pt idx="3">
                <c:v>Otras</c:v>
              </c:pt>
            </c:strLit>
          </c:cat>
          <c:val>
            <c:numLit>
              <c:formatCode>General</c:formatCode>
              <c:ptCount val="4"/>
              <c:pt idx="0">
                <c:v>243</c:v>
              </c:pt>
              <c:pt idx="1">
                <c:v>6694</c:v>
              </c:pt>
              <c:pt idx="2">
                <c:v>14858</c:v>
              </c:pt>
              <c:pt idx="3">
                <c:v>1438</c:v>
              </c:pt>
            </c:numLit>
          </c:val>
        </c:ser>
        <c:ser>
          <c:idx val="1"/>
          <c:order val="1"/>
          <c:tx>
            <c:v>Leñosa no arbolada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dLbls>
            <c:dLbl>
              <c:idx val="0"/>
              <c:layout>
                <c:manualLayout>
                  <c:x val="0.14550513506163903"/>
                  <c:y val="6.7831844113884184E-3"/>
                </c:manualLayout>
              </c:layout>
              <c:showVal val="1"/>
            </c:dLbl>
            <c:dLbl>
              <c:idx val="1"/>
              <c:layout>
                <c:manualLayout>
                  <c:x val="0.12914216819186741"/>
                  <c:y val="7.3658767995982734E-3"/>
                </c:manualLayout>
              </c:layout>
              <c:showVal val="1"/>
            </c:dLbl>
            <c:dLbl>
              <c:idx val="2"/>
              <c:layout>
                <c:manualLayout>
                  <c:x val="7.7594696552754583E-2"/>
                  <c:y val="1.4720331361294811E-2"/>
                </c:manualLayout>
              </c:layout>
              <c:showVal val="1"/>
            </c:dLbl>
            <c:dLbl>
              <c:idx val="3"/>
              <c:layout>
                <c:manualLayout>
                  <c:x val="0.12388082050958059"/>
                  <c:y val="3.1104378151310539E-2"/>
                </c:manualLayout>
              </c:layout>
              <c:showVal val="1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FF99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val>
            <c:numLit>
              <c:formatCode>General</c:formatCode>
              <c:ptCount val="4"/>
              <c:pt idx="0">
                <c:v>4110</c:v>
              </c:pt>
              <c:pt idx="1">
                <c:v>5278</c:v>
              </c:pt>
              <c:pt idx="2">
                <c:v>36004</c:v>
              </c:pt>
              <c:pt idx="3">
                <c:v>1500</c:v>
              </c:pt>
            </c:numLit>
          </c:val>
        </c:ser>
        <c:ser>
          <c:idx val="2"/>
          <c:order val="2"/>
          <c:tx>
            <c:v>Herbácea</c:v>
          </c:tx>
          <c:spPr>
            <a:solidFill>
              <a:srgbClr val="FFFF00"/>
            </a:solidFill>
            <a:ln w="25400">
              <a:solidFill>
                <a:srgbClr val="FFCC00"/>
              </a:solidFill>
              <a:prstDash val="solid"/>
            </a:ln>
          </c:spPr>
          <c:dLbls>
            <c:dLbl>
              <c:idx val="0"/>
              <c:layout>
                <c:manualLayout>
                  <c:x val="0.20070888936038644"/>
                  <c:y val="6.7831844113884184E-3"/>
                </c:manualLayout>
              </c:layout>
              <c:showVal val="1"/>
            </c:dLbl>
            <c:dLbl>
              <c:idx val="1"/>
              <c:layout>
                <c:manualLayout>
                  <c:x val="0.17661360227426121"/>
                  <c:y val="7.3658767995982734E-3"/>
                </c:manualLayout>
              </c:layout>
              <c:showVal val="1"/>
            </c:dLbl>
            <c:dLbl>
              <c:idx val="2"/>
              <c:layout>
                <c:manualLayout>
                  <c:x val="6.7051153417631529E-2"/>
                  <c:y val="1.9235004047525036E-2"/>
                </c:manualLayout>
              </c:layout>
              <c:showVal val="1"/>
            </c:dLbl>
            <c:dLbl>
              <c:idx val="3"/>
              <c:layout>
                <c:manualLayout>
                  <c:x val="0.18155727403035671"/>
                  <c:y val="3.5619050837540647E-2"/>
                </c:manualLayout>
              </c:layout>
              <c:showVal val="1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FFCC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val>
            <c:numLit>
              <c:formatCode>General</c:formatCode>
              <c:ptCount val="4"/>
              <c:pt idx="0">
                <c:v>259</c:v>
              </c:pt>
              <c:pt idx="1">
                <c:v>943</c:v>
              </c:pt>
              <c:pt idx="2">
                <c:v>6541</c:v>
              </c:pt>
              <c:pt idx="3">
                <c:v>117</c:v>
              </c:pt>
            </c:numLit>
          </c:val>
        </c:ser>
        <c:dLbls>
          <c:showVal val="1"/>
        </c:dLbls>
        <c:gapWidth val="70"/>
        <c:shape val="cylinder"/>
        <c:axId val="145053568"/>
        <c:axId val="145055104"/>
        <c:axId val="0"/>
      </c:bar3DChart>
      <c:catAx>
        <c:axId val="145053568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5055104"/>
        <c:crosses val="autoZero"/>
        <c:lblAlgn val="ctr"/>
        <c:lblOffset val="100"/>
        <c:tickLblSkip val="1"/>
        <c:tickMarkSkip val="1"/>
      </c:catAx>
      <c:valAx>
        <c:axId val="145055104"/>
        <c:scaling>
          <c:orientation val="minMax"/>
        </c:scaling>
        <c:delete val="1"/>
        <c:axPos val="b"/>
        <c:numFmt formatCode="General" sourceLinked="1"/>
        <c:tickLblPos val="none"/>
        <c:crossAx val="14505356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3045672595410253"/>
          <c:y val="0.1979529881773629"/>
          <c:w val="0.32100991884580826"/>
          <c:h val="5.417607223476297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44" r="0.75000000000000144" t="1" header="0" footer="0"/>
    <c:pageSetup paperSize="9" orientation="landscape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Número de siniestros en Países de la Unión Europea. Año 2013</a:t>
            </a:r>
          </a:p>
        </c:rich>
      </c:tx>
      <c:layout>
        <c:manualLayout>
          <c:xMode val="edge"/>
          <c:yMode val="edge"/>
          <c:x val="9.8481401165060545E-2"/>
          <c:y val="7.261154855643044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366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3909224011713106"/>
          <c:y val="0.157894736842106"/>
          <c:w val="0.7847730600292826"/>
          <c:h val="0.78032036613272249"/>
        </c:manualLayout>
      </c:layout>
      <c:bar3DChart>
        <c:barDir val="bar"/>
        <c:grouping val="stacked"/>
        <c:ser>
          <c:idx val="0"/>
          <c:order val="0"/>
          <c:tx>
            <c:v>europa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dLbls>
            <c:dLbl>
              <c:idx val="0"/>
              <c:layout>
                <c:manualLayout>
                  <c:x val="0.27508771091598688"/>
                  <c:y val="8.2488050660931619E-3"/>
                </c:manualLayout>
              </c:layout>
              <c:showVal val="1"/>
            </c:dLbl>
            <c:dLbl>
              <c:idx val="1"/>
              <c:layout>
                <c:manualLayout>
                  <c:x val="0.12368709315789198"/>
                  <c:y val="4.3482290659756506E-3"/>
                </c:manualLayout>
              </c:layout>
              <c:showVal val="1"/>
            </c:dLbl>
            <c:dLbl>
              <c:idx val="2"/>
              <c:layout>
                <c:manualLayout>
                  <c:x val="8.4484865180799243E-2"/>
                  <c:y val="1.6465710759645463E-2"/>
                </c:manualLayout>
              </c:layout>
              <c:showVal val="1"/>
            </c:dLbl>
            <c:dLbl>
              <c:idx val="3"/>
              <c:layout>
                <c:manualLayout>
                  <c:x val="0.12703142911643034"/>
                  <c:y val="5.6043395629093155E-2"/>
                </c:manualLayout>
              </c:layout>
              <c:showVal val="1"/>
            </c:dLbl>
            <c:dLbl>
              <c:idx val="4"/>
              <c:layout>
                <c:manualLayout>
                  <c:x val="0.41483823799669212"/>
                  <c:y val="1.7143423738699329E-2"/>
                </c:manualLayout>
              </c:layout>
              <c:showVal val="1"/>
            </c:dLbl>
            <c:dLbl>
              <c:idx val="5"/>
              <c:layout>
                <c:manualLayout>
                  <c:xMode val="edge"/>
                  <c:yMode val="edge"/>
                  <c:x val="0.22636006086182678"/>
                  <c:y val="0.4089182148641897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dLbl>
              <c:idx val="6"/>
              <c:layout>
                <c:manualLayout>
                  <c:xMode val="edge"/>
                  <c:yMode val="edge"/>
                  <c:x val="0.18520368615967644"/>
                  <c:y val="0.4471348704589731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dLbl>
              <c:idx val="7"/>
              <c:layout>
                <c:manualLayout>
                  <c:xMode val="edge"/>
                  <c:yMode val="edge"/>
                  <c:x val="0.31749203341658772"/>
                  <c:y val="0.48917319161323558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dLbl>
              <c:idx val="8"/>
              <c:layout>
                <c:manualLayout>
                  <c:xMode val="edge"/>
                  <c:yMode val="edge"/>
                  <c:x val="0.19696265036029095"/>
                  <c:y val="0.52356818164854058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dLbl>
              <c:idx val="9"/>
              <c:layout>
                <c:manualLayout>
                  <c:xMode val="edge"/>
                  <c:yMode val="edge"/>
                  <c:x val="0.2601670829385927"/>
                  <c:y val="0.55796317168384679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32043177446674131"/>
                  <c:y val="0.60000149283811188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15727614618321742"/>
                  <c:y val="0.63821814843289315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31896190394166607"/>
                  <c:y val="0.68025646958715558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15580627565814026"/>
                  <c:y val="0.78344143969307534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dLbl>
              <c:idx val="14"/>
              <c:layout>
                <c:manualLayout>
                  <c:xMode val="edge"/>
                  <c:yMode val="edge"/>
                  <c:x val="0.18226394510952304"/>
                  <c:y val="0.8293014264068150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dLbl>
              <c:idx val="15"/>
              <c:layout>
                <c:manualLayout>
                  <c:xMode val="edge"/>
                  <c:yMode val="edge"/>
                  <c:x val="0.19696265036029095"/>
                  <c:y val="0.87898307868003411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78197111934085495"/>
                  <c:y val="0.92102139983429498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FF99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'12.8.6.1'!$A$7:$A$11</c:f>
              <c:strCache>
                <c:ptCount val="5"/>
                <c:pt idx="0">
                  <c:v>España</c:v>
                </c:pt>
                <c:pt idx="1">
                  <c:v>Francia</c:v>
                </c:pt>
                <c:pt idx="2">
                  <c:v>Grecia </c:v>
                </c:pt>
                <c:pt idx="3">
                  <c:v>Italia</c:v>
                </c:pt>
                <c:pt idx="4">
                  <c:v>Portugal</c:v>
                </c:pt>
              </c:strCache>
            </c:strRef>
          </c:cat>
          <c:val>
            <c:numRef>
              <c:f>'12.8.6.1'!$B$7:$B$11</c:f>
              <c:numCache>
                <c:formatCode>#,##0__;\–#,##0__;0__;@__</c:formatCode>
                <c:ptCount val="5"/>
                <c:pt idx="0">
                  <c:v>10797</c:v>
                </c:pt>
                <c:pt idx="1">
                  <c:v>2601</c:v>
                </c:pt>
                <c:pt idx="2">
                  <c:v>862</c:v>
                </c:pt>
                <c:pt idx="3">
                  <c:v>2936</c:v>
                </c:pt>
                <c:pt idx="4">
                  <c:v>19291</c:v>
                </c:pt>
              </c:numCache>
            </c:numRef>
          </c:val>
        </c:ser>
        <c:dLbls>
          <c:showVal val="1"/>
        </c:dLbls>
        <c:gapWidth val="70"/>
        <c:shape val="cylinder"/>
        <c:axId val="143791232"/>
        <c:axId val="143792768"/>
        <c:axId val="0"/>
      </c:bar3DChart>
      <c:catAx>
        <c:axId val="143791232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3792768"/>
        <c:crosses val="autoZero"/>
        <c:lblAlgn val="ctr"/>
        <c:lblOffset val="100"/>
        <c:tickLblSkip val="1"/>
        <c:tickMarkSkip val="1"/>
      </c:catAx>
      <c:valAx>
        <c:axId val="143792768"/>
        <c:scaling>
          <c:orientation val="minMax"/>
        </c:scaling>
        <c:delete val="1"/>
        <c:axPos val="b"/>
        <c:numFmt formatCode="#,##0__;\–#,##0__;0__;@__" sourceLinked="1"/>
        <c:tickLblPos val="none"/>
        <c:crossAx val="14379123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44" r="0.75000000000000144" t="1" header="0" footer="0"/>
    <c:pageSetup paperSize="9"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montes desarbolados según titularidad. Año 2013</a:t>
            </a:r>
          </a:p>
        </c:rich>
      </c:tx>
      <c:layout>
        <c:manualLayout>
          <c:xMode val="edge"/>
          <c:yMode val="edge"/>
          <c:x val="0.27045333177604958"/>
          <c:y val="5.423718958207147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8170580964153288"/>
          <c:y val="0.33990938824954636"/>
          <c:w val="0.676555418211785"/>
          <c:h val="0.51113119321623257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19"/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3"/>
            <c:spPr>
              <a:solidFill>
                <a:srgbClr val="FFFF00"/>
              </a:solidFill>
              <a:ln w="38100">
                <a:solidFill>
                  <a:srgbClr val="FF9900"/>
                </a:solidFill>
                <a:prstDash val="solid"/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5.8777207181960464E-3"/>
                  <c:y val="-3.7982176945981952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2.4890193191104582E-2"/>
                  <c:y val="-5.3258437345379002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-8.4335412955951594E-2"/>
                  <c:y val="4.5938703815869168E-2"/>
                </c:manualLayout>
              </c:layout>
              <c:showCatName val="1"/>
              <c:showPercent val="1"/>
            </c:dLbl>
            <c:dLbl>
              <c:idx val="3"/>
              <c:layout>
                <c:manualLayout>
                  <c:x val="-3.1903941549951527E-2"/>
                  <c:y val="-4.2675227135069653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1.2850591855365781E-2"/>
                  <c:y val="-7.4800923768758562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Ref>
              <c:f>'12.1.3'!$B$5:$E$5</c:f>
              <c:strCache>
                <c:ptCount val="4"/>
                <c:pt idx="0">
                  <c:v>Estado / CC.AA.</c:v>
                </c:pt>
                <c:pt idx="1">
                  <c:v>Entidades locales </c:v>
                </c:pt>
                <c:pt idx="2">
                  <c:v>Privados y/o de propiedad Desconocida</c:v>
                </c:pt>
                <c:pt idx="3">
                  <c:v>Vecinales en mano común </c:v>
                </c:pt>
              </c:strCache>
            </c:strRef>
          </c:cat>
          <c:val>
            <c:numRef>
              <c:f>'12.1.3'!$B$24:$E$24</c:f>
              <c:numCache>
                <c:formatCode>#,##0\ _€;\-#,##0\ _€</c:formatCode>
                <c:ptCount val="4"/>
                <c:pt idx="0">
                  <c:v>331377.04815612297</c:v>
                </c:pt>
                <c:pt idx="1">
                  <c:v>1856304.452499449</c:v>
                </c:pt>
                <c:pt idx="2">
                  <c:v>6434526.6422510725</c:v>
                </c:pt>
                <c:pt idx="3">
                  <c:v>412282.75810261624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33" r="0.75000000000000133" t="1" header="0" footer="0"/>
    <c:pageSetup paperSize="9" orientation="landscape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Superficie afectada en Países de la Unión Europea. Año 2013</a:t>
            </a:r>
          </a:p>
        </c:rich>
      </c:tx>
      <c:layout>
        <c:manualLayout>
          <c:xMode val="edge"/>
          <c:yMode val="edge"/>
          <c:x val="0.10645653737727229"/>
          <c:y val="7.261154855643044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363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4574335112192205"/>
          <c:y val="0.15850851933211171"/>
          <c:w val="0.78499389119133745"/>
          <c:h val="0.78088755847437374"/>
        </c:manualLayout>
      </c:layout>
      <c:bar3DChart>
        <c:barDir val="bar"/>
        <c:grouping val="stacked"/>
        <c:ser>
          <c:idx val="0"/>
          <c:order val="0"/>
          <c:tx>
            <c:v>europa</c:v>
          </c:tx>
          <c:spPr>
            <a:solidFill>
              <a:srgbClr val="99CC00"/>
            </a:solidFill>
            <a:ln w="25400">
              <a:solidFill>
                <a:srgbClr val="008000"/>
              </a:solidFill>
              <a:prstDash val="solid"/>
            </a:ln>
          </c:spPr>
          <c:dLbls>
            <c:dLbl>
              <c:idx val="0"/>
              <c:layout>
                <c:manualLayout>
                  <c:x val="0.41315652885822268"/>
                  <c:y val="8.7002675776573727E-3"/>
                </c:manualLayout>
              </c:layout>
              <c:showVal val="1"/>
            </c:dLbl>
            <c:dLbl>
              <c:idx val="1"/>
              <c:layout>
                <c:manualLayout>
                  <c:x val="0.13377094161684022"/>
                  <c:y val="-5.8671237212540132E-3"/>
                </c:manualLayout>
              </c:layout>
              <c:showVal val="1"/>
            </c:dLbl>
            <c:dLbl>
              <c:idx val="2"/>
              <c:layout>
                <c:manualLayout>
                  <c:x val="0.17855982230149944"/>
                  <c:y val="7.5373230792321637E-3"/>
                </c:manualLayout>
              </c:layout>
              <c:showVal val="1"/>
            </c:dLbl>
            <c:dLbl>
              <c:idx val="3"/>
              <c:layout>
                <c:manualLayout>
                  <c:x val="0.36698772587144468"/>
                  <c:y val="2.7935046338874909E-2"/>
                </c:manualLayout>
              </c:layout>
              <c:showVal val="1"/>
            </c:dLbl>
            <c:dLbl>
              <c:idx val="4"/>
              <c:layout>
                <c:manualLayout>
                  <c:x val="0.4134175126446154"/>
                  <c:y val="1.0840028355387527E-2"/>
                </c:manualLayout>
              </c:layout>
              <c:showVal val="1"/>
            </c:dLbl>
            <c:dLbl>
              <c:idx val="5"/>
              <c:layout>
                <c:manualLayout>
                  <c:xMode val="edge"/>
                  <c:yMode val="edge"/>
                  <c:x val="0.22769881195095318"/>
                  <c:y val="0.4089182148641897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dLbl>
              <c:idx val="6"/>
              <c:layout>
                <c:manualLayout>
                  <c:xMode val="edge"/>
                  <c:yMode val="edge"/>
                  <c:x val="0.18629902795987091"/>
                  <c:y val="0.4471348704589731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dLbl>
              <c:idx val="7"/>
              <c:layout>
                <c:manualLayout>
                  <c:xMode val="edge"/>
                  <c:yMode val="edge"/>
                  <c:x val="0.31936976221692265"/>
                  <c:y val="0.48917319161323558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dLbl>
              <c:idx val="8"/>
              <c:layout>
                <c:manualLayout>
                  <c:xMode val="edge"/>
                  <c:yMode val="edge"/>
                  <c:x val="0.19812753767160868"/>
                  <c:y val="0.52356818164854058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dLbl>
              <c:idx val="9"/>
              <c:layout>
                <c:manualLayout>
                  <c:xMode val="edge"/>
                  <c:yMode val="edge"/>
                  <c:x val="0.26170577737219952"/>
                  <c:y val="0.55796317168384679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32232688964485873"/>
                  <c:y val="0.60000149283811188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15820631739449426"/>
                  <c:y val="0.63821814843289315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32084832593089019"/>
                  <c:y val="0.68025646958715558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15672775368052641"/>
                  <c:y val="0.78344143969307534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dLbl>
              <c:idx val="14"/>
              <c:layout>
                <c:manualLayout>
                  <c:xMode val="edge"/>
                  <c:yMode val="edge"/>
                  <c:x val="0.18334190053193697"/>
                  <c:y val="0.8293014264068150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dLbl>
              <c:idx val="15"/>
              <c:layout>
                <c:manualLayout>
                  <c:xMode val="edge"/>
                  <c:yMode val="edge"/>
                  <c:x val="0.19812753767160868"/>
                  <c:y val="0.87898307868003411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78659589583056588"/>
                  <c:y val="0.92102139983429498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'12.8.6.1'!$A$7:$A$11</c:f>
              <c:strCache>
                <c:ptCount val="5"/>
                <c:pt idx="0">
                  <c:v>España</c:v>
                </c:pt>
                <c:pt idx="1">
                  <c:v>Francia</c:v>
                </c:pt>
                <c:pt idx="2">
                  <c:v>Grecia </c:v>
                </c:pt>
                <c:pt idx="3">
                  <c:v>Italia</c:v>
                </c:pt>
                <c:pt idx="4">
                  <c:v>Portugal</c:v>
                </c:pt>
              </c:strCache>
            </c:strRef>
          </c:cat>
          <c:val>
            <c:numRef>
              <c:f>'12.8.6.1'!$C$7:$C$11</c:f>
              <c:numCache>
                <c:formatCode>#,##0__;\–#,##0__;0__;@__</c:formatCode>
                <c:ptCount val="5"/>
                <c:pt idx="0">
                  <c:v>61690.61</c:v>
                </c:pt>
                <c:pt idx="1">
                  <c:v>3232</c:v>
                </c:pt>
                <c:pt idx="2">
                  <c:v>46676.46</c:v>
                </c:pt>
                <c:pt idx="3">
                  <c:v>29076</c:v>
                </c:pt>
                <c:pt idx="4">
                  <c:v>152755.79999999999</c:v>
                </c:pt>
              </c:numCache>
            </c:numRef>
          </c:val>
        </c:ser>
        <c:dLbls>
          <c:showVal val="1"/>
        </c:dLbls>
        <c:gapWidth val="70"/>
        <c:shape val="cylinder"/>
        <c:axId val="145137024"/>
        <c:axId val="144974976"/>
        <c:axId val="0"/>
      </c:bar3DChart>
      <c:catAx>
        <c:axId val="145137024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4974976"/>
        <c:crosses val="autoZero"/>
        <c:lblAlgn val="ctr"/>
        <c:lblOffset val="100"/>
        <c:tickLblSkip val="1"/>
        <c:tickMarkSkip val="1"/>
      </c:catAx>
      <c:valAx>
        <c:axId val="144974976"/>
        <c:scaling>
          <c:orientation val="minMax"/>
        </c:scaling>
        <c:delete val="1"/>
        <c:axPos val="b"/>
        <c:numFmt formatCode="#,##0__;\–#,##0__;0__;@__" sourceLinked="1"/>
        <c:tickLblPos val="none"/>
        <c:crossAx val="14513702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44" r="0.75000000000000144" t="1" header="0" footer="0"/>
    <c:pageSetup paperSize="9" orientation="landscape" horizontalDpi="300" verticalDpi="300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causas 
de daños en los bosques. Año 2014</a:t>
            </a:r>
          </a:p>
        </c:rich>
      </c:tx>
      <c:layout>
        <c:manualLayout>
          <c:xMode val="edge"/>
          <c:yMode val="edge"/>
          <c:x val="0.26208202224858257"/>
          <c:y val="1.6470588235294206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0074367661593559"/>
          <c:y val="0.33647058823529713"/>
          <c:w val="0.57992617689048065"/>
          <c:h val="0.291764705882355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36"/>
          <c:dPt>
            <c:idx val="0"/>
            <c:spPr>
              <a:solidFill>
                <a:srgbClr val="FF8080"/>
              </a:solidFill>
              <a:ln w="38100">
                <a:solidFill>
                  <a:srgbClr val="FF0000"/>
                </a:solidFill>
                <a:prstDash val="solid"/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2"/>
            <c:spPr>
              <a:solidFill>
                <a:srgbClr val="993300"/>
              </a:solidFill>
              <a:ln w="38100">
                <a:solidFill>
                  <a:srgbClr val="800000"/>
                </a:solidFill>
                <a:prstDash val="solid"/>
              </a:ln>
            </c:spPr>
          </c:dPt>
          <c:dPt>
            <c:idx val="3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</c:dPt>
          <c:dPt>
            <c:idx val="5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6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7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7.1088605686265419E-2"/>
                  <c:y val="-6.9564313455678123E-2"/>
                </c:manualLayout>
              </c:layout>
              <c:dLblPos val="bestFit"/>
              <c:showPercent val="1"/>
            </c:dLbl>
            <c:dLbl>
              <c:idx val="1"/>
              <c:layout>
                <c:manualLayout>
                  <c:x val="2.6100009154069792E-2"/>
                  <c:y val="-5.9721329094285812E-2"/>
                </c:manualLayout>
              </c:layout>
              <c:dLblPos val="bestFit"/>
              <c:showPercent val="1"/>
            </c:dLbl>
            <c:dLbl>
              <c:idx val="2"/>
              <c:layout>
                <c:manualLayout>
                  <c:x val="3.0134806917425656E-2"/>
                  <c:y val="4.1080432478778496E-2"/>
                </c:manualLayout>
              </c:layout>
              <c:dLblPos val="bestFit"/>
              <c:showPercent val="1"/>
            </c:dLbl>
            <c:dLbl>
              <c:idx val="3"/>
              <c:layout>
                <c:manualLayout>
                  <c:x val="-9.9938313731198266E-3"/>
                  <c:y val="4.7266473900928474E-2"/>
                </c:manualLayout>
              </c:layout>
              <c:dLblPos val="bestFit"/>
              <c:showPercent val="1"/>
            </c:dLbl>
            <c:dLbl>
              <c:idx val="4"/>
              <c:layout>
                <c:manualLayout>
                  <c:x val="-5.3078626398384787E-2"/>
                  <c:y val="8.4960075307548566E-3"/>
                </c:manualLayout>
              </c:layout>
              <c:dLblPos val="bestFit"/>
              <c:showPercent val="1"/>
            </c:dLbl>
            <c:dLbl>
              <c:idx val="5"/>
              <c:layout>
                <c:manualLayout>
                  <c:x val="-2.1528959212868667E-2"/>
                  <c:y val="-6.3602815638907489E-2"/>
                </c:manualLayout>
              </c:layout>
              <c:dLblPos val="bestFit"/>
              <c:showPercent val="1"/>
            </c:dLbl>
            <c:dLbl>
              <c:idx val="6"/>
              <c:layout>
                <c:manualLayout>
                  <c:x val="-7.0109931312686774E-3"/>
                  <c:y val="-6.9744278110296182E-2"/>
                </c:manualLayout>
              </c:layout>
              <c:dLblPos val="bestFit"/>
              <c:showPercent val="1"/>
            </c:dLbl>
            <c:dLbl>
              <c:idx val="7"/>
              <c:layout>
                <c:manualLayout>
                  <c:x val="2.1824202606380402E-2"/>
                  <c:y val="-6.7211372279207496E-2"/>
                </c:manualLayout>
              </c:layout>
              <c:dLblPos val="bestFit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  <c:showLeaderLines val="1"/>
          </c:dLbls>
          <c:cat>
            <c:strRef>
              <c:f>'12.9.1'!$A$8:$A$15</c:f>
              <c:strCache>
                <c:ptCount val="8"/>
                <c:pt idx="0">
                  <c:v>Caza y ganado</c:v>
                </c:pt>
                <c:pt idx="1">
                  <c:v>Insectos</c:v>
                </c:pt>
                <c:pt idx="2">
                  <c:v>Hongos </c:v>
                </c:pt>
                <c:pt idx="3">
                  <c:v>Abióticos</c:v>
                </c:pt>
                <c:pt idx="4">
                  <c:v>Acción del hombre</c:v>
                </c:pt>
                <c:pt idx="5">
                  <c:v>Incendios</c:v>
                </c:pt>
                <c:pt idx="6">
                  <c:v>Otros</c:v>
                </c:pt>
                <c:pt idx="7">
                  <c:v>No identificados</c:v>
                </c:pt>
              </c:strCache>
            </c:strRef>
          </c:cat>
          <c:val>
            <c:numRef>
              <c:f>'12.9.1'!$B$8:$B$15</c:f>
              <c:numCache>
                <c:formatCode>#,##0</c:formatCode>
                <c:ptCount val="8"/>
                <c:pt idx="0">
                  <c:v>19</c:v>
                </c:pt>
                <c:pt idx="1">
                  <c:v>833</c:v>
                </c:pt>
                <c:pt idx="2">
                  <c:v>267</c:v>
                </c:pt>
                <c:pt idx="3">
                  <c:v>1337</c:v>
                </c:pt>
                <c:pt idx="4">
                  <c:v>188</c:v>
                </c:pt>
                <c:pt idx="5">
                  <c:v>123</c:v>
                </c:pt>
                <c:pt idx="6">
                  <c:v>384</c:v>
                </c:pt>
                <c:pt idx="7">
                  <c:v>73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382911774395687"/>
          <c:y val="0.79294117647059437"/>
          <c:w val="0.75836500054909406"/>
          <c:h val="0.1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78" r="0.75000000000000278" t="1" header="0" footer="0"/>
    <c:pageSetup paperSize="9" orientation="portrait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total de árboles evaluados y del porcentaje de árboles según la proporción de defoliación </a:t>
            </a:r>
          </a:p>
        </c:rich>
      </c:tx>
      <c:layout>
        <c:manualLayout>
          <c:xMode val="edge"/>
          <c:yMode val="edge"/>
          <c:x val="0.14914425427872871"/>
          <c:y val="2.8286212664937242E-2"/>
        </c:manualLayout>
      </c:layout>
      <c:spPr>
        <a:noFill/>
        <a:ln w="3175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1369193154034228"/>
          <c:y val="0.11813653524767974"/>
          <c:w val="0.74572127139364786"/>
          <c:h val="0.68885247313435383"/>
        </c:manualLayout>
      </c:layout>
      <c:barChart>
        <c:barDir val="col"/>
        <c:grouping val="percentStacked"/>
        <c:ser>
          <c:idx val="0"/>
          <c:order val="0"/>
          <c:tx>
            <c:strRef>
              <c:f>'12.9.2'!$A$23</c:f>
              <c:strCache>
                <c:ptCount val="1"/>
                <c:pt idx="0">
                  <c:v>Del 0% al 10% de la copa defoliada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cat>
            <c:numRef>
              <c:f>('12.9.2'!$B$5:$O$5,'12.9.2'!$B$30:$O$30)</c:f>
              <c:numCache>
                <c:formatCode>General</c:formatCode>
                <c:ptCount val="28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</c:numCache>
            </c:numRef>
          </c:cat>
          <c:val>
            <c:numRef>
              <c:f>('12.9.2'!$B$23:$O$23,'12.9.2'!$B$48:$O$48)</c:f>
              <c:numCache>
                <c:formatCode>#,##0.0__;\–#,##0.0__;0.0__;@__</c:formatCode>
                <c:ptCount val="28"/>
                <c:pt idx="0">
                  <c:v>63.540961408259989</c:v>
                </c:pt>
                <c:pt idx="1">
                  <c:v>68.520518358531319</c:v>
                </c:pt>
                <c:pt idx="2">
                  <c:v>76.65025528811087</c:v>
                </c:pt>
                <c:pt idx="3">
                  <c:v>78.327740492170022</c:v>
                </c:pt>
                <c:pt idx="4">
                  <c:v>64.194226725291543</c:v>
                </c:pt>
                <c:pt idx="5">
                  <c:v>50.622294372294377</c:v>
                </c:pt>
                <c:pt idx="6">
                  <c:v>44.800724637681164</c:v>
                </c:pt>
                <c:pt idx="7">
                  <c:v>38.486842105263158</c:v>
                </c:pt>
                <c:pt idx="8">
                  <c:v>28.707782672540382</c:v>
                </c:pt>
                <c:pt idx="9">
                  <c:v>29.14855072463768</c:v>
                </c:pt>
                <c:pt idx="10">
                  <c:v>33.648989898989903</c:v>
                </c:pt>
                <c:pt idx="11">
                  <c:v>36.657706093189965</c:v>
                </c:pt>
                <c:pt idx="12">
                  <c:v>36.402073104200767</c:v>
                </c:pt>
                <c:pt idx="13">
                  <c:v>33.299999999999997</c:v>
                </c:pt>
                <c:pt idx="14">
                  <c:v>28.9</c:v>
                </c:pt>
                <c:pt idx="15">
                  <c:v>24.2</c:v>
                </c:pt>
                <c:pt idx="16">
                  <c:v>22.7</c:v>
                </c:pt>
                <c:pt idx="17">
                  <c:v>24</c:v>
                </c:pt>
                <c:pt idx="18">
                  <c:v>17</c:v>
                </c:pt>
                <c:pt idx="19">
                  <c:v>17.2</c:v>
                </c:pt>
                <c:pt idx="20">
                  <c:v>18</c:v>
                </c:pt>
                <c:pt idx="21">
                  <c:v>19.7</c:v>
                </c:pt>
                <c:pt idx="22">
                  <c:v>17.762096774193548</c:v>
                </c:pt>
                <c:pt idx="23">
                  <c:v>24.301075268817204</c:v>
                </c:pt>
                <c:pt idx="24">
                  <c:v>28.077956989247312</c:v>
                </c:pt>
                <c:pt idx="25">
                  <c:v>21.814516129032256</c:v>
                </c:pt>
                <c:pt idx="26">
                  <c:v>22.170698924731184</c:v>
                </c:pt>
                <c:pt idx="27">
                  <c:v>21.693548387096776</c:v>
                </c:pt>
              </c:numCache>
            </c:numRef>
          </c:val>
        </c:ser>
        <c:ser>
          <c:idx val="1"/>
          <c:order val="1"/>
          <c:tx>
            <c:strRef>
              <c:f>'12.9.2'!$A$24</c:f>
              <c:strCache>
                <c:ptCount val="1"/>
                <c:pt idx="0">
                  <c:v>Del 11% al 25% de la copa defoliada</c:v>
                </c:pt>
              </c:strCache>
            </c:strRef>
          </c:tx>
          <c:spPr>
            <a:solidFill>
              <a:srgbClr val="CCFFCC"/>
            </a:solidFill>
            <a:ln w="25400">
              <a:noFill/>
            </a:ln>
          </c:spPr>
          <c:cat>
            <c:numRef>
              <c:f>('12.9.2'!$B$5:$O$5,'12.9.2'!$B$30:$O$30)</c:f>
              <c:numCache>
                <c:formatCode>General</c:formatCode>
                <c:ptCount val="28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</c:numCache>
            </c:numRef>
          </c:cat>
          <c:val>
            <c:numRef>
              <c:f>('12.9.2'!$B$24:$O$24,'12.9.2'!$B$49:$O$49)</c:f>
              <c:numCache>
                <c:formatCode>#,##0.0__;\–#,##0.0__;0.0__;@__</c:formatCode>
                <c:ptCount val="28"/>
                <c:pt idx="0">
                  <c:v>23.645903859173998</c:v>
                </c:pt>
                <c:pt idx="1">
                  <c:v>23.898488120950322</c:v>
                </c:pt>
                <c:pt idx="2">
                  <c:v>18.863967906637491</c:v>
                </c:pt>
                <c:pt idx="3">
                  <c:v>17.002237136465325</c:v>
                </c:pt>
                <c:pt idx="4">
                  <c:v>28.426687057923917</c:v>
                </c:pt>
                <c:pt idx="5">
                  <c:v>37.040043290043286</c:v>
                </c:pt>
                <c:pt idx="6">
                  <c:v>42.155797101449281</c:v>
                </c:pt>
                <c:pt idx="7">
                  <c:v>42.15095029239766</c:v>
                </c:pt>
                <c:pt idx="8">
                  <c:v>47.815712187958887</c:v>
                </c:pt>
                <c:pt idx="9">
                  <c:v>51.440217391304344</c:v>
                </c:pt>
                <c:pt idx="10">
                  <c:v>52.678571428571431</c:v>
                </c:pt>
                <c:pt idx="11">
                  <c:v>49.686379928315411</c:v>
                </c:pt>
                <c:pt idx="12">
                  <c:v>50.688761593016906</c:v>
                </c:pt>
                <c:pt idx="13">
                  <c:v>52.9</c:v>
                </c:pt>
                <c:pt idx="14">
                  <c:v>58.1</c:v>
                </c:pt>
                <c:pt idx="15">
                  <c:v>59.4</c:v>
                </c:pt>
                <c:pt idx="16">
                  <c:v>60.7</c:v>
                </c:pt>
                <c:pt idx="17">
                  <c:v>61</c:v>
                </c:pt>
                <c:pt idx="18">
                  <c:v>61.7</c:v>
                </c:pt>
                <c:pt idx="19">
                  <c:v>61.2</c:v>
                </c:pt>
                <c:pt idx="20">
                  <c:v>64.400000000000006</c:v>
                </c:pt>
                <c:pt idx="21">
                  <c:v>64.7</c:v>
                </c:pt>
                <c:pt idx="22">
                  <c:v>64.469086021505376</c:v>
                </c:pt>
                <c:pt idx="23">
                  <c:v>61.075268817204297</c:v>
                </c:pt>
                <c:pt idx="24">
                  <c:v>60.107526881720432</c:v>
                </c:pt>
                <c:pt idx="25">
                  <c:v>60.698924731182792</c:v>
                </c:pt>
                <c:pt idx="26">
                  <c:v>61.189516129032263</c:v>
                </c:pt>
                <c:pt idx="27">
                  <c:v>63.427419354838712</c:v>
                </c:pt>
              </c:numCache>
            </c:numRef>
          </c:val>
        </c:ser>
        <c:ser>
          <c:idx val="2"/>
          <c:order val="2"/>
          <c:tx>
            <c:strRef>
              <c:f>'12.9.2'!$A$25</c:f>
              <c:strCache>
                <c:ptCount val="1"/>
                <c:pt idx="0">
                  <c:v>Del 26% al 60% de la copa defoliada</c:v>
                </c:pt>
              </c:strCache>
            </c:strRef>
          </c:tx>
          <c:spPr>
            <a:solidFill>
              <a:srgbClr val="99CC00"/>
            </a:solidFill>
            <a:ln w="25400">
              <a:noFill/>
            </a:ln>
          </c:spPr>
          <c:cat>
            <c:numRef>
              <c:f>('12.9.2'!$B$5:$O$5,'12.9.2'!$B$30:$O$30)</c:f>
              <c:numCache>
                <c:formatCode>General</c:formatCode>
                <c:ptCount val="28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</c:numCache>
            </c:numRef>
          </c:cat>
          <c:val>
            <c:numRef>
              <c:f>('12.9.2'!$B$25:$O$25,'12.9.2'!$B$50:$O$50)</c:f>
              <c:numCache>
                <c:formatCode>#,##0.0__;\–#,##0.0__;0.0__;@__</c:formatCode>
                <c:ptCount val="28"/>
                <c:pt idx="0">
                  <c:v>12.102234258632363</c:v>
                </c:pt>
                <c:pt idx="1">
                  <c:v>5.9503239740820737</c:v>
                </c:pt>
                <c:pt idx="2">
                  <c:v>2.8628738147337707</c:v>
                </c:pt>
                <c:pt idx="3">
                  <c:v>3.1133482475764356</c:v>
                </c:pt>
                <c:pt idx="4">
                  <c:v>5.2188874020263816</c:v>
                </c:pt>
                <c:pt idx="5">
                  <c:v>9.4967532467532472</c:v>
                </c:pt>
                <c:pt idx="6">
                  <c:v>9.9728260869565215</c:v>
                </c:pt>
                <c:pt idx="7">
                  <c:v>13.048245614035087</c:v>
                </c:pt>
                <c:pt idx="8">
                  <c:v>18.924375917767989</c:v>
                </c:pt>
                <c:pt idx="9">
                  <c:v>15.054347826086955</c:v>
                </c:pt>
                <c:pt idx="10">
                  <c:v>10.443722943722944</c:v>
                </c:pt>
                <c:pt idx="11">
                  <c:v>9.6057347670250905</c:v>
                </c:pt>
                <c:pt idx="12">
                  <c:v>9.9358974358974361</c:v>
                </c:pt>
                <c:pt idx="13">
                  <c:v>10.1</c:v>
                </c:pt>
                <c:pt idx="14">
                  <c:v>9.6999999999999993</c:v>
                </c:pt>
                <c:pt idx="15">
                  <c:v>13.2</c:v>
                </c:pt>
                <c:pt idx="16">
                  <c:v>13.2</c:v>
                </c:pt>
                <c:pt idx="17">
                  <c:v>11.9</c:v>
                </c:pt>
                <c:pt idx="18">
                  <c:v>18</c:v>
                </c:pt>
                <c:pt idx="19">
                  <c:v>18.2</c:v>
                </c:pt>
                <c:pt idx="20">
                  <c:v>14.6</c:v>
                </c:pt>
                <c:pt idx="21">
                  <c:v>13.1</c:v>
                </c:pt>
                <c:pt idx="22">
                  <c:v>14.327956989247312</c:v>
                </c:pt>
                <c:pt idx="23">
                  <c:v>11.135752688172044</c:v>
                </c:pt>
                <c:pt idx="24">
                  <c:v>9.1196236559139798</c:v>
                </c:pt>
                <c:pt idx="25">
                  <c:v>13.494623655913978</c:v>
                </c:pt>
                <c:pt idx="26">
                  <c:v>12.06989247311828</c:v>
                </c:pt>
                <c:pt idx="27">
                  <c:v>11.404569892473118</c:v>
                </c:pt>
              </c:numCache>
            </c:numRef>
          </c:val>
        </c:ser>
        <c:ser>
          <c:idx val="3"/>
          <c:order val="3"/>
          <c:tx>
            <c:strRef>
              <c:f>'12.9.2'!$A$26</c:f>
              <c:strCache>
                <c:ptCount val="1"/>
                <c:pt idx="0">
                  <c:v>Más del 60% de la copa defoliada</c:v>
                </c:pt>
              </c:strCache>
            </c:strRef>
          </c:tx>
          <c:spPr>
            <a:solidFill>
              <a:srgbClr val="00FF00"/>
            </a:solidFill>
            <a:ln w="25400">
              <a:noFill/>
            </a:ln>
          </c:spPr>
          <c:cat>
            <c:numRef>
              <c:f>('12.9.2'!$B$5:$O$5,'12.9.2'!$B$30:$O$30)</c:f>
              <c:numCache>
                <c:formatCode>General</c:formatCode>
                <c:ptCount val="28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</c:numCache>
            </c:numRef>
          </c:cat>
          <c:val>
            <c:numRef>
              <c:f>('12.9.2'!$B$26:$O$26,'12.9.2'!$B$51:$O$51)</c:f>
              <c:numCache>
                <c:formatCode>#,##0.0__;\–#,##0.0__;0.0__;@__</c:formatCode>
                <c:ptCount val="28"/>
                <c:pt idx="0">
                  <c:v>0.7109004739336493</c:v>
                </c:pt>
                <c:pt idx="1">
                  <c:v>1.1015118790496761</c:v>
                </c:pt>
                <c:pt idx="2">
                  <c:v>0.65645514223194745</c:v>
                </c:pt>
                <c:pt idx="3">
                  <c:v>0.61521252796420578</c:v>
                </c:pt>
                <c:pt idx="4">
                  <c:v>1.0800994073790862</c:v>
                </c:pt>
                <c:pt idx="5">
                  <c:v>0.95598845598845594</c:v>
                </c:pt>
                <c:pt idx="6">
                  <c:v>1.1322463768115942</c:v>
                </c:pt>
                <c:pt idx="7">
                  <c:v>2.3665935672514617</c:v>
                </c:pt>
                <c:pt idx="8">
                  <c:v>2.5513950073421441</c:v>
                </c:pt>
                <c:pt idx="9">
                  <c:v>2.1739130434782608</c:v>
                </c:pt>
                <c:pt idx="10">
                  <c:v>1.4159451659451661</c:v>
                </c:pt>
                <c:pt idx="11">
                  <c:v>1.3440860215053763</c:v>
                </c:pt>
                <c:pt idx="12">
                  <c:v>1.0842880523731586</c:v>
                </c:pt>
                <c:pt idx="13">
                  <c:v>0.6</c:v>
                </c:pt>
                <c:pt idx="14">
                  <c:v>1</c:v>
                </c:pt>
                <c:pt idx="15">
                  <c:v>0.9</c:v>
                </c:pt>
                <c:pt idx="16">
                  <c:v>1.2</c:v>
                </c:pt>
                <c:pt idx="17">
                  <c:v>1.1000000000000001</c:v>
                </c:pt>
                <c:pt idx="18">
                  <c:v>1.4</c:v>
                </c:pt>
                <c:pt idx="19">
                  <c:v>1.3</c:v>
                </c:pt>
                <c:pt idx="20">
                  <c:v>1.2</c:v>
                </c:pt>
                <c:pt idx="21">
                  <c:v>1.1000000000000001</c:v>
                </c:pt>
                <c:pt idx="22">
                  <c:v>1.4314516129032258</c:v>
                </c:pt>
                <c:pt idx="23">
                  <c:v>1.14247311827957</c:v>
                </c:pt>
                <c:pt idx="24">
                  <c:v>1.0685483870967742</c:v>
                </c:pt>
                <c:pt idx="25">
                  <c:v>2.3723118279569895</c:v>
                </c:pt>
                <c:pt idx="26">
                  <c:v>2.157258064516129</c:v>
                </c:pt>
                <c:pt idx="27">
                  <c:v>1.9</c:v>
                </c:pt>
              </c:numCache>
            </c:numRef>
          </c:val>
        </c:ser>
        <c:ser>
          <c:idx val="4"/>
          <c:order val="4"/>
          <c:tx>
            <c:strRef>
              <c:f>'12.9.2'!$A$27</c:f>
              <c:strCache>
                <c:ptCount val="1"/>
                <c:pt idx="0">
                  <c:v>Muertos o desparecidos</c:v>
                </c:pt>
              </c:strCache>
            </c:strRef>
          </c:tx>
          <c:spPr>
            <a:solidFill>
              <a:srgbClr val="808000"/>
            </a:solidFill>
            <a:ln w="25400">
              <a:noFill/>
            </a:ln>
          </c:spPr>
          <c:cat>
            <c:numRef>
              <c:f>('12.9.2'!$B$5:$O$5,'12.9.2'!$B$30:$O$30)</c:f>
              <c:numCache>
                <c:formatCode>General</c:formatCode>
                <c:ptCount val="28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</c:numCache>
            </c:numRef>
          </c:cat>
          <c:val>
            <c:numRef>
              <c:f>('12.9.2'!$B$27:$O$27,'12.9.2'!$B$52:$O$52)</c:f>
              <c:numCache>
                <c:formatCode>#,##0.0__;\–#,##0.0__;0.0__;@__</c:formatCode>
                <c:ptCount val="28"/>
                <c:pt idx="0">
                  <c:v>8.8817841970012523E-16</c:v>
                </c:pt>
                <c:pt idx="1">
                  <c:v>0.52915766738660874</c:v>
                </c:pt>
                <c:pt idx="2">
                  <c:v>0.96644784828592101</c:v>
                </c:pt>
                <c:pt idx="3">
                  <c:v>0.9414615958240109</c:v>
                </c:pt>
                <c:pt idx="4">
                  <c:v>1.080099407379072</c:v>
                </c:pt>
                <c:pt idx="5">
                  <c:v>1.884920634920634</c:v>
                </c:pt>
                <c:pt idx="6">
                  <c:v>1.9384057971014399</c:v>
                </c:pt>
                <c:pt idx="7">
                  <c:v>3.9473684210526336</c:v>
                </c:pt>
                <c:pt idx="8">
                  <c:v>2.0007342143905902</c:v>
                </c:pt>
                <c:pt idx="9">
                  <c:v>2.182971014492753</c:v>
                </c:pt>
                <c:pt idx="10">
                  <c:v>1.8127705627705628</c:v>
                </c:pt>
                <c:pt idx="11">
                  <c:v>2.7060931899641574</c:v>
                </c:pt>
                <c:pt idx="12">
                  <c:v>1.8889798145117322</c:v>
                </c:pt>
                <c:pt idx="13">
                  <c:v>3.1</c:v>
                </c:pt>
                <c:pt idx="14">
                  <c:v>2.2999999999999998</c:v>
                </c:pt>
                <c:pt idx="15">
                  <c:v>2.2999999999999998</c:v>
                </c:pt>
                <c:pt idx="16">
                  <c:v>2.2000000000000002</c:v>
                </c:pt>
                <c:pt idx="17">
                  <c:v>2</c:v>
                </c:pt>
                <c:pt idx="18">
                  <c:v>1.9</c:v>
                </c:pt>
                <c:pt idx="19">
                  <c:v>2.1</c:v>
                </c:pt>
                <c:pt idx="20">
                  <c:v>1.8</c:v>
                </c:pt>
                <c:pt idx="21">
                  <c:v>1.4</c:v>
                </c:pt>
                <c:pt idx="22">
                  <c:v>2.0094086021505375</c:v>
                </c:pt>
                <c:pt idx="23">
                  <c:v>2.3454301075268891</c:v>
                </c:pt>
                <c:pt idx="24">
                  <c:v>1.6263440860215022</c:v>
                </c:pt>
                <c:pt idx="25">
                  <c:v>1.6196236559139838</c:v>
                </c:pt>
                <c:pt idx="26">
                  <c:v>2.4126344086021438</c:v>
                </c:pt>
                <c:pt idx="27">
                  <c:v>1.6465053763440896</c:v>
                </c:pt>
              </c:numCache>
            </c:numRef>
          </c:val>
        </c:ser>
        <c:overlap val="100"/>
        <c:axId val="145879040"/>
        <c:axId val="145880576"/>
      </c:barChart>
      <c:lineChart>
        <c:grouping val="standard"/>
        <c:ser>
          <c:idx val="5"/>
          <c:order val="5"/>
          <c:tx>
            <c:strRef>
              <c:f>'12.9.2'!$A$9</c:f>
              <c:strCache>
                <c:ptCount val="1"/>
                <c:pt idx="0">
                  <c:v>Nº Total de árboles evaluados</c:v>
                </c:pt>
              </c:strCache>
            </c:strRef>
          </c:tx>
          <c:spPr>
            <a:ln w="381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('12.9.2'!$B$5:$N$5,'12.9.2'!$B$30:$N$30)</c:f>
              <c:numCache>
                <c:formatCode>General</c:formatCode>
                <c:ptCount val="26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</c:numCache>
            </c:numRef>
          </c:cat>
          <c:val>
            <c:numRef>
              <c:f>('12.9.2'!$B$9:$O$9,'12.9.2'!$B$34:$O$34)</c:f>
              <c:numCache>
                <c:formatCode>#,##0__;\–#,##0__;0__;@__</c:formatCode>
                <c:ptCount val="28"/>
                <c:pt idx="0">
                  <c:v>5908</c:v>
                </c:pt>
                <c:pt idx="1">
                  <c:v>9260</c:v>
                </c:pt>
                <c:pt idx="2">
                  <c:v>10968</c:v>
                </c:pt>
                <c:pt idx="3">
                  <c:v>10728</c:v>
                </c:pt>
                <c:pt idx="4">
                  <c:v>10462</c:v>
                </c:pt>
                <c:pt idx="5">
                  <c:v>11088</c:v>
                </c:pt>
                <c:pt idx="6">
                  <c:v>11040</c:v>
                </c:pt>
                <c:pt idx="7">
                  <c:v>10944</c:v>
                </c:pt>
                <c:pt idx="8">
                  <c:v>10896</c:v>
                </c:pt>
                <c:pt idx="9">
                  <c:v>11040</c:v>
                </c:pt>
                <c:pt idx="10">
                  <c:v>11088</c:v>
                </c:pt>
                <c:pt idx="11">
                  <c:v>11160</c:v>
                </c:pt>
                <c:pt idx="12">
                  <c:v>14664</c:v>
                </c:pt>
                <c:pt idx="13">
                  <c:v>14880</c:v>
                </c:pt>
                <c:pt idx="14">
                  <c:v>14880</c:v>
                </c:pt>
                <c:pt idx="15">
                  <c:v>14880</c:v>
                </c:pt>
                <c:pt idx="16">
                  <c:v>14880</c:v>
                </c:pt>
                <c:pt idx="17">
                  <c:v>14880</c:v>
                </c:pt>
                <c:pt idx="18">
                  <c:v>14880</c:v>
                </c:pt>
                <c:pt idx="19">
                  <c:v>14880</c:v>
                </c:pt>
                <c:pt idx="20">
                  <c:v>14880</c:v>
                </c:pt>
                <c:pt idx="21">
                  <c:v>14880</c:v>
                </c:pt>
                <c:pt idx="22">
                  <c:v>14880</c:v>
                </c:pt>
                <c:pt idx="23">
                  <c:v>14880</c:v>
                </c:pt>
                <c:pt idx="24">
                  <c:v>14880</c:v>
                </c:pt>
                <c:pt idx="25">
                  <c:v>14880</c:v>
                </c:pt>
                <c:pt idx="26">
                  <c:v>14880</c:v>
                </c:pt>
                <c:pt idx="27">
                  <c:v>14880</c:v>
                </c:pt>
              </c:numCache>
            </c:numRef>
          </c:val>
        </c:ser>
        <c:marker val="1"/>
        <c:axId val="145882496"/>
        <c:axId val="145720448"/>
      </c:lineChart>
      <c:catAx>
        <c:axId val="145879040"/>
        <c:scaling>
          <c:orientation val="minMax"/>
        </c:scaling>
        <c:axPos val="b"/>
        <c:numFmt formatCode="General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5880576"/>
        <c:crosses val="autoZero"/>
        <c:auto val="1"/>
        <c:lblAlgn val="ctr"/>
        <c:lblOffset val="0"/>
        <c:tickLblSkip val="2"/>
        <c:tickMarkSkip val="1"/>
      </c:catAx>
      <c:valAx>
        <c:axId val="1458805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Porcentaje de árboles</a:t>
                </a:r>
              </a:p>
            </c:rich>
          </c:tx>
          <c:layout>
            <c:manualLayout>
              <c:xMode val="edge"/>
              <c:yMode val="edge"/>
              <c:x val="6.1124694376528408E-3"/>
              <c:y val="0.31946781362752807"/>
            </c:manualLayout>
          </c:layout>
          <c:spPr>
            <a:noFill/>
            <a:ln w="25400">
              <a:noFill/>
            </a:ln>
          </c:spPr>
        </c:title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5879040"/>
        <c:crosses val="autoZero"/>
        <c:crossBetween val="between"/>
        <c:majorUnit val="0.1"/>
      </c:valAx>
      <c:catAx>
        <c:axId val="145882496"/>
        <c:scaling>
          <c:orientation val="minMax"/>
        </c:scaling>
        <c:delete val="1"/>
        <c:axPos val="b"/>
        <c:numFmt formatCode="General" sourceLinked="1"/>
        <c:tickLblPos val="none"/>
        <c:crossAx val="145720448"/>
        <c:crosses val="autoZero"/>
        <c:auto val="1"/>
        <c:lblAlgn val="ctr"/>
        <c:lblOffset val="100"/>
      </c:catAx>
      <c:valAx>
        <c:axId val="145720448"/>
        <c:scaling>
          <c:orientation val="minMax"/>
          <c:max val="16000"/>
        </c:scaling>
        <c:axPos val="r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Número de árboles</a:t>
                </a:r>
              </a:p>
            </c:rich>
          </c:tx>
          <c:layout>
            <c:manualLayout>
              <c:xMode val="edge"/>
              <c:yMode val="edge"/>
              <c:x val="0.93276283618582212"/>
              <c:y val="0.33610676225396308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5882496"/>
        <c:crosses val="max"/>
        <c:crossBetween val="between"/>
        <c:majorUnit val="2000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823960880195599E-2"/>
          <c:y val="0.89184764637684721"/>
          <c:w val="0.84107579462102955"/>
          <c:h val="0.1031614814838895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0.98425196850393659" l="0.78740157480314954" r="0.78740157480314954" t="0.98425196850393659" header="0" footer="0"/>
    <c:pageSetup paperSize="9" orientation="landscape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porcentaje de árboles 
según porcentaje de defoliación. </a:t>
            </a:r>
          </a:p>
        </c:rich>
      </c:tx>
      <c:layout>
        <c:manualLayout>
          <c:xMode val="edge"/>
          <c:yMode val="edge"/>
          <c:x val="0.28946306991825416"/>
          <c:y val="3.695431845338408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30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1.4380538740871081E-2"/>
          <c:y val="0.285714950044063"/>
          <c:w val="0.96570848621388583"/>
          <c:h val="0.51428691007931049"/>
        </c:manualLayout>
      </c:layout>
      <c:bar3DChart>
        <c:barDir val="col"/>
        <c:grouping val="stacked"/>
        <c:ser>
          <c:idx val="0"/>
          <c:order val="0"/>
          <c:tx>
            <c:strRef>
              <c:f>'12.9.3'!$A$19</c:f>
              <c:strCache>
                <c:ptCount val="1"/>
                <c:pt idx="0">
                  <c:v>0% al 10% de la copa</c:v>
                </c:pt>
              </c:strCache>
            </c:strRef>
          </c:tx>
          <c:spPr>
            <a:solidFill>
              <a:srgbClr val="99CC00"/>
            </a:solidFill>
            <a:ln w="25400">
              <a:solidFill>
                <a:srgbClr val="008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'12.9.3'!$B$5:$D$5</c:f>
              <c:strCache>
                <c:ptCount val="3"/>
                <c:pt idx="0">
                  <c:v>España 2013</c:v>
                </c:pt>
                <c:pt idx="1">
                  <c:v>Europa 2013</c:v>
                </c:pt>
                <c:pt idx="2">
                  <c:v>España 2014</c:v>
                </c:pt>
              </c:strCache>
            </c:strRef>
          </c:cat>
          <c:val>
            <c:numRef>
              <c:f>'12.9.3'!$B$19:$D$19</c:f>
              <c:numCache>
                <c:formatCode>#,##0.0__;\–#,##0.0__;0.0__;@__</c:formatCode>
                <c:ptCount val="3"/>
                <c:pt idx="0">
                  <c:v>22.170698924731184</c:v>
                </c:pt>
                <c:pt idx="1">
                  <c:v>32.1</c:v>
                </c:pt>
                <c:pt idx="2">
                  <c:v>21.7</c:v>
                </c:pt>
              </c:numCache>
            </c:numRef>
          </c:val>
        </c:ser>
        <c:ser>
          <c:idx val="1"/>
          <c:order val="1"/>
          <c:tx>
            <c:strRef>
              <c:f>'12.9.3'!$A$20</c:f>
              <c:strCache>
                <c:ptCount val="1"/>
                <c:pt idx="0">
                  <c:v>11% al 25% de la copa</c:v>
                </c:pt>
              </c:strCache>
            </c:strRef>
          </c:tx>
          <c:spPr>
            <a:solidFill>
              <a:srgbClr val="CCFFCC"/>
            </a:solidFill>
            <a:ln w="25400">
              <a:solidFill>
                <a:srgbClr val="008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'12.9.3'!$B$5:$D$5</c:f>
              <c:strCache>
                <c:ptCount val="3"/>
                <c:pt idx="0">
                  <c:v>España 2013</c:v>
                </c:pt>
                <c:pt idx="1">
                  <c:v>Europa 2013</c:v>
                </c:pt>
                <c:pt idx="2">
                  <c:v>España 2014</c:v>
                </c:pt>
              </c:strCache>
            </c:strRef>
          </c:cat>
          <c:val>
            <c:numRef>
              <c:f>'12.9.3'!$B$20:$D$20</c:f>
              <c:numCache>
                <c:formatCode>#,##0.0__;\–#,##0.0__;0.0__;@__</c:formatCode>
                <c:ptCount val="3"/>
                <c:pt idx="0">
                  <c:v>61.189516129032263</c:v>
                </c:pt>
                <c:pt idx="1">
                  <c:v>47.4</c:v>
                </c:pt>
                <c:pt idx="2">
                  <c:v>63.4</c:v>
                </c:pt>
              </c:numCache>
            </c:numRef>
          </c:val>
        </c:ser>
        <c:ser>
          <c:idx val="2"/>
          <c:order val="2"/>
          <c:tx>
            <c:strRef>
              <c:f>'12.9.3'!$A$21</c:f>
              <c:strCache>
                <c:ptCount val="1"/>
                <c:pt idx="0">
                  <c:v>&gt; 25%</c:v>
                </c:pt>
              </c:strCache>
            </c:strRef>
          </c:tx>
          <c:spPr>
            <a:solidFill>
              <a:srgbClr val="00FF00"/>
            </a:solidFill>
            <a:ln w="25400">
              <a:solidFill>
                <a:srgbClr val="008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'12.9.3'!$B$5:$D$5</c:f>
              <c:strCache>
                <c:ptCount val="3"/>
                <c:pt idx="0">
                  <c:v>España 2013</c:v>
                </c:pt>
                <c:pt idx="1">
                  <c:v>Europa 2013</c:v>
                </c:pt>
                <c:pt idx="2">
                  <c:v>España 2014</c:v>
                </c:pt>
              </c:strCache>
            </c:strRef>
          </c:cat>
          <c:val>
            <c:numRef>
              <c:f>'12.9.3'!$B$21:$D$21</c:f>
              <c:numCache>
                <c:formatCode>#,##0.0__;\–#,##0.0__;0.0__;@__</c:formatCode>
                <c:ptCount val="3"/>
                <c:pt idx="0">
                  <c:v>16.639784946236553</c:v>
                </c:pt>
                <c:pt idx="1">
                  <c:v>20.5</c:v>
                </c:pt>
                <c:pt idx="2">
                  <c:v>14.899999999999999</c:v>
                </c:pt>
              </c:numCache>
            </c:numRef>
          </c:val>
        </c:ser>
        <c:dLbls>
          <c:showVal val="1"/>
        </c:dLbls>
        <c:gapWidth val="110"/>
        <c:shape val="cylinder"/>
        <c:axId val="146031360"/>
        <c:axId val="146032896"/>
        <c:axId val="0"/>
      </c:bar3DChart>
      <c:catAx>
        <c:axId val="146031360"/>
        <c:scaling>
          <c:orientation val="minMax"/>
        </c:scaling>
        <c:axPos val="b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6032896"/>
        <c:crosses val="autoZero"/>
        <c:auto val="1"/>
        <c:lblAlgn val="ctr"/>
        <c:lblOffset val="100"/>
        <c:tickLblSkip val="1"/>
        <c:tickMarkSkip val="1"/>
      </c:catAx>
      <c:valAx>
        <c:axId val="146032896"/>
        <c:scaling>
          <c:orientation val="minMax"/>
        </c:scaling>
        <c:delete val="1"/>
        <c:axPos val="l"/>
        <c:numFmt formatCode="#,##0.0__;\–#,##0.0__;0.0__;@__" sourceLinked="1"/>
        <c:tickLblPos val="none"/>
        <c:crossAx val="14603136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0183673741290009"/>
          <c:y val="0.17344869634486404"/>
          <c:w val="0.56411274098351916"/>
          <c:h val="7.893281044149656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78" r="0.75000000000000278" t="1" header="0" footer="0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montes según titularidad. Año 2007</a:t>
            </a:r>
          </a:p>
        </c:rich>
      </c:tx>
      <c:layout/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9"/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Lbls>
            <c:dLbl>
              <c:idx val="0"/>
              <c:layout/>
              <c:dLblPos val="bestFit"/>
              <c:showCatName val="1"/>
              <c:showPercent val="1"/>
            </c:dLbl>
            <c:dLbl>
              <c:idx val="1"/>
              <c:dLblPos val="bestFit"/>
              <c:showCatName val="1"/>
              <c:showPercent val="1"/>
            </c:dLbl>
            <c:dLbl>
              <c:idx val="3"/>
              <c:dLblPos val="bestFit"/>
              <c:showCatName val="1"/>
              <c:showPercent val="1"/>
            </c:dLbl>
            <c:dLbl>
              <c:idx val="4"/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numRef>
              <c:f>'12.1.4'!#¡REF!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'12.1.4'!#¡REF!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33" r="0.75000000000000133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montes según titularidad. Año 2013</a:t>
            </a:r>
          </a:p>
        </c:rich>
      </c:tx>
      <c:layout>
        <c:manualLayout>
          <c:xMode val="edge"/>
          <c:yMode val="edge"/>
          <c:x val="0.30806562019333611"/>
          <c:y val="7.049356635298642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4954110684418026"/>
          <c:y val="0.33187752064528547"/>
          <c:w val="0.64644477493353503"/>
          <c:h val="0.50674524678317734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19"/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3"/>
            <c:spPr>
              <a:solidFill>
                <a:srgbClr val="FFFF00"/>
              </a:solidFill>
              <a:ln w="38100">
                <a:solidFill>
                  <a:srgbClr val="FF9900"/>
                </a:solidFill>
                <a:prstDash val="solid"/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1076412882816123E-2"/>
                  <c:y val="-4.8884046577566856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2.351262105468074E-2"/>
                  <c:y val="-1.508642633253662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-6.7548574780089451E-2"/>
                  <c:y val="3.298610977610679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-3.1975752524453407E-2"/>
                  <c:y val="-6.3015661264921724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3.829213322625151E-2"/>
                  <c:y val="-0.17933403885659899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Ref>
              <c:f>'12.1.4'!$B$5:$E$5</c:f>
              <c:strCache>
                <c:ptCount val="4"/>
                <c:pt idx="0">
                  <c:v>Estado / CC.AA.</c:v>
                </c:pt>
                <c:pt idx="1">
                  <c:v>Entidades locales </c:v>
                </c:pt>
                <c:pt idx="2">
                  <c:v>Privados y/o de propiedad Desconocida</c:v>
                </c:pt>
                <c:pt idx="3">
                  <c:v>Vecinales en mano común </c:v>
                </c:pt>
              </c:strCache>
            </c:strRef>
          </c:cat>
          <c:val>
            <c:numRef>
              <c:f>'12.1.4'!$B$24:$E$24</c:f>
              <c:numCache>
                <c:formatCode>#,##0\ _€;\-#,##0\ _€</c:formatCode>
                <c:ptCount val="4"/>
                <c:pt idx="0">
                  <c:v>1468182.108136608</c:v>
                </c:pt>
                <c:pt idx="1">
                  <c:v>5971129.9629615955</c:v>
                </c:pt>
                <c:pt idx="2">
                  <c:v>19311452.805539127</c:v>
                </c:pt>
                <c:pt idx="3">
                  <c:v>840754.68326614588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33" r="0.75000000000000133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superficie forestal arbolada 
según grupo de especies. Año 2007</a:t>
            </a:r>
          </a:p>
        </c:rich>
      </c:tx>
      <c:layout/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</c:dLbls>
          <c:cat>
            <c:numRef>
              <c:f>'12.1.5'!#¡REF!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'12.1.5'!#¡REF!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33" r="0.75000000000000133" t="1" header="0" footer="0"/>
    <c:pageSetup paperSize="9"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superficie forestal arbolada 
según grupo de especies. Año 2013</a:t>
            </a:r>
          </a:p>
        </c:rich>
      </c:tx>
      <c:layout>
        <c:manualLayout>
          <c:xMode val="edge"/>
          <c:yMode val="edge"/>
          <c:x val="0.26559276475982696"/>
          <c:y val="5.0545611821095758E-2"/>
        </c:manualLayout>
      </c:layout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8384649709950929"/>
          <c:y val="0.31709141323474554"/>
          <c:w val="0.7136178660398379"/>
          <c:h val="0.432292588708578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2"/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6674430545280157E-2"/>
                  <c:y val="-7.1167830883442112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7.749353171811485E-2"/>
                  <c:y val="4.4345729577258672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4.3878348753021726E-2"/>
                  <c:y val="-2.2337083711037251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Ref>
              <c:f>'12.1.5'!$B$6:$D$7</c:f>
              <c:strCache>
                <c:ptCount val="3"/>
                <c:pt idx="0">
                  <c:v>Coníferas</c:v>
                </c:pt>
                <c:pt idx="1">
                  <c:v>Frondosas</c:v>
                </c:pt>
                <c:pt idx="2">
                  <c:v>Mixtas</c:v>
                </c:pt>
              </c:strCache>
            </c:strRef>
          </c:cat>
          <c:val>
            <c:numRef>
              <c:f>'12.1.5'!$B$26:$D$26</c:f>
              <c:numCache>
                <c:formatCode>#,##0\ _€;\-#,##0\ _€</c:formatCode>
                <c:ptCount val="3"/>
                <c:pt idx="0">
                  <c:v>6829841.6499999994</c:v>
                </c:pt>
                <c:pt idx="1">
                  <c:v>10057953.399999999</c:v>
                </c:pt>
                <c:pt idx="2">
                  <c:v>1401822.77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33" r="0.75000000000000133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9.xml"/><Relationship Id="rId1" Type="http://schemas.openxmlformats.org/officeDocument/2006/relationships/chart" Target="../charts/chart38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4.xml"/><Relationship Id="rId2" Type="http://schemas.openxmlformats.org/officeDocument/2006/relationships/chart" Target="../charts/chart43.xml"/><Relationship Id="rId1" Type="http://schemas.openxmlformats.org/officeDocument/2006/relationships/chart" Target="../charts/chart42.xml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6.xml"/><Relationship Id="rId1" Type="http://schemas.openxmlformats.org/officeDocument/2006/relationships/chart" Target="../charts/chart4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8.xml"/><Relationship Id="rId1" Type="http://schemas.openxmlformats.org/officeDocument/2006/relationships/chart" Target="../charts/chart47.xml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0.xml"/><Relationship Id="rId1" Type="http://schemas.openxmlformats.org/officeDocument/2006/relationships/chart" Target="../charts/chart49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1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2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76200</xdr:rowOff>
    </xdr:from>
    <xdr:to>
      <xdr:col>7</xdr:col>
      <xdr:colOff>990600</xdr:colOff>
      <xdr:row>60</xdr:row>
      <xdr:rowOff>152400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27</xdr:row>
      <xdr:rowOff>104775</xdr:rowOff>
    </xdr:from>
    <xdr:to>
      <xdr:col>5</xdr:col>
      <xdr:colOff>114300</xdr:colOff>
      <xdr:row>53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28</xdr:row>
      <xdr:rowOff>76200</xdr:rowOff>
    </xdr:from>
    <xdr:to>
      <xdr:col>5</xdr:col>
      <xdr:colOff>1057275</xdr:colOff>
      <xdr:row>60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247651</xdr:colOff>
      <xdr:row>61</xdr:row>
      <xdr:rowOff>38100</xdr:rowOff>
    </xdr:from>
    <xdr:to>
      <xdr:col>5</xdr:col>
      <xdr:colOff>1019176</xdr:colOff>
      <xdr:row>87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20</xdr:row>
      <xdr:rowOff>66675</xdr:rowOff>
    </xdr:from>
    <xdr:to>
      <xdr:col>7</xdr:col>
      <xdr:colOff>295275</xdr:colOff>
      <xdr:row>47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30</xdr:row>
      <xdr:rowOff>152400</xdr:rowOff>
    </xdr:from>
    <xdr:to>
      <xdr:col>2</xdr:col>
      <xdr:colOff>1800225</xdr:colOff>
      <xdr:row>54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55</xdr:row>
      <xdr:rowOff>152400</xdr:rowOff>
    </xdr:from>
    <xdr:to>
      <xdr:col>2</xdr:col>
      <xdr:colOff>1857375</xdr:colOff>
      <xdr:row>80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11</xdr:row>
      <xdr:rowOff>127000</xdr:rowOff>
    </xdr:from>
    <xdr:to>
      <xdr:col>9</xdr:col>
      <xdr:colOff>0</xdr:colOff>
      <xdr:row>36</xdr:row>
      <xdr:rowOff>155575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3</xdr:row>
      <xdr:rowOff>0</xdr:rowOff>
    </xdr:from>
    <xdr:to>
      <xdr:col>1</xdr:col>
      <xdr:colOff>142875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561975" y="657225"/>
          <a:ext cx="0" cy="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>
    <xdr:from>
      <xdr:col>5</xdr:col>
      <xdr:colOff>419100</xdr:colOff>
      <xdr:row>3</xdr:row>
      <xdr:rowOff>0</xdr:rowOff>
    </xdr:from>
    <xdr:to>
      <xdr:col>5</xdr:col>
      <xdr:colOff>419100</xdr:colOff>
      <xdr:row>3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4610100" y="657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266700</xdr:colOff>
      <xdr:row>3</xdr:row>
      <xdr:rowOff>0</xdr:rowOff>
    </xdr:from>
    <xdr:to>
      <xdr:col>1</xdr:col>
      <xdr:colOff>266700</xdr:colOff>
      <xdr:row>3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V="1">
          <a:off x="685800" y="657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476250</xdr:colOff>
      <xdr:row>3</xdr:row>
      <xdr:rowOff>0</xdr:rowOff>
    </xdr:from>
    <xdr:to>
      <xdr:col>7</xdr:col>
      <xdr:colOff>495300</xdr:colOff>
      <xdr:row>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V="1">
          <a:off x="6200775" y="657225"/>
          <a:ext cx="1905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9</xdr:col>
      <xdr:colOff>9525</xdr:colOff>
      <xdr:row>3</xdr:row>
      <xdr:rowOff>0</xdr:rowOff>
    </xdr:from>
    <xdr:to>
      <xdr:col>9</xdr:col>
      <xdr:colOff>9525</xdr:colOff>
      <xdr:row>3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7258050" y="657225"/>
          <a:ext cx="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285750</xdr:colOff>
      <xdr:row>3</xdr:row>
      <xdr:rowOff>0</xdr:rowOff>
    </xdr:from>
    <xdr:to>
      <xdr:col>1</xdr:col>
      <xdr:colOff>285750</xdr:colOff>
      <xdr:row>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 flipV="1">
          <a:off x="704850" y="657225"/>
          <a:ext cx="0" cy="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>
    <xdr:from>
      <xdr:col>2</xdr:col>
      <xdr:colOff>200025</xdr:colOff>
      <xdr:row>3</xdr:row>
      <xdr:rowOff>0</xdr:rowOff>
    </xdr:from>
    <xdr:to>
      <xdr:col>2</xdr:col>
      <xdr:colOff>200025</xdr:colOff>
      <xdr:row>3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800225" y="657225"/>
          <a:ext cx="0" cy="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 type="arrow" w="med" len="med"/>
        </a:ln>
      </xdr:spPr>
    </xdr:sp>
    <xdr:clientData/>
  </xdr:twoCellAnchor>
  <xdr:twoCellAnchor>
    <xdr:from>
      <xdr:col>1</xdr:col>
      <xdr:colOff>142875</xdr:colOff>
      <xdr:row>3</xdr:row>
      <xdr:rowOff>0</xdr:rowOff>
    </xdr:from>
    <xdr:to>
      <xdr:col>1</xdr:col>
      <xdr:colOff>142875</xdr:colOff>
      <xdr:row>3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561975" y="657225"/>
          <a:ext cx="0" cy="0"/>
        </a:xfrm>
        <a:prstGeom prst="line">
          <a:avLst/>
        </a:prstGeom>
        <a:noFill/>
        <a:ln w="9525">
          <a:solidFill>
            <a:srgbClr val="008000"/>
          </a:solidFill>
          <a:prstDash val="dashDot"/>
          <a:round/>
          <a:headEnd/>
          <a:tailEnd type="arrow" w="med" len="med"/>
        </a:ln>
      </xdr:spPr>
    </xdr:sp>
    <xdr:clientData/>
  </xdr:twoCellAnchor>
  <xdr:twoCellAnchor>
    <xdr:from>
      <xdr:col>1</xdr:col>
      <xdr:colOff>142875</xdr:colOff>
      <xdr:row>3</xdr:row>
      <xdr:rowOff>0</xdr:rowOff>
    </xdr:from>
    <xdr:to>
      <xdr:col>1</xdr:col>
      <xdr:colOff>142875</xdr:colOff>
      <xdr:row>3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 flipV="1">
          <a:off x="561975" y="657225"/>
          <a:ext cx="0" cy="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>
    <xdr:from>
      <xdr:col>5</xdr:col>
      <xdr:colOff>419100</xdr:colOff>
      <xdr:row>3</xdr:row>
      <xdr:rowOff>0</xdr:rowOff>
    </xdr:from>
    <xdr:to>
      <xdr:col>5</xdr:col>
      <xdr:colOff>419100</xdr:colOff>
      <xdr:row>3</xdr:row>
      <xdr:rowOff>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 flipV="1">
          <a:off x="4610100" y="657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266700</xdr:colOff>
      <xdr:row>3</xdr:row>
      <xdr:rowOff>0</xdr:rowOff>
    </xdr:from>
    <xdr:to>
      <xdr:col>1</xdr:col>
      <xdr:colOff>266700</xdr:colOff>
      <xdr:row>3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 flipV="1">
          <a:off x="685800" y="657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952500</xdr:colOff>
      <xdr:row>3</xdr:row>
      <xdr:rowOff>0</xdr:rowOff>
    </xdr:from>
    <xdr:to>
      <xdr:col>3</xdr:col>
      <xdr:colOff>876300</xdr:colOff>
      <xdr:row>3</xdr:row>
      <xdr:rowOff>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3429000" y="657225"/>
          <a:ext cx="0" cy="0"/>
        </a:xfrm>
        <a:prstGeom prst="line">
          <a:avLst/>
        </a:prstGeom>
        <a:noFill/>
        <a:ln w="9525">
          <a:solidFill>
            <a:srgbClr val="0000FF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476250</xdr:colOff>
      <xdr:row>3</xdr:row>
      <xdr:rowOff>0</xdr:rowOff>
    </xdr:from>
    <xdr:to>
      <xdr:col>7</xdr:col>
      <xdr:colOff>495300</xdr:colOff>
      <xdr:row>3</xdr:row>
      <xdr:rowOff>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V="1">
          <a:off x="6200775" y="657225"/>
          <a:ext cx="1905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9</xdr:col>
      <xdr:colOff>9525</xdr:colOff>
      <xdr:row>3</xdr:row>
      <xdr:rowOff>0</xdr:rowOff>
    </xdr:from>
    <xdr:to>
      <xdr:col>9</xdr:col>
      <xdr:colOff>9525</xdr:colOff>
      <xdr:row>3</xdr:row>
      <xdr:rowOff>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>
          <a:off x="7258050" y="657225"/>
          <a:ext cx="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285750</xdr:colOff>
      <xdr:row>3</xdr:row>
      <xdr:rowOff>0</xdr:rowOff>
    </xdr:from>
    <xdr:to>
      <xdr:col>1</xdr:col>
      <xdr:colOff>285750</xdr:colOff>
      <xdr:row>3</xdr:row>
      <xdr:rowOff>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V="1">
          <a:off x="704850" y="657225"/>
          <a:ext cx="0" cy="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>
    <xdr:from>
      <xdr:col>2</xdr:col>
      <xdr:colOff>200025</xdr:colOff>
      <xdr:row>3</xdr:row>
      <xdr:rowOff>0</xdr:rowOff>
    </xdr:from>
    <xdr:to>
      <xdr:col>2</xdr:col>
      <xdr:colOff>200025</xdr:colOff>
      <xdr:row>3</xdr:row>
      <xdr:rowOff>0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>
          <a:off x="1800225" y="657225"/>
          <a:ext cx="0" cy="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 type="arrow" w="med" len="med"/>
        </a:ln>
      </xdr:spPr>
    </xdr:sp>
    <xdr:clientData/>
  </xdr:twoCellAnchor>
  <xdr:twoCellAnchor>
    <xdr:from>
      <xdr:col>1</xdr:col>
      <xdr:colOff>142875</xdr:colOff>
      <xdr:row>3</xdr:row>
      <xdr:rowOff>0</xdr:rowOff>
    </xdr:from>
    <xdr:to>
      <xdr:col>1</xdr:col>
      <xdr:colOff>142875</xdr:colOff>
      <xdr:row>3</xdr:row>
      <xdr:rowOff>0</xdr:rowOff>
    </xdr:to>
    <xdr:sp macro="" textlink="">
      <xdr:nvSpPr>
        <xdr:cNvPr id="18" name="Line 17"/>
        <xdr:cNvSpPr>
          <a:spLocks noChangeShapeType="1"/>
        </xdr:cNvSpPr>
      </xdr:nvSpPr>
      <xdr:spPr bwMode="auto">
        <a:xfrm>
          <a:off x="561975" y="657225"/>
          <a:ext cx="0" cy="0"/>
        </a:xfrm>
        <a:prstGeom prst="line">
          <a:avLst/>
        </a:prstGeom>
        <a:noFill/>
        <a:ln w="9525">
          <a:solidFill>
            <a:srgbClr val="008000"/>
          </a:solidFill>
          <a:prstDash val="dashDot"/>
          <a:round/>
          <a:headEnd/>
          <a:tailEnd type="arrow" w="med" len="med"/>
        </a:ln>
      </xdr:spPr>
    </xdr:sp>
    <xdr:clientData/>
  </xdr:twoCellAnchor>
  <xdr:twoCellAnchor editAs="oneCell">
    <xdr:from>
      <xdr:col>0</xdr:col>
      <xdr:colOff>38100</xdr:colOff>
      <xdr:row>3</xdr:row>
      <xdr:rowOff>139700</xdr:rowOff>
    </xdr:from>
    <xdr:to>
      <xdr:col>9</xdr:col>
      <xdr:colOff>587375</xdr:colOff>
      <xdr:row>27</xdr:row>
      <xdr:rowOff>149225</xdr:rowOff>
    </xdr:to>
    <xdr:pic>
      <xdr:nvPicPr>
        <xdr:cNvPr id="19" name="Picture 185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796925"/>
          <a:ext cx="7797800" cy="389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50</xdr:row>
      <xdr:rowOff>142875</xdr:rowOff>
    </xdr:from>
    <xdr:to>
      <xdr:col>3</xdr:col>
      <xdr:colOff>673100</xdr:colOff>
      <xdr:row>78</xdr:row>
      <xdr:rowOff>107950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47</xdr:row>
      <xdr:rowOff>9525</xdr:rowOff>
    </xdr:from>
    <xdr:to>
      <xdr:col>2</xdr:col>
      <xdr:colOff>571500</xdr:colOff>
      <xdr:row>69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723900</xdr:colOff>
      <xdr:row>47</xdr:row>
      <xdr:rowOff>0</xdr:rowOff>
    </xdr:from>
    <xdr:to>
      <xdr:col>6</xdr:col>
      <xdr:colOff>409575</xdr:colOff>
      <xdr:row>69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180976</xdr:colOff>
      <xdr:row>33</xdr:row>
      <xdr:rowOff>47625</xdr:rowOff>
    </xdr:from>
    <xdr:to>
      <xdr:col>4</xdr:col>
      <xdr:colOff>95251</xdr:colOff>
      <xdr:row>56</xdr:row>
      <xdr:rowOff>9525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180976</xdr:colOff>
      <xdr:row>58</xdr:row>
      <xdr:rowOff>85725</xdr:rowOff>
    </xdr:from>
    <xdr:to>
      <xdr:col>4</xdr:col>
      <xdr:colOff>114301</xdr:colOff>
      <xdr:row>81</xdr:row>
      <xdr:rowOff>123825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35</xdr:row>
      <xdr:rowOff>114300</xdr:rowOff>
    </xdr:from>
    <xdr:to>
      <xdr:col>4</xdr:col>
      <xdr:colOff>1549401</xdr:colOff>
      <xdr:row>70</xdr:row>
      <xdr:rowOff>114300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1076325</xdr:colOff>
      <xdr:row>0</xdr:row>
      <xdr:rowOff>0</xdr:rowOff>
    </xdr:from>
    <xdr:to>
      <xdr:col>5</xdr:col>
      <xdr:colOff>876300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28</xdr:row>
      <xdr:rowOff>85725</xdr:rowOff>
    </xdr:from>
    <xdr:to>
      <xdr:col>6</xdr:col>
      <xdr:colOff>0</xdr:colOff>
      <xdr:row>54</xdr:row>
      <xdr:rowOff>85725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36</xdr:row>
      <xdr:rowOff>28575</xdr:rowOff>
    </xdr:from>
    <xdr:to>
      <xdr:col>3</xdr:col>
      <xdr:colOff>2238375</xdr:colOff>
      <xdr:row>70</xdr:row>
      <xdr:rowOff>19050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16</xdr:row>
      <xdr:rowOff>123825</xdr:rowOff>
    </xdr:from>
    <xdr:to>
      <xdr:col>4</xdr:col>
      <xdr:colOff>9525</xdr:colOff>
      <xdr:row>46</xdr:row>
      <xdr:rowOff>50800</xdr:rowOff>
    </xdr:to>
    <xdr:graphicFrame macro="">
      <xdr:nvGraphicFramePr>
        <xdr:cNvPr id="1843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61</xdr:row>
      <xdr:rowOff>117475</xdr:rowOff>
    </xdr:from>
    <xdr:to>
      <xdr:col>5</xdr:col>
      <xdr:colOff>88900</xdr:colOff>
      <xdr:row>82</xdr:row>
      <xdr:rowOff>47625</xdr:rowOff>
    </xdr:to>
    <xdr:graphicFrame macro="">
      <xdr:nvGraphicFramePr>
        <xdr:cNvPr id="266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84</xdr:row>
      <xdr:rowOff>9525</xdr:rowOff>
    </xdr:from>
    <xdr:to>
      <xdr:col>5</xdr:col>
      <xdr:colOff>127000</xdr:colOff>
      <xdr:row>106</xdr:row>
      <xdr:rowOff>19050</xdr:rowOff>
    </xdr:to>
    <xdr:graphicFrame macro="">
      <xdr:nvGraphicFramePr>
        <xdr:cNvPr id="2662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31</xdr:row>
      <xdr:rowOff>0</xdr:rowOff>
    </xdr:from>
    <xdr:to>
      <xdr:col>4</xdr:col>
      <xdr:colOff>180975</xdr:colOff>
      <xdr:row>55</xdr:row>
      <xdr:rowOff>123825</xdr:rowOff>
    </xdr:to>
    <xdr:graphicFrame macro="">
      <xdr:nvGraphicFramePr>
        <xdr:cNvPr id="276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49</xdr:row>
      <xdr:rowOff>104775</xdr:rowOff>
    </xdr:from>
    <xdr:to>
      <xdr:col>5</xdr:col>
      <xdr:colOff>1651000</xdr:colOff>
      <xdr:row>79</xdr:row>
      <xdr:rowOff>76200</xdr:rowOff>
    </xdr:to>
    <xdr:graphicFrame macro="">
      <xdr:nvGraphicFramePr>
        <xdr:cNvPr id="1812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104774</xdr:colOff>
      <xdr:row>80</xdr:row>
      <xdr:rowOff>47625</xdr:rowOff>
    </xdr:from>
    <xdr:to>
      <xdr:col>5</xdr:col>
      <xdr:colOff>1574799</xdr:colOff>
      <xdr:row>110</xdr:row>
      <xdr:rowOff>123825</xdr:rowOff>
    </xdr:to>
    <xdr:graphicFrame macro="">
      <xdr:nvGraphicFramePr>
        <xdr:cNvPr id="1812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29</xdr:row>
      <xdr:rowOff>142875</xdr:rowOff>
    </xdr:from>
    <xdr:to>
      <xdr:col>12</xdr:col>
      <xdr:colOff>781050</xdr:colOff>
      <xdr:row>67</xdr:row>
      <xdr:rowOff>142875</xdr:rowOff>
    </xdr:to>
    <xdr:graphicFrame macro="">
      <xdr:nvGraphicFramePr>
        <xdr:cNvPr id="2970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130175</xdr:rowOff>
    </xdr:from>
    <xdr:to>
      <xdr:col>6</xdr:col>
      <xdr:colOff>1235075</xdr:colOff>
      <xdr:row>66</xdr:row>
      <xdr:rowOff>3175</xdr:rowOff>
    </xdr:to>
    <xdr:graphicFrame macro="">
      <xdr:nvGraphicFramePr>
        <xdr:cNvPr id="307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58</xdr:row>
      <xdr:rowOff>66675</xdr:rowOff>
    </xdr:from>
    <xdr:to>
      <xdr:col>9</xdr:col>
      <xdr:colOff>66675</xdr:colOff>
      <xdr:row>83</xdr:row>
      <xdr:rowOff>38100</xdr:rowOff>
    </xdr:to>
    <xdr:graphicFrame macro="">
      <xdr:nvGraphicFramePr>
        <xdr:cNvPr id="317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32</xdr:row>
      <xdr:rowOff>50800</xdr:rowOff>
    </xdr:from>
    <xdr:to>
      <xdr:col>9</xdr:col>
      <xdr:colOff>28575</xdr:colOff>
      <xdr:row>57</xdr:row>
      <xdr:rowOff>85725</xdr:rowOff>
    </xdr:to>
    <xdr:graphicFrame macro="">
      <xdr:nvGraphicFramePr>
        <xdr:cNvPr id="3174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142875</xdr:colOff>
      <xdr:row>84</xdr:row>
      <xdr:rowOff>47624</xdr:rowOff>
    </xdr:from>
    <xdr:to>
      <xdr:col>9</xdr:col>
      <xdr:colOff>85725</xdr:colOff>
      <xdr:row>112</xdr:row>
      <xdr:rowOff>139700</xdr:rowOff>
    </xdr:to>
    <xdr:graphicFrame macro="">
      <xdr:nvGraphicFramePr>
        <xdr:cNvPr id="3175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53</xdr:row>
      <xdr:rowOff>9525</xdr:rowOff>
    </xdr:from>
    <xdr:to>
      <xdr:col>8</xdr:col>
      <xdr:colOff>581025</xdr:colOff>
      <xdr:row>77</xdr:row>
      <xdr:rowOff>95250</xdr:rowOff>
    </xdr:to>
    <xdr:graphicFrame macro="">
      <xdr:nvGraphicFramePr>
        <xdr:cNvPr id="3277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78</xdr:row>
      <xdr:rowOff>66675</xdr:rowOff>
    </xdr:from>
    <xdr:to>
      <xdr:col>8</xdr:col>
      <xdr:colOff>619125</xdr:colOff>
      <xdr:row>105</xdr:row>
      <xdr:rowOff>0</xdr:rowOff>
    </xdr:to>
    <xdr:graphicFrame macro="">
      <xdr:nvGraphicFramePr>
        <xdr:cNvPr id="3277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1076325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28</xdr:row>
      <xdr:rowOff>114300</xdr:rowOff>
    </xdr:from>
    <xdr:to>
      <xdr:col>5</xdr:col>
      <xdr:colOff>1282700</xdr:colOff>
      <xdr:row>54</xdr:row>
      <xdr:rowOff>123825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42</xdr:row>
      <xdr:rowOff>123825</xdr:rowOff>
    </xdr:from>
    <xdr:to>
      <xdr:col>7</xdr:col>
      <xdr:colOff>847725</xdr:colOff>
      <xdr:row>68</xdr:row>
      <xdr:rowOff>104775</xdr:rowOff>
    </xdr:to>
    <xdr:graphicFrame macro="">
      <xdr:nvGraphicFramePr>
        <xdr:cNvPr id="3379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295275</xdr:colOff>
      <xdr:row>69</xdr:row>
      <xdr:rowOff>152400</xdr:rowOff>
    </xdr:from>
    <xdr:to>
      <xdr:col>7</xdr:col>
      <xdr:colOff>895350</xdr:colOff>
      <xdr:row>96</xdr:row>
      <xdr:rowOff>0</xdr:rowOff>
    </xdr:to>
    <xdr:graphicFrame macro="">
      <xdr:nvGraphicFramePr>
        <xdr:cNvPr id="3379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14</xdr:row>
      <xdr:rowOff>47625</xdr:rowOff>
    </xdr:from>
    <xdr:to>
      <xdr:col>3</xdr:col>
      <xdr:colOff>57150</xdr:colOff>
      <xdr:row>40</xdr:row>
      <xdr:rowOff>0</xdr:rowOff>
    </xdr:to>
    <xdr:graphicFrame macro="">
      <xdr:nvGraphicFramePr>
        <xdr:cNvPr id="358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41</xdr:row>
      <xdr:rowOff>85725</xdr:rowOff>
    </xdr:from>
    <xdr:to>
      <xdr:col>3</xdr:col>
      <xdr:colOff>123825</xdr:colOff>
      <xdr:row>66</xdr:row>
      <xdr:rowOff>104775</xdr:rowOff>
    </xdr:to>
    <xdr:graphicFrame macro="">
      <xdr:nvGraphicFramePr>
        <xdr:cNvPr id="3584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38100</xdr:rowOff>
    </xdr:from>
    <xdr:to>
      <xdr:col>3</xdr:col>
      <xdr:colOff>0</xdr:colOff>
      <xdr:row>45</xdr:row>
      <xdr:rowOff>38100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4</xdr:row>
      <xdr:rowOff>104775</xdr:rowOff>
    </xdr:from>
    <xdr:to>
      <xdr:col>15</xdr:col>
      <xdr:colOff>381000</xdr:colOff>
      <xdr:row>40</xdr:row>
      <xdr:rowOff>0</xdr:rowOff>
    </xdr:to>
    <xdr:graphicFrame macro="">
      <xdr:nvGraphicFramePr>
        <xdr:cNvPr id="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26</xdr:row>
      <xdr:rowOff>53975</xdr:rowOff>
    </xdr:from>
    <xdr:to>
      <xdr:col>3</xdr:col>
      <xdr:colOff>1082675</xdr:colOff>
      <xdr:row>51</xdr:row>
      <xdr:rowOff>6350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1333500</xdr:colOff>
      <xdr:row>0</xdr:row>
      <xdr:rowOff>0</xdr:rowOff>
    </xdr:from>
    <xdr:to>
      <xdr:col>5</xdr:col>
      <xdr:colOff>809625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28</xdr:row>
      <xdr:rowOff>9525</xdr:rowOff>
    </xdr:from>
    <xdr:to>
      <xdr:col>5</xdr:col>
      <xdr:colOff>1190625</xdr:colOff>
      <xdr:row>53</xdr:row>
      <xdr:rowOff>47625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0</xdr:rowOff>
    </xdr:from>
    <xdr:to>
      <xdr:col>4</xdr:col>
      <xdr:colOff>685800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109537</xdr:colOff>
      <xdr:row>31</xdr:row>
      <xdr:rowOff>123825</xdr:rowOff>
    </xdr:from>
    <xdr:to>
      <xdr:col>5</xdr:col>
      <xdr:colOff>223837</xdr:colOff>
      <xdr:row>58</xdr:row>
      <xdr:rowOff>95250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0</xdr:row>
      <xdr:rowOff>0</xdr:rowOff>
    </xdr:from>
    <xdr:to>
      <xdr:col>4</xdr:col>
      <xdr:colOff>857250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209550</xdr:colOff>
      <xdr:row>0</xdr:row>
      <xdr:rowOff>0</xdr:rowOff>
    </xdr:from>
    <xdr:to>
      <xdr:col>4</xdr:col>
      <xdr:colOff>800100</xdr:colOff>
      <xdr:row>0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130175</xdr:colOff>
      <xdr:row>28</xdr:row>
      <xdr:rowOff>28575</xdr:rowOff>
    </xdr:from>
    <xdr:to>
      <xdr:col>5</xdr:col>
      <xdr:colOff>177800</xdr:colOff>
      <xdr:row>53</xdr:row>
      <xdr:rowOff>136525</xdr:rowOff>
    </xdr:to>
    <xdr:graphicFrame macro="">
      <xdr:nvGraphicFramePr>
        <xdr:cNvPr id="4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104775</xdr:colOff>
      <xdr:row>55</xdr:row>
      <xdr:rowOff>0</xdr:rowOff>
    </xdr:from>
    <xdr:to>
      <xdr:col>5</xdr:col>
      <xdr:colOff>152400</xdr:colOff>
      <xdr:row>80</xdr:row>
      <xdr:rowOff>28575</xdr:rowOff>
    </xdr:to>
    <xdr:graphicFrame macro="">
      <xdr:nvGraphicFramePr>
        <xdr:cNvPr id="5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0</xdr:rowOff>
    </xdr:from>
    <xdr:to>
      <xdr:col>8</xdr:col>
      <xdr:colOff>400050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27</xdr:row>
      <xdr:rowOff>28575</xdr:rowOff>
    </xdr:from>
    <xdr:to>
      <xdr:col>6</xdr:col>
      <xdr:colOff>901700</xdr:colOff>
      <xdr:row>57</xdr:row>
      <xdr:rowOff>66675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0</xdr:rowOff>
    </xdr:from>
    <xdr:to>
      <xdr:col>6</xdr:col>
      <xdr:colOff>800100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27</xdr:row>
      <xdr:rowOff>66675</xdr:rowOff>
    </xdr:from>
    <xdr:to>
      <xdr:col>11</xdr:col>
      <xdr:colOff>581025</xdr:colOff>
      <xdr:row>51</xdr:row>
      <xdr:rowOff>152400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0</xdr:rowOff>
    </xdr:from>
    <xdr:to>
      <xdr:col>8</xdr:col>
      <xdr:colOff>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nuario%20Web\Anuario%20Capitulos%20Excel\Documents%20and%20Settings\nalb\Mis%20documentos\Anuario%202004\Anuario%20(3-11-05)\Documents%20and%20Settings\nalb\Escritorio\Anuario\ANUARIO\Anuario%202001\AEA2000\EXCEL_CAP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elaboraanu2005/Anuario%202001/AEA2000/EXCEL_CAPS/A01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nuario%20Web\Anuario%20Capitulos%20Excel\Anuario\elaboraanu2005\Anuario%202001\AEA2000\EXCEL_CAPS\A01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Anuario/elaboraanu2005/Anuario%202001/AEA2000/EXCEL_CAPS/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nuario%20Web\Anuario%20Capitulos%20Excel\Anuario\elaboraanu2005\ANUA98\ANUA98\A98CAP1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Anuario/elaboraanu2005/ANUA98/ANUA98/A98CAP1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nuario%20Web\Anuario%20Capitulos%20Excel\Anuario\elaboraanu2005\Mis%20documentos\Aea2000definitivo\AEA2000\EXCEL\Bases\A01cap1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Anuario/elaboraanu2005/Mis%20documentos/Aea2000definitivo/AEA2000/EXCEL/Bases/A01cap19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Documents%20and%20Settings/nalb/Mis%20documentos/Anuario%202004/Anuario%20(3-11-05)/Documents%20and%20Settings/nalb/Escritorio/Anuario/ANUARIO/Anuario%202001/AEA2000/EXCEL_CAP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icheros%20capitulo%2012\Documents%20and%20Settings\nalb\Mis%20documentos\Anuario%202004\Anuario%20(3-11-05)\Documents%20and%20Settings\nalb\Escritorio\Anuario\ANUARIO\ANUA98\ANUA98\A98CAP19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E14_Cap12.6_ESPACIOS_NATURALES201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icheros%20capitulo%2012\Documents%20and%20Settings\nalb\Mis%20documentos\Anuario%202004\Anuario%20(3-11-05)\Documents%20and%20Settings\nalb\Escritorio\Anuario\ANUARIO\Anuario%202001\AEA2000\EXCEL_C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nuario%20Web\Anuario%20Capitulos%20Excel\Documents%20and%20Settings\nalb\Mis%20documentos\Anuario%202004\Anuario%20(3-11-05)\Documents%20and%20Settings\nalb\Escritorio\Anuario\ANUARIO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Documents%20and%20Settings/nalb/Mis%20documentos/Anuario%202004/Anuario%20(3-11-05)/Documents%20and%20Settings/nalb/Escritorio/Anuario/ANUARIO/ANUA98/ANUA98/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 xml:space="preserve"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12.6.1.1 (2014)"/>
      <sheetName val="12.6.1.2 (2014)"/>
      <sheetName val="12.6.2.1 (2014)"/>
      <sheetName val="Grafico 12.6.2.1 (2014)"/>
      <sheetName val="12.6.2.2 (2014)"/>
      <sheetName val="12.6.2.3 (2014)"/>
      <sheetName val="12.6.2.4 (2014)"/>
      <sheetName val="12.6.3.1 (2014)"/>
      <sheetName val="12.6.3.2 (2014)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/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8.bin"/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9.bin"/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0.bin"/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1.bin"/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2.bin"/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3.bin"/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4.bin"/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5.bin"/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6.bin"/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7.bin"/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8.bin"/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9.bin"/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0.bin"/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1.bin"/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2.bin"/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8.bin"/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9.bin"/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0.bin"/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N32"/>
  <sheetViews>
    <sheetView view="pageBreakPreview" zoomScale="75" zoomScaleNormal="75" workbookViewId="0">
      <selection sqref="A1:J1"/>
    </sheetView>
  </sheetViews>
  <sheetFormatPr baseColWidth="10" defaultRowHeight="12.75"/>
  <cols>
    <col min="1" max="1" width="32.5703125" style="794" customWidth="1"/>
    <col min="2" max="8" width="20.140625" style="794" customWidth="1"/>
    <col min="9" max="16384" width="11.42578125" style="794"/>
  </cols>
  <sheetData>
    <row r="1" spans="1:14" ht="18">
      <c r="A1" s="891" t="s">
        <v>566</v>
      </c>
      <c r="B1" s="891"/>
      <c r="C1" s="891"/>
      <c r="D1" s="891"/>
      <c r="E1" s="891"/>
      <c r="F1" s="891"/>
      <c r="G1" s="891"/>
      <c r="H1" s="891"/>
      <c r="I1" s="793"/>
    </row>
    <row r="3" spans="1:14" ht="27.75" customHeight="1">
      <c r="A3" s="892" t="s">
        <v>1335</v>
      </c>
      <c r="B3" s="892"/>
      <c r="C3" s="892"/>
      <c r="D3" s="892"/>
      <c r="E3" s="892"/>
      <c r="F3" s="892"/>
      <c r="G3" s="892"/>
      <c r="H3" s="892"/>
      <c r="I3" s="795"/>
      <c r="J3" s="795"/>
    </row>
    <row r="4" spans="1:14" ht="13.5" thickBot="1">
      <c r="A4" s="796"/>
      <c r="B4" s="796"/>
      <c r="C4" s="796"/>
      <c r="D4" s="796"/>
      <c r="E4" s="796"/>
      <c r="F4" s="796"/>
      <c r="G4" s="796"/>
    </row>
    <row r="5" spans="1:14" s="806" customFormat="1" ht="25.5" customHeight="1">
      <c r="A5" s="893" t="s">
        <v>1208</v>
      </c>
      <c r="B5" s="896" t="s">
        <v>1209</v>
      </c>
      <c r="C5" s="896"/>
      <c r="D5" s="896"/>
      <c r="E5" s="896" t="s">
        <v>1210</v>
      </c>
      <c r="F5" s="896"/>
      <c r="G5" s="896"/>
      <c r="H5" s="897" t="s">
        <v>1211</v>
      </c>
    </row>
    <row r="6" spans="1:14" s="806" customFormat="1" ht="35.25" customHeight="1">
      <c r="A6" s="894"/>
      <c r="B6" s="251" t="s">
        <v>457</v>
      </c>
      <c r="C6" s="251" t="s">
        <v>1212</v>
      </c>
      <c r="D6" s="900" t="s">
        <v>1209</v>
      </c>
      <c r="E6" s="251" t="s">
        <v>1213</v>
      </c>
      <c r="F6" s="251" t="s">
        <v>458</v>
      </c>
      <c r="G6" s="900" t="s">
        <v>1210</v>
      </c>
      <c r="H6" s="898"/>
    </row>
    <row r="7" spans="1:14" s="808" customFormat="1" ht="30" customHeight="1" thickBot="1">
      <c r="A7" s="895"/>
      <c r="B7" s="137" t="s">
        <v>1214</v>
      </c>
      <c r="C7" s="137" t="s">
        <v>1215</v>
      </c>
      <c r="D7" s="901"/>
      <c r="E7" s="137" t="s">
        <v>1216</v>
      </c>
      <c r="F7" s="137" t="s">
        <v>1217</v>
      </c>
      <c r="G7" s="901"/>
      <c r="H7" s="899"/>
      <c r="I7" s="807"/>
      <c r="J7" s="807"/>
      <c r="K7" s="807"/>
      <c r="L7" s="807"/>
      <c r="M7" s="807"/>
      <c r="N7" s="807"/>
    </row>
    <row r="8" spans="1:14" s="2" customFormat="1" ht="22.5" customHeight="1">
      <c r="A8" s="381" t="s">
        <v>575</v>
      </c>
      <c r="B8" s="809">
        <v>2511668.66</v>
      </c>
      <c r="C8" s="809">
        <v>411002.02</v>
      </c>
      <c r="D8" s="810">
        <f>B8+C8</f>
        <v>2922670.68</v>
      </c>
      <c r="E8" s="809">
        <v>83719.16</v>
      </c>
      <c r="F8" s="809">
        <v>1460680.28</v>
      </c>
      <c r="G8" s="810">
        <f>E8+F8</f>
        <v>1544399.44</v>
      </c>
      <c r="H8" s="811">
        <f>D8+G8</f>
        <v>4467070.12</v>
      </c>
      <c r="I8" s="3"/>
      <c r="J8" s="3"/>
      <c r="K8" s="3"/>
      <c r="L8" s="3"/>
      <c r="M8" s="3"/>
      <c r="N8" s="3"/>
    </row>
    <row r="9" spans="1:14" s="2" customFormat="1">
      <c r="A9" s="382" t="s">
        <v>576</v>
      </c>
      <c r="B9" s="392">
        <v>1370540.17</v>
      </c>
      <c r="C9" s="392">
        <v>172925</v>
      </c>
      <c r="D9" s="393">
        <f t="shared" ref="D9:D24" si="0">B9+C9</f>
        <v>1543465.17</v>
      </c>
      <c r="E9" s="392">
        <v>21212.29</v>
      </c>
      <c r="F9" s="392">
        <v>1050654.1599999999</v>
      </c>
      <c r="G9" s="393">
        <f t="shared" ref="G9:G24" si="1">E9+F9</f>
        <v>1071866.45</v>
      </c>
      <c r="H9" s="391">
        <f t="shared" ref="H9:H24" si="2">D9+G9</f>
        <v>2615331.62</v>
      </c>
      <c r="I9" s="3"/>
      <c r="J9" s="3"/>
      <c r="K9" s="3"/>
      <c r="L9" s="3"/>
      <c r="M9" s="3"/>
      <c r="N9" s="3"/>
    </row>
    <row r="10" spans="1:14" s="2" customFormat="1">
      <c r="A10" s="382" t="s">
        <v>577</v>
      </c>
      <c r="B10" s="392">
        <v>122097.7</v>
      </c>
      <c r="C10" s="392">
        <v>10044.25</v>
      </c>
      <c r="D10" s="393">
        <f t="shared" si="0"/>
        <v>132141.95000000001</v>
      </c>
      <c r="E10" s="392">
        <v>615.39</v>
      </c>
      <c r="F10" s="392">
        <v>433660.47</v>
      </c>
      <c r="G10" s="393">
        <f t="shared" si="1"/>
        <v>434275.86</v>
      </c>
      <c r="H10" s="391">
        <f t="shared" si="2"/>
        <v>566417.81000000006</v>
      </c>
      <c r="I10" s="3"/>
      <c r="J10" s="3"/>
      <c r="K10" s="3"/>
      <c r="L10" s="3"/>
      <c r="M10" s="3"/>
      <c r="N10" s="3"/>
    </row>
    <row r="11" spans="1:14" s="2" customFormat="1">
      <c r="A11" s="382" t="s">
        <v>578</v>
      </c>
      <c r="B11" s="392">
        <v>206030.59</v>
      </c>
      <c r="C11" s="392">
        <v>5003.91</v>
      </c>
      <c r="D11" s="393">
        <f t="shared" si="0"/>
        <v>211034.5</v>
      </c>
      <c r="E11" s="392">
        <v>159.15</v>
      </c>
      <c r="F11" s="392">
        <v>153123.34</v>
      </c>
      <c r="G11" s="393">
        <f t="shared" si="1"/>
        <v>153282.49</v>
      </c>
      <c r="H11" s="391">
        <f t="shared" si="2"/>
        <v>364316.99</v>
      </c>
      <c r="I11" s="3"/>
      <c r="J11" s="3"/>
      <c r="K11" s="3"/>
      <c r="L11" s="3"/>
      <c r="M11" s="3"/>
      <c r="N11" s="3"/>
    </row>
    <row r="12" spans="1:14" s="2" customFormat="1">
      <c r="A12" s="382" t="s">
        <v>579</v>
      </c>
      <c r="B12" s="392">
        <v>2299053.58</v>
      </c>
      <c r="C12" s="392">
        <v>409023.9</v>
      </c>
      <c r="D12" s="393">
        <f t="shared" si="0"/>
        <v>2708077.48</v>
      </c>
      <c r="E12" s="392">
        <v>54889.88</v>
      </c>
      <c r="F12" s="392">
        <v>834569.4</v>
      </c>
      <c r="G12" s="393">
        <f t="shared" si="1"/>
        <v>889459.28</v>
      </c>
      <c r="H12" s="391">
        <f t="shared" si="2"/>
        <v>3597536.76</v>
      </c>
      <c r="I12" s="3"/>
      <c r="J12" s="3"/>
      <c r="K12" s="3"/>
      <c r="L12" s="3"/>
      <c r="M12" s="3"/>
      <c r="N12" s="3"/>
    </row>
    <row r="13" spans="1:14" s="2" customFormat="1">
      <c r="A13" s="382" t="s">
        <v>590</v>
      </c>
      <c r="B13" s="392">
        <v>2671566.35</v>
      </c>
      <c r="C13" s="392">
        <v>273417.59000000003</v>
      </c>
      <c r="D13" s="393">
        <f t="shared" si="0"/>
        <v>2944983.94</v>
      </c>
      <c r="E13" s="392">
        <v>45939.14</v>
      </c>
      <c r="F13" s="392">
        <v>1824433.69</v>
      </c>
      <c r="G13" s="393">
        <f t="shared" si="1"/>
        <v>1870372.8299999998</v>
      </c>
      <c r="H13" s="391">
        <f t="shared" si="2"/>
        <v>4815356.7699999996</v>
      </c>
      <c r="I13" s="3"/>
      <c r="J13" s="3"/>
      <c r="K13" s="3"/>
      <c r="L13" s="3"/>
      <c r="M13" s="3"/>
      <c r="N13" s="3"/>
    </row>
    <row r="14" spans="1:14" s="2" customFormat="1">
      <c r="A14" s="382" t="s">
        <v>581</v>
      </c>
      <c r="B14" s="392">
        <v>1524504.71</v>
      </c>
      <c r="C14" s="392">
        <v>81729.399999999994</v>
      </c>
      <c r="D14" s="393">
        <f t="shared" si="0"/>
        <v>1606234.1099999999</v>
      </c>
      <c r="E14" s="392">
        <v>15156.56</v>
      </c>
      <c r="F14" s="392">
        <v>315562.28999999998</v>
      </c>
      <c r="G14" s="393">
        <f t="shared" si="1"/>
        <v>330718.84999999998</v>
      </c>
      <c r="H14" s="391">
        <f t="shared" si="2"/>
        <v>1936952.96</v>
      </c>
      <c r="I14" s="3"/>
      <c r="J14" s="3"/>
      <c r="K14" s="3"/>
      <c r="L14" s="3"/>
      <c r="M14" s="3"/>
      <c r="N14" s="3"/>
    </row>
    <row r="15" spans="1:14" s="2" customFormat="1">
      <c r="A15" s="382" t="s">
        <v>592</v>
      </c>
      <c r="B15" s="392">
        <v>227096.54</v>
      </c>
      <c r="C15" s="392">
        <v>39702.94</v>
      </c>
      <c r="D15" s="393">
        <f t="shared" si="0"/>
        <v>266799.48</v>
      </c>
      <c r="E15" s="392">
        <v>8719.14</v>
      </c>
      <c r="F15" s="392">
        <v>162743.43</v>
      </c>
      <c r="G15" s="393">
        <f t="shared" si="1"/>
        <v>171462.57</v>
      </c>
      <c r="H15" s="391">
        <f t="shared" si="2"/>
        <v>438262.05</v>
      </c>
      <c r="I15" s="3"/>
      <c r="J15" s="3"/>
      <c r="K15" s="3"/>
      <c r="L15" s="3"/>
      <c r="M15" s="3"/>
      <c r="N15" s="3"/>
    </row>
    <row r="16" spans="1:14" s="2" customFormat="1">
      <c r="A16" s="382" t="s">
        <v>594</v>
      </c>
      <c r="B16" s="392">
        <v>410860.54</v>
      </c>
      <c r="C16" s="392">
        <v>24150.51</v>
      </c>
      <c r="D16" s="393">
        <f t="shared" si="0"/>
        <v>435011.05</v>
      </c>
      <c r="E16" s="392">
        <v>3364.04</v>
      </c>
      <c r="F16" s="392">
        <v>155992.44</v>
      </c>
      <c r="G16" s="393">
        <f t="shared" si="1"/>
        <v>159356.48000000001</v>
      </c>
      <c r="H16" s="391">
        <f t="shared" si="2"/>
        <v>594367.53</v>
      </c>
      <c r="I16" s="3"/>
      <c r="J16" s="3"/>
      <c r="K16" s="3"/>
      <c r="L16" s="3"/>
      <c r="M16" s="3"/>
      <c r="N16" s="3"/>
    </row>
    <row r="17" spans="1:14" s="2" customFormat="1">
      <c r="A17" s="382" t="s">
        <v>591</v>
      </c>
      <c r="B17" s="392">
        <v>626020.68999999994</v>
      </c>
      <c r="C17" s="392">
        <v>121799.78</v>
      </c>
      <c r="D17" s="393">
        <f t="shared" si="0"/>
        <v>747820.47</v>
      </c>
      <c r="E17" s="392">
        <v>12007.24</v>
      </c>
      <c r="F17" s="392">
        <v>507208.39</v>
      </c>
      <c r="G17" s="393">
        <f t="shared" si="1"/>
        <v>519215.63</v>
      </c>
      <c r="H17" s="391">
        <f t="shared" si="2"/>
        <v>1267036.1000000001</v>
      </c>
      <c r="I17" s="3"/>
      <c r="J17" s="3"/>
      <c r="K17" s="3"/>
      <c r="L17" s="3"/>
      <c r="M17" s="3"/>
      <c r="N17" s="3"/>
    </row>
    <row r="18" spans="1:14" s="2" customFormat="1">
      <c r="A18" s="382" t="s">
        <v>583</v>
      </c>
      <c r="B18" s="392">
        <v>1688080.93</v>
      </c>
      <c r="C18" s="392">
        <v>209424.27</v>
      </c>
      <c r="D18" s="393">
        <f t="shared" si="0"/>
        <v>1897505.2</v>
      </c>
      <c r="E18" s="392">
        <v>28133.16</v>
      </c>
      <c r="F18" s="392">
        <v>802219.87</v>
      </c>
      <c r="G18" s="393">
        <f t="shared" si="1"/>
        <v>830353.03</v>
      </c>
      <c r="H18" s="391">
        <f t="shared" si="2"/>
        <v>2727858.23</v>
      </c>
      <c r="I18" s="3"/>
      <c r="J18" s="3"/>
      <c r="K18" s="3"/>
      <c r="L18" s="3"/>
      <c r="M18" s="3"/>
      <c r="N18" s="3"/>
    </row>
    <row r="19" spans="1:14" s="2" customFormat="1">
      <c r="A19" s="382" t="s">
        <v>584</v>
      </c>
      <c r="B19" s="392">
        <v>1397933.96</v>
      </c>
      <c r="C19" s="392">
        <v>56363.8</v>
      </c>
      <c r="D19" s="393">
        <f t="shared" si="0"/>
        <v>1454297.76</v>
      </c>
      <c r="E19" s="392">
        <v>0.21</v>
      </c>
      <c r="F19" s="392">
        <v>586456.06999999995</v>
      </c>
      <c r="G19" s="393">
        <f t="shared" si="1"/>
        <v>586456.27999999991</v>
      </c>
      <c r="H19" s="391">
        <f t="shared" si="2"/>
        <v>2040754.04</v>
      </c>
      <c r="I19" s="3"/>
      <c r="J19" s="3"/>
      <c r="K19" s="3"/>
      <c r="L19" s="3"/>
      <c r="M19" s="3"/>
      <c r="N19" s="3"/>
    </row>
    <row r="20" spans="1:14" s="2" customFormat="1">
      <c r="A20" s="382" t="s">
        <v>595</v>
      </c>
      <c r="B20" s="392">
        <v>179879.75</v>
      </c>
      <c r="C20" s="392">
        <v>6987.23</v>
      </c>
      <c r="D20" s="393">
        <f t="shared" si="0"/>
        <v>186866.98</v>
      </c>
      <c r="E20" s="392">
        <v>2741.97</v>
      </c>
      <c r="F20" s="392">
        <v>32554.3</v>
      </c>
      <c r="G20" s="393">
        <f t="shared" si="1"/>
        <v>35296.269999999997</v>
      </c>
      <c r="H20" s="391">
        <f t="shared" si="2"/>
        <v>222163.25</v>
      </c>
      <c r="I20" s="3"/>
      <c r="J20" s="3"/>
      <c r="K20" s="3"/>
      <c r="L20" s="3"/>
      <c r="M20" s="3"/>
      <c r="N20" s="3"/>
    </row>
    <row r="21" spans="1:14" s="2" customFormat="1">
      <c r="A21" s="382" t="s">
        <v>585</v>
      </c>
      <c r="B21" s="392">
        <v>158832.76999999999</v>
      </c>
      <c r="C21" s="392">
        <v>17993.25</v>
      </c>
      <c r="D21" s="393">
        <f t="shared" si="0"/>
        <v>176826.02</v>
      </c>
      <c r="E21" s="392">
        <v>632.96</v>
      </c>
      <c r="F21" s="392">
        <v>133493.29</v>
      </c>
      <c r="G21" s="393">
        <f t="shared" si="1"/>
        <v>134126.25</v>
      </c>
      <c r="H21" s="391">
        <f t="shared" si="2"/>
        <v>310952.27</v>
      </c>
      <c r="I21" s="3"/>
      <c r="J21" s="3"/>
      <c r="K21" s="3"/>
      <c r="L21" s="3"/>
      <c r="M21" s="3"/>
      <c r="N21" s="3"/>
    </row>
    <row r="22" spans="1:14" s="2" customFormat="1">
      <c r="A22" s="382" t="s">
        <v>587</v>
      </c>
      <c r="B22" s="392">
        <v>396513.79</v>
      </c>
      <c r="C22" s="392">
        <v>232.06</v>
      </c>
      <c r="D22" s="393">
        <f t="shared" si="0"/>
        <v>396745.85</v>
      </c>
      <c r="E22" s="392">
        <v>1708.69</v>
      </c>
      <c r="F22" s="392">
        <v>93331.520000000004</v>
      </c>
      <c r="G22" s="393">
        <f t="shared" si="1"/>
        <v>95040.21</v>
      </c>
      <c r="H22" s="391">
        <f t="shared" si="2"/>
        <v>491786.06</v>
      </c>
      <c r="I22" s="3"/>
      <c r="J22" s="3"/>
      <c r="K22" s="3"/>
      <c r="L22" s="3"/>
      <c r="M22" s="3"/>
      <c r="N22" s="3"/>
    </row>
    <row r="23" spans="1:14" s="2" customFormat="1">
      <c r="A23" s="382" t="s">
        <v>589</v>
      </c>
      <c r="B23" s="392">
        <v>444325.71</v>
      </c>
      <c r="C23" s="392">
        <v>9390.6299999999992</v>
      </c>
      <c r="D23" s="393">
        <f t="shared" si="0"/>
        <v>453716.34</v>
      </c>
      <c r="E23" s="392">
        <v>199.15</v>
      </c>
      <c r="F23" s="392">
        <v>316563.28000000003</v>
      </c>
      <c r="G23" s="393">
        <f t="shared" si="1"/>
        <v>316762.43000000005</v>
      </c>
      <c r="H23" s="391">
        <f t="shared" si="2"/>
        <v>770478.77</v>
      </c>
      <c r="I23" s="3"/>
      <c r="J23" s="3"/>
      <c r="K23" s="3"/>
      <c r="L23" s="3"/>
      <c r="M23" s="3"/>
      <c r="N23" s="3"/>
    </row>
    <row r="24" spans="1:14" s="2" customFormat="1">
      <c r="A24" s="382" t="s">
        <v>593</v>
      </c>
      <c r="B24" s="392">
        <v>273808.67</v>
      </c>
      <c r="C24" s="392">
        <v>34435.660000000003</v>
      </c>
      <c r="D24" s="393">
        <f t="shared" si="0"/>
        <v>308244.32999999996</v>
      </c>
      <c r="E24" s="392">
        <v>6260.42</v>
      </c>
      <c r="F24" s="392">
        <v>196858.96</v>
      </c>
      <c r="G24" s="393">
        <f t="shared" si="1"/>
        <v>203119.38</v>
      </c>
      <c r="H24" s="391">
        <f t="shared" si="2"/>
        <v>511363.70999999996</v>
      </c>
      <c r="I24" s="1"/>
      <c r="J24" s="3"/>
      <c r="K24" s="1"/>
      <c r="L24" s="3"/>
      <c r="M24" s="1"/>
      <c r="N24" s="3"/>
    </row>
    <row r="25" spans="1:14" s="2" customFormat="1">
      <c r="A25" s="382"/>
      <c r="B25" s="284"/>
      <c r="C25" s="284"/>
      <c r="D25" s="284"/>
      <c r="E25" s="284"/>
      <c r="F25" s="284"/>
      <c r="G25" s="284"/>
      <c r="H25" s="241"/>
      <c r="I25" s="1"/>
      <c r="J25" s="3"/>
      <c r="K25" s="1"/>
      <c r="L25" s="3"/>
      <c r="M25" s="1"/>
      <c r="N25" s="3"/>
    </row>
    <row r="26" spans="1:14" s="9" customFormat="1" ht="18" customHeight="1" thickBot="1">
      <c r="A26" s="817" t="s">
        <v>853</v>
      </c>
      <c r="B26" s="797">
        <v>16508815.109999998</v>
      </c>
      <c r="C26" s="797">
        <v>1883626.2</v>
      </c>
      <c r="D26" s="797">
        <v>18392441.309999999</v>
      </c>
      <c r="E26" s="797">
        <v>285458.55000000005</v>
      </c>
      <c r="F26" s="797">
        <v>9060105.1799999997</v>
      </c>
      <c r="G26" s="797">
        <v>9345563.7300000004</v>
      </c>
      <c r="H26" s="798">
        <v>27738005.040000003</v>
      </c>
      <c r="I26" s="8"/>
      <c r="J26" s="8"/>
      <c r="K26" s="8"/>
      <c r="L26" s="8"/>
      <c r="M26" s="8"/>
      <c r="N26" s="8"/>
    </row>
    <row r="27" spans="1:14" ht="21.75" customHeight="1">
      <c r="A27" s="889" t="s">
        <v>1336</v>
      </c>
      <c r="B27" s="889"/>
      <c r="C27" s="889"/>
      <c r="D27" s="889"/>
      <c r="E27" s="889"/>
      <c r="F27" s="889"/>
      <c r="G27" s="889"/>
      <c r="H27" s="889"/>
    </row>
    <row r="28" spans="1:14">
      <c r="A28" s="890" t="s">
        <v>1337</v>
      </c>
      <c r="B28" s="890"/>
      <c r="C28" s="890"/>
      <c r="D28" s="890"/>
      <c r="E28" s="890"/>
      <c r="F28" s="890"/>
      <c r="G28" s="890"/>
      <c r="H28" s="890"/>
    </row>
    <row r="29" spans="1:14">
      <c r="A29" s="11"/>
      <c r="B29" s="10"/>
      <c r="H29" s="796"/>
    </row>
    <row r="30" spans="1:14">
      <c r="H30" s="796"/>
    </row>
    <row r="31" spans="1:14">
      <c r="H31" s="796"/>
    </row>
    <row r="32" spans="1:14">
      <c r="H32" s="796"/>
    </row>
  </sheetData>
  <mergeCells count="10">
    <mergeCell ref="A27:H27"/>
    <mergeCell ref="A28:H28"/>
    <mergeCell ref="A1:H1"/>
    <mergeCell ref="A3:H3"/>
    <mergeCell ref="A5:A7"/>
    <mergeCell ref="B5:D5"/>
    <mergeCell ref="E5:G5"/>
    <mergeCell ref="H5:H7"/>
    <mergeCell ref="D6:D7"/>
    <mergeCell ref="G6:G7"/>
  </mergeCells>
  <printOptions horizontalCentered="1"/>
  <pageMargins left="0.78740157480314965" right="0.78740157480314965" top="0.59055118110236227" bottom="0.98425196850393704" header="0" footer="0"/>
  <pageSetup paperSize="9" scale="47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K85"/>
  <sheetViews>
    <sheetView view="pageBreakPreview" topLeftCell="A43" zoomScaleNormal="75" zoomScaleSheetLayoutView="100" workbookViewId="0">
      <selection sqref="A1:J1"/>
    </sheetView>
  </sheetViews>
  <sheetFormatPr baseColWidth="10" defaultRowHeight="12.75"/>
  <cols>
    <col min="1" max="1" width="31.85546875" style="29" customWidth="1"/>
    <col min="2" max="2" width="14.7109375" style="29" customWidth="1"/>
    <col min="3" max="3" width="14" style="29" customWidth="1"/>
    <col min="4" max="5" width="13" style="29" customWidth="1"/>
    <col min="6" max="6" width="15.85546875" style="29" bestFit="1" customWidth="1"/>
    <col min="7" max="16384" width="11.42578125" style="29"/>
  </cols>
  <sheetData>
    <row r="1" spans="1:11" ht="18">
      <c r="A1" s="928" t="s">
        <v>673</v>
      </c>
      <c r="B1" s="928"/>
      <c r="C1" s="928"/>
      <c r="D1" s="928"/>
      <c r="E1" s="928"/>
      <c r="F1" s="928"/>
      <c r="G1" s="28"/>
      <c r="H1" s="28"/>
      <c r="I1" s="28"/>
      <c r="J1" s="28"/>
      <c r="K1" s="28"/>
    </row>
    <row r="3" spans="1:11" ht="15">
      <c r="A3" s="931" t="s">
        <v>698</v>
      </c>
      <c r="B3" s="931"/>
      <c r="C3" s="931"/>
      <c r="D3" s="931"/>
      <c r="E3" s="931"/>
      <c r="F3" s="931"/>
      <c r="G3" s="1"/>
      <c r="H3" s="2"/>
    </row>
    <row r="4" spans="1:11" ht="15">
      <c r="A4" s="931" t="s">
        <v>1272</v>
      </c>
      <c r="B4" s="931"/>
      <c r="C4" s="931"/>
      <c r="D4" s="931"/>
      <c r="E4" s="931"/>
      <c r="F4" s="931"/>
      <c r="G4" s="1"/>
      <c r="H4" s="2"/>
    </row>
    <row r="5" spans="1:11" ht="13.5" thickBot="1">
      <c r="A5" s="30"/>
      <c r="B5" s="30"/>
      <c r="C5" s="30"/>
      <c r="D5" s="30"/>
      <c r="E5" s="30"/>
      <c r="F5" s="3"/>
      <c r="G5" s="3"/>
      <c r="H5" s="3"/>
    </row>
    <row r="6" spans="1:11" ht="36.75" customHeight="1" thickBot="1">
      <c r="A6" s="19" t="s">
        <v>459</v>
      </c>
      <c r="B6" s="20" t="s">
        <v>691</v>
      </c>
      <c r="C6" s="20" t="s">
        <v>692</v>
      </c>
      <c r="D6" s="31" t="s">
        <v>690</v>
      </c>
      <c r="E6" s="20" t="s">
        <v>689</v>
      </c>
      <c r="F6" s="21" t="s">
        <v>693</v>
      </c>
    </row>
    <row r="7" spans="1:11" ht="21" customHeight="1">
      <c r="A7" s="12" t="s">
        <v>575</v>
      </c>
      <c r="B7" s="310">
        <v>3132.89</v>
      </c>
      <c r="C7" s="311">
        <v>180</v>
      </c>
      <c r="D7" s="311"/>
      <c r="E7" s="310"/>
      <c r="F7" s="312">
        <f>SUM(B7:E7)</f>
        <v>3312.89</v>
      </c>
    </row>
    <row r="8" spans="1:11">
      <c r="A8" s="13" t="s">
        <v>576</v>
      </c>
      <c r="B8" s="313">
        <v>51.304000000000002</v>
      </c>
      <c r="C8" s="313"/>
      <c r="D8" s="313"/>
      <c r="E8" s="313"/>
      <c r="F8" s="314">
        <f t="shared" ref="F8:F23" si="0">SUM(B8:E8)</f>
        <v>51.304000000000002</v>
      </c>
    </row>
    <row r="9" spans="1:11">
      <c r="A9" s="13" t="s">
        <v>577</v>
      </c>
      <c r="B9" s="315">
        <v>10.835000000000001</v>
      </c>
      <c r="C9" s="315"/>
      <c r="D9" s="315"/>
      <c r="E9" s="315"/>
      <c r="F9" s="316">
        <f t="shared" si="0"/>
        <v>10.835000000000001</v>
      </c>
    </row>
    <row r="10" spans="1:11">
      <c r="A10" s="13" t="s">
        <v>578</v>
      </c>
      <c r="B10" s="315">
        <v>152</v>
      </c>
      <c r="C10" s="315"/>
      <c r="D10" s="315"/>
      <c r="E10" s="315"/>
      <c r="F10" s="316">
        <f t="shared" si="0"/>
        <v>152</v>
      </c>
    </row>
    <row r="11" spans="1:11">
      <c r="A11" s="13" t="s">
        <v>579</v>
      </c>
      <c r="B11" s="315">
        <v>10152.358</v>
      </c>
      <c r="C11" s="315">
        <v>48.31</v>
      </c>
      <c r="D11" s="315"/>
      <c r="E11" s="313"/>
      <c r="F11" s="314">
        <f t="shared" si="0"/>
        <v>10200.668</v>
      </c>
    </row>
    <row r="12" spans="1:11">
      <c r="A12" s="13" t="s">
        <v>590</v>
      </c>
      <c r="B12" s="315">
        <v>38012.695499999994</v>
      </c>
      <c r="C12" s="315">
        <v>2457.3720000000003</v>
      </c>
      <c r="D12" s="315">
        <v>103.4806</v>
      </c>
      <c r="E12" s="315"/>
      <c r="F12" s="316">
        <f t="shared" si="0"/>
        <v>40573.5481</v>
      </c>
    </row>
    <row r="13" spans="1:11">
      <c r="A13" s="13" t="s">
        <v>581</v>
      </c>
      <c r="B13" s="315">
        <v>483.82190000000003</v>
      </c>
      <c r="C13" s="313">
        <v>6.5847499999999997</v>
      </c>
      <c r="D13" s="315">
        <v>1056</v>
      </c>
      <c r="E13" s="313"/>
      <c r="F13" s="314">
        <f t="shared" si="0"/>
        <v>1546.4066499999999</v>
      </c>
    </row>
    <row r="14" spans="1:11">
      <c r="A14" s="13" t="s">
        <v>592</v>
      </c>
      <c r="B14" s="315">
        <v>1088.95</v>
      </c>
      <c r="C14" s="315"/>
      <c r="D14" s="315"/>
      <c r="E14" s="315"/>
      <c r="F14" s="316">
        <f t="shared" si="0"/>
        <v>1088.95</v>
      </c>
    </row>
    <row r="15" spans="1:11">
      <c r="A15" s="13" t="s">
        <v>594</v>
      </c>
      <c r="B15" s="315">
        <v>2548.2399999999998</v>
      </c>
      <c r="C15" s="313">
        <v>1520</v>
      </c>
      <c r="D15" s="315"/>
      <c r="E15" s="315"/>
      <c r="F15" s="316">
        <f t="shared" si="0"/>
        <v>4068.24</v>
      </c>
    </row>
    <row r="16" spans="1:11">
      <c r="A16" s="13" t="s">
        <v>591</v>
      </c>
      <c r="B16" s="315">
        <v>1814.1560000000002</v>
      </c>
      <c r="C16" s="315">
        <v>92.4</v>
      </c>
      <c r="D16" s="315">
        <v>95.200500000000005</v>
      </c>
      <c r="E16" s="315"/>
      <c r="F16" s="316">
        <f t="shared" si="0"/>
        <v>2001.7565000000002</v>
      </c>
    </row>
    <row r="17" spans="1:6">
      <c r="A17" s="13" t="s">
        <v>583</v>
      </c>
      <c r="B17" s="315">
        <v>33278.85</v>
      </c>
      <c r="C17" s="315">
        <v>5510</v>
      </c>
      <c r="D17" s="315"/>
      <c r="E17" s="315"/>
      <c r="F17" s="316">
        <f t="shared" si="0"/>
        <v>38788.85</v>
      </c>
    </row>
    <row r="18" spans="1:6">
      <c r="A18" s="13" t="s">
        <v>584</v>
      </c>
      <c r="B18" s="315">
        <v>2114.9690000000001</v>
      </c>
      <c r="C18" s="315">
        <v>283</v>
      </c>
      <c r="D18" s="315">
        <v>25.370999999999999</v>
      </c>
      <c r="E18" s="315"/>
      <c r="F18" s="314">
        <f t="shared" si="0"/>
        <v>2423.34</v>
      </c>
    </row>
    <row r="19" spans="1:6">
      <c r="A19" s="13" t="s">
        <v>595</v>
      </c>
      <c r="B19" s="315"/>
      <c r="C19" s="313"/>
      <c r="D19" s="315"/>
      <c r="E19" s="315"/>
      <c r="F19" s="316">
        <f t="shared" si="0"/>
        <v>0</v>
      </c>
    </row>
    <row r="20" spans="1:6">
      <c r="A20" s="13" t="s">
        <v>585</v>
      </c>
      <c r="B20" s="315">
        <v>1012.3</v>
      </c>
      <c r="C20" s="313"/>
      <c r="D20" s="315"/>
      <c r="E20" s="313"/>
      <c r="F20" s="314">
        <f t="shared" si="0"/>
        <v>1012.3</v>
      </c>
    </row>
    <row r="21" spans="1:6">
      <c r="A21" s="13" t="s">
        <v>587</v>
      </c>
      <c r="B21" s="315">
        <v>1175.4000000000001</v>
      </c>
      <c r="C21" s="313">
        <v>1589.2550000000001</v>
      </c>
      <c r="D21" s="315">
        <v>225</v>
      </c>
      <c r="E21" s="315">
        <v>62</v>
      </c>
      <c r="F21" s="316">
        <f t="shared" si="0"/>
        <v>3051.6550000000002</v>
      </c>
    </row>
    <row r="22" spans="1:6">
      <c r="A22" s="13" t="s">
        <v>589</v>
      </c>
      <c r="B22" s="315"/>
      <c r="C22" s="313"/>
      <c r="D22" s="315"/>
      <c r="E22" s="313"/>
      <c r="F22" s="314" t="s">
        <v>1273</v>
      </c>
    </row>
    <row r="23" spans="1:6">
      <c r="A23" s="13" t="s">
        <v>593</v>
      </c>
      <c r="B23" s="315">
        <v>1.1200000000000001</v>
      </c>
      <c r="C23" s="313"/>
      <c r="D23" s="315"/>
      <c r="E23" s="315"/>
      <c r="F23" s="316">
        <f t="shared" si="0"/>
        <v>1.1200000000000001</v>
      </c>
    </row>
    <row r="24" spans="1:6">
      <c r="A24" s="13"/>
      <c r="B24" s="315"/>
      <c r="C24" s="315"/>
      <c r="D24" s="315"/>
      <c r="E24" s="315"/>
      <c r="F24" s="316"/>
    </row>
    <row r="25" spans="1:6" ht="20.25" customHeight="1" thickBot="1">
      <c r="A25" s="625" t="s">
        <v>570</v>
      </c>
      <c r="B25" s="626">
        <f>SUM(B7:B24)</f>
        <v>95029.889399999985</v>
      </c>
      <c r="C25" s="626">
        <f>SUM(C7:C24)</f>
        <v>11686.921750000001</v>
      </c>
      <c r="D25" s="626">
        <f>SUM(D7:D24)</f>
        <v>1505.0521000000001</v>
      </c>
      <c r="E25" s="626">
        <f>SUM(E7:E24)</f>
        <v>62</v>
      </c>
      <c r="F25" s="627">
        <f>SUM(B25:E25)</f>
        <v>108283.86324999999</v>
      </c>
    </row>
    <row r="27" spans="1:6" ht="13.5" thickBot="1"/>
    <row r="28" spans="1:6" ht="31.5" customHeight="1" thickBot="1">
      <c r="A28" s="19" t="s">
        <v>739</v>
      </c>
      <c r="B28" s="20" t="s">
        <v>691</v>
      </c>
      <c r="C28" s="20" t="s">
        <v>692</v>
      </c>
      <c r="D28" s="31" t="s">
        <v>690</v>
      </c>
      <c r="E28" s="20" t="s">
        <v>689</v>
      </c>
      <c r="F28" s="21" t="s">
        <v>693</v>
      </c>
    </row>
    <row r="29" spans="1:6" ht="22.5" customHeight="1">
      <c r="A29" s="12" t="s">
        <v>898</v>
      </c>
      <c r="B29" s="310">
        <v>1.837</v>
      </c>
      <c r="C29" s="311"/>
      <c r="D29" s="311"/>
      <c r="E29" s="310"/>
      <c r="F29" s="312">
        <v>1.837</v>
      </c>
    </row>
    <row r="30" spans="1:6">
      <c r="A30" s="13" t="s">
        <v>627</v>
      </c>
      <c r="B30" s="313">
        <v>12.48</v>
      </c>
      <c r="C30" s="313"/>
      <c r="D30" s="313"/>
      <c r="E30" s="313"/>
      <c r="F30" s="316">
        <v>12.48</v>
      </c>
    </row>
    <row r="31" spans="1:6">
      <c r="A31" s="13" t="s">
        <v>560</v>
      </c>
      <c r="B31" s="315">
        <v>4</v>
      </c>
      <c r="C31" s="315"/>
      <c r="D31" s="315"/>
      <c r="E31" s="315"/>
      <c r="F31" s="316">
        <v>4</v>
      </c>
    </row>
    <row r="32" spans="1:6">
      <c r="A32" s="13" t="s">
        <v>899</v>
      </c>
      <c r="B32" s="315">
        <v>0.95</v>
      </c>
      <c r="C32" s="315"/>
      <c r="D32" s="315"/>
      <c r="E32" s="315"/>
      <c r="F32" s="316">
        <v>0.95</v>
      </c>
    </row>
    <row r="33" spans="1:6">
      <c r="A33" s="13" t="s">
        <v>900</v>
      </c>
      <c r="B33" s="315">
        <v>55.3</v>
      </c>
      <c r="C33" s="315"/>
      <c r="D33" s="315"/>
      <c r="E33" s="313"/>
      <c r="F33" s="314">
        <v>55.3</v>
      </c>
    </row>
    <row r="34" spans="1:6">
      <c r="A34" s="13" t="s">
        <v>901</v>
      </c>
      <c r="B34" s="315">
        <v>2.2033999999999998</v>
      </c>
      <c r="C34" s="315"/>
      <c r="D34" s="315"/>
      <c r="E34" s="315"/>
      <c r="F34" s="316">
        <v>2.2033999999999998</v>
      </c>
    </row>
    <row r="35" spans="1:6">
      <c r="A35" s="13" t="s">
        <v>902</v>
      </c>
      <c r="B35" s="315">
        <v>0.16500000000000001</v>
      </c>
      <c r="C35" s="313"/>
      <c r="D35" s="315"/>
      <c r="E35" s="313"/>
      <c r="F35" s="314">
        <v>0.16500000000000001</v>
      </c>
    </row>
    <row r="36" spans="1:6">
      <c r="A36" s="13" t="s">
        <v>903</v>
      </c>
      <c r="B36" s="315">
        <v>3.6935000000000002</v>
      </c>
      <c r="C36" s="315"/>
      <c r="D36" s="315"/>
      <c r="E36" s="315"/>
      <c r="F36" s="316">
        <v>3.6935000000000002</v>
      </c>
    </row>
    <row r="37" spans="1:6">
      <c r="A37" s="13" t="s">
        <v>284</v>
      </c>
      <c r="B37" s="315">
        <v>1.04</v>
      </c>
      <c r="C37" s="313"/>
      <c r="D37" s="315"/>
      <c r="E37" s="315"/>
      <c r="F37" s="316">
        <v>1.04</v>
      </c>
    </row>
    <row r="38" spans="1:6">
      <c r="A38" s="13" t="s">
        <v>629</v>
      </c>
      <c r="B38" s="315">
        <v>1.9</v>
      </c>
      <c r="C38" s="315"/>
      <c r="D38" s="315"/>
      <c r="E38" s="315"/>
      <c r="F38" s="316">
        <v>1.9</v>
      </c>
    </row>
    <row r="39" spans="1:6">
      <c r="A39" s="13" t="s">
        <v>285</v>
      </c>
      <c r="B39" s="315">
        <v>5.4</v>
      </c>
      <c r="C39" s="315"/>
      <c r="D39" s="315"/>
      <c r="E39" s="315"/>
      <c r="F39" s="316">
        <v>5.4</v>
      </c>
    </row>
    <row r="40" spans="1:6">
      <c r="A40" s="13" t="s">
        <v>754</v>
      </c>
      <c r="B40" s="315">
        <v>3977</v>
      </c>
      <c r="C40" s="315"/>
      <c r="D40" s="315"/>
      <c r="E40" s="315"/>
      <c r="F40" s="316">
        <v>3977</v>
      </c>
    </row>
    <row r="41" spans="1:6">
      <c r="A41" s="13" t="s">
        <v>753</v>
      </c>
      <c r="B41" s="315">
        <v>38.064999999999998</v>
      </c>
      <c r="C41" s="313">
        <v>12.03375</v>
      </c>
      <c r="D41" s="315"/>
      <c r="E41" s="315"/>
      <c r="F41" s="316">
        <v>50.098749999999995</v>
      </c>
    </row>
    <row r="42" spans="1:6">
      <c r="A42" s="13" t="s">
        <v>905</v>
      </c>
      <c r="B42" s="315">
        <v>35.36</v>
      </c>
      <c r="C42" s="313"/>
      <c r="D42" s="315"/>
      <c r="E42" s="315"/>
      <c r="F42" s="316">
        <v>35.36</v>
      </c>
    </row>
    <row r="43" spans="1:6">
      <c r="A43" s="13" t="s">
        <v>906</v>
      </c>
      <c r="B43" s="315">
        <v>122.2</v>
      </c>
      <c r="C43" s="313"/>
      <c r="D43" s="315"/>
      <c r="E43" s="315"/>
      <c r="F43" s="316">
        <v>122.2</v>
      </c>
    </row>
    <row r="44" spans="1:6">
      <c r="A44" s="13" t="s">
        <v>907</v>
      </c>
      <c r="B44" s="315">
        <v>9.4550000000000001</v>
      </c>
      <c r="C44" s="313"/>
      <c r="D44" s="315"/>
      <c r="E44" s="315"/>
      <c r="F44" s="316">
        <v>9.4550000000000001</v>
      </c>
    </row>
    <row r="45" spans="1:6">
      <c r="A45" s="13" t="s">
        <v>908</v>
      </c>
      <c r="B45" s="315">
        <v>293.75</v>
      </c>
      <c r="C45" s="313"/>
      <c r="D45" s="315"/>
      <c r="E45" s="315"/>
      <c r="F45" s="316">
        <v>293.75</v>
      </c>
    </row>
    <row r="46" spans="1:6">
      <c r="A46" s="13" t="s">
        <v>909</v>
      </c>
      <c r="B46" s="315">
        <v>481.25</v>
      </c>
      <c r="C46" s="315"/>
      <c r="D46" s="315">
        <v>208.75</v>
      </c>
      <c r="E46" s="315"/>
      <c r="F46" s="316">
        <v>690</v>
      </c>
    </row>
    <row r="47" spans="1:6">
      <c r="A47" s="13" t="s">
        <v>631</v>
      </c>
      <c r="B47" s="315"/>
      <c r="C47" s="315"/>
      <c r="D47" s="315">
        <v>926</v>
      </c>
      <c r="E47" s="315"/>
      <c r="F47" s="316">
        <v>926</v>
      </c>
    </row>
    <row r="48" spans="1:6">
      <c r="A48" s="223" t="s">
        <v>910</v>
      </c>
      <c r="B48" s="319">
        <v>3.92</v>
      </c>
      <c r="C48" s="319"/>
      <c r="D48" s="319"/>
      <c r="E48" s="319"/>
      <c r="F48" s="316">
        <v>3.92</v>
      </c>
    </row>
    <row r="49" spans="1:6">
      <c r="A49" s="223" t="s">
        <v>911</v>
      </c>
      <c r="B49" s="319">
        <v>12.863200000000001</v>
      </c>
      <c r="C49" s="319"/>
      <c r="D49" s="319"/>
      <c r="E49" s="319"/>
      <c r="F49" s="316">
        <v>12.863200000000001</v>
      </c>
    </row>
    <row r="50" spans="1:6">
      <c r="A50" s="223" t="s">
        <v>912</v>
      </c>
      <c r="B50" s="319">
        <v>26.848999999999997</v>
      </c>
      <c r="C50" s="319"/>
      <c r="D50" s="319"/>
      <c r="E50" s="319"/>
      <c r="F50" s="316">
        <v>26.848999999999997</v>
      </c>
    </row>
    <row r="51" spans="1:6">
      <c r="A51" s="223" t="s">
        <v>913</v>
      </c>
      <c r="B51" s="319">
        <v>71.611000000000004</v>
      </c>
      <c r="C51" s="319"/>
      <c r="D51" s="319"/>
      <c r="E51" s="319"/>
      <c r="F51" s="316">
        <v>71.611000000000004</v>
      </c>
    </row>
    <row r="52" spans="1:6">
      <c r="A52" s="223" t="s">
        <v>914</v>
      </c>
      <c r="B52" s="319">
        <v>34.9</v>
      </c>
      <c r="C52" s="319"/>
      <c r="D52" s="319"/>
      <c r="E52" s="319"/>
      <c r="F52" s="316">
        <v>34.9</v>
      </c>
    </row>
    <row r="53" spans="1:6">
      <c r="A53" s="223" t="s">
        <v>283</v>
      </c>
      <c r="B53" s="319">
        <v>2.82</v>
      </c>
      <c r="C53" s="319"/>
      <c r="D53" s="319"/>
      <c r="E53" s="319"/>
      <c r="F53" s="316">
        <v>2.82</v>
      </c>
    </row>
    <row r="54" spans="1:6">
      <c r="A54" s="223" t="s">
        <v>302</v>
      </c>
      <c r="B54" s="319">
        <v>1.56</v>
      </c>
      <c r="C54" s="319"/>
      <c r="D54" s="319"/>
      <c r="E54" s="319"/>
      <c r="F54" s="316">
        <v>1.56</v>
      </c>
    </row>
    <row r="55" spans="1:6">
      <c r="A55" s="223" t="s">
        <v>746</v>
      </c>
      <c r="B55" s="319">
        <v>77.401499999999999</v>
      </c>
      <c r="C55" s="319">
        <v>105.831</v>
      </c>
      <c r="D55" s="319">
        <v>16.450500000000002</v>
      </c>
      <c r="E55" s="319"/>
      <c r="F55" s="316">
        <v>199.68300000000002</v>
      </c>
    </row>
    <row r="56" spans="1:6">
      <c r="A56" s="223" t="s">
        <v>742</v>
      </c>
      <c r="B56" s="319">
        <v>12.586</v>
      </c>
      <c r="C56" s="319">
        <v>38.502000000000002</v>
      </c>
      <c r="D56" s="319">
        <v>6.7827999999999999</v>
      </c>
      <c r="E56" s="319"/>
      <c r="F56" s="316">
        <v>57.870800000000003</v>
      </c>
    </row>
    <row r="57" spans="1:6">
      <c r="A57" s="223" t="s">
        <v>743</v>
      </c>
      <c r="B57" s="319">
        <v>4132.0519999999997</v>
      </c>
      <c r="C57" s="319">
        <v>45.56</v>
      </c>
      <c r="D57" s="319">
        <v>102.5558</v>
      </c>
      <c r="E57" s="319"/>
      <c r="F57" s="316">
        <v>4280.1678000000002</v>
      </c>
    </row>
    <row r="58" spans="1:6">
      <c r="A58" s="223" t="s">
        <v>745</v>
      </c>
      <c r="B58" s="319">
        <v>924.85</v>
      </c>
      <c r="C58" s="319">
        <v>2400.06</v>
      </c>
      <c r="D58" s="319"/>
      <c r="E58" s="319"/>
      <c r="F58" s="316">
        <v>3324.91</v>
      </c>
    </row>
    <row r="59" spans="1:6">
      <c r="A59" s="223" t="s">
        <v>747</v>
      </c>
      <c r="B59" s="319">
        <v>48.701000000000001</v>
      </c>
      <c r="C59" s="319">
        <v>345.63499999999999</v>
      </c>
      <c r="D59" s="319">
        <v>225</v>
      </c>
      <c r="E59" s="319">
        <v>62</v>
      </c>
      <c r="F59" s="316">
        <v>681.33600000000001</v>
      </c>
    </row>
    <row r="60" spans="1:6">
      <c r="A60" s="223" t="s">
        <v>741</v>
      </c>
      <c r="B60" s="319">
        <v>8.4</v>
      </c>
      <c r="C60" s="319">
        <v>28.3</v>
      </c>
      <c r="D60" s="319">
        <v>3.06</v>
      </c>
      <c r="E60" s="319"/>
      <c r="F60" s="316">
        <v>39.760000000000005</v>
      </c>
    </row>
    <row r="61" spans="1:6">
      <c r="A61" s="223" t="s">
        <v>748</v>
      </c>
      <c r="B61" s="319"/>
      <c r="C61" s="319"/>
      <c r="D61" s="319">
        <v>16.398</v>
      </c>
      <c r="E61" s="319"/>
      <c r="F61" s="316">
        <v>16.398</v>
      </c>
    </row>
    <row r="62" spans="1:6">
      <c r="A62" s="223" t="s">
        <v>1114</v>
      </c>
      <c r="B62" s="319">
        <v>0.30299999999999999</v>
      </c>
      <c r="C62" s="319"/>
      <c r="D62" s="319"/>
      <c r="E62" s="319"/>
      <c r="F62" s="316">
        <v>0.30299999999999999</v>
      </c>
    </row>
    <row r="63" spans="1:6">
      <c r="A63" s="223" t="s">
        <v>1106</v>
      </c>
      <c r="B63" s="319">
        <v>1.5</v>
      </c>
      <c r="C63" s="319"/>
      <c r="D63" s="319"/>
      <c r="E63" s="319"/>
      <c r="F63" s="316">
        <v>1.5</v>
      </c>
    </row>
    <row r="64" spans="1:6">
      <c r="A64" s="223" t="s">
        <v>286</v>
      </c>
      <c r="B64" s="319">
        <v>1</v>
      </c>
      <c r="C64" s="319"/>
      <c r="D64" s="319"/>
      <c r="E64" s="319"/>
      <c r="F64" s="316">
        <v>1</v>
      </c>
    </row>
    <row r="65" spans="1:6">
      <c r="A65" s="223" t="s">
        <v>915</v>
      </c>
      <c r="B65" s="319">
        <v>128.37950000000001</v>
      </c>
      <c r="C65" s="319"/>
      <c r="D65" s="319">
        <v>5.5E-2</v>
      </c>
      <c r="E65" s="319"/>
      <c r="F65" s="316">
        <v>128.43450000000001</v>
      </c>
    </row>
    <row r="66" spans="1:6">
      <c r="A66" s="223" t="s">
        <v>634</v>
      </c>
      <c r="B66" s="319">
        <v>19</v>
      </c>
      <c r="C66" s="319"/>
      <c r="D66" s="319"/>
      <c r="E66" s="319"/>
      <c r="F66" s="316">
        <v>19</v>
      </c>
    </row>
    <row r="67" spans="1:6">
      <c r="A67" s="223" t="s">
        <v>917</v>
      </c>
      <c r="B67" s="319">
        <v>1738.4</v>
      </c>
      <c r="C67" s="319"/>
      <c r="D67" s="319"/>
      <c r="E67" s="319"/>
      <c r="F67" s="316">
        <v>1738.4</v>
      </c>
    </row>
    <row r="68" spans="1:6">
      <c r="A68" s="223" t="s">
        <v>301</v>
      </c>
      <c r="B68" s="319">
        <v>6424.75</v>
      </c>
      <c r="C68" s="319"/>
      <c r="D68" s="319"/>
      <c r="E68" s="319"/>
      <c r="F68" s="316">
        <v>6424.75</v>
      </c>
    </row>
    <row r="69" spans="1:6">
      <c r="A69" s="223" t="s">
        <v>1113</v>
      </c>
      <c r="B69" s="319">
        <v>50498.2</v>
      </c>
      <c r="C69" s="319"/>
      <c r="D69" s="319"/>
      <c r="E69" s="319"/>
      <c r="F69" s="316">
        <v>50498.2</v>
      </c>
    </row>
    <row r="70" spans="1:6">
      <c r="A70" s="223" t="s">
        <v>918</v>
      </c>
      <c r="B70" s="319">
        <v>1350</v>
      </c>
      <c r="C70" s="319">
        <v>598</v>
      </c>
      <c r="D70" s="319"/>
      <c r="E70" s="319"/>
      <c r="F70" s="316">
        <v>1948</v>
      </c>
    </row>
    <row r="71" spans="1:6">
      <c r="A71" s="223" t="s">
        <v>919</v>
      </c>
      <c r="B71" s="319">
        <v>148.9</v>
      </c>
      <c r="C71" s="319"/>
      <c r="D71" s="319"/>
      <c r="E71" s="319"/>
      <c r="F71" s="316">
        <v>148.9</v>
      </c>
    </row>
    <row r="72" spans="1:6">
      <c r="A72" s="223" t="s">
        <v>1107</v>
      </c>
      <c r="B72" s="319">
        <v>10252</v>
      </c>
      <c r="C72" s="319"/>
      <c r="D72" s="319"/>
      <c r="E72" s="319"/>
      <c r="F72" s="316">
        <v>10252</v>
      </c>
    </row>
    <row r="73" spans="1:6">
      <c r="A73" s="223" t="s">
        <v>1110</v>
      </c>
      <c r="B73" s="319">
        <v>1005</v>
      </c>
      <c r="C73" s="319">
        <v>1150</v>
      </c>
      <c r="D73" s="319"/>
      <c r="E73" s="319"/>
      <c r="F73" s="316">
        <v>2155</v>
      </c>
    </row>
    <row r="74" spans="1:6">
      <c r="A74" s="223" t="s">
        <v>920</v>
      </c>
      <c r="B74" s="319">
        <v>749</v>
      </c>
      <c r="C74" s="319">
        <v>1273</v>
      </c>
      <c r="D74" s="319"/>
      <c r="E74" s="319"/>
      <c r="F74" s="316">
        <v>2022</v>
      </c>
    </row>
    <row r="75" spans="1:6">
      <c r="A75" s="223" t="s">
        <v>1108</v>
      </c>
      <c r="B75" s="319">
        <v>12287.7</v>
      </c>
      <c r="C75" s="319">
        <v>5690</v>
      </c>
      <c r="D75" s="319"/>
      <c r="E75" s="319"/>
      <c r="F75" s="316">
        <v>17977.7</v>
      </c>
    </row>
    <row r="76" spans="1:6">
      <c r="A76" s="223" t="s">
        <v>921</v>
      </c>
      <c r="B76" s="319">
        <v>0.39600000000000002</v>
      </c>
      <c r="C76" s="319"/>
      <c r="D76" s="319"/>
      <c r="E76" s="319"/>
      <c r="F76" s="316">
        <v>0.39600000000000002</v>
      </c>
    </row>
    <row r="77" spans="1:6">
      <c r="A77" s="223" t="s">
        <v>922</v>
      </c>
      <c r="B77" s="319">
        <v>4.9347000000000003</v>
      </c>
      <c r="C77" s="319"/>
      <c r="D77" s="319"/>
      <c r="E77" s="319"/>
      <c r="F77" s="316">
        <v>4.9347000000000003</v>
      </c>
    </row>
    <row r="78" spans="1:6">
      <c r="A78" s="223" t="s">
        <v>562</v>
      </c>
      <c r="B78" s="319">
        <v>0.52359999999999995</v>
      </c>
      <c r="C78" s="319"/>
      <c r="D78" s="319"/>
      <c r="E78" s="319"/>
      <c r="F78" s="316">
        <v>0.52359999999999995</v>
      </c>
    </row>
    <row r="79" spans="1:6">
      <c r="A79" s="223" t="s">
        <v>635</v>
      </c>
      <c r="B79" s="319">
        <v>0.5</v>
      </c>
      <c r="C79" s="319"/>
      <c r="D79" s="319"/>
      <c r="E79" s="319"/>
      <c r="F79" s="316">
        <v>0.5</v>
      </c>
    </row>
    <row r="80" spans="1:6">
      <c r="A80" s="223" t="s">
        <v>923</v>
      </c>
      <c r="B80" s="319">
        <v>2</v>
      </c>
      <c r="C80" s="319"/>
      <c r="D80" s="319"/>
      <c r="E80" s="319"/>
      <c r="F80" s="316">
        <v>2</v>
      </c>
    </row>
    <row r="81" spans="1:6">
      <c r="A81" s="223" t="s">
        <v>924</v>
      </c>
      <c r="B81" s="319">
        <v>1.1200000000000001</v>
      </c>
      <c r="C81" s="319"/>
      <c r="D81" s="319"/>
      <c r="E81" s="319"/>
      <c r="F81" s="316">
        <v>1.1200000000000001</v>
      </c>
    </row>
    <row r="82" spans="1:6">
      <c r="A82" s="223" t="s">
        <v>925</v>
      </c>
      <c r="B82" s="319">
        <v>0.98</v>
      </c>
      <c r="C82" s="319"/>
      <c r="D82" s="319"/>
      <c r="E82" s="319"/>
      <c r="F82" s="316">
        <v>0.98</v>
      </c>
    </row>
    <row r="83" spans="1:6" ht="12.75" customHeight="1">
      <c r="A83" s="223" t="s">
        <v>564</v>
      </c>
      <c r="B83" s="319">
        <v>1.44</v>
      </c>
      <c r="C83" s="319"/>
      <c r="D83" s="319"/>
      <c r="E83" s="319"/>
      <c r="F83" s="316">
        <v>1.44</v>
      </c>
    </row>
    <row r="84" spans="1:6">
      <c r="A84" s="223" t="s">
        <v>926</v>
      </c>
      <c r="B84" s="319">
        <v>9.3000000000000007</v>
      </c>
      <c r="C84" s="319"/>
      <c r="D84" s="319"/>
      <c r="E84" s="319"/>
      <c r="F84" s="316">
        <v>9.3000000000000007</v>
      </c>
    </row>
    <row r="85" spans="1:6" ht="13.5" thickBot="1">
      <c r="A85" s="533" t="s">
        <v>693</v>
      </c>
      <c r="B85" s="628">
        <f>SUM(B29:B84)</f>
        <v>95029.889399999971</v>
      </c>
      <c r="C85" s="628">
        <f t="shared" ref="C85:E85" si="1">SUM(C29:C84)</f>
        <v>11686.921750000001</v>
      </c>
      <c r="D85" s="628">
        <f t="shared" si="1"/>
        <v>1505.0520999999999</v>
      </c>
      <c r="E85" s="628">
        <f t="shared" si="1"/>
        <v>62</v>
      </c>
      <c r="F85" s="543">
        <f>SUM(F29:F84)</f>
        <v>108283.86324999997</v>
      </c>
    </row>
  </sheetData>
  <mergeCells count="3">
    <mergeCell ref="A1:F1"/>
    <mergeCell ref="A3:F3"/>
    <mergeCell ref="A4:F4"/>
  </mergeCells>
  <printOptions horizontalCentered="1"/>
  <pageMargins left="0.78740157480314965" right="0.78740157480314965" top="0.59055118110236227" bottom="0.98425196850393704" header="0" footer="0"/>
  <pageSetup paperSize="9" scale="63" orientation="portrait" horizontalDpi="300" verticalDpi="300" r:id="rId1"/>
  <headerFooter alignWithMargins="0"/>
</worksheet>
</file>

<file path=xl/worksheets/sheet100.xml><?xml version="1.0" encoding="utf-8"?>
<worksheet xmlns="http://schemas.openxmlformats.org/spreadsheetml/2006/main" xmlns:r="http://schemas.openxmlformats.org/officeDocument/2006/relationships">
  <sheetPr codeName="Hoja101">
    <pageSetUpPr fitToPage="1"/>
  </sheetPr>
  <dimension ref="A1:N32"/>
  <sheetViews>
    <sheetView view="pageBreakPreview" zoomScale="75" zoomScaleNormal="75" workbookViewId="0">
      <selection sqref="A1:J1"/>
    </sheetView>
  </sheetViews>
  <sheetFormatPr baseColWidth="10" defaultRowHeight="12.75"/>
  <cols>
    <col min="1" max="1" width="25.28515625" style="727" customWidth="1"/>
    <col min="2" max="14" width="9.5703125" style="727" customWidth="1"/>
    <col min="15" max="16384" width="11.42578125" style="727"/>
  </cols>
  <sheetData>
    <row r="1" spans="1:14" ht="18">
      <c r="A1" s="1003" t="s">
        <v>370</v>
      </c>
      <c r="B1" s="1003"/>
      <c r="C1" s="1003"/>
      <c r="D1" s="1003"/>
      <c r="E1" s="1003"/>
      <c r="F1" s="1003"/>
      <c r="G1" s="1003"/>
      <c r="H1" s="1003"/>
      <c r="I1" s="1003"/>
      <c r="J1" s="1003"/>
      <c r="K1" s="1003"/>
      <c r="L1" s="1003"/>
      <c r="M1" s="1003"/>
      <c r="N1" s="1003"/>
    </row>
    <row r="3" spans="1:14" ht="15">
      <c r="A3" s="1012" t="s">
        <v>1268</v>
      </c>
      <c r="B3" s="1012"/>
      <c r="C3" s="1012"/>
      <c r="D3" s="1012"/>
      <c r="E3" s="1012"/>
      <c r="F3" s="1012"/>
      <c r="G3" s="1012"/>
      <c r="H3" s="1012"/>
      <c r="I3" s="1012"/>
      <c r="J3" s="1012"/>
      <c r="K3" s="1012"/>
      <c r="L3" s="1012"/>
      <c r="M3" s="1012"/>
      <c r="N3" s="1012"/>
    </row>
    <row r="4" spans="1:14" ht="13.5" thickBot="1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</row>
    <row r="5" spans="1:14" ht="36" customHeight="1">
      <c r="A5" s="1005" t="s">
        <v>739</v>
      </c>
      <c r="B5" s="1007" t="s">
        <v>408</v>
      </c>
      <c r="C5" s="935"/>
      <c r="D5" s="935"/>
      <c r="E5" s="935"/>
      <c r="F5" s="1008"/>
      <c r="G5" s="1007" t="s">
        <v>409</v>
      </c>
      <c r="H5" s="935"/>
      <c r="I5" s="935"/>
      <c r="J5" s="935"/>
      <c r="K5" s="935"/>
      <c r="L5" s="935"/>
      <c r="M5" s="935"/>
      <c r="N5" s="935"/>
    </row>
    <row r="6" spans="1:14" ht="23.25" customHeight="1" thickBot="1">
      <c r="A6" s="1006"/>
      <c r="B6" s="259">
        <v>0</v>
      </c>
      <c r="C6" s="259">
        <v>1</v>
      </c>
      <c r="D6" s="259">
        <v>2</v>
      </c>
      <c r="E6" s="259">
        <v>3</v>
      </c>
      <c r="F6" s="259">
        <v>4</v>
      </c>
      <c r="G6" s="259">
        <v>0</v>
      </c>
      <c r="H6" s="259">
        <v>1</v>
      </c>
      <c r="I6" s="259">
        <v>2</v>
      </c>
      <c r="J6" s="259">
        <v>3</v>
      </c>
      <c r="K6" s="259">
        <v>4</v>
      </c>
      <c r="L6" s="259" t="s">
        <v>410</v>
      </c>
      <c r="M6" s="259" t="s">
        <v>411</v>
      </c>
      <c r="N6" s="734" t="s">
        <v>412</v>
      </c>
    </row>
    <row r="7" spans="1:14" ht="18.75" customHeight="1">
      <c r="A7" s="233" t="s">
        <v>746</v>
      </c>
      <c r="B7" s="120">
        <v>59</v>
      </c>
      <c r="C7" s="120">
        <v>1763</v>
      </c>
      <c r="D7" s="120">
        <v>253</v>
      </c>
      <c r="E7" s="120">
        <v>16</v>
      </c>
      <c r="F7" s="120">
        <v>7</v>
      </c>
      <c r="G7" s="211">
        <v>2.8122020972354624</v>
      </c>
      <c r="H7" s="211">
        <v>84.032411820781689</v>
      </c>
      <c r="I7" s="211">
        <v>12.059103908484271</v>
      </c>
      <c r="J7" s="211">
        <v>0.76263107721639656</v>
      </c>
      <c r="K7" s="211">
        <v>0.33365109628217349</v>
      </c>
      <c r="L7" s="211">
        <v>86.844613918017146</v>
      </c>
      <c r="M7" s="211">
        <v>12.821734985700667</v>
      </c>
      <c r="N7" s="212">
        <v>13.15538608198284</v>
      </c>
    </row>
    <row r="8" spans="1:14" ht="18.75" customHeight="1">
      <c r="A8" s="234" t="s">
        <v>742</v>
      </c>
      <c r="B8" s="122">
        <v>431</v>
      </c>
      <c r="C8" s="122">
        <v>652</v>
      </c>
      <c r="D8" s="122">
        <v>66</v>
      </c>
      <c r="E8" s="122">
        <v>12</v>
      </c>
      <c r="F8" s="122">
        <v>6</v>
      </c>
      <c r="G8" s="213">
        <v>36.932305055698372</v>
      </c>
      <c r="H8" s="213">
        <v>55.869751499571549</v>
      </c>
      <c r="I8" s="213">
        <v>5.6555269922879177</v>
      </c>
      <c r="J8" s="213">
        <v>1.0282776349614395</v>
      </c>
      <c r="K8" s="213">
        <v>0.51413881748071977</v>
      </c>
      <c r="L8" s="213">
        <v>92.802056555269928</v>
      </c>
      <c r="M8" s="213">
        <v>6.6838046272493568</v>
      </c>
      <c r="N8" s="214">
        <v>7.1979434447300763</v>
      </c>
    </row>
    <row r="9" spans="1:14" ht="18.75" customHeight="1">
      <c r="A9" s="234" t="s">
        <v>743</v>
      </c>
      <c r="B9" s="122">
        <v>434</v>
      </c>
      <c r="C9" s="122">
        <v>795</v>
      </c>
      <c r="D9" s="122">
        <v>89</v>
      </c>
      <c r="E9" s="122">
        <v>9</v>
      </c>
      <c r="F9" s="122">
        <v>62</v>
      </c>
      <c r="G9" s="213">
        <v>31.245500359971203</v>
      </c>
      <c r="H9" s="213">
        <v>57.235421166306701</v>
      </c>
      <c r="I9" s="213">
        <v>6.407487401007919</v>
      </c>
      <c r="J9" s="213">
        <v>0.64794816414686829</v>
      </c>
      <c r="K9" s="213">
        <v>4.4636429085673148</v>
      </c>
      <c r="L9" s="213">
        <v>88.480921526277911</v>
      </c>
      <c r="M9" s="213">
        <v>7.0554355651547871</v>
      </c>
      <c r="N9" s="214">
        <v>11.519078473722102</v>
      </c>
    </row>
    <row r="10" spans="1:14" ht="18.75" customHeight="1">
      <c r="A10" s="234" t="s">
        <v>413</v>
      </c>
      <c r="B10" s="122">
        <v>109</v>
      </c>
      <c r="C10" s="122">
        <v>259</v>
      </c>
      <c r="D10" s="122">
        <v>53</v>
      </c>
      <c r="E10" s="122">
        <v>4</v>
      </c>
      <c r="F10" s="122">
        <v>10</v>
      </c>
      <c r="G10" s="213">
        <v>25.057471264367813</v>
      </c>
      <c r="H10" s="213">
        <v>59.540229885057471</v>
      </c>
      <c r="I10" s="213">
        <v>12.183908045977011</v>
      </c>
      <c r="J10" s="213">
        <v>0.91954022988505746</v>
      </c>
      <c r="K10" s="213">
        <v>2.2988505747126435</v>
      </c>
      <c r="L10" s="213">
        <v>84.597701149425291</v>
      </c>
      <c r="M10" s="213">
        <v>13.103448275862069</v>
      </c>
      <c r="N10" s="214">
        <v>15.402298850574713</v>
      </c>
    </row>
    <row r="11" spans="1:14" ht="18.75" customHeight="1">
      <c r="A11" s="234" t="s">
        <v>414</v>
      </c>
      <c r="B11" s="122">
        <v>510</v>
      </c>
      <c r="C11" s="122">
        <v>630</v>
      </c>
      <c r="D11" s="122">
        <v>57</v>
      </c>
      <c r="E11" s="122">
        <v>12</v>
      </c>
      <c r="F11" s="122">
        <v>10</v>
      </c>
      <c r="G11" s="213">
        <v>41.837571780147663</v>
      </c>
      <c r="H11" s="213">
        <v>51.681706316652999</v>
      </c>
      <c r="I11" s="213">
        <v>4.6759639048400334</v>
      </c>
      <c r="J11" s="213">
        <v>0.98441345365053323</v>
      </c>
      <c r="K11" s="213">
        <v>0.82034454470877771</v>
      </c>
      <c r="L11" s="213">
        <v>93.519278096800662</v>
      </c>
      <c r="M11" s="213">
        <v>5.6603773584905666</v>
      </c>
      <c r="N11" s="214">
        <v>6.4807219031993446</v>
      </c>
    </row>
    <row r="12" spans="1:14" ht="18.75" customHeight="1">
      <c r="A12" s="139" t="s">
        <v>1220</v>
      </c>
      <c r="B12" s="122">
        <v>379</v>
      </c>
      <c r="C12" s="122">
        <v>551</v>
      </c>
      <c r="D12" s="122">
        <v>137</v>
      </c>
      <c r="E12" s="122">
        <v>34</v>
      </c>
      <c r="F12" s="122">
        <v>4</v>
      </c>
      <c r="G12" s="213">
        <v>34.298642533936651</v>
      </c>
      <c r="H12" s="213">
        <v>49.864253393665159</v>
      </c>
      <c r="I12" s="213">
        <v>12.398190045248869</v>
      </c>
      <c r="J12" s="213">
        <v>3.0769230769230771</v>
      </c>
      <c r="K12" s="213">
        <v>0.36199095022624433</v>
      </c>
      <c r="L12" s="213">
        <v>84.162895927601809</v>
      </c>
      <c r="M12" s="213">
        <v>15.475113122171946</v>
      </c>
      <c r="N12" s="214">
        <v>15.837104072398191</v>
      </c>
    </row>
    <row r="13" spans="1:14" ht="18.75" customHeight="1">
      <c r="A13" s="140" t="s">
        <v>415</v>
      </c>
      <c r="B13" s="130">
        <v>1922</v>
      </c>
      <c r="C13" s="130">
        <v>4650</v>
      </c>
      <c r="D13" s="130">
        <v>655</v>
      </c>
      <c r="E13" s="130">
        <v>87</v>
      </c>
      <c r="F13" s="130">
        <v>99</v>
      </c>
      <c r="G13" s="230">
        <v>25.92742479428032</v>
      </c>
      <c r="H13" s="230">
        <v>62.727640631323354</v>
      </c>
      <c r="I13" s="230">
        <v>8.8358289491433961</v>
      </c>
      <c r="J13" s="230">
        <v>1.1736139214892756</v>
      </c>
      <c r="K13" s="230">
        <v>1.3354917037636584</v>
      </c>
      <c r="L13" s="230">
        <v>88.655065425603681</v>
      </c>
      <c r="M13" s="230">
        <v>10.009442870632672</v>
      </c>
      <c r="N13" s="220">
        <v>11.34493457439633</v>
      </c>
    </row>
    <row r="14" spans="1:14" ht="18.75" customHeight="1">
      <c r="A14" s="140"/>
      <c r="B14" s="122"/>
      <c r="C14" s="122"/>
      <c r="D14" s="122"/>
      <c r="E14" s="122"/>
      <c r="F14" s="122"/>
      <c r="G14" s="213"/>
      <c r="H14" s="213"/>
      <c r="I14" s="213"/>
      <c r="J14" s="213"/>
      <c r="K14" s="213"/>
      <c r="L14" s="213"/>
      <c r="M14" s="213"/>
      <c r="N14" s="214"/>
    </row>
    <row r="15" spans="1:14" ht="18.75" customHeight="1">
      <c r="A15" s="234" t="s">
        <v>416</v>
      </c>
      <c r="B15" s="122">
        <v>223</v>
      </c>
      <c r="C15" s="122">
        <v>319</v>
      </c>
      <c r="D15" s="122">
        <v>166</v>
      </c>
      <c r="E15" s="122">
        <v>67</v>
      </c>
      <c r="F15" s="122">
        <v>43</v>
      </c>
      <c r="G15" s="213">
        <v>27.26161369193154</v>
      </c>
      <c r="H15" s="213">
        <v>38.997555012224936</v>
      </c>
      <c r="I15" s="213">
        <v>20.293398533007334</v>
      </c>
      <c r="J15" s="213">
        <v>8.1907090464547672</v>
      </c>
      <c r="K15" s="213">
        <v>5.2567237163814182</v>
      </c>
      <c r="L15" s="213">
        <v>66.25916870415648</v>
      </c>
      <c r="M15" s="213">
        <v>28.484107579462101</v>
      </c>
      <c r="N15" s="214">
        <v>33.74083129584352</v>
      </c>
    </row>
    <row r="16" spans="1:14" ht="18.75" customHeight="1">
      <c r="A16" s="234" t="s">
        <v>417</v>
      </c>
      <c r="B16" s="122">
        <v>192</v>
      </c>
      <c r="C16" s="122">
        <v>153</v>
      </c>
      <c r="D16" s="122">
        <v>34</v>
      </c>
      <c r="E16" s="122">
        <v>0</v>
      </c>
      <c r="F16" s="122">
        <v>3</v>
      </c>
      <c r="G16" s="213">
        <v>50.261780104712038</v>
      </c>
      <c r="H16" s="213">
        <v>40.052356020942412</v>
      </c>
      <c r="I16" s="213">
        <v>8.9005235602094235</v>
      </c>
      <c r="J16" s="213">
        <v>0</v>
      </c>
      <c r="K16" s="213">
        <v>0.78534031413612559</v>
      </c>
      <c r="L16" s="213">
        <v>90.314136125654443</v>
      </c>
      <c r="M16" s="213">
        <v>8.9005235602094235</v>
      </c>
      <c r="N16" s="214">
        <v>9.6858638743455483</v>
      </c>
    </row>
    <row r="17" spans="1:14" ht="18.75" customHeight="1">
      <c r="A17" s="234" t="s">
        <v>1113</v>
      </c>
      <c r="B17" s="122">
        <v>227</v>
      </c>
      <c r="C17" s="122">
        <v>2406</v>
      </c>
      <c r="D17" s="122">
        <v>529</v>
      </c>
      <c r="E17" s="122">
        <v>61</v>
      </c>
      <c r="F17" s="122">
        <v>36</v>
      </c>
      <c r="G17" s="213">
        <v>6.9653267873580855</v>
      </c>
      <c r="H17" s="213">
        <v>73.826327094200678</v>
      </c>
      <c r="I17" s="213">
        <v>16.2319729978521</v>
      </c>
      <c r="J17" s="213">
        <v>1.8717397974838907</v>
      </c>
      <c r="K17" s="213">
        <v>1.104633323105247</v>
      </c>
      <c r="L17" s="213">
        <v>80.791653881558759</v>
      </c>
      <c r="M17" s="213">
        <v>18.103712795335991</v>
      </c>
      <c r="N17" s="214">
        <v>19.208346118441238</v>
      </c>
    </row>
    <row r="18" spans="1:14" ht="18.75" customHeight="1">
      <c r="A18" s="234" t="s">
        <v>1107</v>
      </c>
      <c r="B18" s="122">
        <v>185</v>
      </c>
      <c r="C18" s="122">
        <v>572</v>
      </c>
      <c r="D18" s="122">
        <v>76</v>
      </c>
      <c r="E18" s="122">
        <v>18</v>
      </c>
      <c r="F18" s="122">
        <v>5</v>
      </c>
      <c r="G18" s="213">
        <v>21.61214953271028</v>
      </c>
      <c r="H18" s="213">
        <v>66.822429906542055</v>
      </c>
      <c r="I18" s="213">
        <v>8.8785046728971952</v>
      </c>
      <c r="J18" s="213">
        <v>2.1028037383177569</v>
      </c>
      <c r="K18" s="213">
        <v>0.58411214953271029</v>
      </c>
      <c r="L18" s="213">
        <v>88.434579439252332</v>
      </c>
      <c r="M18" s="213">
        <v>10.981308411214952</v>
      </c>
      <c r="N18" s="214">
        <v>11.565420560747663</v>
      </c>
    </row>
    <row r="19" spans="1:14" ht="18.75" customHeight="1">
      <c r="A19" s="234" t="s">
        <v>1108</v>
      </c>
      <c r="B19" s="122">
        <v>24</v>
      </c>
      <c r="C19" s="122">
        <v>281</v>
      </c>
      <c r="D19" s="122">
        <v>74</v>
      </c>
      <c r="E19" s="122">
        <v>8</v>
      </c>
      <c r="F19" s="122">
        <v>13</v>
      </c>
      <c r="G19" s="213">
        <v>6</v>
      </c>
      <c r="H19" s="213">
        <v>70.25</v>
      </c>
      <c r="I19" s="213">
        <v>18.5</v>
      </c>
      <c r="J19" s="213">
        <v>2</v>
      </c>
      <c r="K19" s="213">
        <v>3.25</v>
      </c>
      <c r="L19" s="213">
        <v>76.25</v>
      </c>
      <c r="M19" s="213">
        <v>20.5</v>
      </c>
      <c r="N19" s="214">
        <v>23.75</v>
      </c>
    </row>
    <row r="20" spans="1:14" ht="18.75" customHeight="1">
      <c r="A20" s="139" t="s">
        <v>1220</v>
      </c>
      <c r="B20" s="122">
        <v>455</v>
      </c>
      <c r="C20" s="122">
        <v>1057</v>
      </c>
      <c r="D20" s="122">
        <v>163</v>
      </c>
      <c r="E20" s="122">
        <v>31</v>
      </c>
      <c r="F20" s="122">
        <v>46</v>
      </c>
      <c r="G20" s="213">
        <v>25.970319634703198</v>
      </c>
      <c r="H20" s="213">
        <v>60.331050228310502</v>
      </c>
      <c r="I20" s="213">
        <v>9.3036529680365305</v>
      </c>
      <c r="J20" s="213">
        <v>1.7694063926940637</v>
      </c>
      <c r="K20" s="213">
        <v>2.6255707762557075</v>
      </c>
      <c r="L20" s="213">
        <v>86.301369863013704</v>
      </c>
      <c r="M20" s="213">
        <v>11.073059360730594</v>
      </c>
      <c r="N20" s="214">
        <v>13.698630136986303</v>
      </c>
    </row>
    <row r="21" spans="1:14" ht="18.75" customHeight="1">
      <c r="A21" s="140" t="s">
        <v>418</v>
      </c>
      <c r="B21" s="130">
        <v>1306</v>
      </c>
      <c r="C21" s="130">
        <v>4788</v>
      </c>
      <c r="D21" s="130">
        <v>1042</v>
      </c>
      <c r="E21" s="130">
        <v>185</v>
      </c>
      <c r="F21" s="130">
        <v>146</v>
      </c>
      <c r="G21" s="230">
        <v>17.49029061202625</v>
      </c>
      <c r="H21" s="230">
        <v>64.122137404580144</v>
      </c>
      <c r="I21" s="230">
        <v>13.954734163653409</v>
      </c>
      <c r="J21" s="230">
        <v>2.4775679657158163</v>
      </c>
      <c r="K21" s="230">
        <v>1.9552698540243738</v>
      </c>
      <c r="L21" s="230">
        <v>81.612428016606401</v>
      </c>
      <c r="M21" s="230">
        <v>16.432302129369226</v>
      </c>
      <c r="N21" s="220">
        <v>18.387571983393599</v>
      </c>
    </row>
    <row r="22" spans="1:14" ht="18.75" customHeight="1">
      <c r="A22" s="139"/>
      <c r="B22" s="122"/>
      <c r="C22" s="122"/>
      <c r="D22" s="122"/>
      <c r="E22" s="122"/>
      <c r="F22" s="122"/>
      <c r="G22" s="213"/>
      <c r="H22" s="213"/>
      <c r="I22" s="213"/>
      <c r="J22" s="213"/>
      <c r="K22" s="213"/>
      <c r="L22" s="213"/>
      <c r="M22" s="213"/>
      <c r="N22" s="214"/>
    </row>
    <row r="23" spans="1:14" ht="18.75" customHeight="1">
      <c r="A23" s="139" t="s">
        <v>419</v>
      </c>
      <c r="B23" s="122">
        <v>1821</v>
      </c>
      <c r="C23" s="122">
        <v>5595</v>
      </c>
      <c r="D23" s="122">
        <v>1187</v>
      </c>
      <c r="E23" s="122">
        <v>203</v>
      </c>
      <c r="F23" s="122">
        <v>179</v>
      </c>
      <c r="G23" s="213">
        <v>20.3</v>
      </c>
      <c r="H23" s="213">
        <v>62.3</v>
      </c>
      <c r="I23" s="213">
        <v>13.2</v>
      </c>
      <c r="J23" s="213">
        <v>2.2000000000000064</v>
      </c>
      <c r="K23" s="213">
        <v>2</v>
      </c>
      <c r="L23" s="213">
        <v>82.6</v>
      </c>
      <c r="M23" s="213">
        <v>15.400000000000006</v>
      </c>
      <c r="N23" s="214">
        <v>17.400000000000006</v>
      </c>
    </row>
    <row r="24" spans="1:14" ht="18.75" customHeight="1">
      <c r="A24" s="139" t="s">
        <v>420</v>
      </c>
      <c r="B24" s="122">
        <v>1407</v>
      </c>
      <c r="C24" s="122">
        <v>3843</v>
      </c>
      <c r="D24" s="122">
        <v>510</v>
      </c>
      <c r="E24" s="122">
        <v>69</v>
      </c>
      <c r="F24" s="122">
        <v>66</v>
      </c>
      <c r="G24" s="213">
        <v>23.9</v>
      </c>
      <c r="H24" s="213">
        <v>65.2</v>
      </c>
      <c r="I24" s="213">
        <v>8.6999999999999993</v>
      </c>
      <c r="J24" s="213">
        <v>1.0999999999999921</v>
      </c>
      <c r="K24" s="213">
        <v>1.1000000000000001</v>
      </c>
      <c r="L24" s="213">
        <v>89.1</v>
      </c>
      <c r="M24" s="213">
        <v>9.7999999999999918</v>
      </c>
      <c r="N24" s="214">
        <v>10.899999999999991</v>
      </c>
    </row>
    <row r="25" spans="1:14" ht="18.75" customHeight="1">
      <c r="A25" s="139"/>
      <c r="B25" s="122"/>
      <c r="C25" s="122"/>
      <c r="D25" s="122"/>
      <c r="E25" s="122"/>
      <c r="F25" s="122"/>
      <c r="G25" s="213"/>
      <c r="H25" s="213"/>
      <c r="I25" s="213"/>
      <c r="J25" s="213"/>
      <c r="K25" s="213"/>
      <c r="L25" s="213"/>
      <c r="M25" s="213"/>
      <c r="N25" s="214"/>
    </row>
    <row r="26" spans="1:14" ht="18.75" customHeight="1" thickBot="1">
      <c r="A26" s="320" t="s">
        <v>569</v>
      </c>
      <c r="B26" s="369">
        <v>3228</v>
      </c>
      <c r="C26" s="369">
        <v>9438</v>
      </c>
      <c r="D26" s="369">
        <v>1697</v>
      </c>
      <c r="E26" s="369">
        <v>272</v>
      </c>
      <c r="F26" s="369">
        <v>245</v>
      </c>
      <c r="G26" s="388">
        <v>21.693548387096776</v>
      </c>
      <c r="H26" s="388">
        <v>63.427419354838712</v>
      </c>
      <c r="I26" s="388">
        <v>11.404569892473118</v>
      </c>
      <c r="J26" s="388">
        <v>1.827956989247312</v>
      </c>
      <c r="K26" s="388">
        <v>1.646505376344086</v>
      </c>
      <c r="L26" s="389">
        <v>85.120967741935488</v>
      </c>
      <c r="M26" s="388">
        <v>13.23252688172043</v>
      </c>
      <c r="N26" s="390">
        <v>14.879032258064516</v>
      </c>
    </row>
    <row r="27" spans="1:14" ht="21.75" customHeight="1">
      <c r="A27" s="1145" t="s">
        <v>421</v>
      </c>
      <c r="B27" s="1145"/>
      <c r="C27" s="1145"/>
      <c r="D27" s="1145"/>
      <c r="E27" s="1145"/>
      <c r="F27" s="149"/>
      <c r="G27" s="149"/>
      <c r="H27" s="149"/>
      <c r="I27" s="149"/>
      <c r="J27" s="149"/>
      <c r="K27" s="149"/>
      <c r="L27" s="149"/>
      <c r="M27" s="149"/>
      <c r="N27" s="149"/>
    </row>
    <row r="28" spans="1:14">
      <c r="A28" s="1153" t="s">
        <v>422</v>
      </c>
      <c r="B28" s="1153"/>
      <c r="C28" s="1153"/>
      <c r="D28" s="1153"/>
      <c r="G28" s="254"/>
    </row>
    <row r="29" spans="1:14">
      <c r="A29" s="1153" t="s">
        <v>423</v>
      </c>
      <c r="B29" s="1153"/>
      <c r="C29" s="1153"/>
      <c r="D29" s="1153"/>
    </row>
    <row r="30" spans="1:14">
      <c r="A30" s="1153" t="s">
        <v>424</v>
      </c>
      <c r="B30" s="1153"/>
      <c r="C30" s="1153"/>
      <c r="D30" s="1153"/>
    </row>
    <row r="31" spans="1:14">
      <c r="A31" s="1153" t="s">
        <v>425</v>
      </c>
      <c r="B31" s="1153"/>
      <c r="C31" s="1153"/>
      <c r="D31" s="1153"/>
    </row>
    <row r="32" spans="1:14">
      <c r="A32" s="1153" t="s">
        <v>426</v>
      </c>
      <c r="B32" s="1153"/>
      <c r="C32" s="1153"/>
      <c r="D32" s="1153"/>
    </row>
  </sheetData>
  <mergeCells count="11">
    <mergeCell ref="A27:E27"/>
    <mergeCell ref="A1:N1"/>
    <mergeCell ref="A3:N3"/>
    <mergeCell ref="A5:A6"/>
    <mergeCell ref="B5:F5"/>
    <mergeCell ref="G5:N5"/>
    <mergeCell ref="A28:D28"/>
    <mergeCell ref="A29:D29"/>
    <mergeCell ref="A30:D30"/>
    <mergeCell ref="A31:D31"/>
    <mergeCell ref="A32:D32"/>
  </mergeCells>
  <printOptions horizontalCentered="1"/>
  <pageMargins left="0.78740157480314965" right="0.78740157480314965" top="0.59055118110236227" bottom="0.98425196850393704" header="0" footer="0"/>
  <pageSetup paperSize="9" scale="81" orientation="landscape" r:id="rId1"/>
  <headerFooter alignWithMargins="0"/>
</worksheet>
</file>

<file path=xl/worksheets/sheet101.xml><?xml version="1.0" encoding="utf-8"?>
<worksheet xmlns="http://schemas.openxmlformats.org/spreadsheetml/2006/main" xmlns:r="http://schemas.openxmlformats.org/officeDocument/2006/relationships">
  <sheetPr codeName="Hoja102">
    <pageSetUpPr fitToPage="1"/>
  </sheetPr>
  <dimension ref="A1:M28"/>
  <sheetViews>
    <sheetView view="pageBreakPreview" zoomScale="75" zoomScaleNormal="75" workbookViewId="0">
      <selection sqref="A1:J1"/>
    </sheetView>
  </sheetViews>
  <sheetFormatPr baseColWidth="10" defaultRowHeight="12.75"/>
  <cols>
    <col min="1" max="1" width="25.7109375" style="727" customWidth="1"/>
    <col min="2" max="11" width="12.5703125" style="727" customWidth="1"/>
    <col min="12" max="16384" width="11.42578125" style="727"/>
  </cols>
  <sheetData>
    <row r="1" spans="1:13" ht="18">
      <c r="A1" s="1003" t="s">
        <v>370</v>
      </c>
      <c r="B1" s="1003"/>
      <c r="C1" s="1003"/>
      <c r="D1" s="1003"/>
      <c r="E1" s="1003"/>
      <c r="F1" s="1003"/>
      <c r="G1" s="1003"/>
      <c r="H1" s="1003"/>
      <c r="I1" s="1003"/>
      <c r="J1" s="1003"/>
      <c r="K1" s="1003"/>
    </row>
    <row r="3" spans="1:13" ht="15">
      <c r="A3" s="980" t="s">
        <v>1269</v>
      </c>
      <c r="B3" s="980"/>
      <c r="C3" s="980"/>
      <c r="D3" s="980"/>
      <c r="E3" s="980"/>
      <c r="F3" s="980"/>
      <c r="G3" s="980"/>
      <c r="H3" s="980"/>
      <c r="I3" s="980"/>
      <c r="J3" s="980"/>
      <c r="K3" s="980"/>
    </row>
    <row r="4" spans="1:13" ht="13.5" thickBot="1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6"/>
      <c r="M4" s="6"/>
    </row>
    <row r="5" spans="1:13" s="769" customFormat="1" ht="21" customHeight="1">
      <c r="A5" s="1005" t="s">
        <v>739</v>
      </c>
      <c r="B5" s="1007" t="s">
        <v>430</v>
      </c>
      <c r="C5" s="935"/>
      <c r="D5" s="935"/>
      <c r="E5" s="935"/>
      <c r="F5" s="1008"/>
      <c r="G5" s="1007" t="s">
        <v>431</v>
      </c>
      <c r="H5" s="935"/>
      <c r="I5" s="935"/>
      <c r="J5" s="935"/>
      <c r="K5" s="935"/>
      <c r="L5" s="768"/>
      <c r="M5" s="768"/>
    </row>
    <row r="6" spans="1:13" s="769" customFormat="1" ht="21.75" customHeight="1">
      <c r="A6" s="1019"/>
      <c r="B6" s="1117" t="s">
        <v>409</v>
      </c>
      <c r="C6" s="1119"/>
      <c r="D6" s="1119"/>
      <c r="E6" s="1119"/>
      <c r="F6" s="1119"/>
      <c r="G6" s="1119"/>
      <c r="H6" s="1119"/>
      <c r="I6" s="1119"/>
      <c r="J6" s="1119"/>
      <c r="K6" s="1119"/>
      <c r="L6" s="768"/>
      <c r="M6" s="768"/>
    </row>
    <row r="7" spans="1:13" s="769" customFormat="1" ht="20.25" customHeight="1" thickBot="1">
      <c r="A7" s="1006"/>
      <c r="B7" s="259">
        <v>0</v>
      </c>
      <c r="C7" s="259">
        <v>1</v>
      </c>
      <c r="D7" s="259">
        <v>2</v>
      </c>
      <c r="E7" s="259">
        <v>3</v>
      </c>
      <c r="F7" s="259">
        <v>4</v>
      </c>
      <c r="G7" s="259">
        <v>0</v>
      </c>
      <c r="H7" s="259">
        <v>1</v>
      </c>
      <c r="I7" s="259">
        <v>2</v>
      </c>
      <c r="J7" s="259">
        <v>3</v>
      </c>
      <c r="K7" s="734">
        <v>4</v>
      </c>
      <c r="L7" s="768"/>
      <c r="M7" s="768"/>
    </row>
    <row r="8" spans="1:13" ht="25.5" customHeight="1">
      <c r="A8" s="233" t="s">
        <v>746</v>
      </c>
      <c r="B8" s="211">
        <v>2.6</v>
      </c>
      <c r="C8" s="211">
        <v>81.900000000000006</v>
      </c>
      <c r="D8" s="211">
        <v>14.4</v>
      </c>
      <c r="E8" s="211">
        <v>0.7999999999999996</v>
      </c>
      <c r="F8" s="211">
        <v>0.3</v>
      </c>
      <c r="G8" s="211">
        <v>3.3</v>
      </c>
      <c r="H8" s="211">
        <v>88</v>
      </c>
      <c r="I8" s="211">
        <v>7.8</v>
      </c>
      <c r="J8" s="211">
        <v>0.500000000000003</v>
      </c>
      <c r="K8" s="212">
        <v>0.4</v>
      </c>
      <c r="L8" s="6"/>
      <c r="M8" s="6"/>
    </row>
    <row r="9" spans="1:13">
      <c r="A9" s="234" t="s">
        <v>742</v>
      </c>
      <c r="B9" s="213">
        <v>32.4</v>
      </c>
      <c r="C9" s="213">
        <v>59.7</v>
      </c>
      <c r="D9" s="213">
        <v>6.4</v>
      </c>
      <c r="E9" s="213">
        <v>0.69999999999999107</v>
      </c>
      <c r="F9" s="213">
        <v>0.8</v>
      </c>
      <c r="G9" s="213">
        <v>46.6</v>
      </c>
      <c r="H9" s="213">
        <v>47.7</v>
      </c>
      <c r="I9" s="213">
        <v>4</v>
      </c>
      <c r="J9" s="213">
        <v>1.6999999999999957</v>
      </c>
      <c r="K9" s="214">
        <v>0</v>
      </c>
      <c r="L9" s="6"/>
      <c r="M9" s="6"/>
    </row>
    <row r="10" spans="1:13">
      <c r="A10" s="234" t="s">
        <v>743</v>
      </c>
      <c r="B10" s="213">
        <v>33.4</v>
      </c>
      <c r="C10" s="213">
        <v>55</v>
      </c>
      <c r="D10" s="213">
        <v>7</v>
      </c>
      <c r="E10" s="213">
        <v>0.79999999999999449</v>
      </c>
      <c r="F10" s="213">
        <v>3.8</v>
      </c>
      <c r="G10" s="213">
        <v>26.1</v>
      </c>
      <c r="H10" s="213">
        <v>62.4</v>
      </c>
      <c r="I10" s="213">
        <v>5</v>
      </c>
      <c r="J10" s="213">
        <v>0.50000000000000711</v>
      </c>
      <c r="K10" s="214">
        <v>6</v>
      </c>
      <c r="L10" s="6"/>
      <c r="M10" s="6"/>
    </row>
    <row r="11" spans="1:13">
      <c r="A11" s="234" t="s">
        <v>413</v>
      </c>
      <c r="B11" s="213">
        <v>21.6</v>
      </c>
      <c r="C11" s="213">
        <v>60.8</v>
      </c>
      <c r="D11" s="213">
        <v>14</v>
      </c>
      <c r="E11" s="213">
        <v>1.0000000000000084</v>
      </c>
      <c r="F11" s="213">
        <v>2.6</v>
      </c>
      <c r="G11" s="213">
        <v>37.6</v>
      </c>
      <c r="H11" s="213">
        <v>54.8</v>
      </c>
      <c r="I11" s="213">
        <v>5.4</v>
      </c>
      <c r="J11" s="213">
        <v>1.100000000000001</v>
      </c>
      <c r="K11" s="214">
        <v>1.1000000000000001</v>
      </c>
      <c r="L11" s="6"/>
      <c r="M11" s="6"/>
    </row>
    <row r="12" spans="1:13">
      <c r="A12" s="234" t="s">
        <v>414</v>
      </c>
      <c r="B12" s="213">
        <v>38.5</v>
      </c>
      <c r="C12" s="213">
        <v>53.9</v>
      </c>
      <c r="D12" s="213">
        <v>5.3</v>
      </c>
      <c r="E12" s="213">
        <v>1.3000000000000016</v>
      </c>
      <c r="F12" s="213">
        <v>1</v>
      </c>
      <c r="G12" s="213">
        <v>48.5</v>
      </c>
      <c r="H12" s="213">
        <v>47.3</v>
      </c>
      <c r="I12" s="213">
        <v>3.4</v>
      </c>
      <c r="J12" s="213">
        <v>0.30000000000000293</v>
      </c>
      <c r="K12" s="214">
        <v>0.5</v>
      </c>
      <c r="L12" s="6"/>
      <c r="M12" s="6"/>
    </row>
    <row r="13" spans="1:13">
      <c r="A13" s="139" t="s">
        <v>1220</v>
      </c>
      <c r="B13" s="213">
        <v>28.3</v>
      </c>
      <c r="C13" s="213">
        <v>50.4</v>
      </c>
      <c r="D13" s="213">
        <v>16.5</v>
      </c>
      <c r="E13" s="213">
        <v>4.5000000000000044</v>
      </c>
      <c r="F13" s="213">
        <v>0.3</v>
      </c>
      <c r="G13" s="213">
        <v>44.3</v>
      </c>
      <c r="H13" s="213">
        <v>48.9</v>
      </c>
      <c r="I13" s="213">
        <v>5.6</v>
      </c>
      <c r="J13" s="213">
        <v>0.70000000000000462</v>
      </c>
      <c r="K13" s="214">
        <v>0.5</v>
      </c>
      <c r="L13" s="6"/>
      <c r="M13" s="6"/>
    </row>
    <row r="14" spans="1:13" ht="24.75" customHeight="1">
      <c r="A14" s="581" t="s">
        <v>415</v>
      </c>
      <c r="B14" s="388">
        <v>24.1</v>
      </c>
      <c r="C14" s="388">
        <v>62.7</v>
      </c>
      <c r="D14" s="388">
        <v>10.4</v>
      </c>
      <c r="E14" s="388">
        <v>1.5000000000000024</v>
      </c>
      <c r="F14" s="388">
        <v>1.3</v>
      </c>
      <c r="G14" s="388">
        <v>29.6</v>
      </c>
      <c r="H14" s="388">
        <v>62.8</v>
      </c>
      <c r="I14" s="388">
        <v>5.5</v>
      </c>
      <c r="J14" s="388">
        <v>0.70000000000000862</v>
      </c>
      <c r="K14" s="390">
        <v>1.4</v>
      </c>
      <c r="L14" s="6"/>
      <c r="M14" s="6"/>
    </row>
    <row r="15" spans="1:13">
      <c r="A15" s="139"/>
      <c r="B15" s="35"/>
      <c r="C15" s="35"/>
      <c r="D15" s="35"/>
      <c r="E15" s="35"/>
      <c r="F15" s="35"/>
      <c r="G15" s="213"/>
      <c r="H15" s="213"/>
      <c r="I15" s="213"/>
      <c r="J15" s="213"/>
      <c r="K15" s="214"/>
      <c r="L15" s="6"/>
      <c r="M15" s="6"/>
    </row>
    <row r="16" spans="1:13">
      <c r="A16" s="234" t="s">
        <v>416</v>
      </c>
      <c r="B16" s="213">
        <v>27.3</v>
      </c>
      <c r="C16" s="213">
        <v>39</v>
      </c>
      <c r="D16" s="213">
        <v>20.3</v>
      </c>
      <c r="E16" s="213">
        <v>8.1000000000000014</v>
      </c>
      <c r="F16" s="213">
        <v>5.3</v>
      </c>
      <c r="G16" s="385" t="s">
        <v>686</v>
      </c>
      <c r="H16" s="385" t="s">
        <v>686</v>
      </c>
      <c r="I16" s="385" t="s">
        <v>686</v>
      </c>
      <c r="J16" s="385" t="s">
        <v>686</v>
      </c>
      <c r="K16" s="385" t="s">
        <v>686</v>
      </c>
      <c r="L16" s="6"/>
      <c r="M16" s="6"/>
    </row>
    <row r="17" spans="1:13">
      <c r="A17" s="234" t="s">
        <v>417</v>
      </c>
      <c r="B17" s="213">
        <v>26.6</v>
      </c>
      <c r="C17" s="213">
        <v>55.5</v>
      </c>
      <c r="D17" s="213">
        <v>17.899999999999999</v>
      </c>
      <c r="E17" s="213">
        <v>0</v>
      </c>
      <c r="F17" s="214">
        <v>0</v>
      </c>
      <c r="G17" s="213">
        <v>62.2</v>
      </c>
      <c r="H17" s="213">
        <v>32.299999999999997</v>
      </c>
      <c r="I17" s="213">
        <v>4.3</v>
      </c>
      <c r="J17" s="214">
        <v>0</v>
      </c>
      <c r="K17" s="214">
        <v>1.2</v>
      </c>
      <c r="L17" s="6"/>
      <c r="M17" s="6"/>
    </row>
    <row r="18" spans="1:13">
      <c r="A18" s="234" t="s">
        <v>1113</v>
      </c>
      <c r="B18" s="213">
        <v>5.2</v>
      </c>
      <c r="C18" s="213">
        <v>72.5</v>
      </c>
      <c r="D18" s="213">
        <v>18.600000000000001</v>
      </c>
      <c r="E18" s="213">
        <v>1.9999999999999958</v>
      </c>
      <c r="F18" s="213">
        <v>1.7</v>
      </c>
      <c r="G18" s="213">
        <v>8.6999999999999993</v>
      </c>
      <c r="H18" s="213">
        <v>75.099999999999994</v>
      </c>
      <c r="I18" s="213">
        <v>14</v>
      </c>
      <c r="J18" s="213">
        <v>1.7000000000000028</v>
      </c>
      <c r="K18" s="214">
        <v>0.5</v>
      </c>
      <c r="L18" s="6"/>
      <c r="M18" s="6"/>
    </row>
    <row r="19" spans="1:13">
      <c r="A19" s="234" t="s">
        <v>1107</v>
      </c>
      <c r="B19" s="213">
        <v>20.2</v>
      </c>
      <c r="C19" s="213">
        <v>66.400000000000006</v>
      </c>
      <c r="D19" s="213">
        <v>10.1</v>
      </c>
      <c r="E19" s="213">
        <v>2.5999999999999917</v>
      </c>
      <c r="F19" s="213">
        <v>0.7</v>
      </c>
      <c r="G19" s="213">
        <v>24.5</v>
      </c>
      <c r="H19" s="213">
        <v>67.7</v>
      </c>
      <c r="I19" s="213">
        <v>6.4</v>
      </c>
      <c r="J19" s="214">
        <v>0.99999999999999678</v>
      </c>
      <c r="K19" s="214">
        <v>0.4</v>
      </c>
      <c r="L19" s="6"/>
      <c r="M19" s="6"/>
    </row>
    <row r="20" spans="1:13">
      <c r="A20" s="234" t="s">
        <v>1108</v>
      </c>
      <c r="B20" s="213">
        <v>3.5</v>
      </c>
      <c r="C20" s="213">
        <v>54.4</v>
      </c>
      <c r="D20" s="213">
        <v>28.1</v>
      </c>
      <c r="E20" s="213">
        <v>1.6999999999999993</v>
      </c>
      <c r="F20" s="213">
        <v>12.3</v>
      </c>
      <c r="G20" s="213">
        <v>6.4</v>
      </c>
      <c r="H20" s="213">
        <v>72.900000000000006</v>
      </c>
      <c r="I20" s="213">
        <v>16.899999999999999</v>
      </c>
      <c r="J20" s="213">
        <v>2.0999999999999899</v>
      </c>
      <c r="K20" s="214">
        <v>1.7</v>
      </c>
      <c r="L20" s="6"/>
      <c r="M20" s="6"/>
    </row>
    <row r="21" spans="1:13">
      <c r="A21" s="139" t="s">
        <v>1220</v>
      </c>
      <c r="B21" s="213">
        <v>19.3</v>
      </c>
      <c r="C21" s="213">
        <v>61.8</v>
      </c>
      <c r="D21" s="213">
        <v>12.9</v>
      </c>
      <c r="E21" s="213">
        <v>2.2000000000000055</v>
      </c>
      <c r="F21" s="213">
        <v>3.8</v>
      </c>
      <c r="G21" s="213">
        <v>32.1</v>
      </c>
      <c r="H21" s="213">
        <v>59</v>
      </c>
      <c r="I21" s="213">
        <v>5.9</v>
      </c>
      <c r="J21" s="213">
        <v>1.5000000000000053</v>
      </c>
      <c r="K21" s="214">
        <v>1.5</v>
      </c>
      <c r="L21" s="6"/>
      <c r="M21" s="6"/>
    </row>
    <row r="22" spans="1:13" ht="25.5" customHeight="1" thickBot="1">
      <c r="A22" s="581" t="s">
        <v>418</v>
      </c>
      <c r="B22" s="388">
        <v>15.5</v>
      </c>
      <c r="C22" s="388">
        <v>61.7</v>
      </c>
      <c r="D22" s="388">
        <v>16.600000000000001</v>
      </c>
      <c r="E22" s="388">
        <v>3.3999999999999959</v>
      </c>
      <c r="F22" s="388">
        <v>2.8</v>
      </c>
      <c r="G22" s="388">
        <v>19.8</v>
      </c>
      <c r="H22" s="388">
        <v>66.900000000000006</v>
      </c>
      <c r="I22" s="388">
        <v>10.8</v>
      </c>
      <c r="J22" s="388">
        <v>1.4999999999999964</v>
      </c>
      <c r="K22" s="390">
        <v>1</v>
      </c>
      <c r="L22" s="6"/>
      <c r="M22" s="6"/>
    </row>
    <row r="23" spans="1:13" ht="25.5" customHeight="1">
      <c r="A23" s="1145" t="s">
        <v>421</v>
      </c>
      <c r="B23" s="1145"/>
      <c r="C23" s="1145"/>
      <c r="D23" s="1145"/>
      <c r="E23" s="1145"/>
      <c r="F23" s="149"/>
      <c r="G23" s="149"/>
      <c r="H23" s="149"/>
      <c r="I23" s="149"/>
      <c r="J23" s="149"/>
      <c r="K23" s="149"/>
      <c r="L23" s="6"/>
      <c r="M23" s="6"/>
    </row>
    <row r="24" spans="1:13">
      <c r="A24" s="1153" t="s">
        <v>422</v>
      </c>
      <c r="B24" s="1153"/>
      <c r="C24" s="1153"/>
      <c r="D24" s="1153"/>
      <c r="L24" s="6"/>
      <c r="M24" s="6"/>
    </row>
    <row r="25" spans="1:13">
      <c r="A25" s="1153" t="s">
        <v>423</v>
      </c>
      <c r="B25" s="1153"/>
      <c r="C25" s="1153"/>
      <c r="D25" s="1153"/>
    </row>
    <row r="26" spans="1:13">
      <c r="A26" s="1153" t="s">
        <v>424</v>
      </c>
      <c r="B26" s="1153"/>
      <c r="C26" s="1153"/>
      <c r="D26" s="1153"/>
    </row>
    <row r="27" spans="1:13">
      <c r="A27" s="1153" t="s">
        <v>425</v>
      </c>
      <c r="B27" s="1153"/>
      <c r="C27" s="1153"/>
      <c r="D27" s="1153"/>
    </row>
    <row r="28" spans="1:13">
      <c r="A28" s="1153" t="s">
        <v>426</v>
      </c>
      <c r="B28" s="1153"/>
      <c r="C28" s="1153"/>
      <c r="D28" s="1153"/>
    </row>
  </sheetData>
  <mergeCells count="12">
    <mergeCell ref="A26:D26"/>
    <mergeCell ref="A27:D27"/>
    <mergeCell ref="A28:D28"/>
    <mergeCell ref="A1:K1"/>
    <mergeCell ref="A3:K3"/>
    <mergeCell ref="A5:A7"/>
    <mergeCell ref="B5:F5"/>
    <mergeCell ref="G5:K5"/>
    <mergeCell ref="B6:K6"/>
    <mergeCell ref="A23:E23"/>
    <mergeCell ref="A24:D24"/>
    <mergeCell ref="A25:D25"/>
  </mergeCells>
  <printOptions horizontalCentered="1"/>
  <pageMargins left="0.78740157480314965" right="0.78740157480314965" top="0.59055118110236227" bottom="0.98425196850393704" header="0" footer="0"/>
  <pageSetup paperSize="9" scale="80" orientation="landscape" r:id="rId1"/>
  <headerFooter alignWithMargins="0"/>
  <colBreaks count="1" manualBreakCount="1">
    <brk id="11" max="1048575" man="1"/>
  </colBreaks>
</worksheet>
</file>

<file path=xl/worksheets/sheet102.xml><?xml version="1.0" encoding="utf-8"?>
<worksheet xmlns="http://schemas.openxmlformats.org/spreadsheetml/2006/main" xmlns:r="http://schemas.openxmlformats.org/officeDocument/2006/relationships">
  <sheetPr codeName="Hoja103">
    <pageSetUpPr fitToPage="1"/>
  </sheetPr>
  <dimension ref="A1:S47"/>
  <sheetViews>
    <sheetView view="pageBreakPreview" zoomScale="75" zoomScaleNormal="75" workbookViewId="0">
      <selection sqref="A1:J1"/>
    </sheetView>
  </sheetViews>
  <sheetFormatPr baseColWidth="10" defaultRowHeight="12.75"/>
  <cols>
    <col min="1" max="1" width="36.85546875" style="727" customWidth="1"/>
    <col min="2" max="10" width="15.28515625" style="727" customWidth="1"/>
    <col min="11" max="16384" width="11.42578125" style="727"/>
  </cols>
  <sheetData>
    <row r="1" spans="1:19" ht="18">
      <c r="A1" s="928" t="s">
        <v>370</v>
      </c>
      <c r="B1" s="928"/>
      <c r="C1" s="928"/>
      <c r="D1" s="928"/>
      <c r="E1" s="928"/>
      <c r="F1" s="928"/>
      <c r="G1" s="928"/>
      <c r="H1" s="928"/>
      <c r="I1" s="928"/>
      <c r="J1" s="928"/>
    </row>
    <row r="2" spans="1:19">
      <c r="A2" s="147"/>
    </row>
    <row r="3" spans="1:19" ht="15">
      <c r="A3" s="931" t="s">
        <v>1270</v>
      </c>
      <c r="B3" s="931"/>
      <c r="C3" s="931"/>
      <c r="D3" s="931"/>
      <c r="E3" s="931"/>
      <c r="F3" s="931"/>
      <c r="G3" s="931"/>
      <c r="H3" s="931"/>
      <c r="I3" s="931"/>
      <c r="J3" s="931"/>
    </row>
    <row r="4" spans="1:19" ht="13.5" thickBot="1">
      <c r="A4" s="765"/>
      <c r="B4" s="136"/>
      <c r="C4" s="136"/>
      <c r="D4" s="136"/>
      <c r="E4" s="136"/>
      <c r="F4" s="136"/>
      <c r="G4" s="136"/>
      <c r="H4" s="136"/>
      <c r="I4" s="136"/>
      <c r="J4" s="136"/>
      <c r="K4" s="6"/>
      <c r="L4" s="6"/>
      <c r="M4" s="6"/>
      <c r="N4" s="6"/>
      <c r="O4" s="6"/>
      <c r="P4" s="6"/>
      <c r="Q4" s="6"/>
      <c r="R4" s="6"/>
      <c r="S4" s="6"/>
    </row>
    <row r="5" spans="1:19" ht="24" customHeight="1">
      <c r="A5" s="764"/>
      <c r="B5" s="1007" t="s">
        <v>432</v>
      </c>
      <c r="C5" s="935"/>
      <c r="D5" s="935"/>
      <c r="E5" s="935"/>
      <c r="F5" s="935"/>
      <c r="G5" s="935"/>
      <c r="H5" s="935"/>
      <c r="I5" s="935"/>
      <c r="J5" s="935"/>
      <c r="K5" s="6"/>
      <c r="L5" s="6"/>
      <c r="M5" s="6"/>
      <c r="N5" s="6"/>
      <c r="O5" s="6"/>
      <c r="P5" s="6"/>
      <c r="Q5" s="6"/>
      <c r="R5" s="6"/>
      <c r="S5" s="6"/>
    </row>
    <row r="6" spans="1:19" ht="22.5" customHeight="1">
      <c r="A6" s="763" t="s">
        <v>459</v>
      </c>
      <c r="B6" s="1117" t="s">
        <v>433</v>
      </c>
      <c r="C6" s="1119"/>
      <c r="D6" s="1118"/>
      <c r="E6" s="1117" t="s">
        <v>434</v>
      </c>
      <c r="F6" s="1119"/>
      <c r="G6" s="1118"/>
      <c r="H6" s="1117" t="s">
        <v>440</v>
      </c>
      <c r="I6" s="1119"/>
      <c r="J6" s="1119"/>
      <c r="K6" s="6"/>
      <c r="L6" s="6"/>
      <c r="M6" s="6"/>
      <c r="N6" s="6"/>
      <c r="O6" s="6"/>
      <c r="P6" s="6"/>
      <c r="Q6" s="6"/>
      <c r="R6" s="6"/>
      <c r="S6" s="6"/>
    </row>
    <row r="7" spans="1:19" ht="25.5" customHeight="1" thickBot="1">
      <c r="A7" s="762"/>
      <c r="B7" s="259" t="s">
        <v>545</v>
      </c>
      <c r="C7" s="259" t="s">
        <v>546</v>
      </c>
      <c r="D7" s="259" t="s">
        <v>569</v>
      </c>
      <c r="E7" s="259" t="s">
        <v>545</v>
      </c>
      <c r="F7" s="259" t="s">
        <v>546</v>
      </c>
      <c r="G7" s="259" t="s">
        <v>569</v>
      </c>
      <c r="H7" s="259" t="s">
        <v>545</v>
      </c>
      <c r="I7" s="259" t="s">
        <v>546</v>
      </c>
      <c r="J7" s="734" t="s">
        <v>569</v>
      </c>
      <c r="K7" s="6"/>
      <c r="L7" s="6"/>
      <c r="M7" s="6"/>
      <c r="N7" s="6"/>
      <c r="O7" s="6"/>
      <c r="P7" s="6"/>
      <c r="Q7" s="6"/>
      <c r="R7" s="6"/>
      <c r="S7" s="6"/>
    </row>
    <row r="8" spans="1:19" ht="22.5" customHeight="1">
      <c r="A8" s="761" t="s">
        <v>575</v>
      </c>
      <c r="B8" s="213">
        <v>19.275549805950842</v>
      </c>
      <c r="C8" s="213">
        <v>19.148936170212767</v>
      </c>
      <c r="D8" s="211">
        <v>19.194756554307116</v>
      </c>
      <c r="E8" s="213">
        <v>68.564036222509699</v>
      </c>
      <c r="F8" s="213">
        <v>67.791636096845195</v>
      </c>
      <c r="G8" s="213">
        <v>68.071161048689149</v>
      </c>
      <c r="H8" s="211">
        <v>10.866752910737386</v>
      </c>
      <c r="I8" s="211">
        <v>9.9046221570066031</v>
      </c>
      <c r="J8" s="212">
        <v>10.252808988764045</v>
      </c>
      <c r="K8" s="6"/>
      <c r="L8" s="266"/>
      <c r="M8" s="6"/>
      <c r="N8" s="6"/>
      <c r="O8" s="6"/>
      <c r="P8" s="6"/>
      <c r="Q8" s="6"/>
      <c r="R8" s="6"/>
      <c r="S8" s="6"/>
    </row>
    <row r="9" spans="1:19">
      <c r="A9" s="759" t="s">
        <v>576</v>
      </c>
      <c r="B9" s="213">
        <v>32.204940530649587</v>
      </c>
      <c r="C9" s="213">
        <v>14.319809069212411</v>
      </c>
      <c r="D9" s="213">
        <v>27.24867724867725</v>
      </c>
      <c r="E9" s="213">
        <v>59.011893870082339</v>
      </c>
      <c r="F9" s="213">
        <v>69.451073985680196</v>
      </c>
      <c r="G9" s="213">
        <v>61.904761904761905</v>
      </c>
      <c r="H9" s="213">
        <v>6.9533394327538884</v>
      </c>
      <c r="I9" s="213">
        <v>15.513126491646778</v>
      </c>
      <c r="J9" s="214">
        <v>9.325396825396826</v>
      </c>
      <c r="L9" s="266"/>
    </row>
    <row r="10" spans="1:19">
      <c r="A10" s="759" t="s">
        <v>615</v>
      </c>
      <c r="B10" s="213">
        <v>54.464285714285715</v>
      </c>
      <c r="C10" s="213">
        <v>46.5625</v>
      </c>
      <c r="D10" s="213">
        <v>48.611111111111107</v>
      </c>
      <c r="E10" s="213">
        <v>42.857142857142854</v>
      </c>
      <c r="F10" s="213">
        <v>40.9375</v>
      </c>
      <c r="G10" s="213">
        <v>41.435185185185183</v>
      </c>
      <c r="H10" s="213">
        <v>0</v>
      </c>
      <c r="I10" s="213">
        <v>10</v>
      </c>
      <c r="J10" s="214">
        <v>7.4074074074074066</v>
      </c>
      <c r="L10" s="266"/>
    </row>
    <row r="11" spans="1:19">
      <c r="A11" s="759" t="s">
        <v>1100</v>
      </c>
      <c r="B11" s="213">
        <v>12.987012987012987</v>
      </c>
      <c r="C11" s="213">
        <v>16.129032258064516</v>
      </c>
      <c r="D11" s="213">
        <v>13.888888888888889</v>
      </c>
      <c r="E11" s="213">
        <v>65.584415584415581</v>
      </c>
      <c r="F11" s="213">
        <v>32.258064516129032</v>
      </c>
      <c r="G11" s="213">
        <v>56.018518518518526</v>
      </c>
      <c r="H11" s="213">
        <v>21.428571428571427</v>
      </c>
      <c r="I11" s="213">
        <v>9.67741935483871</v>
      </c>
      <c r="J11" s="214">
        <v>18.055555555555554</v>
      </c>
      <c r="L11" s="266"/>
    </row>
    <row r="12" spans="1:19">
      <c r="A12" s="759" t="s">
        <v>577</v>
      </c>
      <c r="B12" s="213">
        <v>5.1813471502590671</v>
      </c>
      <c r="C12" s="213">
        <v>3.3613445378151261</v>
      </c>
      <c r="D12" s="213">
        <v>4.4871794871794872</v>
      </c>
      <c r="E12" s="213">
        <v>81.865284974093271</v>
      </c>
      <c r="F12" s="213">
        <v>72.268907563025209</v>
      </c>
      <c r="G12" s="213">
        <v>78.205128205128204</v>
      </c>
      <c r="H12" s="213">
        <v>10.880829015544041</v>
      </c>
      <c r="I12" s="213">
        <v>21.008403361344538</v>
      </c>
      <c r="J12" s="214">
        <v>14.743589743589745</v>
      </c>
      <c r="L12" s="266"/>
    </row>
    <row r="13" spans="1:19">
      <c r="A13" s="759" t="s">
        <v>578</v>
      </c>
      <c r="B13" s="760" t="s">
        <v>686</v>
      </c>
      <c r="C13" s="213">
        <v>35.648148148148145</v>
      </c>
      <c r="D13" s="213">
        <v>35.648148148148145</v>
      </c>
      <c r="E13" s="760" t="s">
        <v>686</v>
      </c>
      <c r="F13" s="213">
        <v>56.944444444444443</v>
      </c>
      <c r="G13" s="213">
        <v>56.944444444444443</v>
      </c>
      <c r="H13" s="760" t="s">
        <v>686</v>
      </c>
      <c r="I13" s="213">
        <v>6.0185185185185182</v>
      </c>
      <c r="J13" s="214">
        <v>6.0185185185185182</v>
      </c>
      <c r="L13" s="266"/>
    </row>
    <row r="14" spans="1:19">
      <c r="A14" s="759" t="s">
        <v>1101</v>
      </c>
      <c r="B14" s="213">
        <v>34.065934065934066</v>
      </c>
      <c r="C14" s="213">
        <v>6.2841530054644812</v>
      </c>
      <c r="D14" s="213">
        <v>26.458333333333332</v>
      </c>
      <c r="E14" s="213">
        <v>57.417582417582416</v>
      </c>
      <c r="F14" s="213">
        <v>66.256830601092901</v>
      </c>
      <c r="G14" s="213">
        <v>61.083333333333336</v>
      </c>
      <c r="H14" s="213">
        <v>7.0512820512820511</v>
      </c>
      <c r="I14" s="213">
        <v>22.540983606557376</v>
      </c>
      <c r="J14" s="214">
        <v>9.5416666666666661</v>
      </c>
      <c r="L14" s="266"/>
    </row>
    <row r="15" spans="1:19">
      <c r="A15" s="759" t="s">
        <v>590</v>
      </c>
      <c r="B15" s="213">
        <v>33.333333333333336</v>
      </c>
      <c r="C15" s="213">
        <v>21.50537634408602</v>
      </c>
      <c r="D15" s="213">
        <v>22.916666666666664</v>
      </c>
      <c r="E15" s="213">
        <v>53.631840796019901</v>
      </c>
      <c r="F15" s="213">
        <v>66.451612903225808</v>
      </c>
      <c r="G15" s="213">
        <v>60.964912280701753</v>
      </c>
      <c r="H15" s="213">
        <v>8.8557213930348251</v>
      </c>
      <c r="I15" s="213">
        <v>10.035842293906811</v>
      </c>
      <c r="J15" s="214">
        <v>13.267543859649123</v>
      </c>
      <c r="L15" s="266"/>
    </row>
    <row r="16" spans="1:19">
      <c r="A16" s="759" t="s">
        <v>581</v>
      </c>
      <c r="B16" s="213">
        <v>15.205223880597014</v>
      </c>
      <c r="C16" s="213">
        <v>3.9893617021276597</v>
      </c>
      <c r="D16" s="213">
        <v>10.581140350877192</v>
      </c>
      <c r="E16" s="213">
        <v>74.440298507462686</v>
      </c>
      <c r="F16" s="213">
        <v>77.925531914893611</v>
      </c>
      <c r="G16" s="213">
        <v>75.877192982456137</v>
      </c>
      <c r="H16" s="213">
        <v>8.9552238805970141</v>
      </c>
      <c r="I16" s="213">
        <v>11.702127659574469</v>
      </c>
      <c r="J16" s="214">
        <v>10.087719298245613</v>
      </c>
      <c r="L16" s="266"/>
    </row>
    <row r="17" spans="1:12">
      <c r="A17" s="759" t="s">
        <v>591</v>
      </c>
      <c r="B17" s="213">
        <v>2.7027027027027026</v>
      </c>
      <c r="C17" s="213">
        <v>2.0408163265306123</v>
      </c>
      <c r="D17" s="213">
        <v>2.6315789473684208</v>
      </c>
      <c r="E17" s="213">
        <v>80.835380835380832</v>
      </c>
      <c r="F17" s="213">
        <v>69.387755102040813</v>
      </c>
      <c r="G17" s="213">
        <v>79.60526315789474</v>
      </c>
      <c r="H17" s="213">
        <v>15.724815724815725</v>
      </c>
      <c r="I17" s="213">
        <v>28.571428571428573</v>
      </c>
      <c r="J17" s="214">
        <v>17.105263157894736</v>
      </c>
      <c r="L17" s="266"/>
    </row>
    <row r="18" spans="1:12">
      <c r="A18" s="759" t="s">
        <v>583</v>
      </c>
      <c r="B18" s="213">
        <v>22.352941176470587</v>
      </c>
      <c r="C18" s="213">
        <v>2.8216704288939054</v>
      </c>
      <c r="D18" s="213">
        <v>5.9659090909090908</v>
      </c>
      <c r="E18" s="213">
        <v>63.529411764705884</v>
      </c>
      <c r="F18" s="213">
        <v>74.492099322799092</v>
      </c>
      <c r="G18" s="213">
        <v>72.727272727272734</v>
      </c>
      <c r="H18" s="213">
        <v>7.0588235294117645</v>
      </c>
      <c r="I18" s="213">
        <v>19.413092550790068</v>
      </c>
      <c r="J18" s="214">
        <v>17.424242424242426</v>
      </c>
      <c r="L18" s="266"/>
    </row>
    <row r="19" spans="1:12">
      <c r="A19" s="759" t="s">
        <v>584</v>
      </c>
      <c r="B19" s="213">
        <v>32.781456953642383</v>
      </c>
      <c r="C19" s="213">
        <v>21.273291925465838</v>
      </c>
      <c r="D19" s="213">
        <v>26.842948717948715</v>
      </c>
      <c r="E19" s="213">
        <v>53.476821192052981</v>
      </c>
      <c r="F19" s="213">
        <v>43.012422360248451</v>
      </c>
      <c r="G19" s="213">
        <v>48.07692307692308</v>
      </c>
      <c r="H19" s="213">
        <v>5.298013245033113</v>
      </c>
      <c r="I19" s="213">
        <v>20.962732919254659</v>
      </c>
      <c r="J19" s="214">
        <v>13.381410256410255</v>
      </c>
      <c r="L19" s="266"/>
    </row>
    <row r="20" spans="1:12">
      <c r="A20" s="759" t="s">
        <v>616</v>
      </c>
      <c r="B20" s="213">
        <v>0</v>
      </c>
      <c r="C20" s="213">
        <v>8.3333333333333339</v>
      </c>
      <c r="D20" s="213">
        <v>2.7777777777777777</v>
      </c>
      <c r="E20" s="213">
        <v>58.333333333333336</v>
      </c>
      <c r="F20" s="213">
        <v>79.166666666666671</v>
      </c>
      <c r="G20" s="213">
        <v>65.277777777777786</v>
      </c>
      <c r="H20" s="213">
        <v>39.583333333333336</v>
      </c>
      <c r="I20" s="213">
        <v>12.5</v>
      </c>
      <c r="J20" s="214">
        <v>30.555555555555557</v>
      </c>
      <c r="L20" s="266"/>
    </row>
    <row r="21" spans="1:12">
      <c r="A21" s="759" t="s">
        <v>617</v>
      </c>
      <c r="B21" s="213">
        <v>2.4305555555555554</v>
      </c>
      <c r="C21" s="760" t="s">
        <v>686</v>
      </c>
      <c r="D21" s="213">
        <v>2.4305555555555558</v>
      </c>
      <c r="E21" s="213">
        <v>86.458333333333329</v>
      </c>
      <c r="F21" s="760" t="s">
        <v>686</v>
      </c>
      <c r="G21" s="213">
        <v>86.458333333333343</v>
      </c>
      <c r="H21" s="213">
        <v>10.763888888888889</v>
      </c>
      <c r="I21" s="760" t="s">
        <v>686</v>
      </c>
      <c r="J21" s="214">
        <v>10.763888888888889</v>
      </c>
      <c r="L21" s="266"/>
    </row>
    <row r="22" spans="1:12">
      <c r="A22" s="759" t="s">
        <v>618</v>
      </c>
      <c r="B22" s="213">
        <v>27.272727272727273</v>
      </c>
      <c r="C22" s="213">
        <v>45</v>
      </c>
      <c r="D22" s="213">
        <v>39.583333333333329</v>
      </c>
      <c r="E22" s="213">
        <v>59.090909090909093</v>
      </c>
      <c r="F22" s="213">
        <v>44</v>
      </c>
      <c r="G22" s="213">
        <v>48.611111111111107</v>
      </c>
      <c r="H22" s="213">
        <v>9.0909090909090917</v>
      </c>
      <c r="I22" s="213">
        <v>8.3333333333333339</v>
      </c>
      <c r="J22" s="214">
        <v>8.5648148148148149</v>
      </c>
      <c r="L22" s="266"/>
    </row>
    <row r="23" spans="1:12">
      <c r="A23" s="759" t="s">
        <v>619</v>
      </c>
      <c r="B23" s="213">
        <v>68.137254901960787</v>
      </c>
      <c r="C23" s="213">
        <v>40.384615384615387</v>
      </c>
      <c r="D23" s="213">
        <v>56.111111111111114</v>
      </c>
      <c r="E23" s="213">
        <v>30.392156862745097</v>
      </c>
      <c r="F23" s="213">
        <v>53.846153846153847</v>
      </c>
      <c r="G23" s="213">
        <v>40.555555555555557</v>
      </c>
      <c r="H23" s="213">
        <v>1.4705882352941178</v>
      </c>
      <c r="I23" s="213">
        <v>5.7692307692307692</v>
      </c>
      <c r="J23" s="214">
        <v>3.3333333333333335</v>
      </c>
      <c r="L23" s="266"/>
    </row>
    <row r="24" spans="1:12" ht="13.5" thickBot="1">
      <c r="A24" s="758" t="s">
        <v>620</v>
      </c>
      <c r="B24" s="213">
        <v>46.969696969696969</v>
      </c>
      <c r="C24" s="213">
        <v>20</v>
      </c>
      <c r="D24" s="213">
        <v>38.541666666666671</v>
      </c>
      <c r="E24" s="213">
        <v>40.909090909090907</v>
      </c>
      <c r="F24" s="213">
        <v>30</v>
      </c>
      <c r="G24" s="213">
        <v>37.5</v>
      </c>
      <c r="H24" s="213">
        <v>9.0909090909090917</v>
      </c>
      <c r="I24" s="213">
        <v>50</v>
      </c>
      <c r="J24" s="214">
        <v>21.875</v>
      </c>
      <c r="L24" s="266"/>
    </row>
    <row r="25" spans="1:12">
      <c r="A25" s="757"/>
      <c r="B25" s="149"/>
      <c r="C25" s="149"/>
      <c r="D25" s="149"/>
      <c r="E25" s="149"/>
      <c r="F25" s="149"/>
      <c r="G25" s="149"/>
      <c r="H25" s="149"/>
      <c r="I25" s="149"/>
      <c r="J25" s="149"/>
    </row>
    <row r="26" spans="1:12" ht="13.5" thickBot="1">
      <c r="A26" s="765"/>
      <c r="B26" s="136"/>
      <c r="C26" s="136"/>
      <c r="D26" s="136"/>
      <c r="E26" s="136"/>
      <c r="F26" s="136"/>
      <c r="G26" s="136"/>
      <c r="H26" s="136"/>
      <c r="I26" s="136"/>
      <c r="J26" s="136"/>
    </row>
    <row r="27" spans="1:12" ht="22.5" customHeight="1">
      <c r="A27" s="764"/>
      <c r="B27" s="1007" t="s">
        <v>432</v>
      </c>
      <c r="C27" s="935"/>
      <c r="D27" s="935"/>
      <c r="E27" s="935"/>
      <c r="F27" s="935"/>
      <c r="G27" s="935"/>
      <c r="H27" s="1154" t="s">
        <v>441</v>
      </c>
      <c r="I27" s="1155"/>
      <c r="J27" s="1155"/>
    </row>
    <row r="28" spans="1:12" ht="24.75" customHeight="1">
      <c r="A28" s="763" t="s">
        <v>459</v>
      </c>
      <c r="B28" s="1117" t="s">
        <v>442</v>
      </c>
      <c r="C28" s="1119"/>
      <c r="D28" s="1118"/>
      <c r="E28" s="1117" t="s">
        <v>443</v>
      </c>
      <c r="F28" s="1119"/>
      <c r="G28" s="1118"/>
      <c r="H28" s="1156"/>
      <c r="I28" s="1157"/>
      <c r="J28" s="1157"/>
    </row>
    <row r="29" spans="1:12" ht="23.25" customHeight="1" thickBot="1">
      <c r="A29" s="762"/>
      <c r="B29" s="259" t="s">
        <v>545</v>
      </c>
      <c r="C29" s="259" t="s">
        <v>546</v>
      </c>
      <c r="D29" s="259" t="s">
        <v>569</v>
      </c>
      <c r="E29" s="259" t="s">
        <v>545</v>
      </c>
      <c r="F29" s="259" t="s">
        <v>546</v>
      </c>
      <c r="G29" s="259" t="s">
        <v>569</v>
      </c>
      <c r="H29" s="259" t="s">
        <v>545</v>
      </c>
      <c r="I29" s="259" t="s">
        <v>546</v>
      </c>
      <c r="J29" s="734" t="s">
        <v>569</v>
      </c>
    </row>
    <row r="30" spans="1:12" ht="24" customHeight="1">
      <c r="A30" s="761" t="s">
        <v>575</v>
      </c>
      <c r="B30" s="213">
        <v>0.7</v>
      </c>
      <c r="C30" s="213">
        <v>1.9</v>
      </c>
      <c r="D30" s="213">
        <v>1.4000000000000021</v>
      </c>
      <c r="E30" s="213">
        <v>0.51746442432082795</v>
      </c>
      <c r="F30" s="213">
        <v>1.3206162876008805</v>
      </c>
      <c r="G30" s="213">
        <v>1.0299625468164793</v>
      </c>
      <c r="H30" s="122">
        <v>773</v>
      </c>
      <c r="I30" s="122">
        <v>1363</v>
      </c>
      <c r="J30" s="121">
        <v>2136</v>
      </c>
    </row>
    <row r="31" spans="1:12">
      <c r="A31" s="759" t="s">
        <v>576</v>
      </c>
      <c r="B31" s="213">
        <v>1.6468435498627629</v>
      </c>
      <c r="C31" s="213">
        <v>0.71599045346062051</v>
      </c>
      <c r="D31" s="213">
        <v>1.4999999999999978</v>
      </c>
      <c r="E31" s="213">
        <v>0.18298261665141813</v>
      </c>
      <c r="F31" s="213">
        <v>0</v>
      </c>
      <c r="G31" s="213">
        <v>0.13227513227513227</v>
      </c>
      <c r="H31" s="122">
        <v>1093</v>
      </c>
      <c r="I31" s="122">
        <v>419</v>
      </c>
      <c r="J31" s="123">
        <v>1512</v>
      </c>
    </row>
    <row r="32" spans="1:12">
      <c r="A32" s="759" t="s">
        <v>615</v>
      </c>
      <c r="B32" s="213">
        <v>0</v>
      </c>
      <c r="C32" s="213">
        <v>1.5625</v>
      </c>
      <c r="D32" s="213">
        <v>1.1999999999999997</v>
      </c>
      <c r="E32" s="213">
        <v>2.6785714285714284</v>
      </c>
      <c r="F32" s="213">
        <v>0.9375</v>
      </c>
      <c r="G32" s="213">
        <v>1.3888888888888888</v>
      </c>
      <c r="H32" s="122">
        <v>112</v>
      </c>
      <c r="I32" s="122">
        <v>320</v>
      </c>
      <c r="J32" s="123">
        <v>432</v>
      </c>
    </row>
    <row r="33" spans="1:10">
      <c r="A33" s="759" t="s">
        <v>1100</v>
      </c>
      <c r="B33" s="213">
        <v>0</v>
      </c>
      <c r="C33" s="213">
        <v>1.6129032258064515</v>
      </c>
      <c r="D33" s="213">
        <v>0.39999999999999325</v>
      </c>
      <c r="E33" s="213">
        <v>0</v>
      </c>
      <c r="F33" s="213">
        <v>40.322580645161288</v>
      </c>
      <c r="G33" s="213">
        <v>11.574074074074074</v>
      </c>
      <c r="H33" s="122">
        <v>154</v>
      </c>
      <c r="I33" s="122">
        <v>62</v>
      </c>
      <c r="J33" s="123">
        <v>216</v>
      </c>
    </row>
    <row r="34" spans="1:10">
      <c r="A34" s="759" t="s">
        <v>577</v>
      </c>
      <c r="B34" s="213">
        <v>1.5</v>
      </c>
      <c r="C34" s="213">
        <v>1.680672268907563</v>
      </c>
      <c r="D34" s="213">
        <v>1.5999999999999979</v>
      </c>
      <c r="E34" s="213">
        <v>0.51813471502590669</v>
      </c>
      <c r="F34" s="213">
        <v>1.680672268907563</v>
      </c>
      <c r="G34" s="213">
        <v>0.96153846153846156</v>
      </c>
      <c r="H34" s="122">
        <v>193</v>
      </c>
      <c r="I34" s="122">
        <v>119</v>
      </c>
      <c r="J34" s="123">
        <v>312</v>
      </c>
    </row>
    <row r="35" spans="1:10">
      <c r="A35" s="759" t="s">
        <v>578</v>
      </c>
      <c r="B35" s="760" t="s">
        <v>686</v>
      </c>
      <c r="C35" s="213">
        <v>1</v>
      </c>
      <c r="D35" s="213">
        <v>1.0000000000000071</v>
      </c>
      <c r="E35" s="760" t="s">
        <v>686</v>
      </c>
      <c r="F35" s="213">
        <v>0.46296296296296297</v>
      </c>
      <c r="G35" s="213">
        <v>0.46296296296296291</v>
      </c>
      <c r="H35" s="122">
        <v>0</v>
      </c>
      <c r="I35" s="122">
        <v>216</v>
      </c>
      <c r="J35" s="123">
        <v>216</v>
      </c>
    </row>
    <row r="36" spans="1:10">
      <c r="A36" s="759" t="s">
        <v>1101</v>
      </c>
      <c r="B36" s="213">
        <v>1.4</v>
      </c>
      <c r="C36" s="213">
        <v>4.7814207650273222</v>
      </c>
      <c r="D36" s="213">
        <v>1.6999999999999986</v>
      </c>
      <c r="E36" s="213">
        <v>0</v>
      </c>
      <c r="F36" s="213">
        <v>0.13661202185792351</v>
      </c>
      <c r="G36" s="213">
        <v>1.1666666666666667</v>
      </c>
      <c r="H36" s="122">
        <v>1092</v>
      </c>
      <c r="I36" s="122">
        <v>732</v>
      </c>
      <c r="J36" s="123">
        <v>1824</v>
      </c>
    </row>
    <row r="37" spans="1:10">
      <c r="A37" s="759" t="s">
        <v>590</v>
      </c>
      <c r="B37" s="213">
        <v>2.2885572139303481</v>
      </c>
      <c r="C37" s="213">
        <v>1.3620071684587813</v>
      </c>
      <c r="D37" s="213">
        <v>2.6999999999999935</v>
      </c>
      <c r="E37" s="213">
        <v>1.8905472636815921</v>
      </c>
      <c r="F37" s="213">
        <v>0.64516129032258063</v>
      </c>
      <c r="G37" s="213">
        <v>5.4824561403508769E-2</v>
      </c>
      <c r="H37" s="122">
        <v>1005</v>
      </c>
      <c r="I37" s="122">
        <v>1395</v>
      </c>
      <c r="J37" s="123">
        <v>2400</v>
      </c>
    </row>
    <row r="38" spans="1:10">
      <c r="A38" s="759" t="s">
        <v>581</v>
      </c>
      <c r="B38" s="213">
        <v>0.37313432835820898</v>
      </c>
      <c r="C38" s="213">
        <v>0.7978723404255319</v>
      </c>
      <c r="D38" s="213">
        <v>0.50000000000000044</v>
      </c>
      <c r="E38" s="213">
        <v>1.0261194029850746</v>
      </c>
      <c r="F38" s="213">
        <v>5.5851063829787231</v>
      </c>
      <c r="G38" s="213">
        <v>2.9057017543859649</v>
      </c>
      <c r="H38" s="122">
        <v>1072</v>
      </c>
      <c r="I38" s="122">
        <v>752</v>
      </c>
      <c r="J38" s="123">
        <v>1824</v>
      </c>
    </row>
    <row r="39" spans="1:10">
      <c r="A39" s="759" t="s">
        <v>591</v>
      </c>
      <c r="B39" s="213">
        <v>0.6</v>
      </c>
      <c r="C39" s="213">
        <v>0</v>
      </c>
      <c r="D39" s="213">
        <v>0.50000000000000999</v>
      </c>
      <c r="E39" s="213">
        <v>0.24570024570024571</v>
      </c>
      <c r="F39" s="213">
        <v>0</v>
      </c>
      <c r="G39" s="213">
        <v>0.21929824561403508</v>
      </c>
      <c r="H39" s="122">
        <v>407</v>
      </c>
      <c r="I39" s="122">
        <v>49</v>
      </c>
      <c r="J39" s="123">
        <v>456</v>
      </c>
    </row>
    <row r="40" spans="1:10">
      <c r="A40" s="759" t="s">
        <v>583</v>
      </c>
      <c r="B40" s="213">
        <v>0.5</v>
      </c>
      <c r="C40" s="213">
        <v>2.3702031602708802</v>
      </c>
      <c r="D40" s="213">
        <v>2.0999999999999988</v>
      </c>
      <c r="E40" s="213">
        <v>6.4705882352941178</v>
      </c>
      <c r="F40" s="213">
        <v>0.90293453724604966</v>
      </c>
      <c r="G40" s="213">
        <v>1.7992424242424243</v>
      </c>
      <c r="H40" s="122">
        <v>170</v>
      </c>
      <c r="I40" s="122">
        <v>886</v>
      </c>
      <c r="J40" s="123">
        <v>1056</v>
      </c>
    </row>
    <row r="41" spans="1:10">
      <c r="A41" s="759" t="s">
        <v>584</v>
      </c>
      <c r="B41" s="213">
        <v>1.8211920529801324</v>
      </c>
      <c r="C41" s="213">
        <v>9.1</v>
      </c>
      <c r="D41" s="213">
        <v>5.6000000000000014</v>
      </c>
      <c r="E41" s="213">
        <v>6.6225165562913908</v>
      </c>
      <c r="F41" s="213">
        <v>5.5900621118012426</v>
      </c>
      <c r="G41" s="213">
        <v>6.0897435897435894</v>
      </c>
      <c r="H41" s="122">
        <v>604</v>
      </c>
      <c r="I41" s="122">
        <v>644</v>
      </c>
      <c r="J41" s="123">
        <v>1248</v>
      </c>
    </row>
    <row r="42" spans="1:10">
      <c r="A42" s="759" t="s">
        <v>616</v>
      </c>
      <c r="B42" s="213">
        <v>2.0833333333333335</v>
      </c>
      <c r="C42" s="213">
        <v>0</v>
      </c>
      <c r="D42" s="213">
        <v>1.3000000000000043</v>
      </c>
      <c r="E42" s="213">
        <v>0</v>
      </c>
      <c r="F42" s="213">
        <v>0</v>
      </c>
      <c r="G42" s="213">
        <v>0</v>
      </c>
      <c r="H42" s="122">
        <v>48</v>
      </c>
      <c r="I42" s="122">
        <v>24</v>
      </c>
      <c r="J42" s="123">
        <v>72</v>
      </c>
    </row>
    <row r="43" spans="1:10">
      <c r="A43" s="759" t="s">
        <v>617</v>
      </c>
      <c r="B43" s="213">
        <v>0.34722222222222221</v>
      </c>
      <c r="C43" s="760" t="s">
        <v>686</v>
      </c>
      <c r="D43" s="213">
        <v>0.29999999999999361</v>
      </c>
      <c r="E43" s="213">
        <v>0</v>
      </c>
      <c r="F43" s="760" t="s">
        <v>686</v>
      </c>
      <c r="G43" s="213">
        <v>0</v>
      </c>
      <c r="H43" s="122">
        <v>288</v>
      </c>
      <c r="I43" s="122">
        <v>0</v>
      </c>
      <c r="J43" s="123">
        <v>288</v>
      </c>
    </row>
    <row r="44" spans="1:10">
      <c r="A44" s="759" t="s">
        <v>618</v>
      </c>
      <c r="B44" s="213">
        <v>0</v>
      </c>
      <c r="C44" s="213">
        <v>2.4</v>
      </c>
      <c r="D44" s="213">
        <v>1.5999999999999974</v>
      </c>
      <c r="E44" s="213">
        <v>4.5454545454545459</v>
      </c>
      <c r="F44" s="213">
        <v>0.33333333333333331</v>
      </c>
      <c r="G44" s="213">
        <v>1.6203703703703702</v>
      </c>
      <c r="H44" s="122">
        <v>132</v>
      </c>
      <c r="I44" s="122">
        <v>300</v>
      </c>
      <c r="J44" s="123">
        <v>432</v>
      </c>
    </row>
    <row r="45" spans="1:10">
      <c r="A45" s="759" t="s">
        <v>619</v>
      </c>
      <c r="B45" s="213">
        <v>0</v>
      </c>
      <c r="C45" s="213">
        <v>0</v>
      </c>
      <c r="D45" s="213">
        <v>0</v>
      </c>
      <c r="E45" s="213">
        <v>0</v>
      </c>
      <c r="F45" s="213">
        <v>0</v>
      </c>
      <c r="G45" s="213">
        <v>0</v>
      </c>
      <c r="H45" s="122">
        <v>204</v>
      </c>
      <c r="I45" s="122">
        <v>156</v>
      </c>
      <c r="J45" s="123">
        <v>360</v>
      </c>
    </row>
    <row r="46" spans="1:10" ht="13.5" thickBot="1">
      <c r="A46" s="758" t="s">
        <v>620</v>
      </c>
      <c r="B46" s="213">
        <v>1.5151515151515151</v>
      </c>
      <c r="C46" s="213">
        <v>0</v>
      </c>
      <c r="D46" s="213">
        <v>1.1000000000000014</v>
      </c>
      <c r="E46" s="213">
        <v>1.5151515151515151</v>
      </c>
      <c r="F46" s="213">
        <v>0</v>
      </c>
      <c r="G46" s="213">
        <v>1.0416666666666665</v>
      </c>
      <c r="H46" s="125">
        <v>66</v>
      </c>
      <c r="I46" s="125">
        <v>30</v>
      </c>
      <c r="J46" s="126">
        <v>96</v>
      </c>
    </row>
    <row r="47" spans="1:10">
      <c r="A47" s="757"/>
      <c r="B47" s="149"/>
      <c r="C47" s="149"/>
      <c r="D47" s="149"/>
      <c r="E47" s="149"/>
      <c r="F47" s="149"/>
      <c r="G47" s="149"/>
      <c r="H47" s="149"/>
      <c r="I47" s="149"/>
      <c r="J47" s="149"/>
    </row>
  </sheetData>
  <mergeCells count="10">
    <mergeCell ref="B27:G27"/>
    <mergeCell ref="H27:J28"/>
    <mergeCell ref="B28:D28"/>
    <mergeCell ref="E28:G28"/>
    <mergeCell ref="A1:J1"/>
    <mergeCell ref="A3:J3"/>
    <mergeCell ref="B5:J5"/>
    <mergeCell ref="B6:D6"/>
    <mergeCell ref="E6:G6"/>
    <mergeCell ref="H6:J6"/>
  </mergeCells>
  <printOptions horizontalCentered="1"/>
  <pageMargins left="0.78740157480314965" right="0.78740157480314965" top="0.59055118110236227" bottom="0.98425196850393704" header="0" footer="0"/>
  <pageSetup paperSize="9" scale="69" orientation="landscape" r:id="rId1"/>
  <headerFooter alignWithMargins="0"/>
  <colBreaks count="1" manualBreakCount="1">
    <brk id="10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H100"/>
  <sheetViews>
    <sheetView view="pageBreakPreview" zoomScaleNormal="75" zoomScaleSheetLayoutView="100" workbookViewId="0">
      <selection sqref="A1:J1"/>
    </sheetView>
  </sheetViews>
  <sheetFormatPr baseColWidth="10" defaultRowHeight="12.75"/>
  <cols>
    <col min="1" max="1" width="27.5703125" style="747" customWidth="1"/>
    <col min="2" max="2" width="13.7109375" style="747" customWidth="1"/>
    <col min="3" max="3" width="14" style="747" customWidth="1"/>
    <col min="4" max="4" width="13" style="747" customWidth="1"/>
    <col min="5" max="5" width="12.140625" style="747" customWidth="1"/>
    <col min="6" max="6" width="14.5703125" style="747" customWidth="1"/>
    <col min="7" max="8" width="24.5703125" style="747" customWidth="1"/>
    <col min="9" max="16384" width="11.42578125" style="747"/>
  </cols>
  <sheetData>
    <row r="1" spans="1:8" ht="18">
      <c r="A1" s="928" t="s">
        <v>673</v>
      </c>
      <c r="B1" s="928"/>
      <c r="C1" s="928"/>
      <c r="D1" s="928"/>
      <c r="E1" s="928"/>
      <c r="F1" s="928"/>
      <c r="G1" s="928"/>
      <c r="H1" s="928"/>
    </row>
    <row r="2" spans="1:8">
      <c r="A2" s="29"/>
      <c r="B2" s="29"/>
      <c r="C2" s="29"/>
      <c r="D2" s="29"/>
      <c r="E2" s="29"/>
      <c r="F2" s="29"/>
    </row>
    <row r="3" spans="1:8" ht="15">
      <c r="A3" s="931" t="s">
        <v>699</v>
      </c>
      <c r="B3" s="931"/>
      <c r="C3" s="931"/>
      <c r="D3" s="931"/>
      <c r="E3" s="931"/>
      <c r="F3" s="931"/>
      <c r="G3" s="931"/>
      <c r="H3" s="931"/>
    </row>
    <row r="4" spans="1:8" ht="15">
      <c r="A4" s="931" t="s">
        <v>1274</v>
      </c>
      <c r="B4" s="931"/>
      <c r="C4" s="931"/>
      <c r="D4" s="931"/>
      <c r="E4" s="931"/>
      <c r="F4" s="931"/>
      <c r="G4" s="931"/>
      <c r="H4" s="931"/>
    </row>
    <row r="5" spans="1:8" ht="13.5" thickBot="1">
      <c r="A5" s="42"/>
      <c r="B5" s="42"/>
      <c r="C5" s="42"/>
      <c r="D5" s="42"/>
      <c r="E5" s="42"/>
      <c r="F5" s="3"/>
    </row>
    <row r="6" spans="1:8" ht="31.5" customHeight="1">
      <c r="A6" s="932" t="s">
        <v>459</v>
      </c>
      <c r="B6" s="934" t="s">
        <v>694</v>
      </c>
      <c r="C6" s="935"/>
      <c r="D6" s="935"/>
      <c r="E6" s="935"/>
      <c r="F6" s="936"/>
      <c r="G6" s="934" t="s">
        <v>927</v>
      </c>
      <c r="H6" s="935"/>
    </row>
    <row r="7" spans="1:8" ht="24.75" customHeight="1" thickBot="1">
      <c r="A7" s="933"/>
      <c r="B7" s="738" t="s">
        <v>691</v>
      </c>
      <c r="C7" s="739" t="s">
        <v>692</v>
      </c>
      <c r="D7" s="43" t="s">
        <v>690</v>
      </c>
      <c r="E7" s="739" t="s">
        <v>689</v>
      </c>
      <c r="F7" s="321" t="s">
        <v>693</v>
      </c>
      <c r="G7" s="621" t="s">
        <v>689</v>
      </c>
      <c r="H7" s="39" t="s">
        <v>693</v>
      </c>
    </row>
    <row r="8" spans="1:8" ht="21" customHeight="1">
      <c r="A8" s="322" t="s">
        <v>575</v>
      </c>
      <c r="B8" s="327">
        <v>131</v>
      </c>
      <c r="C8" s="311"/>
      <c r="D8" s="311"/>
      <c r="E8" s="310"/>
      <c r="F8" s="328">
        <v>131</v>
      </c>
      <c r="G8" s="315"/>
      <c r="H8" s="312"/>
    </row>
    <row r="9" spans="1:8">
      <c r="A9" s="323" t="s">
        <v>576</v>
      </c>
      <c r="B9" s="329">
        <v>233.77</v>
      </c>
      <c r="C9" s="313"/>
      <c r="D9" s="313"/>
      <c r="E9" s="313">
        <v>13.3</v>
      </c>
      <c r="F9" s="330">
        <v>247.07000000000002</v>
      </c>
      <c r="G9" s="315"/>
      <c r="H9" s="314"/>
    </row>
    <row r="10" spans="1:8">
      <c r="A10" s="323" t="s">
        <v>577</v>
      </c>
      <c r="B10" s="331"/>
      <c r="C10" s="315"/>
      <c r="D10" s="315"/>
      <c r="E10" s="315"/>
      <c r="F10" s="332"/>
      <c r="G10" s="315"/>
      <c r="H10" s="314"/>
    </row>
    <row r="11" spans="1:8">
      <c r="A11" s="323" t="s">
        <v>578</v>
      </c>
      <c r="B11" s="331">
        <v>165.65</v>
      </c>
      <c r="C11" s="315"/>
      <c r="D11" s="315"/>
      <c r="E11" s="315"/>
      <c r="F11" s="332">
        <v>165.65</v>
      </c>
      <c r="G11" s="315"/>
      <c r="H11" s="314"/>
    </row>
    <row r="12" spans="1:8">
      <c r="A12" s="323" t="s">
        <v>579</v>
      </c>
      <c r="B12" s="331"/>
      <c r="C12" s="315"/>
      <c r="D12" s="315"/>
      <c r="E12" s="313"/>
      <c r="F12" s="330"/>
      <c r="G12" s="315">
        <v>24</v>
      </c>
      <c r="H12" s="314">
        <v>24</v>
      </c>
    </row>
    <row r="13" spans="1:8">
      <c r="A13" s="323" t="s">
        <v>590</v>
      </c>
      <c r="B13" s="331">
        <v>4178.84</v>
      </c>
      <c r="C13" s="315">
        <v>6774.18</v>
      </c>
      <c r="D13" s="315">
        <v>313.5</v>
      </c>
      <c r="E13" s="315">
        <v>548.28</v>
      </c>
      <c r="F13" s="332">
        <v>11814.800000000001</v>
      </c>
      <c r="G13" s="315">
        <v>385.48</v>
      </c>
      <c r="H13" s="314">
        <v>385.48</v>
      </c>
    </row>
    <row r="14" spans="1:8">
      <c r="A14" s="323" t="s">
        <v>581</v>
      </c>
      <c r="B14" s="331">
        <v>744.65415000000007</v>
      </c>
      <c r="C14" s="313">
        <v>28.869</v>
      </c>
      <c r="D14" s="315">
        <v>34.170999999999999</v>
      </c>
      <c r="E14" s="313">
        <v>5.7190000000000003</v>
      </c>
      <c r="F14" s="330">
        <v>813.4131500000002</v>
      </c>
      <c r="G14" s="315">
        <v>66.421999999999997</v>
      </c>
      <c r="H14" s="314">
        <v>66.421999999999997</v>
      </c>
    </row>
    <row r="15" spans="1:8">
      <c r="A15" s="323" t="s">
        <v>592</v>
      </c>
      <c r="B15" s="331"/>
      <c r="C15" s="315"/>
      <c r="D15" s="315"/>
      <c r="E15" s="315"/>
      <c r="F15" s="332"/>
      <c r="G15" s="315"/>
      <c r="H15" s="314"/>
    </row>
    <row r="16" spans="1:8">
      <c r="A16" s="323" t="s">
        <v>594</v>
      </c>
      <c r="B16" s="331">
        <v>380.39800000000008</v>
      </c>
      <c r="C16" s="313">
        <v>334.625</v>
      </c>
      <c r="D16" s="315">
        <v>17.82</v>
      </c>
      <c r="E16" s="315">
        <v>4.87</v>
      </c>
      <c r="F16" s="332">
        <v>737.71300000000019</v>
      </c>
      <c r="G16" s="315"/>
      <c r="H16" s="314"/>
    </row>
    <row r="17" spans="1:8">
      <c r="A17" s="323" t="s">
        <v>591</v>
      </c>
      <c r="B17" s="331">
        <v>293.31200000000001</v>
      </c>
      <c r="C17" s="315"/>
      <c r="D17" s="315"/>
      <c r="E17" s="315"/>
      <c r="F17" s="332">
        <v>293.31200000000001</v>
      </c>
      <c r="G17" s="315"/>
      <c r="H17" s="314"/>
    </row>
    <row r="18" spans="1:8">
      <c r="A18" s="323" t="s">
        <v>583</v>
      </c>
      <c r="B18" s="331">
        <v>1337.67</v>
      </c>
      <c r="C18" s="315">
        <v>493.31</v>
      </c>
      <c r="D18" s="315"/>
      <c r="E18" s="315">
        <v>565.85</v>
      </c>
      <c r="F18" s="332">
        <v>2396.83</v>
      </c>
      <c r="G18" s="315"/>
      <c r="H18" s="314"/>
    </row>
    <row r="19" spans="1:8">
      <c r="A19" s="323" t="s">
        <v>584</v>
      </c>
      <c r="B19" s="331">
        <v>785</v>
      </c>
      <c r="C19" s="315">
        <v>314</v>
      </c>
      <c r="D19" s="315">
        <v>212</v>
      </c>
      <c r="E19" s="315">
        <v>3</v>
      </c>
      <c r="F19" s="330">
        <v>1314</v>
      </c>
      <c r="G19" s="315"/>
      <c r="H19" s="314"/>
    </row>
    <row r="20" spans="1:8">
      <c r="A20" s="323" t="s">
        <v>595</v>
      </c>
      <c r="B20" s="331"/>
      <c r="C20" s="313"/>
      <c r="D20" s="315"/>
      <c r="E20" s="315"/>
      <c r="F20" s="332"/>
      <c r="G20" s="315"/>
      <c r="H20" s="314"/>
    </row>
    <row r="21" spans="1:8">
      <c r="A21" s="323" t="s">
        <v>585</v>
      </c>
      <c r="B21" s="331">
        <v>648.78799999999978</v>
      </c>
      <c r="C21" s="313"/>
      <c r="D21" s="315"/>
      <c r="E21" s="313">
        <v>33.890999999999998</v>
      </c>
      <c r="F21" s="330">
        <v>682.67899999999975</v>
      </c>
      <c r="G21" s="315">
        <v>108.997</v>
      </c>
      <c r="H21" s="314">
        <v>108.997</v>
      </c>
    </row>
    <row r="22" spans="1:8">
      <c r="A22" s="323" t="s">
        <v>587</v>
      </c>
      <c r="B22" s="331">
        <v>916.95</v>
      </c>
      <c r="C22" s="313">
        <v>504.3</v>
      </c>
      <c r="D22" s="315">
        <v>1231.4000000000001</v>
      </c>
      <c r="E22" s="315">
        <v>501.2</v>
      </c>
      <c r="F22" s="332">
        <v>3153.85</v>
      </c>
      <c r="G22" s="315"/>
      <c r="H22" s="314"/>
    </row>
    <row r="23" spans="1:8">
      <c r="A23" s="323" t="s">
        <v>589</v>
      </c>
      <c r="B23" s="331"/>
      <c r="C23" s="313"/>
      <c r="D23" s="315"/>
      <c r="E23" s="313"/>
      <c r="F23" s="330" t="s">
        <v>1275</v>
      </c>
      <c r="G23" s="315"/>
      <c r="H23" s="314"/>
    </row>
    <row r="24" spans="1:8">
      <c r="A24" s="323" t="s">
        <v>593</v>
      </c>
      <c r="B24" s="331"/>
      <c r="C24" s="313"/>
      <c r="D24" s="315"/>
      <c r="E24" s="315"/>
      <c r="F24" s="332"/>
      <c r="G24" s="315"/>
      <c r="H24" s="314"/>
    </row>
    <row r="25" spans="1:8">
      <c r="A25" s="323"/>
      <c r="B25" s="331"/>
      <c r="C25" s="315"/>
      <c r="D25" s="315"/>
      <c r="E25" s="315"/>
      <c r="F25" s="332"/>
      <c r="G25" s="629"/>
      <c r="H25" s="607"/>
    </row>
    <row r="26" spans="1:8" ht="13.5" thickBot="1">
      <c r="A26" s="324" t="s">
        <v>570</v>
      </c>
      <c r="B26" s="335">
        <v>9816.0321500000027</v>
      </c>
      <c r="C26" s="317">
        <v>8449.2839999999997</v>
      </c>
      <c r="D26" s="317">
        <v>1808.8910000000001</v>
      </c>
      <c r="E26" s="317">
        <v>1676.1100000000001</v>
      </c>
      <c r="F26" s="336">
        <v>21750.317150000003</v>
      </c>
      <c r="G26" s="630">
        <v>584.899</v>
      </c>
      <c r="H26" s="608">
        <v>584.899</v>
      </c>
    </row>
    <row r="27" spans="1:8" ht="13.5" thickBot="1"/>
    <row r="28" spans="1:8" ht="32.25" customHeight="1">
      <c r="A28" s="932" t="s">
        <v>739</v>
      </c>
      <c r="B28" s="934" t="s">
        <v>626</v>
      </c>
      <c r="C28" s="935"/>
      <c r="D28" s="935"/>
      <c r="E28" s="935"/>
      <c r="F28" s="936"/>
      <c r="G28" s="935" t="s">
        <v>927</v>
      </c>
      <c r="H28" s="935"/>
    </row>
    <row r="29" spans="1:8" ht="31.5" customHeight="1" thickBot="1">
      <c r="A29" s="933"/>
      <c r="B29" s="777" t="s">
        <v>691</v>
      </c>
      <c r="C29" s="739" t="s">
        <v>692</v>
      </c>
      <c r="D29" s="43" t="s">
        <v>690</v>
      </c>
      <c r="E29" s="739" t="s">
        <v>689</v>
      </c>
      <c r="F29" s="321" t="s">
        <v>693</v>
      </c>
      <c r="G29" s="621" t="s">
        <v>689</v>
      </c>
      <c r="H29" s="39" t="s">
        <v>693</v>
      </c>
    </row>
    <row r="30" spans="1:8" ht="18.75" customHeight="1">
      <c r="A30" s="337" t="s">
        <v>898</v>
      </c>
      <c r="B30" s="778">
        <v>0.5</v>
      </c>
      <c r="C30" s="311"/>
      <c r="D30" s="311"/>
      <c r="E30" s="310"/>
      <c r="F30" s="328">
        <v>0.5</v>
      </c>
      <c r="G30" s="333"/>
      <c r="H30" s="312"/>
    </row>
    <row r="31" spans="1:8">
      <c r="A31" s="338" t="s">
        <v>627</v>
      </c>
      <c r="B31" s="779">
        <v>0.5</v>
      </c>
      <c r="C31" s="313"/>
      <c r="D31" s="313"/>
      <c r="E31" s="313"/>
      <c r="F31" s="330">
        <v>0.5</v>
      </c>
      <c r="G31" s="333"/>
      <c r="H31" s="314"/>
    </row>
    <row r="32" spans="1:8">
      <c r="A32" s="338" t="s">
        <v>560</v>
      </c>
      <c r="B32" s="780">
        <v>8.1999999999999993</v>
      </c>
      <c r="C32" s="315"/>
      <c r="D32" s="315"/>
      <c r="E32" s="315"/>
      <c r="F32" s="330">
        <v>8.1999999999999993</v>
      </c>
      <c r="G32" s="333"/>
      <c r="H32" s="314"/>
    </row>
    <row r="33" spans="1:8">
      <c r="A33" s="338" t="s">
        <v>899</v>
      </c>
      <c r="B33" s="780">
        <v>0.62</v>
      </c>
      <c r="C33" s="315"/>
      <c r="D33" s="315"/>
      <c r="E33" s="315"/>
      <c r="F33" s="330">
        <v>0.62</v>
      </c>
      <c r="G33" s="333"/>
      <c r="H33" s="314"/>
    </row>
    <row r="34" spans="1:8">
      <c r="A34" s="338" t="s">
        <v>628</v>
      </c>
      <c r="B34" s="781">
        <v>4.6500000000000004</v>
      </c>
      <c r="C34" s="315"/>
      <c r="D34" s="315"/>
      <c r="E34" s="313"/>
      <c r="F34" s="330">
        <v>4.6500000000000004</v>
      </c>
      <c r="G34" s="333"/>
      <c r="H34" s="314"/>
    </row>
    <row r="35" spans="1:8">
      <c r="A35" s="338" t="s">
        <v>900</v>
      </c>
      <c r="B35" s="780">
        <v>31.41</v>
      </c>
      <c r="C35" s="315"/>
      <c r="D35" s="315"/>
      <c r="E35" s="315"/>
      <c r="F35" s="330">
        <v>31.41</v>
      </c>
      <c r="G35" s="333"/>
      <c r="H35" s="314"/>
    </row>
    <row r="36" spans="1:8">
      <c r="A36" s="338" t="s">
        <v>901</v>
      </c>
      <c r="B36" s="780">
        <v>33.702999999999996</v>
      </c>
      <c r="C36" s="313"/>
      <c r="D36" s="313"/>
      <c r="E36" s="313"/>
      <c r="F36" s="330">
        <v>33.702999999999996</v>
      </c>
      <c r="G36" s="333"/>
      <c r="H36" s="314"/>
    </row>
    <row r="37" spans="1:8">
      <c r="A37" s="338" t="s">
        <v>903</v>
      </c>
      <c r="B37" s="780">
        <v>63.832999999999998</v>
      </c>
      <c r="C37" s="315"/>
      <c r="D37" s="315"/>
      <c r="E37" s="315"/>
      <c r="F37" s="330">
        <v>63.832999999999998</v>
      </c>
      <c r="G37" s="333"/>
      <c r="H37" s="314"/>
    </row>
    <row r="38" spans="1:8">
      <c r="A38" s="338" t="s">
        <v>284</v>
      </c>
      <c r="B38" s="780">
        <v>105.77999999999999</v>
      </c>
      <c r="C38" s="313"/>
      <c r="D38" s="313"/>
      <c r="E38" s="315"/>
      <c r="F38" s="330">
        <v>105.77999999999999</v>
      </c>
      <c r="G38" s="333"/>
      <c r="H38" s="314"/>
    </row>
    <row r="39" spans="1:8">
      <c r="A39" s="338" t="s">
        <v>629</v>
      </c>
      <c r="B39" s="781">
        <v>15.5</v>
      </c>
      <c r="C39" s="334"/>
      <c r="D39" s="334"/>
      <c r="E39" s="334"/>
      <c r="F39" s="330">
        <v>15.5</v>
      </c>
      <c r="G39" s="333"/>
      <c r="H39" s="314"/>
    </row>
    <row r="40" spans="1:8">
      <c r="A40" s="338" t="s">
        <v>285</v>
      </c>
      <c r="B40" s="780">
        <v>105.834</v>
      </c>
      <c r="C40" s="315"/>
      <c r="D40" s="315"/>
      <c r="E40" s="315"/>
      <c r="F40" s="330">
        <v>105.834</v>
      </c>
      <c r="G40" s="333"/>
      <c r="H40" s="314"/>
    </row>
    <row r="41" spans="1:8">
      <c r="A41" s="338" t="s">
        <v>754</v>
      </c>
      <c r="B41" s="780">
        <v>80.599999999999994</v>
      </c>
      <c r="C41" s="315">
        <v>4.9000000000000004</v>
      </c>
      <c r="D41" s="315"/>
      <c r="E41" s="315"/>
      <c r="F41" s="330">
        <v>85.5</v>
      </c>
      <c r="G41" s="333"/>
      <c r="H41" s="314"/>
    </row>
    <row r="42" spans="1:8">
      <c r="A42" s="338" t="s">
        <v>904</v>
      </c>
      <c r="B42" s="780"/>
      <c r="C42" s="313"/>
      <c r="D42" s="313">
        <v>27</v>
      </c>
      <c r="E42" s="315">
        <v>3</v>
      </c>
      <c r="F42" s="330">
        <v>30</v>
      </c>
      <c r="G42" s="333"/>
      <c r="H42" s="314"/>
    </row>
    <row r="43" spans="1:8">
      <c r="A43" s="338" t="s">
        <v>630</v>
      </c>
      <c r="B43" s="781">
        <v>20</v>
      </c>
      <c r="C43" s="334">
        <v>26.321999999999999</v>
      </c>
      <c r="D43" s="334"/>
      <c r="E43" s="334"/>
      <c r="F43" s="330">
        <v>46.322000000000003</v>
      </c>
      <c r="G43" s="333"/>
      <c r="H43" s="314"/>
    </row>
    <row r="44" spans="1:8">
      <c r="A44" s="338" t="s">
        <v>1276</v>
      </c>
      <c r="B44" s="780">
        <v>20</v>
      </c>
      <c r="C44" s="313"/>
      <c r="D44" s="313"/>
      <c r="E44" s="315"/>
      <c r="F44" s="330">
        <v>20</v>
      </c>
      <c r="G44" s="333"/>
      <c r="H44" s="314"/>
    </row>
    <row r="45" spans="1:8">
      <c r="A45" s="338" t="s">
        <v>753</v>
      </c>
      <c r="B45" s="780">
        <v>111.87000000000002</v>
      </c>
      <c r="C45" s="313">
        <v>16.206</v>
      </c>
      <c r="D45" s="313"/>
      <c r="E45" s="313"/>
      <c r="F45" s="330">
        <v>128.07600000000002</v>
      </c>
      <c r="G45" s="333"/>
      <c r="H45" s="314"/>
    </row>
    <row r="46" spans="1:8">
      <c r="A46" s="338" t="s">
        <v>905</v>
      </c>
      <c r="B46" s="780">
        <v>117.711</v>
      </c>
      <c r="C46" s="313"/>
      <c r="D46" s="313"/>
      <c r="E46" s="315"/>
      <c r="F46" s="330">
        <v>117.711</v>
      </c>
      <c r="G46" s="333"/>
      <c r="H46" s="314"/>
    </row>
    <row r="47" spans="1:8">
      <c r="A47" s="338" t="s">
        <v>906</v>
      </c>
      <c r="B47" s="780">
        <v>173.977</v>
      </c>
      <c r="C47" s="315"/>
      <c r="D47" s="315"/>
      <c r="E47" s="315"/>
      <c r="F47" s="330">
        <v>173.977</v>
      </c>
      <c r="G47" s="333"/>
      <c r="H47" s="314"/>
    </row>
    <row r="48" spans="1:8">
      <c r="A48" s="338" t="s">
        <v>1277</v>
      </c>
      <c r="B48" s="780"/>
      <c r="C48" s="315"/>
      <c r="D48" s="315"/>
      <c r="E48" s="315">
        <v>1164.4110000000001</v>
      </c>
      <c r="F48" s="330">
        <v>1164.4110000000001</v>
      </c>
      <c r="G48" s="333">
        <v>445.721</v>
      </c>
      <c r="H48" s="314">
        <v>445.721</v>
      </c>
    </row>
    <row r="49" spans="1:8">
      <c r="A49" s="338" t="s">
        <v>907</v>
      </c>
      <c r="B49" s="781">
        <v>94.57</v>
      </c>
      <c r="C49" s="334"/>
      <c r="D49" s="334"/>
      <c r="E49" s="334"/>
      <c r="F49" s="330">
        <v>94.57</v>
      </c>
      <c r="G49" s="333"/>
      <c r="H49" s="314"/>
    </row>
    <row r="50" spans="1:8">
      <c r="A50" s="338" t="s">
        <v>908</v>
      </c>
      <c r="B50" s="781">
        <v>4.2759999999999998</v>
      </c>
      <c r="C50" s="334"/>
      <c r="D50" s="334"/>
      <c r="E50" s="334"/>
      <c r="F50" s="330">
        <v>4.2759999999999998</v>
      </c>
      <c r="G50" s="333"/>
      <c r="H50" s="314"/>
    </row>
    <row r="51" spans="1:8">
      <c r="A51" s="338" t="s">
        <v>909</v>
      </c>
      <c r="B51" s="781">
        <v>110.25599999999999</v>
      </c>
      <c r="C51" s="334"/>
      <c r="D51" s="334">
        <v>6.0000000000000001E-3</v>
      </c>
      <c r="E51" s="334"/>
      <c r="F51" s="330">
        <v>110.26199999999999</v>
      </c>
      <c r="G51" s="333"/>
      <c r="H51" s="314"/>
    </row>
    <row r="52" spans="1:8">
      <c r="A52" s="338" t="s">
        <v>631</v>
      </c>
      <c r="B52" s="781">
        <v>18.670000000000002</v>
      </c>
      <c r="C52" s="334"/>
      <c r="D52" s="334">
        <v>34.164999999999999</v>
      </c>
      <c r="E52" s="334">
        <v>0.38</v>
      </c>
      <c r="F52" s="330">
        <v>53.215000000000003</v>
      </c>
      <c r="G52" s="333"/>
      <c r="H52" s="314"/>
    </row>
    <row r="53" spans="1:8">
      <c r="A53" s="338" t="s">
        <v>910</v>
      </c>
      <c r="B53" s="781">
        <v>29.704999999999998</v>
      </c>
      <c r="C53" s="334"/>
      <c r="D53" s="334"/>
      <c r="E53" s="334"/>
      <c r="F53" s="330">
        <v>29.704999999999998</v>
      </c>
      <c r="G53" s="333"/>
      <c r="H53" s="314"/>
    </row>
    <row r="54" spans="1:8">
      <c r="A54" s="338" t="s">
        <v>911</v>
      </c>
      <c r="B54" s="781">
        <v>39.5</v>
      </c>
      <c r="C54" s="334"/>
      <c r="D54" s="334"/>
      <c r="E54" s="334"/>
      <c r="F54" s="330">
        <v>39.5</v>
      </c>
      <c r="G54" s="333"/>
      <c r="H54" s="314"/>
    </row>
    <row r="55" spans="1:8">
      <c r="A55" s="338" t="s">
        <v>912</v>
      </c>
      <c r="B55" s="781">
        <v>134.27500000000001</v>
      </c>
      <c r="C55" s="334"/>
      <c r="D55" s="334"/>
      <c r="E55" s="334"/>
      <c r="F55" s="330">
        <v>134.27500000000001</v>
      </c>
      <c r="G55" s="333"/>
      <c r="H55" s="314"/>
    </row>
    <row r="56" spans="1:8">
      <c r="A56" s="338" t="s">
        <v>913</v>
      </c>
      <c r="B56" s="781">
        <v>171.08999999999997</v>
      </c>
      <c r="C56" s="334"/>
      <c r="D56" s="334"/>
      <c r="E56" s="334"/>
      <c r="F56" s="330">
        <v>171.08999999999997</v>
      </c>
      <c r="G56" s="333"/>
      <c r="H56" s="314"/>
    </row>
    <row r="57" spans="1:8">
      <c r="A57" s="338" t="s">
        <v>632</v>
      </c>
      <c r="B57" s="781">
        <v>3</v>
      </c>
      <c r="C57" s="334"/>
      <c r="D57" s="334"/>
      <c r="E57" s="334"/>
      <c r="F57" s="330">
        <v>3</v>
      </c>
      <c r="G57" s="333"/>
      <c r="H57" s="314"/>
    </row>
    <row r="58" spans="1:8">
      <c r="A58" s="338" t="s">
        <v>561</v>
      </c>
      <c r="B58" s="781">
        <v>11.2</v>
      </c>
      <c r="C58" s="334"/>
      <c r="D58" s="334"/>
      <c r="E58" s="334"/>
      <c r="F58" s="330">
        <v>11.2</v>
      </c>
      <c r="G58" s="333"/>
      <c r="H58" s="314"/>
    </row>
    <row r="59" spans="1:8">
      <c r="A59" s="338" t="s">
        <v>914</v>
      </c>
      <c r="B59" s="781">
        <v>9.76</v>
      </c>
      <c r="C59" s="334"/>
      <c r="D59" s="334"/>
      <c r="E59" s="334"/>
      <c r="F59" s="330">
        <v>9.76</v>
      </c>
      <c r="G59" s="333"/>
      <c r="H59" s="314"/>
    </row>
    <row r="60" spans="1:8">
      <c r="A60" s="338" t="s">
        <v>563</v>
      </c>
      <c r="B60" s="781">
        <v>67.58</v>
      </c>
      <c r="C60" s="334"/>
      <c r="D60" s="334"/>
      <c r="E60" s="334"/>
      <c r="F60" s="330">
        <v>67.58</v>
      </c>
      <c r="G60" s="333"/>
      <c r="H60" s="314"/>
    </row>
    <row r="61" spans="1:8">
      <c r="A61" s="338" t="s">
        <v>746</v>
      </c>
      <c r="B61" s="781">
        <v>541.97500000000002</v>
      </c>
      <c r="C61" s="334">
        <v>289.99599999999998</v>
      </c>
      <c r="D61" s="334"/>
      <c r="E61" s="334"/>
      <c r="F61" s="330">
        <v>831.971</v>
      </c>
      <c r="G61" s="333"/>
      <c r="H61" s="314"/>
    </row>
    <row r="62" spans="1:8">
      <c r="A62" s="338" t="s">
        <v>742</v>
      </c>
      <c r="B62" s="781">
        <v>248.24799999999999</v>
      </c>
      <c r="C62" s="334">
        <v>1741.723</v>
      </c>
      <c r="D62" s="334">
        <v>12.82</v>
      </c>
      <c r="E62" s="334"/>
      <c r="F62" s="330">
        <v>2002.7909999999999</v>
      </c>
      <c r="G62" s="333"/>
      <c r="H62" s="314"/>
    </row>
    <row r="63" spans="1:8">
      <c r="A63" s="338" t="s">
        <v>633</v>
      </c>
      <c r="B63" s="781"/>
      <c r="C63" s="334">
        <v>245.005</v>
      </c>
      <c r="D63" s="334">
        <v>17.600000000000001</v>
      </c>
      <c r="E63" s="334">
        <v>8.1999999999999993</v>
      </c>
      <c r="F63" s="330">
        <v>270.80500000000001</v>
      </c>
      <c r="G63" s="333"/>
      <c r="H63" s="314"/>
    </row>
    <row r="64" spans="1:8">
      <c r="A64" s="338" t="s">
        <v>743</v>
      </c>
      <c r="B64" s="781">
        <v>867.81599999999992</v>
      </c>
      <c r="C64" s="334">
        <v>1923.61</v>
      </c>
      <c r="D64" s="334">
        <v>249.7</v>
      </c>
      <c r="E64" s="334"/>
      <c r="F64" s="330">
        <v>3041.1259999999997</v>
      </c>
      <c r="G64" s="333"/>
      <c r="H64" s="314"/>
    </row>
    <row r="65" spans="1:8">
      <c r="A65" s="338" t="s">
        <v>745</v>
      </c>
      <c r="B65" s="781">
        <v>230.34999999999997</v>
      </c>
      <c r="C65" s="334">
        <v>1600.1990000000001</v>
      </c>
      <c r="D65" s="334"/>
      <c r="E65" s="334"/>
      <c r="F65" s="330">
        <v>1830.549</v>
      </c>
      <c r="G65" s="333"/>
      <c r="H65" s="314"/>
    </row>
    <row r="66" spans="1:8">
      <c r="A66" s="338" t="s">
        <v>747</v>
      </c>
      <c r="B66" s="781">
        <v>168.2</v>
      </c>
      <c r="C66" s="334">
        <v>196.2</v>
      </c>
      <c r="D66" s="334">
        <v>1184.0999999999999</v>
      </c>
      <c r="E66" s="334">
        <v>493</v>
      </c>
      <c r="F66" s="330">
        <v>2041.5</v>
      </c>
      <c r="G66" s="333"/>
      <c r="H66" s="314"/>
    </row>
    <row r="67" spans="1:8">
      <c r="A67" s="338" t="s">
        <v>741</v>
      </c>
      <c r="B67" s="781">
        <v>544.13799999999992</v>
      </c>
      <c r="C67" s="334">
        <v>1790.42</v>
      </c>
      <c r="D67" s="334">
        <v>282.04000000000002</v>
      </c>
      <c r="E67" s="334"/>
      <c r="F67" s="330">
        <v>2616.598</v>
      </c>
      <c r="G67" s="333"/>
      <c r="H67" s="314"/>
    </row>
    <row r="68" spans="1:8">
      <c r="A68" s="338" t="s">
        <v>748</v>
      </c>
      <c r="B68" s="781">
        <v>32</v>
      </c>
      <c r="C68" s="334"/>
      <c r="D68" s="334"/>
      <c r="E68" s="334"/>
      <c r="F68" s="330">
        <v>32</v>
      </c>
      <c r="G68" s="333"/>
      <c r="H68" s="314"/>
    </row>
    <row r="69" spans="1:8">
      <c r="A69" s="338" t="s">
        <v>1114</v>
      </c>
      <c r="B69" s="781">
        <v>184.285</v>
      </c>
      <c r="C69" s="334"/>
      <c r="D69" s="334"/>
      <c r="E69" s="334">
        <v>0.4</v>
      </c>
      <c r="F69" s="330">
        <v>184.685</v>
      </c>
      <c r="G69" s="333">
        <v>2.165</v>
      </c>
      <c r="H69" s="314">
        <v>2.165</v>
      </c>
    </row>
    <row r="70" spans="1:8">
      <c r="A70" s="338" t="s">
        <v>1106</v>
      </c>
      <c r="B70" s="781">
        <v>45.896000000000001</v>
      </c>
      <c r="C70" s="334"/>
      <c r="D70" s="334"/>
      <c r="E70" s="334">
        <v>6.7190000000000003</v>
      </c>
      <c r="F70" s="330">
        <v>52.615000000000002</v>
      </c>
      <c r="G70" s="333">
        <v>4.016</v>
      </c>
      <c r="H70" s="314">
        <v>4.016</v>
      </c>
    </row>
    <row r="71" spans="1:8">
      <c r="A71" s="338" t="s">
        <v>752</v>
      </c>
      <c r="B71" s="781"/>
      <c r="C71" s="334"/>
      <c r="D71" s="334"/>
      <c r="E71" s="334"/>
      <c r="F71" s="330">
        <v>0</v>
      </c>
      <c r="G71" s="333">
        <v>132.99700000000001</v>
      </c>
      <c r="H71" s="314">
        <v>132.99700000000001</v>
      </c>
    </row>
    <row r="72" spans="1:8">
      <c r="A72" s="338" t="s">
        <v>286</v>
      </c>
      <c r="B72" s="781">
        <v>0.69000000000000006</v>
      </c>
      <c r="C72" s="334"/>
      <c r="D72" s="334"/>
      <c r="E72" s="334"/>
      <c r="F72" s="330">
        <v>0.69000000000000006</v>
      </c>
      <c r="G72" s="333"/>
      <c r="H72" s="314"/>
    </row>
    <row r="73" spans="1:8">
      <c r="A73" s="338" t="s">
        <v>915</v>
      </c>
      <c r="B73" s="781">
        <v>165.102</v>
      </c>
      <c r="C73" s="334"/>
      <c r="D73" s="334">
        <v>1.08</v>
      </c>
      <c r="E73" s="334"/>
      <c r="F73" s="330">
        <v>166.18200000000002</v>
      </c>
      <c r="G73" s="333"/>
      <c r="H73" s="314"/>
    </row>
    <row r="74" spans="1:8">
      <c r="A74" s="338" t="s">
        <v>916</v>
      </c>
      <c r="B74" s="781">
        <v>262.7</v>
      </c>
      <c r="C74" s="334"/>
      <c r="D74" s="334"/>
      <c r="E74" s="334"/>
      <c r="F74" s="330">
        <v>262.7</v>
      </c>
      <c r="G74" s="333"/>
      <c r="H74" s="314"/>
    </row>
    <row r="75" spans="1:8">
      <c r="A75" s="338" t="s">
        <v>634</v>
      </c>
      <c r="B75" s="781">
        <v>1.7230000000000001</v>
      </c>
      <c r="C75" s="334"/>
      <c r="D75" s="334"/>
      <c r="E75" s="334"/>
      <c r="F75" s="330">
        <v>1.7230000000000001</v>
      </c>
      <c r="G75" s="333"/>
      <c r="H75" s="314"/>
    </row>
    <row r="76" spans="1:8">
      <c r="A76" s="338" t="s">
        <v>917</v>
      </c>
      <c r="B76" s="781">
        <v>92.469000000000008</v>
      </c>
      <c r="C76" s="334"/>
      <c r="D76" s="334"/>
      <c r="E76" s="334"/>
      <c r="F76" s="330">
        <v>92.469000000000008</v>
      </c>
      <c r="G76" s="333"/>
      <c r="H76" s="314"/>
    </row>
    <row r="77" spans="1:8">
      <c r="A77" s="338" t="s">
        <v>301</v>
      </c>
      <c r="B77" s="781">
        <v>515.48500000000001</v>
      </c>
      <c r="C77" s="334"/>
      <c r="D77" s="334"/>
      <c r="E77" s="334"/>
      <c r="F77" s="330">
        <v>515.48500000000001</v>
      </c>
      <c r="G77" s="333"/>
      <c r="H77" s="314"/>
    </row>
    <row r="78" spans="1:8">
      <c r="A78" s="338" t="s">
        <v>1113</v>
      </c>
      <c r="B78" s="781">
        <v>2790.663</v>
      </c>
      <c r="C78" s="334"/>
      <c r="D78" s="334"/>
      <c r="E78" s="334"/>
      <c r="F78" s="330">
        <v>2790.663</v>
      </c>
      <c r="G78" s="333"/>
      <c r="H78" s="314"/>
    </row>
    <row r="79" spans="1:8">
      <c r="A79" s="338" t="s">
        <v>918</v>
      </c>
      <c r="B79" s="781">
        <v>129.46199999999999</v>
      </c>
      <c r="C79" s="334">
        <v>2.1829999999999998</v>
      </c>
      <c r="D79" s="334"/>
      <c r="E79" s="334"/>
      <c r="F79" s="330">
        <v>131.64499999999998</v>
      </c>
      <c r="G79" s="333"/>
      <c r="H79" s="314"/>
    </row>
    <row r="80" spans="1:8">
      <c r="A80" s="338" t="s">
        <v>919</v>
      </c>
      <c r="B80" s="781">
        <v>39.747</v>
      </c>
      <c r="C80" s="334"/>
      <c r="D80" s="334"/>
      <c r="E80" s="334"/>
      <c r="F80" s="330">
        <v>39.747</v>
      </c>
      <c r="G80" s="333"/>
      <c r="H80" s="314"/>
    </row>
    <row r="81" spans="1:8">
      <c r="A81" s="338" t="s">
        <v>1107</v>
      </c>
      <c r="B81" s="781">
        <v>386.70815000000005</v>
      </c>
      <c r="C81" s="334"/>
      <c r="D81" s="334"/>
      <c r="E81" s="334"/>
      <c r="F81" s="330">
        <v>386.70815000000005</v>
      </c>
      <c r="G81" s="333"/>
      <c r="H81" s="314"/>
    </row>
    <row r="82" spans="1:8">
      <c r="A82" s="338" t="s">
        <v>1110</v>
      </c>
      <c r="B82" s="781">
        <v>139.25200000000001</v>
      </c>
      <c r="C82" s="334">
        <v>42.3</v>
      </c>
      <c r="D82" s="334"/>
      <c r="E82" s="334"/>
      <c r="F82" s="330">
        <v>181.55200000000002</v>
      </c>
      <c r="G82" s="333"/>
      <c r="H82" s="314"/>
    </row>
    <row r="83" spans="1:8">
      <c r="A83" s="338" t="s">
        <v>920</v>
      </c>
      <c r="B83" s="781">
        <v>80.320000000000007</v>
      </c>
      <c r="C83" s="334">
        <v>17.91</v>
      </c>
      <c r="D83" s="334"/>
      <c r="E83" s="334"/>
      <c r="F83" s="330">
        <v>98.23</v>
      </c>
      <c r="G83" s="333"/>
      <c r="H83" s="314"/>
    </row>
    <row r="84" spans="1:8">
      <c r="A84" s="338" t="s">
        <v>1108</v>
      </c>
      <c r="B84" s="781">
        <v>607.79000000000008</v>
      </c>
      <c r="C84" s="334">
        <v>552.30999999999995</v>
      </c>
      <c r="D84" s="334"/>
      <c r="E84" s="334"/>
      <c r="F84" s="330">
        <v>1160.0999999999999</v>
      </c>
      <c r="G84" s="333"/>
      <c r="H84" s="314"/>
    </row>
    <row r="85" spans="1:8">
      <c r="A85" s="338" t="s">
        <v>1278</v>
      </c>
      <c r="B85" s="781">
        <v>3.5</v>
      </c>
      <c r="C85" s="334"/>
      <c r="D85" s="334"/>
      <c r="E85" s="334"/>
      <c r="F85" s="330">
        <v>3.5</v>
      </c>
      <c r="G85" s="333"/>
      <c r="H85" s="314"/>
    </row>
    <row r="86" spans="1:8">
      <c r="A86" s="338" t="s">
        <v>921</v>
      </c>
      <c r="B86" s="781">
        <v>33.002000000000002</v>
      </c>
      <c r="C86" s="334"/>
      <c r="D86" s="334"/>
      <c r="E86" s="334"/>
      <c r="F86" s="330">
        <v>33.002000000000002</v>
      </c>
      <c r="G86" s="333"/>
      <c r="H86" s="314"/>
    </row>
    <row r="87" spans="1:8">
      <c r="A87" s="338" t="s">
        <v>922</v>
      </c>
      <c r="B87" s="781">
        <v>57.897999999999996</v>
      </c>
      <c r="C87" s="334"/>
      <c r="D87" s="334"/>
      <c r="E87" s="334"/>
      <c r="F87" s="330">
        <v>57.897999999999996</v>
      </c>
      <c r="G87" s="333"/>
      <c r="H87" s="314"/>
    </row>
    <row r="88" spans="1:8">
      <c r="A88" s="338" t="s">
        <v>562</v>
      </c>
      <c r="B88" s="781">
        <v>26.62</v>
      </c>
      <c r="C88" s="334"/>
      <c r="D88" s="334">
        <v>0.38</v>
      </c>
      <c r="E88" s="334"/>
      <c r="F88" s="330">
        <v>27</v>
      </c>
      <c r="G88" s="333"/>
      <c r="H88" s="314"/>
    </row>
    <row r="89" spans="1:8">
      <c r="A89" s="338" t="s">
        <v>635</v>
      </c>
      <c r="B89" s="781">
        <v>7.2560000000000002</v>
      </c>
      <c r="C89" s="334"/>
      <c r="D89" s="334"/>
      <c r="E89" s="334"/>
      <c r="F89" s="330">
        <v>7.2560000000000002</v>
      </c>
      <c r="G89" s="333"/>
      <c r="H89" s="314"/>
    </row>
    <row r="90" spans="1:8">
      <c r="A90" s="338" t="s">
        <v>923</v>
      </c>
      <c r="B90" s="781">
        <v>12.94</v>
      </c>
      <c r="C90" s="334"/>
      <c r="D90" s="334"/>
      <c r="E90" s="334"/>
      <c r="F90" s="330">
        <v>12.94</v>
      </c>
      <c r="G90" s="333"/>
      <c r="H90" s="314"/>
    </row>
    <row r="91" spans="1:8">
      <c r="A91" s="338" t="s">
        <v>1279</v>
      </c>
      <c r="B91" s="781">
        <v>4.8559999999999999</v>
      </c>
      <c r="C91" s="334"/>
      <c r="D91" s="334"/>
      <c r="E91" s="334"/>
      <c r="F91" s="330">
        <v>4.8559999999999999</v>
      </c>
      <c r="G91" s="333"/>
      <c r="H91" s="314"/>
    </row>
    <row r="92" spans="1:8">
      <c r="A92" s="338" t="s">
        <v>564</v>
      </c>
      <c r="B92" s="781">
        <v>0.74099999999999999</v>
      </c>
      <c r="C92" s="334"/>
      <c r="D92" s="334"/>
      <c r="E92" s="334"/>
      <c r="F92" s="330">
        <v>0.74099999999999999</v>
      </c>
      <c r="G92" s="333"/>
      <c r="H92" s="314"/>
    </row>
    <row r="93" spans="1:8">
      <c r="A93" s="338" t="s">
        <v>926</v>
      </c>
      <c r="B93" s="781">
        <v>5.63</v>
      </c>
      <c r="C93" s="334"/>
      <c r="D93" s="334"/>
      <c r="E93" s="334"/>
      <c r="F93" s="330">
        <v>5.63</v>
      </c>
      <c r="G93" s="333"/>
      <c r="H93" s="314"/>
    </row>
    <row r="94" spans="1:8" hidden="1">
      <c r="A94" s="338" t="s">
        <v>562</v>
      </c>
      <c r="B94" s="781">
        <v>32</v>
      </c>
      <c r="C94" s="334"/>
      <c r="D94" s="334">
        <v>2</v>
      </c>
      <c r="E94" s="334"/>
      <c r="F94" s="330">
        <v>34</v>
      </c>
      <c r="G94" s="333"/>
      <c r="H94" s="314"/>
    </row>
    <row r="95" spans="1:8" hidden="1">
      <c r="A95" s="338" t="s">
        <v>635</v>
      </c>
      <c r="B95" s="781">
        <v>3.83</v>
      </c>
      <c r="C95" s="334"/>
      <c r="D95" s="334"/>
      <c r="E95" s="334"/>
      <c r="F95" s="330">
        <v>3.83</v>
      </c>
      <c r="G95" s="333"/>
      <c r="H95" s="314"/>
    </row>
    <row r="96" spans="1:8" hidden="1">
      <c r="A96" s="338" t="s">
        <v>923</v>
      </c>
      <c r="B96" s="781">
        <v>53.43</v>
      </c>
      <c r="C96" s="334"/>
      <c r="D96" s="334"/>
      <c r="E96" s="334"/>
      <c r="F96" s="330">
        <v>53.43</v>
      </c>
      <c r="G96" s="333"/>
      <c r="H96" s="314"/>
    </row>
    <row r="97" spans="1:8" hidden="1">
      <c r="A97" s="338" t="s">
        <v>925</v>
      </c>
      <c r="B97" s="781">
        <v>8.3800000000000008</v>
      </c>
      <c r="C97" s="334"/>
      <c r="D97" s="334"/>
      <c r="E97" s="334"/>
      <c r="F97" s="330">
        <v>8.3800000000000008</v>
      </c>
      <c r="G97" s="333"/>
      <c r="H97" s="314"/>
    </row>
    <row r="98" spans="1:8" hidden="1">
      <c r="A98" s="338" t="s">
        <v>926</v>
      </c>
      <c r="B98" s="781">
        <v>13.66</v>
      </c>
      <c r="C98" s="334"/>
      <c r="D98" s="334"/>
      <c r="E98" s="334"/>
      <c r="F98" s="330">
        <v>13.66</v>
      </c>
      <c r="G98" s="333"/>
      <c r="H98" s="314"/>
    </row>
    <row r="99" spans="1:8">
      <c r="A99" s="338"/>
      <c r="B99" s="781"/>
      <c r="C99" s="334"/>
      <c r="D99" s="334"/>
      <c r="E99" s="334"/>
      <c r="F99" s="330"/>
      <c r="G99" s="776"/>
      <c r="H99" s="609"/>
    </row>
    <row r="100" spans="1:8" ht="13.5" customHeight="1" thickBot="1">
      <c r="A100" s="631" t="s">
        <v>570</v>
      </c>
      <c r="B100" s="782">
        <v>9816.0321499999973</v>
      </c>
      <c r="C100" s="335">
        <v>8449.2839999999997</v>
      </c>
      <c r="D100" s="335">
        <v>1808.8909999999998</v>
      </c>
      <c r="E100" s="335">
        <v>1676.1100000000004</v>
      </c>
      <c r="F100" s="783">
        <v>21750.317150000003</v>
      </c>
      <c r="G100" s="335">
        <v>584.89900000000011</v>
      </c>
      <c r="H100" s="318">
        <v>584.89900000000011</v>
      </c>
    </row>
  </sheetData>
  <mergeCells count="9">
    <mergeCell ref="A28:A29"/>
    <mergeCell ref="B28:F28"/>
    <mergeCell ref="G28:H28"/>
    <mergeCell ref="A1:H1"/>
    <mergeCell ref="A3:H3"/>
    <mergeCell ref="A4:H4"/>
    <mergeCell ref="A6:A7"/>
    <mergeCell ref="B6:F6"/>
    <mergeCell ref="G6:H6"/>
  </mergeCells>
  <printOptions horizontalCentered="1"/>
  <pageMargins left="0.78740157480314965" right="0.78740157480314965" top="0.59055118110236227" bottom="0.98425196850393704" header="0" footer="0"/>
  <pageSetup paperSize="9" scale="56" orientation="portrait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O26"/>
  <sheetViews>
    <sheetView view="pageBreakPreview" topLeftCell="A25" zoomScaleNormal="75" zoomScaleSheetLayoutView="100" workbookViewId="0">
      <selection sqref="A1:J1"/>
    </sheetView>
  </sheetViews>
  <sheetFormatPr baseColWidth="10" defaultRowHeight="12.75"/>
  <cols>
    <col min="1" max="1" width="45.28515625" style="29" customWidth="1"/>
    <col min="2" max="5" width="22" style="29" customWidth="1"/>
    <col min="6" max="16384" width="11.42578125" style="29"/>
  </cols>
  <sheetData>
    <row r="1" spans="1:15" ht="18">
      <c r="A1" s="928" t="s">
        <v>700</v>
      </c>
      <c r="B1" s="928"/>
      <c r="C1" s="928"/>
      <c r="D1" s="928"/>
      <c r="E1" s="928"/>
      <c r="F1" s="28"/>
      <c r="G1" s="28"/>
      <c r="H1" s="28"/>
      <c r="I1" s="28"/>
      <c r="J1" s="28"/>
    </row>
    <row r="3" spans="1:15" ht="26.25" customHeight="1">
      <c r="A3" s="938" t="s">
        <v>1280</v>
      </c>
      <c r="B3" s="939"/>
      <c r="C3" s="939"/>
      <c r="D3" s="939"/>
      <c r="E3" s="939"/>
      <c r="F3" s="47"/>
      <c r="G3" s="47"/>
      <c r="H3" s="47"/>
      <c r="I3" s="47"/>
      <c r="J3" s="47"/>
      <c r="K3" s="47"/>
    </row>
    <row r="4" spans="1:15" ht="13.5" thickBot="1">
      <c r="A4" s="940"/>
      <c r="B4" s="940"/>
      <c r="C4" s="940"/>
      <c r="D4" s="940"/>
      <c r="E4" s="940"/>
    </row>
    <row r="5" spans="1:15" s="2" customFormat="1" ht="25.5" customHeight="1">
      <c r="A5" s="912" t="s">
        <v>459</v>
      </c>
      <c r="B5" s="914" t="s">
        <v>701</v>
      </c>
      <c r="C5" s="914" t="s">
        <v>702</v>
      </c>
      <c r="D5" s="914" t="s">
        <v>703</v>
      </c>
      <c r="E5" s="916" t="s">
        <v>704</v>
      </c>
      <c r="F5" s="1"/>
      <c r="G5" s="1"/>
      <c r="H5" s="1"/>
      <c r="I5" s="1"/>
      <c r="J5" s="1"/>
      <c r="K5" s="1"/>
    </row>
    <row r="6" spans="1:15" s="2" customFormat="1" ht="28.5" customHeight="1" thickBot="1">
      <c r="A6" s="913"/>
      <c r="B6" s="915"/>
      <c r="C6" s="915"/>
      <c r="D6" s="915"/>
      <c r="E6" s="917"/>
      <c r="F6" s="1"/>
      <c r="G6" s="1"/>
      <c r="H6" s="1"/>
      <c r="I6" s="1"/>
      <c r="J6" s="1"/>
      <c r="K6" s="1"/>
    </row>
    <row r="7" spans="1:15" s="2" customFormat="1">
      <c r="A7" s="12" t="s">
        <v>636</v>
      </c>
      <c r="B7" s="632">
        <v>1173173.56</v>
      </c>
      <c r="C7" s="48">
        <v>26.26270751263694</v>
      </c>
      <c r="D7" s="15">
        <v>3293896.56</v>
      </c>
      <c r="E7" s="26">
        <v>4467070.12</v>
      </c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s="2" customFormat="1">
      <c r="A8" s="13" t="s">
        <v>637</v>
      </c>
      <c r="B8" s="633">
        <v>70430.789999999994</v>
      </c>
      <c r="C8" s="49">
        <v>2.6929965386186852</v>
      </c>
      <c r="D8" s="16">
        <v>2544900.83</v>
      </c>
      <c r="E8" s="27">
        <v>2615331.62</v>
      </c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s="2" customFormat="1">
      <c r="A9" s="13" t="s">
        <v>287</v>
      </c>
      <c r="B9" s="633">
        <v>1650</v>
      </c>
      <c r="C9" s="49">
        <v>0.29130439948560233</v>
      </c>
      <c r="D9" s="16">
        <v>564767.81000000006</v>
      </c>
      <c r="E9" s="27">
        <v>566417.81000000006</v>
      </c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s="2" customFormat="1">
      <c r="A10" s="13" t="s">
        <v>705</v>
      </c>
      <c r="B10" s="633">
        <v>11018.84</v>
      </c>
      <c r="C10" s="49">
        <v>3.0245199379803838</v>
      </c>
      <c r="D10" s="16">
        <v>353298.14999999997</v>
      </c>
      <c r="E10" s="27">
        <v>364316.99</v>
      </c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s="2" customFormat="1">
      <c r="A11" s="13" t="s">
        <v>706</v>
      </c>
      <c r="B11" s="633">
        <v>289013.43</v>
      </c>
      <c r="C11" s="49">
        <v>8.0336477228935959</v>
      </c>
      <c r="D11" s="16">
        <v>3308523.3299999996</v>
      </c>
      <c r="E11" s="27">
        <v>3597536.76</v>
      </c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s="2" customFormat="1">
      <c r="A12" s="13" t="s">
        <v>707</v>
      </c>
      <c r="B12" s="633">
        <v>764593</v>
      </c>
      <c r="C12" s="49">
        <v>15.878221210180447</v>
      </c>
      <c r="D12" s="16">
        <v>4050763.7699999996</v>
      </c>
      <c r="E12" s="27">
        <v>4815356.7699999996</v>
      </c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s="2" customFormat="1">
      <c r="A13" s="13" t="s">
        <v>708</v>
      </c>
      <c r="B13" s="633">
        <v>752311.53</v>
      </c>
      <c r="C13" s="49">
        <v>38.83994838986694</v>
      </c>
      <c r="D13" s="16">
        <v>1184641.43</v>
      </c>
      <c r="E13" s="27">
        <v>1936952.96</v>
      </c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s="2" customFormat="1">
      <c r="A14" s="13" t="s">
        <v>288</v>
      </c>
      <c r="B14" s="633">
        <v>76088.899999999994</v>
      </c>
      <c r="C14" s="49">
        <v>17.361507801097538</v>
      </c>
      <c r="D14" s="16">
        <v>362173.15</v>
      </c>
      <c r="E14" s="27">
        <v>438262.05</v>
      </c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s="2" customFormat="1">
      <c r="A15" s="13" t="s">
        <v>709</v>
      </c>
      <c r="B15" s="633">
        <v>302061.7</v>
      </c>
      <c r="C15" s="49">
        <v>50.820693384781634</v>
      </c>
      <c r="D15" s="16">
        <v>292305.83</v>
      </c>
      <c r="E15" s="27">
        <v>594367.53</v>
      </c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s="2" customFormat="1">
      <c r="A16" s="13" t="s">
        <v>1281</v>
      </c>
      <c r="B16" s="633">
        <v>920.15</v>
      </c>
      <c r="C16" s="49">
        <v>7.2622240202942903E-2</v>
      </c>
      <c r="D16" s="16">
        <v>1266115.9500000002</v>
      </c>
      <c r="E16" s="27">
        <v>1267036.1000000001</v>
      </c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s="2" customFormat="1">
      <c r="A17" s="13" t="s">
        <v>720</v>
      </c>
      <c r="B17" s="633">
        <v>96537.51</v>
      </c>
      <c r="C17" s="49">
        <v>3.5389489431054488</v>
      </c>
      <c r="D17" s="16">
        <v>2631320.7200000002</v>
      </c>
      <c r="E17" s="27">
        <v>2727858.23</v>
      </c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s="2" customFormat="1">
      <c r="A18" s="13" t="s">
        <v>710</v>
      </c>
      <c r="B18" s="633">
        <v>192512.9</v>
      </c>
      <c r="C18" s="49">
        <v>9.4334200117521263</v>
      </c>
      <c r="D18" s="16">
        <v>1848241.1400000001</v>
      </c>
      <c r="E18" s="27">
        <v>2040754.04</v>
      </c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s="2" customFormat="1">
      <c r="A19" s="13" t="s">
        <v>640</v>
      </c>
      <c r="B19" s="633">
        <v>4342.6899999999996</v>
      </c>
      <c r="C19" s="49">
        <v>1.9547292362710751</v>
      </c>
      <c r="D19" s="16">
        <v>217820.56</v>
      </c>
      <c r="E19" s="27">
        <v>222163.25</v>
      </c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s="2" customFormat="1">
      <c r="A20" s="13" t="s">
        <v>711</v>
      </c>
      <c r="B20" s="633">
        <v>79593.960000000006</v>
      </c>
      <c r="C20" s="49">
        <v>25.596841598873038</v>
      </c>
      <c r="D20" s="16">
        <v>231358.31</v>
      </c>
      <c r="E20" s="27">
        <v>310952.27</v>
      </c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s="2" customFormat="1">
      <c r="A21" s="13" t="s">
        <v>1282</v>
      </c>
      <c r="B21" s="633">
        <v>70847.039999999994</v>
      </c>
      <c r="C21" s="49">
        <v>14.406069175689931</v>
      </c>
      <c r="D21" s="16">
        <v>420939.02</v>
      </c>
      <c r="E21" s="27">
        <v>491786.06</v>
      </c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s="2" customFormat="1">
      <c r="A22" s="13" t="s">
        <v>289</v>
      </c>
      <c r="B22" s="633">
        <v>1773.86</v>
      </c>
      <c r="C22" s="49">
        <v>0.23022827741249768</v>
      </c>
      <c r="D22" s="16">
        <v>768704.91</v>
      </c>
      <c r="E22" s="27">
        <v>770478.77</v>
      </c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s="2" customFormat="1">
      <c r="A23" s="13" t="s">
        <v>713</v>
      </c>
      <c r="B23" s="633">
        <v>37733.620000000003</v>
      </c>
      <c r="C23" s="49">
        <v>7.3790179596436367</v>
      </c>
      <c r="D23" s="16">
        <v>473630.09</v>
      </c>
      <c r="E23" s="27">
        <v>511363.71</v>
      </c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s="2" customFormat="1">
      <c r="A24" s="13"/>
      <c r="B24" s="17"/>
      <c r="C24" s="49"/>
      <c r="D24" s="17"/>
      <c r="E24" s="24"/>
      <c r="F24" s="1"/>
      <c r="G24" s="3"/>
      <c r="H24" s="1"/>
      <c r="I24" s="3"/>
      <c r="J24" s="1"/>
      <c r="K24" s="3"/>
      <c r="L24" s="1"/>
      <c r="M24" s="3"/>
      <c r="N24" s="1"/>
      <c r="O24" s="3"/>
    </row>
    <row r="25" spans="1:15" s="2" customFormat="1" ht="19.5" customHeight="1" thickBot="1">
      <c r="A25" s="294" t="s">
        <v>570</v>
      </c>
      <c r="B25" s="339">
        <v>3924603.48</v>
      </c>
      <c r="C25" s="340">
        <v>14.148831086952603</v>
      </c>
      <c r="D25" s="339">
        <v>23813401.559999999</v>
      </c>
      <c r="E25" s="341">
        <v>27738005.040000003</v>
      </c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s="2" customFormat="1" ht="26.25" customHeight="1">
      <c r="A26" s="937" t="s">
        <v>1283</v>
      </c>
      <c r="B26" s="937"/>
      <c r="C26" s="937"/>
      <c r="D26" s="937"/>
      <c r="E26" s="937"/>
    </row>
  </sheetData>
  <mergeCells count="9">
    <mergeCell ref="A26:E26"/>
    <mergeCell ref="A1:E1"/>
    <mergeCell ref="A3:E3"/>
    <mergeCell ref="A4:E4"/>
    <mergeCell ref="A5:A6"/>
    <mergeCell ref="B5:B6"/>
    <mergeCell ref="C5:C6"/>
    <mergeCell ref="D5:D6"/>
    <mergeCell ref="E5:E6"/>
  </mergeCells>
  <printOptions horizontalCentered="1"/>
  <pageMargins left="0.78740157480314965" right="0.78740157480314965" top="0.59055118110236227" bottom="0.98425196850393704" header="0" footer="0"/>
  <pageSetup paperSize="9" scale="60" orientation="portrait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O26"/>
  <sheetViews>
    <sheetView view="pageBreakPreview" zoomScaleNormal="75" zoomScaleSheetLayoutView="100" workbookViewId="0">
      <selection sqref="A1:J1"/>
    </sheetView>
  </sheetViews>
  <sheetFormatPr baseColWidth="10" defaultRowHeight="12.75"/>
  <cols>
    <col min="1" max="1" width="44.85546875" style="29" customWidth="1"/>
    <col min="2" max="5" width="19.7109375" style="29" customWidth="1"/>
    <col min="6" max="16384" width="11.42578125" style="29"/>
  </cols>
  <sheetData>
    <row r="1" spans="1:15" ht="18">
      <c r="A1" s="928" t="s">
        <v>700</v>
      </c>
      <c r="B1" s="928"/>
      <c r="C1" s="928"/>
      <c r="D1" s="928"/>
      <c r="E1" s="928"/>
      <c r="F1" s="28"/>
      <c r="G1" s="28"/>
      <c r="H1" s="28"/>
      <c r="I1" s="28"/>
      <c r="J1" s="28"/>
    </row>
    <row r="3" spans="1:15" ht="26.25" customHeight="1">
      <c r="A3" s="938" t="s">
        <v>1284</v>
      </c>
      <c r="B3" s="939"/>
      <c r="C3" s="939"/>
      <c r="D3" s="939"/>
      <c r="E3" s="939"/>
      <c r="F3" s="47"/>
      <c r="G3" s="47"/>
      <c r="H3" s="47"/>
      <c r="I3" s="47"/>
      <c r="J3" s="47"/>
      <c r="K3" s="47"/>
    </row>
    <row r="4" spans="1:15" ht="13.5" thickBot="1">
      <c r="A4" s="30"/>
      <c r="B4" s="30"/>
      <c r="C4" s="30"/>
      <c r="D4" s="30"/>
      <c r="E4" s="30"/>
    </row>
    <row r="5" spans="1:15" s="2" customFormat="1" ht="24.75" customHeight="1">
      <c r="A5" s="912" t="s">
        <v>459</v>
      </c>
      <c r="B5" s="914" t="s">
        <v>714</v>
      </c>
      <c r="C5" s="914" t="s">
        <v>715</v>
      </c>
      <c r="D5" s="914" t="s">
        <v>716</v>
      </c>
      <c r="E5" s="927" t="s">
        <v>717</v>
      </c>
      <c r="F5" s="1"/>
      <c r="G5" s="1"/>
      <c r="H5" s="1"/>
      <c r="I5" s="1"/>
      <c r="J5" s="1"/>
      <c r="K5" s="1"/>
    </row>
    <row r="6" spans="1:15" s="2" customFormat="1" ht="28.5" customHeight="1" thickBot="1">
      <c r="A6" s="913"/>
      <c r="B6" s="915"/>
      <c r="C6" s="915"/>
      <c r="D6" s="915"/>
      <c r="E6" s="925"/>
      <c r="F6" s="1"/>
      <c r="G6" s="1"/>
      <c r="H6" s="1"/>
      <c r="I6" s="1"/>
      <c r="J6" s="1"/>
      <c r="K6" s="1"/>
    </row>
    <row r="7" spans="1:15" s="2" customFormat="1" ht="18.75" customHeight="1">
      <c r="A7" s="12" t="s">
        <v>636</v>
      </c>
      <c r="B7" s="15">
        <v>584494.39</v>
      </c>
      <c r="C7" s="656">
        <v>0.18143408334826544</v>
      </c>
      <c r="D7" s="15">
        <v>588679.46</v>
      </c>
      <c r="E7" s="525">
        <v>0.50302648450371434</v>
      </c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s="2" customFormat="1">
      <c r="A8" s="13" t="s">
        <v>637</v>
      </c>
      <c r="B8" s="35"/>
      <c r="C8" s="610"/>
      <c r="D8" s="16">
        <v>70430.789999999994</v>
      </c>
      <c r="E8" s="526">
        <v>6.7336348122051137E-2</v>
      </c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s="2" customFormat="1">
      <c r="A9" s="13" t="s">
        <v>290</v>
      </c>
      <c r="B9" s="35">
        <v>650</v>
      </c>
      <c r="C9" s="610">
        <v>1.4320953588675641E-3</v>
      </c>
      <c r="D9" s="16">
        <v>1000</v>
      </c>
      <c r="E9" s="526">
        <v>9.1103721587026832E-3</v>
      </c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s="2" customFormat="1">
      <c r="A10" s="13" t="s">
        <v>719</v>
      </c>
      <c r="B10" s="16"/>
      <c r="C10" s="430"/>
      <c r="D10" s="16">
        <v>11018.84</v>
      </c>
      <c r="E10" s="526">
        <v>0.25594665568871305</v>
      </c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s="2" customFormat="1">
      <c r="A11" s="13" t="s">
        <v>706</v>
      </c>
      <c r="B11" s="16">
        <v>110325.58</v>
      </c>
      <c r="C11" s="610">
        <v>4.0203126298190658E-2</v>
      </c>
      <c r="D11" s="16">
        <v>178687.85</v>
      </c>
      <c r="E11" s="526">
        <v>0.2177593151144015</v>
      </c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s="2" customFormat="1">
      <c r="A12" s="13" t="s">
        <v>638</v>
      </c>
      <c r="B12" s="16">
        <v>113574</v>
      </c>
      <c r="C12" s="430">
        <v>3.6712971373489361E-2</v>
      </c>
      <c r="D12" s="16">
        <v>651023</v>
      </c>
      <c r="E12" s="526">
        <v>0.37979016022378242</v>
      </c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s="2" customFormat="1">
      <c r="A13" s="13" t="s">
        <v>708</v>
      </c>
      <c r="B13" s="35">
        <v>432348.95</v>
      </c>
      <c r="C13" s="610">
        <v>0.29109701045034408</v>
      </c>
      <c r="D13" s="16">
        <v>319967.57</v>
      </c>
      <c r="E13" s="526">
        <v>0.71863582358397549</v>
      </c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s="2" customFormat="1">
      <c r="A14" s="13" t="s">
        <v>288</v>
      </c>
      <c r="B14" s="16">
        <v>21813.74</v>
      </c>
      <c r="C14" s="430">
        <v>7.0012281983716104E-2</v>
      </c>
      <c r="D14" s="16">
        <v>54226.98</v>
      </c>
      <c r="E14" s="526">
        <v>0.49968191074703061</v>
      </c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s="2" customFormat="1">
      <c r="A15" s="13" t="s">
        <v>709</v>
      </c>
      <c r="B15" s="16">
        <v>10145.799999999999</v>
      </c>
      <c r="C15" s="430">
        <v>6.3110300642598177E-2</v>
      </c>
      <c r="D15" s="16">
        <v>291915.90000000002</v>
      </c>
      <c r="E15" s="526">
        <v>0.67324754318968327</v>
      </c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s="2" customFormat="1">
      <c r="A16" s="13" t="s">
        <v>1281</v>
      </c>
      <c r="B16" s="16">
        <v>920.15</v>
      </c>
      <c r="C16" s="430">
        <v>1.0801805274377769E-3</v>
      </c>
      <c r="D16" s="16"/>
      <c r="E16" s="526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s="2" customFormat="1">
      <c r="A17" s="13" t="s">
        <v>720</v>
      </c>
      <c r="B17" s="16">
        <v>21914.04</v>
      </c>
      <c r="C17" s="430">
        <v>8.6158008364199783E-3</v>
      </c>
      <c r="D17" s="16">
        <v>74623.47</v>
      </c>
      <c r="E17" s="526">
        <v>0.40608539259807469</v>
      </c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s="2" customFormat="1">
      <c r="A18" s="13" t="s">
        <v>710</v>
      </c>
      <c r="B18" s="35">
        <v>173474.85</v>
      </c>
      <c r="C18" s="610">
        <v>8.6717984995713579E-2</v>
      </c>
      <c r="D18" s="50">
        <v>19038.05</v>
      </c>
      <c r="E18" s="526">
        <v>0.62971757713838139</v>
      </c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s="2" customFormat="1">
      <c r="A19" s="13" t="s">
        <v>640</v>
      </c>
      <c r="B19" s="35"/>
      <c r="C19" s="610"/>
      <c r="D19" s="16">
        <v>4342.6899999999996</v>
      </c>
      <c r="E19" s="526">
        <v>0.33167657126472355</v>
      </c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s="2" customFormat="1">
      <c r="A20" s="13" t="s">
        <v>711</v>
      </c>
      <c r="B20" s="16"/>
      <c r="C20" s="430"/>
      <c r="D20" s="16">
        <v>79593.960000000006</v>
      </c>
      <c r="E20" s="526">
        <v>0.39837614366653989</v>
      </c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s="2" customFormat="1">
      <c r="A21" s="13" t="s">
        <v>1282</v>
      </c>
      <c r="B21" s="35">
        <v>10969.58</v>
      </c>
      <c r="C21" s="610">
        <v>4.084280284096585E-2</v>
      </c>
      <c r="D21" s="16">
        <v>25103.27</v>
      </c>
      <c r="E21" s="526">
        <v>0.11084344850424992</v>
      </c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s="2" customFormat="1">
      <c r="A22" s="13" t="s">
        <v>289</v>
      </c>
      <c r="B22" s="16"/>
      <c r="C22" s="430"/>
      <c r="D22" s="16">
        <v>1773.86</v>
      </c>
      <c r="E22" s="526">
        <v>5.9317695718489908E-3</v>
      </c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s="2" customFormat="1">
      <c r="A23" s="13" t="s">
        <v>713</v>
      </c>
      <c r="B23" s="35"/>
      <c r="C23" s="610"/>
      <c r="D23" s="50">
        <v>37733.620000000003</v>
      </c>
      <c r="E23" s="526">
        <v>0.25361447459888159</v>
      </c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s="2" customFormat="1">
      <c r="A24" s="13"/>
      <c r="B24" s="17"/>
      <c r="C24" s="430"/>
      <c r="D24" s="17"/>
      <c r="E24" s="526"/>
      <c r="F24" s="1"/>
      <c r="G24" s="3"/>
      <c r="H24" s="1"/>
      <c r="I24" s="3"/>
      <c r="J24" s="1"/>
      <c r="K24" s="3"/>
      <c r="L24" s="1"/>
      <c r="M24" s="3"/>
      <c r="N24" s="1"/>
      <c r="O24" s="3"/>
    </row>
    <row r="25" spans="1:15" s="2" customFormat="1" ht="16.5" customHeight="1" thickBot="1">
      <c r="A25" s="294" t="s">
        <v>570</v>
      </c>
      <c r="B25" s="339">
        <v>1480631.08</v>
      </c>
      <c r="C25" s="657">
        <v>7.3438228686439566E-2</v>
      </c>
      <c r="D25" s="339">
        <v>2409159.31</v>
      </c>
      <c r="E25" s="445">
        <v>0.32574582921021528</v>
      </c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s="2" customFormat="1" ht="17.25" customHeight="1">
      <c r="A26" s="937" t="s">
        <v>1283</v>
      </c>
      <c r="B26" s="937"/>
      <c r="C26" s="937"/>
      <c r="D26" s="937"/>
      <c r="E26" s="937"/>
    </row>
  </sheetData>
  <mergeCells count="8">
    <mergeCell ref="A26:E26"/>
    <mergeCell ref="A1:E1"/>
    <mergeCell ref="A3:E3"/>
    <mergeCell ref="A5:A6"/>
    <mergeCell ref="B5:B6"/>
    <mergeCell ref="C5:C6"/>
    <mergeCell ref="D5:D6"/>
    <mergeCell ref="E5:E6"/>
  </mergeCells>
  <printOptions horizontalCentered="1"/>
  <pageMargins left="0.78740157480314965" right="0.78740157480314965" top="0.59055118110236227" bottom="0.98425196850393704" header="0" footer="0"/>
  <pageSetup paperSize="9" scale="64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K31"/>
  <sheetViews>
    <sheetView view="pageBreakPreview" zoomScaleNormal="75" zoomScaleSheetLayoutView="100" workbookViewId="0">
      <selection sqref="A1:J1"/>
    </sheetView>
  </sheetViews>
  <sheetFormatPr baseColWidth="10" defaultRowHeight="12.75"/>
  <cols>
    <col min="1" max="3" width="34.7109375" style="29" customWidth="1"/>
    <col min="4" max="16384" width="11.42578125" style="29"/>
  </cols>
  <sheetData>
    <row r="1" spans="1:11" ht="18">
      <c r="A1" s="928" t="s">
        <v>700</v>
      </c>
      <c r="B1" s="928"/>
      <c r="C1" s="928"/>
      <c r="D1" s="28"/>
      <c r="E1" s="28"/>
      <c r="F1" s="28"/>
    </row>
    <row r="3" spans="1:11" ht="21" customHeight="1">
      <c r="A3" s="938" t="s">
        <v>1285</v>
      </c>
      <c r="B3" s="938"/>
      <c r="C3" s="938"/>
      <c r="D3" s="51"/>
      <c r="E3" s="51"/>
      <c r="F3" s="47"/>
      <c r="G3" s="47"/>
    </row>
    <row r="4" spans="1:11" ht="13.5" thickBot="1">
      <c r="A4" s="30"/>
      <c r="B4" s="30"/>
      <c r="C4" s="30"/>
      <c r="D4" s="42"/>
    </row>
    <row r="5" spans="1:11" s="2" customFormat="1" ht="71.25" customHeight="1" thickBot="1">
      <c r="A5" s="19" t="s">
        <v>722</v>
      </c>
      <c r="B5" s="20" t="s">
        <v>723</v>
      </c>
      <c r="C5" s="21" t="s">
        <v>724</v>
      </c>
      <c r="D5" s="45"/>
      <c r="E5" s="45"/>
      <c r="F5" s="1"/>
      <c r="G5" s="1"/>
    </row>
    <row r="6" spans="1:11" s="2" customFormat="1" ht="20.25" customHeight="1">
      <c r="A6" s="12" t="s">
        <v>636</v>
      </c>
      <c r="B6" s="342">
        <v>109172.56</v>
      </c>
      <c r="C6" s="343">
        <v>211363.69</v>
      </c>
      <c r="D6" s="4"/>
      <c r="E6" s="4"/>
      <c r="F6" s="3"/>
      <c r="G6" s="3"/>
      <c r="H6" s="3"/>
      <c r="I6" s="3"/>
      <c r="J6" s="3"/>
      <c r="K6" s="3"/>
    </row>
    <row r="7" spans="1:11" s="2" customFormat="1">
      <c r="A7" s="13" t="s">
        <v>637</v>
      </c>
      <c r="B7" s="342">
        <v>0</v>
      </c>
      <c r="C7" s="344">
        <v>25195</v>
      </c>
      <c r="D7" s="4"/>
      <c r="E7" s="4"/>
      <c r="F7" s="3"/>
      <c r="G7" s="3"/>
      <c r="H7" s="3"/>
      <c r="I7" s="3"/>
      <c r="J7" s="3"/>
      <c r="K7" s="3"/>
    </row>
    <row r="8" spans="1:11" s="2" customFormat="1">
      <c r="A8" s="13" t="s">
        <v>718</v>
      </c>
      <c r="B8" s="342">
        <v>6619</v>
      </c>
      <c r="C8" s="344">
        <v>0</v>
      </c>
      <c r="D8" s="4"/>
      <c r="E8" s="4"/>
      <c r="F8" s="3"/>
      <c r="G8" s="3"/>
      <c r="H8" s="3"/>
      <c r="I8" s="3"/>
      <c r="J8" s="3"/>
      <c r="K8" s="3"/>
    </row>
    <row r="9" spans="1:11" s="2" customFormat="1">
      <c r="A9" s="13" t="s">
        <v>705</v>
      </c>
      <c r="B9" s="342">
        <v>0</v>
      </c>
      <c r="C9" s="344">
        <v>17224.88</v>
      </c>
      <c r="D9" s="4"/>
      <c r="E9" s="4"/>
      <c r="F9" s="3"/>
      <c r="G9" s="3"/>
      <c r="H9" s="3"/>
      <c r="I9" s="3"/>
      <c r="J9" s="3"/>
      <c r="K9" s="3"/>
    </row>
    <row r="10" spans="1:11" s="2" customFormat="1">
      <c r="A10" s="13" t="s">
        <v>706</v>
      </c>
      <c r="B10" s="345">
        <v>0</v>
      </c>
      <c r="C10" s="344">
        <v>36058.94</v>
      </c>
      <c r="D10" s="4"/>
      <c r="E10" s="4"/>
      <c r="F10" s="3"/>
      <c r="G10" s="3"/>
      <c r="H10" s="3"/>
      <c r="I10" s="3"/>
      <c r="J10" s="3"/>
      <c r="K10" s="3"/>
    </row>
    <row r="11" spans="1:11" s="2" customFormat="1">
      <c r="A11" s="13" t="s">
        <v>638</v>
      </c>
      <c r="B11" s="342">
        <v>10668</v>
      </c>
      <c r="C11" s="344">
        <v>624544.79</v>
      </c>
      <c r="D11" s="4"/>
      <c r="E11" s="4"/>
      <c r="F11" s="3"/>
      <c r="G11" s="3"/>
      <c r="H11" s="3"/>
      <c r="I11" s="3"/>
      <c r="J11" s="3"/>
      <c r="K11" s="3"/>
    </row>
    <row r="12" spans="1:11" s="2" customFormat="1">
      <c r="A12" s="13" t="s">
        <v>708</v>
      </c>
      <c r="B12" s="345">
        <v>1607</v>
      </c>
      <c r="C12" s="344">
        <v>77013.98</v>
      </c>
      <c r="D12" s="4"/>
      <c r="E12" s="4"/>
      <c r="F12" s="3"/>
      <c r="G12" s="3"/>
      <c r="H12" s="3"/>
      <c r="I12" s="3"/>
      <c r="J12" s="3"/>
      <c r="K12" s="3"/>
    </row>
    <row r="13" spans="1:11" s="2" customFormat="1">
      <c r="A13" s="13" t="s">
        <v>709</v>
      </c>
      <c r="B13" s="346">
        <v>0</v>
      </c>
      <c r="C13" s="344">
        <v>0</v>
      </c>
      <c r="D13" s="4"/>
      <c r="E13" s="4"/>
      <c r="F13" s="3"/>
      <c r="G13" s="3"/>
      <c r="H13" s="3"/>
      <c r="I13" s="3"/>
      <c r="J13" s="3"/>
      <c r="K13" s="3"/>
    </row>
    <row r="14" spans="1:11" s="2" customFormat="1">
      <c r="A14" s="13" t="s">
        <v>639</v>
      </c>
      <c r="B14" s="342">
        <v>13630.64</v>
      </c>
      <c r="C14" s="342">
        <v>235075.84</v>
      </c>
      <c r="D14" s="4"/>
      <c r="E14" s="4"/>
      <c r="F14" s="3"/>
      <c r="G14" s="3"/>
      <c r="H14" s="3"/>
      <c r="I14" s="3"/>
      <c r="J14" s="3"/>
      <c r="K14" s="3"/>
    </row>
    <row r="15" spans="1:11" s="2" customFormat="1">
      <c r="A15" s="13" t="s">
        <v>720</v>
      </c>
      <c r="B15" s="345">
        <v>1075</v>
      </c>
      <c r="C15" s="344">
        <v>1218.75</v>
      </c>
      <c r="D15" s="4"/>
      <c r="E15" s="4"/>
      <c r="F15" s="3"/>
      <c r="G15" s="3"/>
      <c r="H15" s="3"/>
      <c r="I15" s="3"/>
      <c r="J15" s="3"/>
      <c r="K15" s="3"/>
    </row>
    <row r="16" spans="1:11" s="2" customFormat="1">
      <c r="A16" s="13" t="s">
        <v>710</v>
      </c>
      <c r="B16" s="342">
        <v>6471.39</v>
      </c>
      <c r="C16" s="342">
        <v>0</v>
      </c>
      <c r="D16" s="4"/>
      <c r="E16" s="3"/>
      <c r="F16" s="3"/>
      <c r="G16" s="3"/>
      <c r="H16" s="3"/>
      <c r="I16" s="3"/>
      <c r="J16" s="3"/>
      <c r="K16" s="3"/>
    </row>
    <row r="17" spans="1:11" s="2" customFormat="1">
      <c r="A17" s="13" t="s">
        <v>640</v>
      </c>
      <c r="B17" s="342">
        <v>9232.48</v>
      </c>
      <c r="C17" s="342">
        <v>151515.67000000001</v>
      </c>
      <c r="D17" s="4"/>
      <c r="E17" s="3"/>
      <c r="F17" s="3"/>
      <c r="G17" s="3"/>
      <c r="H17" s="3"/>
      <c r="I17" s="3"/>
      <c r="J17" s="3"/>
      <c r="K17" s="3"/>
    </row>
    <row r="18" spans="1:11" s="2" customFormat="1">
      <c r="A18" s="13" t="s">
        <v>711</v>
      </c>
      <c r="B18" s="345">
        <v>0</v>
      </c>
      <c r="C18" s="344">
        <v>0</v>
      </c>
      <c r="D18" s="4"/>
      <c r="E18" s="3"/>
      <c r="F18" s="3"/>
      <c r="G18" s="3"/>
      <c r="H18" s="3"/>
      <c r="I18" s="3"/>
      <c r="J18" s="3"/>
      <c r="K18" s="3"/>
    </row>
    <row r="19" spans="1:11" s="2" customFormat="1">
      <c r="A19" s="13" t="s">
        <v>712</v>
      </c>
      <c r="B19" s="346">
        <v>0</v>
      </c>
      <c r="C19" s="344">
        <v>71905.919999999998</v>
      </c>
      <c r="D19" s="4"/>
      <c r="E19" s="3"/>
      <c r="F19" s="3"/>
      <c r="G19" s="3"/>
      <c r="H19" s="3"/>
      <c r="I19" s="3"/>
      <c r="J19" s="3"/>
      <c r="K19" s="3"/>
    </row>
    <row r="20" spans="1:11" s="2" customFormat="1">
      <c r="A20" s="13" t="s">
        <v>641</v>
      </c>
      <c r="B20" s="345">
        <v>0</v>
      </c>
      <c r="C20" s="342">
        <v>70163.37</v>
      </c>
      <c r="D20" s="4"/>
      <c r="E20" s="3"/>
      <c r="F20" s="3"/>
      <c r="G20" s="3"/>
      <c r="H20" s="3"/>
      <c r="I20" s="3"/>
      <c r="J20" s="3"/>
      <c r="K20" s="3"/>
    </row>
    <row r="21" spans="1:11" s="2" customFormat="1">
      <c r="A21" s="13" t="s">
        <v>721</v>
      </c>
      <c r="B21" s="345">
        <v>1700.94</v>
      </c>
      <c r="C21" s="344">
        <v>22915.93</v>
      </c>
      <c r="D21" s="4"/>
      <c r="E21" s="3"/>
      <c r="F21" s="3"/>
      <c r="G21" s="3"/>
      <c r="H21" s="3"/>
      <c r="I21" s="3"/>
      <c r="J21" s="3"/>
      <c r="K21" s="3"/>
    </row>
    <row r="22" spans="1:11" s="2" customFormat="1">
      <c r="A22" s="13" t="s">
        <v>713</v>
      </c>
      <c r="B22" s="345">
        <v>0</v>
      </c>
      <c r="C22" s="342">
        <v>0</v>
      </c>
      <c r="D22" s="4"/>
      <c r="E22" s="3"/>
      <c r="F22" s="3"/>
      <c r="G22" s="3"/>
      <c r="H22" s="3"/>
      <c r="I22" s="3"/>
      <c r="J22" s="3"/>
      <c r="K22" s="3"/>
    </row>
    <row r="23" spans="1:11" s="2" customFormat="1">
      <c r="A23" s="13"/>
      <c r="B23" s="345"/>
      <c r="C23" s="344"/>
      <c r="D23" s="45"/>
      <c r="E23" s="3"/>
      <c r="F23" s="1"/>
      <c r="G23" s="3"/>
      <c r="H23" s="1"/>
      <c r="I23" s="3"/>
      <c r="J23" s="1"/>
      <c r="K23" s="3"/>
    </row>
    <row r="24" spans="1:11" s="2" customFormat="1" ht="19.5" customHeight="1" thickBot="1">
      <c r="A24" s="294" t="s">
        <v>693</v>
      </c>
      <c r="B24" s="325">
        <v>160177.01000000004</v>
      </c>
      <c r="C24" s="326">
        <v>1544196.76</v>
      </c>
      <c r="D24" s="4"/>
      <c r="E24" s="3"/>
      <c r="F24" s="3"/>
      <c r="G24" s="3"/>
      <c r="H24" s="3"/>
      <c r="I24" s="3"/>
      <c r="J24" s="3"/>
      <c r="K24" s="3"/>
    </row>
    <row r="25" spans="1:11" s="2" customFormat="1" ht="17.25" customHeight="1">
      <c r="A25" s="52"/>
      <c r="B25" s="53"/>
      <c r="C25" s="53"/>
    </row>
    <row r="31" spans="1:11">
      <c r="A31" s="54"/>
      <c r="B31" s="42"/>
    </row>
  </sheetData>
  <mergeCells count="2">
    <mergeCell ref="A1:C1"/>
    <mergeCell ref="A3:C3"/>
  </mergeCells>
  <printOptions horizontalCentered="1"/>
  <pageMargins left="0.78740157480314965" right="0.78740157480314965" top="0.59055118110236227" bottom="0.98425196850393704" header="0" footer="0"/>
  <pageSetup paperSize="9" scale="75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D29"/>
  <sheetViews>
    <sheetView view="pageBreakPreview" zoomScaleNormal="75" zoomScaleSheetLayoutView="100" workbookViewId="0">
      <selection sqref="A1:J1"/>
    </sheetView>
  </sheetViews>
  <sheetFormatPr baseColWidth="10" defaultRowHeight="12.75"/>
  <cols>
    <col min="1" max="1" width="40" style="747" customWidth="1"/>
    <col min="2" max="3" width="38.5703125" style="747" customWidth="1"/>
    <col min="4" max="16384" width="11.42578125" style="747"/>
  </cols>
  <sheetData>
    <row r="1" spans="1:4" ht="18">
      <c r="A1" s="928" t="s">
        <v>700</v>
      </c>
      <c r="B1" s="928"/>
      <c r="C1" s="928"/>
      <c r="D1" s="28"/>
    </row>
    <row r="2" spans="1:4">
      <c r="A2" s="29"/>
      <c r="B2" s="29"/>
      <c r="C2" s="6"/>
    </row>
    <row r="3" spans="1:4" ht="21.75" customHeight="1">
      <c r="A3" s="938" t="s">
        <v>1286</v>
      </c>
      <c r="B3" s="938"/>
      <c r="C3" s="938"/>
      <c r="D3" s="347"/>
    </row>
    <row r="4" spans="1:4" ht="13.5" thickBot="1">
      <c r="A4" s="30"/>
      <c r="B4" s="30"/>
      <c r="C4" s="6"/>
    </row>
    <row r="5" spans="1:4" ht="65.25" customHeight="1" thickBot="1">
      <c r="A5" s="19" t="s">
        <v>722</v>
      </c>
      <c r="B5" s="21" t="s">
        <v>104</v>
      </c>
      <c r="C5" s="21" t="s">
        <v>1287</v>
      </c>
    </row>
    <row r="6" spans="1:4" ht="20.25" customHeight="1">
      <c r="A6" s="12" t="s">
        <v>636</v>
      </c>
      <c r="B6" s="348">
        <v>23</v>
      </c>
      <c r="C6" s="348">
        <v>48</v>
      </c>
    </row>
    <row r="7" spans="1:4">
      <c r="A7" s="13" t="s">
        <v>637</v>
      </c>
      <c r="B7" s="349">
        <v>11</v>
      </c>
      <c r="C7" s="342">
        <v>19</v>
      </c>
    </row>
    <row r="8" spans="1:4">
      <c r="A8" s="13" t="s">
        <v>718</v>
      </c>
      <c r="B8" s="349">
        <v>4</v>
      </c>
      <c r="C8" s="349">
        <v>2</v>
      </c>
    </row>
    <row r="9" spans="1:4">
      <c r="A9" s="13" t="s">
        <v>705</v>
      </c>
      <c r="B9" s="349"/>
      <c r="C9" s="349">
        <v>11</v>
      </c>
    </row>
    <row r="10" spans="1:4">
      <c r="A10" s="13" t="s">
        <v>706</v>
      </c>
      <c r="B10" s="349">
        <v>10</v>
      </c>
      <c r="C10" s="349">
        <v>35</v>
      </c>
    </row>
    <row r="11" spans="1:4">
      <c r="A11" s="13" t="s">
        <v>638</v>
      </c>
      <c r="B11" s="349">
        <v>11</v>
      </c>
      <c r="C11" s="349">
        <v>91</v>
      </c>
    </row>
    <row r="12" spans="1:4">
      <c r="A12" s="13" t="s">
        <v>708</v>
      </c>
      <c r="B12" s="342">
        <v>110</v>
      </c>
      <c r="C12" s="342">
        <v>170</v>
      </c>
    </row>
    <row r="13" spans="1:4">
      <c r="A13" s="13" t="s">
        <v>709</v>
      </c>
      <c r="B13" s="349">
        <v>110</v>
      </c>
      <c r="C13" s="349">
        <v>38</v>
      </c>
    </row>
    <row r="14" spans="1:4">
      <c r="A14" s="13" t="s">
        <v>639</v>
      </c>
      <c r="B14" s="349">
        <v>11</v>
      </c>
      <c r="C14" s="349">
        <v>63</v>
      </c>
    </row>
    <row r="15" spans="1:4">
      <c r="A15" s="13" t="s">
        <v>720</v>
      </c>
      <c r="B15" s="342">
        <v>47</v>
      </c>
      <c r="C15" s="342">
        <v>2</v>
      </c>
    </row>
    <row r="16" spans="1:4">
      <c r="A16" s="13" t="s">
        <v>710</v>
      </c>
      <c r="B16" s="349">
        <v>2</v>
      </c>
      <c r="C16" s="349">
        <v>226</v>
      </c>
    </row>
    <row r="17" spans="1:3">
      <c r="A17" s="13" t="s">
        <v>640</v>
      </c>
      <c r="B17" s="349">
        <v>42</v>
      </c>
      <c r="C17" s="349">
        <v>3</v>
      </c>
    </row>
    <row r="18" spans="1:3">
      <c r="A18" s="13" t="s">
        <v>711</v>
      </c>
      <c r="B18" s="349">
        <v>6</v>
      </c>
      <c r="C18" s="349">
        <v>19</v>
      </c>
    </row>
    <row r="19" spans="1:3">
      <c r="A19" s="13" t="s">
        <v>712</v>
      </c>
      <c r="B19" s="346">
        <v>2</v>
      </c>
      <c r="C19" s="342">
        <v>94</v>
      </c>
    </row>
    <row r="20" spans="1:3">
      <c r="A20" s="13" t="s">
        <v>641</v>
      </c>
      <c r="B20" s="349">
        <v>35</v>
      </c>
      <c r="C20" s="342">
        <v>111</v>
      </c>
    </row>
    <row r="21" spans="1:3">
      <c r="A21" s="13" t="s">
        <v>721</v>
      </c>
      <c r="B21" s="349">
        <v>7</v>
      </c>
      <c r="C21" s="349">
        <v>53</v>
      </c>
    </row>
    <row r="22" spans="1:3">
      <c r="A22" s="13" t="s">
        <v>713</v>
      </c>
      <c r="B22" s="342">
        <v>3</v>
      </c>
      <c r="C22" s="342">
        <v>5</v>
      </c>
    </row>
    <row r="23" spans="1:3">
      <c r="A23" s="13"/>
      <c r="B23" s="349"/>
      <c r="C23" s="349"/>
    </row>
    <row r="24" spans="1:3" ht="13.5" thickBot="1">
      <c r="A24" s="294" t="s">
        <v>570</v>
      </c>
      <c r="B24" s="350">
        <v>434</v>
      </c>
      <c r="C24" s="350">
        <v>990</v>
      </c>
    </row>
    <row r="25" spans="1:3">
      <c r="A25" s="905"/>
      <c r="B25" s="905"/>
      <c r="C25" s="6"/>
    </row>
    <row r="26" spans="1:3">
      <c r="A26" s="29"/>
      <c r="C26" s="6"/>
    </row>
    <row r="27" spans="1:3">
      <c r="C27" s="6"/>
    </row>
    <row r="28" spans="1:3">
      <c r="C28" s="6"/>
    </row>
    <row r="29" spans="1:3">
      <c r="C29" s="6"/>
    </row>
  </sheetData>
  <mergeCells count="3">
    <mergeCell ref="A3:C3"/>
    <mergeCell ref="A25:B25"/>
    <mergeCell ref="A1:C1"/>
  </mergeCells>
  <printOptions horizontalCentered="1"/>
  <pageMargins left="0.78740157480314965" right="0.78740157480314965" top="0.59055118110236227" bottom="0.98425196850393704" header="0" footer="0"/>
  <pageSetup paperSize="9" scale="67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L34"/>
  <sheetViews>
    <sheetView view="pageBreakPreview" zoomScaleNormal="75" zoomScaleSheetLayoutView="100" workbookViewId="0">
      <selection sqref="A1:J1"/>
    </sheetView>
  </sheetViews>
  <sheetFormatPr baseColWidth="10" defaultRowHeight="12.75"/>
  <cols>
    <col min="1" max="1" width="78.7109375" style="29" customWidth="1"/>
    <col min="2" max="2" width="39.7109375" style="29" bestFit="1" customWidth="1"/>
    <col min="3" max="16384" width="11.42578125" style="29"/>
  </cols>
  <sheetData>
    <row r="1" spans="1:12" ht="18">
      <c r="A1" s="928" t="s">
        <v>700</v>
      </c>
      <c r="B1" s="928"/>
      <c r="C1" s="28"/>
      <c r="D1" s="28"/>
      <c r="E1" s="28"/>
      <c r="F1" s="28"/>
      <c r="G1" s="28"/>
    </row>
    <row r="3" spans="1:12" ht="15" customHeight="1">
      <c r="A3" s="941" t="s">
        <v>643</v>
      </c>
      <c r="B3" s="941"/>
      <c r="C3" s="347"/>
      <c r="D3" s="47"/>
      <c r="E3" s="47"/>
      <c r="F3" s="47"/>
      <c r="G3" s="47"/>
      <c r="H3" s="47"/>
    </row>
    <row r="4" spans="1:12" ht="15" customHeight="1">
      <c r="A4" s="941" t="s">
        <v>1288</v>
      </c>
      <c r="B4" s="941"/>
      <c r="C4" s="740"/>
      <c r="D4" s="47"/>
      <c r="E4" s="47"/>
      <c r="F4" s="47"/>
      <c r="G4" s="47"/>
      <c r="H4" s="47"/>
    </row>
    <row r="5" spans="1:12">
      <c r="A5" s="42"/>
      <c r="B5" s="42"/>
    </row>
    <row r="6" spans="1:12" s="52" customFormat="1" ht="19.5" customHeight="1">
      <c r="A6" s="942" t="s">
        <v>1289</v>
      </c>
      <c r="B6" s="942"/>
      <c r="C6" s="45"/>
      <c r="D6" s="45"/>
      <c r="E6" s="45"/>
      <c r="G6" s="42"/>
      <c r="H6" s="42"/>
      <c r="I6" s="42"/>
      <c r="J6" s="42"/>
    </row>
    <row r="7" spans="1:12" s="52" customFormat="1" ht="12.75" customHeight="1" thickBot="1">
      <c r="A7" s="242"/>
      <c r="B7" s="243"/>
      <c r="C7" s="45"/>
      <c r="D7" s="45"/>
      <c r="E7" s="45"/>
      <c r="G7" s="42"/>
      <c r="H7" s="42"/>
      <c r="I7" s="42"/>
      <c r="J7" s="42"/>
    </row>
    <row r="8" spans="1:12" s="2" customFormat="1" ht="30.75" customHeight="1" thickBot="1">
      <c r="A8" s="229" t="s">
        <v>170</v>
      </c>
      <c r="B8" s="246" t="s">
        <v>171</v>
      </c>
      <c r="C8" s="3"/>
      <c r="D8" s="3"/>
      <c r="E8" s="3"/>
      <c r="G8" s="1"/>
      <c r="H8" s="1"/>
      <c r="I8" s="1"/>
      <c r="K8" s="3"/>
      <c r="L8" s="3"/>
    </row>
    <row r="9" spans="1:12" s="2" customFormat="1" ht="24" customHeight="1">
      <c r="A9" s="279" t="s">
        <v>172</v>
      </c>
      <c r="B9" s="244">
        <v>326</v>
      </c>
      <c r="C9" s="3"/>
      <c r="D9" s="3"/>
      <c r="E9" s="3"/>
      <c r="G9" s="3"/>
      <c r="H9" s="3"/>
      <c r="I9" s="3"/>
      <c r="J9" s="3"/>
      <c r="K9" s="3"/>
      <c r="L9" s="3"/>
    </row>
    <row r="10" spans="1:12" s="2" customFormat="1">
      <c r="A10" s="280" t="s">
        <v>174</v>
      </c>
      <c r="B10" s="245">
        <v>300</v>
      </c>
      <c r="C10" s="3"/>
      <c r="D10" s="3"/>
      <c r="E10" s="3"/>
      <c r="G10" s="3"/>
      <c r="H10" s="3"/>
      <c r="I10" s="3"/>
      <c r="J10" s="3"/>
      <c r="K10" s="3"/>
      <c r="L10" s="3"/>
    </row>
    <row r="11" spans="1:12" s="2" customFormat="1">
      <c r="A11" s="280" t="s">
        <v>1290</v>
      </c>
      <c r="B11" s="245">
        <v>163</v>
      </c>
      <c r="C11" s="3"/>
      <c r="D11" s="3"/>
      <c r="E11" s="3"/>
      <c r="G11" s="3"/>
      <c r="H11" s="3"/>
      <c r="I11" s="3"/>
      <c r="J11" s="3"/>
      <c r="K11" s="3"/>
      <c r="L11" s="3"/>
    </row>
    <row r="12" spans="1:12" s="2" customFormat="1">
      <c r="A12" s="280" t="s">
        <v>173</v>
      </c>
      <c r="B12" s="245">
        <v>132</v>
      </c>
      <c r="C12" s="3"/>
      <c r="D12" s="3"/>
      <c r="E12" s="3"/>
      <c r="G12" s="3"/>
      <c r="H12" s="3"/>
      <c r="I12" s="3"/>
      <c r="J12" s="3"/>
      <c r="K12" s="3"/>
      <c r="L12" s="3"/>
    </row>
    <row r="13" spans="1:12" s="2" customFormat="1">
      <c r="A13" s="280" t="s">
        <v>175</v>
      </c>
      <c r="B13" s="245">
        <v>44</v>
      </c>
      <c r="C13" s="3"/>
      <c r="D13" s="3"/>
      <c r="E13" s="3"/>
      <c r="G13" s="3"/>
      <c r="H13" s="3"/>
      <c r="I13" s="3"/>
      <c r="J13" s="3"/>
      <c r="K13" s="3"/>
      <c r="L13" s="3"/>
    </row>
    <row r="14" spans="1:12" s="2" customFormat="1">
      <c r="A14" s="280" t="s">
        <v>291</v>
      </c>
      <c r="B14" s="245">
        <v>16</v>
      </c>
      <c r="C14" s="3"/>
      <c r="D14" s="3"/>
      <c r="E14" s="3"/>
      <c r="G14" s="3"/>
      <c r="H14" s="3"/>
      <c r="I14" s="3"/>
      <c r="J14" s="3"/>
      <c r="K14" s="3"/>
      <c r="L14" s="3"/>
    </row>
    <row r="15" spans="1:12" s="2" customFormat="1">
      <c r="A15" s="280" t="s">
        <v>1124</v>
      </c>
      <c r="B15" s="245">
        <v>6</v>
      </c>
      <c r="C15" s="3"/>
      <c r="D15" s="3"/>
      <c r="E15" s="3"/>
      <c r="G15" s="3"/>
      <c r="H15" s="3"/>
      <c r="I15" s="3"/>
      <c r="J15" s="3"/>
      <c r="K15" s="3"/>
      <c r="L15" s="3"/>
    </row>
    <row r="16" spans="1:12" s="2" customFormat="1">
      <c r="A16" s="280" t="s">
        <v>565</v>
      </c>
      <c r="B16" s="245">
        <v>3</v>
      </c>
      <c r="C16" s="3"/>
      <c r="D16" s="3"/>
      <c r="E16" s="3"/>
      <c r="G16" s="3"/>
      <c r="H16" s="3"/>
      <c r="I16" s="3"/>
      <c r="J16" s="3"/>
      <c r="K16" s="3"/>
      <c r="L16" s="3"/>
    </row>
    <row r="17" spans="1:12" s="2" customFormat="1">
      <c r="A17" s="280"/>
      <c r="B17" s="245"/>
      <c r="C17" s="3"/>
      <c r="D17" s="3"/>
      <c r="E17" s="3"/>
      <c r="G17" s="3"/>
      <c r="H17" s="3"/>
      <c r="I17" s="3"/>
      <c r="J17" s="3"/>
      <c r="K17" s="3"/>
      <c r="L17" s="3"/>
    </row>
    <row r="18" spans="1:12" s="2" customFormat="1" ht="12.75" customHeight="1" thickBot="1">
      <c r="A18" s="351" t="s">
        <v>693</v>
      </c>
      <c r="B18" s="352">
        <v>990</v>
      </c>
      <c r="C18" s="3"/>
      <c r="D18" s="3"/>
      <c r="E18" s="3"/>
      <c r="G18" s="3"/>
      <c r="H18" s="3"/>
      <c r="I18" s="3"/>
      <c r="J18" s="3"/>
      <c r="K18" s="3"/>
      <c r="L18" s="3"/>
    </row>
    <row r="19" spans="1:12" s="2" customFormat="1">
      <c r="A19" s="29"/>
      <c r="B19" s="29"/>
      <c r="C19" s="3"/>
      <c r="D19" s="3"/>
      <c r="E19" s="3"/>
      <c r="G19" s="3"/>
      <c r="H19" s="3"/>
      <c r="I19" s="3"/>
      <c r="J19" s="3"/>
      <c r="K19" s="3"/>
      <c r="L19" s="3"/>
    </row>
    <row r="20" spans="1:12" s="2" customFormat="1" ht="19.5" customHeight="1">
      <c r="A20" s="943" t="s">
        <v>1291</v>
      </c>
      <c r="B20" s="943"/>
      <c r="C20" s="3"/>
      <c r="D20" s="3"/>
      <c r="E20" s="3"/>
      <c r="G20" s="3"/>
      <c r="H20" s="3"/>
      <c r="I20" s="3"/>
      <c r="J20" s="3"/>
      <c r="K20" s="3"/>
      <c r="L20" s="3"/>
    </row>
    <row r="21" spans="1:12" s="2" customFormat="1" ht="13.5" thickBot="1">
      <c r="A21" s="29"/>
      <c r="B21" s="29"/>
      <c r="C21" s="3"/>
      <c r="D21" s="3"/>
      <c r="E21" s="3"/>
      <c r="G21" s="3"/>
      <c r="H21" s="3"/>
      <c r="I21" s="3"/>
      <c r="J21" s="3"/>
      <c r="K21" s="3"/>
      <c r="L21" s="3"/>
    </row>
    <row r="22" spans="1:12" s="2" customFormat="1" ht="30.75" customHeight="1" thickBot="1">
      <c r="A22" s="229" t="s">
        <v>1118</v>
      </c>
      <c r="B22" s="246" t="s">
        <v>644</v>
      </c>
      <c r="C22" s="3"/>
      <c r="D22" s="3"/>
      <c r="E22" s="3"/>
      <c r="G22" s="3"/>
      <c r="H22" s="3"/>
      <c r="I22" s="3"/>
      <c r="J22" s="3"/>
      <c r="K22" s="3"/>
      <c r="L22" s="3"/>
    </row>
    <row r="23" spans="1:12" s="2" customFormat="1" ht="21.75" customHeight="1">
      <c r="A23" s="275" t="s">
        <v>292</v>
      </c>
      <c r="B23" s="247">
        <v>13</v>
      </c>
      <c r="C23" s="3"/>
      <c r="D23" s="3"/>
      <c r="E23" s="3"/>
      <c r="G23" s="3"/>
      <c r="H23" s="3"/>
      <c r="I23" s="3"/>
      <c r="J23" s="3"/>
      <c r="K23" s="3"/>
      <c r="L23" s="3"/>
    </row>
    <row r="24" spans="1:12" s="2" customFormat="1">
      <c r="A24" s="223" t="s">
        <v>1292</v>
      </c>
      <c r="B24" s="249">
        <v>204</v>
      </c>
      <c r="C24" s="1"/>
      <c r="D24" s="3"/>
      <c r="E24" s="1"/>
      <c r="G24" s="3"/>
      <c r="H24" s="3"/>
      <c r="I24" s="3"/>
      <c r="J24" s="3"/>
      <c r="K24" s="1"/>
      <c r="L24" s="3"/>
    </row>
    <row r="25" spans="1:12" s="2" customFormat="1">
      <c r="A25" s="223" t="s">
        <v>293</v>
      </c>
      <c r="B25" s="249">
        <v>1</v>
      </c>
      <c r="C25" s="3"/>
      <c r="D25" s="3"/>
      <c r="E25" s="3"/>
      <c r="G25" s="3"/>
      <c r="H25" s="1"/>
      <c r="I25" s="3"/>
      <c r="J25" s="1"/>
      <c r="K25" s="3"/>
      <c r="L25" s="3"/>
    </row>
    <row r="26" spans="1:12" s="2" customFormat="1" ht="14.25" customHeight="1">
      <c r="A26" s="281" t="s">
        <v>294</v>
      </c>
      <c r="B26" s="249">
        <v>5</v>
      </c>
      <c r="G26" s="3"/>
      <c r="H26" s="3"/>
      <c r="I26" s="3"/>
      <c r="J26" s="3"/>
    </row>
    <row r="27" spans="1:12">
      <c r="A27" s="223" t="s">
        <v>1124</v>
      </c>
      <c r="B27" s="249">
        <v>15</v>
      </c>
      <c r="G27" s="2"/>
      <c r="H27" s="2"/>
      <c r="I27" s="2"/>
      <c r="J27" s="2"/>
    </row>
    <row r="28" spans="1:12">
      <c r="A28" s="223" t="s">
        <v>295</v>
      </c>
      <c r="B28" s="249">
        <v>24</v>
      </c>
    </row>
    <row r="29" spans="1:12">
      <c r="A29" s="281" t="s">
        <v>296</v>
      </c>
      <c r="B29" s="249">
        <v>103</v>
      </c>
    </row>
    <row r="30" spans="1:12">
      <c r="A30" s="223" t="s">
        <v>1293</v>
      </c>
      <c r="B30" s="249">
        <v>68</v>
      </c>
    </row>
    <row r="31" spans="1:12">
      <c r="A31" s="223" t="s">
        <v>726</v>
      </c>
      <c r="B31" s="249">
        <v>7</v>
      </c>
    </row>
    <row r="32" spans="1:12">
      <c r="A32" s="281" t="s">
        <v>297</v>
      </c>
      <c r="B32" s="249">
        <v>70</v>
      </c>
    </row>
    <row r="33" spans="1:2">
      <c r="A33" s="281"/>
      <c r="B33" s="249"/>
    </row>
    <row r="34" spans="1:2" ht="21" customHeight="1" thickBot="1">
      <c r="A34" s="351" t="s">
        <v>693</v>
      </c>
      <c r="B34" s="352">
        <v>510</v>
      </c>
    </row>
  </sheetData>
  <mergeCells count="5">
    <mergeCell ref="A1:B1"/>
    <mergeCell ref="A3:B3"/>
    <mergeCell ref="A4:B4"/>
    <mergeCell ref="A6:B6"/>
    <mergeCell ref="A20:B20"/>
  </mergeCells>
  <printOptions horizontalCentered="1"/>
  <pageMargins left="0.78740157480314965" right="0.78740157480314965" top="0.59055118110236227" bottom="0.98425196850393704" header="0" footer="0"/>
  <pageSetup paperSize="9" scale="67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P27"/>
  <sheetViews>
    <sheetView view="pageBreakPreview" zoomScaleNormal="75" zoomScaleSheetLayoutView="100" workbookViewId="0">
      <selection sqref="A1:J1"/>
    </sheetView>
  </sheetViews>
  <sheetFormatPr baseColWidth="10" defaultRowHeight="12.75"/>
  <cols>
    <col min="1" max="6" width="20.42578125" style="57" customWidth="1"/>
    <col min="7" max="16384" width="11.42578125" style="57"/>
  </cols>
  <sheetData>
    <row r="1" spans="1:12" ht="18">
      <c r="A1" s="944" t="s">
        <v>727</v>
      </c>
      <c r="B1" s="944"/>
      <c r="C1" s="944"/>
      <c r="D1" s="944"/>
      <c r="E1" s="944"/>
      <c r="F1" s="944"/>
      <c r="G1" s="56"/>
      <c r="H1" s="56"/>
      <c r="I1" s="56"/>
      <c r="J1" s="56"/>
      <c r="K1" s="56"/>
    </row>
    <row r="3" spans="1:12" ht="24" customHeight="1">
      <c r="A3" s="945" t="s">
        <v>930</v>
      </c>
      <c r="B3" s="946"/>
      <c r="C3" s="946"/>
      <c r="D3" s="946"/>
      <c r="E3" s="946"/>
      <c r="F3" s="946"/>
      <c r="G3" s="58"/>
      <c r="H3" s="58"/>
      <c r="I3" s="58"/>
      <c r="J3" s="58"/>
      <c r="K3" s="58"/>
      <c r="L3" s="58"/>
    </row>
    <row r="4" spans="1:12" ht="13.5" thickBot="1">
      <c r="A4" s="947"/>
      <c r="B4" s="947"/>
      <c r="C4" s="947"/>
      <c r="D4" s="947"/>
      <c r="E4" s="947"/>
      <c r="F4" s="947"/>
    </row>
    <row r="5" spans="1:12" s="2" customFormat="1" ht="26.25" customHeight="1">
      <c r="A5" s="912" t="s">
        <v>728</v>
      </c>
      <c r="B5" s="914" t="s">
        <v>804</v>
      </c>
      <c r="C5" s="914" t="s">
        <v>805</v>
      </c>
      <c r="D5" s="914" t="s">
        <v>806</v>
      </c>
      <c r="E5" s="948" t="s">
        <v>807</v>
      </c>
      <c r="F5" s="927" t="s">
        <v>729</v>
      </c>
      <c r="G5" s="1"/>
      <c r="H5" s="1"/>
      <c r="I5" s="1"/>
      <c r="J5" s="1"/>
      <c r="K5" s="1"/>
      <c r="L5" s="1"/>
    </row>
    <row r="6" spans="1:12" s="2" customFormat="1" ht="36" customHeight="1" thickBot="1">
      <c r="A6" s="913"/>
      <c r="B6" s="915"/>
      <c r="C6" s="915"/>
      <c r="D6" s="915"/>
      <c r="E6" s="949"/>
      <c r="F6" s="925"/>
      <c r="G6" s="1"/>
      <c r="H6" s="1"/>
      <c r="I6" s="1"/>
      <c r="J6" s="1"/>
      <c r="K6" s="1"/>
      <c r="L6" s="1"/>
    </row>
    <row r="7" spans="1:12" s="2" customFormat="1" ht="12.75" customHeight="1">
      <c r="A7" s="59">
        <v>1993</v>
      </c>
      <c r="B7" s="60">
        <v>6372</v>
      </c>
      <c r="C7" s="60">
        <v>4197</v>
      </c>
      <c r="D7" s="60">
        <v>3027</v>
      </c>
      <c r="E7" s="61">
        <v>13596</v>
      </c>
      <c r="F7" s="62">
        <v>444743</v>
      </c>
      <c r="G7" s="3"/>
      <c r="H7" s="3"/>
      <c r="I7" s="1"/>
      <c r="J7" s="1"/>
      <c r="K7" s="1"/>
      <c r="L7" s="1"/>
    </row>
    <row r="8" spans="1:12" s="2" customFormat="1" ht="12.75" customHeight="1">
      <c r="A8" s="63">
        <v>1994</v>
      </c>
      <c r="B8" s="64">
        <v>7549</v>
      </c>
      <c r="C8" s="64">
        <v>4601</v>
      </c>
      <c r="D8" s="64">
        <v>3244</v>
      </c>
      <c r="E8" s="65">
        <v>15394</v>
      </c>
      <c r="F8" s="66">
        <v>536499</v>
      </c>
      <c r="G8" s="3"/>
      <c r="H8" s="3"/>
      <c r="I8" s="1"/>
      <c r="J8" s="1"/>
      <c r="K8" s="1"/>
      <c r="L8" s="1"/>
    </row>
    <row r="9" spans="1:12" s="2" customFormat="1" ht="12.75" customHeight="1">
      <c r="A9" s="63">
        <v>1995</v>
      </c>
      <c r="B9" s="64">
        <v>7882</v>
      </c>
      <c r="C9" s="64">
        <v>5068</v>
      </c>
      <c r="D9" s="64">
        <v>2623</v>
      </c>
      <c r="E9" s="65">
        <v>15573</v>
      </c>
      <c r="F9" s="66">
        <v>602025</v>
      </c>
      <c r="G9" s="3"/>
      <c r="H9" s="3"/>
      <c r="I9" s="1"/>
      <c r="J9" s="1"/>
      <c r="K9" s="1"/>
      <c r="L9" s="1"/>
    </row>
    <row r="10" spans="1:12" s="2" customFormat="1" ht="12.75" customHeight="1">
      <c r="A10" s="63">
        <v>1996</v>
      </c>
      <c r="B10" s="64">
        <v>7507</v>
      </c>
      <c r="C10" s="64">
        <v>4662</v>
      </c>
      <c r="D10" s="64">
        <v>2571</v>
      </c>
      <c r="E10" s="65">
        <v>14740</v>
      </c>
      <c r="F10" s="66">
        <v>595719</v>
      </c>
      <c r="G10" s="3"/>
      <c r="H10" s="3"/>
      <c r="I10" s="1"/>
      <c r="J10" s="1"/>
      <c r="K10" s="1"/>
      <c r="L10" s="1"/>
    </row>
    <row r="11" spans="1:12" s="2" customFormat="1" ht="12.75" customHeight="1">
      <c r="A11" s="63">
        <v>1997</v>
      </c>
      <c r="B11" s="64">
        <v>8160</v>
      </c>
      <c r="C11" s="64">
        <v>5116</v>
      </c>
      <c r="D11" s="64">
        <v>2378</v>
      </c>
      <c r="E11" s="65">
        <v>15654</v>
      </c>
      <c r="F11" s="66">
        <v>655085</v>
      </c>
      <c r="G11" s="3"/>
      <c r="H11" s="3"/>
      <c r="I11" s="1"/>
      <c r="J11" s="1"/>
      <c r="K11" s="1"/>
      <c r="L11" s="1"/>
    </row>
    <row r="12" spans="1:12" s="2" customFormat="1" ht="12.75" customHeight="1">
      <c r="A12" s="63">
        <v>1998</v>
      </c>
      <c r="B12" s="64">
        <v>7981</v>
      </c>
      <c r="C12" s="64">
        <v>5710</v>
      </c>
      <c r="D12" s="64">
        <v>2183</v>
      </c>
      <c r="E12" s="65">
        <v>15874</v>
      </c>
      <c r="F12" s="66">
        <v>685953</v>
      </c>
      <c r="G12" s="3"/>
      <c r="H12" s="3"/>
      <c r="I12" s="1"/>
      <c r="J12" s="1"/>
      <c r="K12" s="1"/>
      <c r="L12" s="1"/>
    </row>
    <row r="13" spans="1:12" s="2" customFormat="1" ht="12.75" customHeight="1">
      <c r="A13" s="63">
        <v>1999</v>
      </c>
      <c r="B13" s="64">
        <v>7816</v>
      </c>
      <c r="C13" s="64">
        <v>5447</v>
      </c>
      <c r="D13" s="64">
        <v>2099</v>
      </c>
      <c r="E13" s="65">
        <v>15362</v>
      </c>
      <c r="F13" s="66">
        <v>669298</v>
      </c>
      <c r="G13" s="3"/>
      <c r="H13" s="3"/>
      <c r="I13" s="1"/>
      <c r="J13" s="1"/>
      <c r="K13" s="1"/>
      <c r="L13" s="1"/>
    </row>
    <row r="14" spans="1:12" s="2" customFormat="1" ht="12.75" customHeight="1">
      <c r="A14" s="63">
        <v>2000</v>
      </c>
      <c r="B14" s="64">
        <v>6838</v>
      </c>
      <c r="C14" s="64">
        <v>5058</v>
      </c>
      <c r="D14" s="64">
        <v>2193</v>
      </c>
      <c r="E14" s="65">
        <v>14089</v>
      </c>
      <c r="F14" s="66">
        <v>627945</v>
      </c>
      <c r="G14" s="3"/>
      <c r="H14" s="3"/>
      <c r="I14" s="1"/>
      <c r="J14" s="1"/>
      <c r="K14" s="1"/>
      <c r="L14" s="1"/>
    </row>
    <row r="15" spans="1:12" s="2" customFormat="1" ht="12.75" customHeight="1">
      <c r="A15" s="63">
        <v>2001</v>
      </c>
      <c r="B15" s="64">
        <v>6148</v>
      </c>
      <c r="C15" s="64">
        <v>5407</v>
      </c>
      <c r="D15" s="64">
        <v>2546</v>
      </c>
      <c r="E15" s="65">
        <v>14101</v>
      </c>
      <c r="F15" s="66">
        <v>623529</v>
      </c>
      <c r="G15" s="3"/>
      <c r="H15" s="3"/>
      <c r="I15" s="1"/>
      <c r="J15" s="1"/>
      <c r="K15" s="1"/>
      <c r="L15" s="1"/>
    </row>
    <row r="16" spans="1:12" s="2" customFormat="1" ht="12.75" customHeight="1">
      <c r="A16" s="63">
        <v>2002</v>
      </c>
      <c r="B16" s="64">
        <v>5525</v>
      </c>
      <c r="C16" s="64">
        <v>5382</v>
      </c>
      <c r="D16" s="64">
        <v>3806</v>
      </c>
      <c r="E16" s="65">
        <v>14713</v>
      </c>
      <c r="F16" s="66">
        <v>666321</v>
      </c>
      <c r="G16" s="3"/>
      <c r="H16" s="3"/>
      <c r="I16" s="1"/>
      <c r="J16" s="1"/>
      <c r="K16" s="1"/>
      <c r="L16" s="1"/>
    </row>
    <row r="17" spans="1:16" s="2" customFormat="1" ht="12.75" customHeight="1">
      <c r="A17" s="63">
        <v>2003</v>
      </c>
      <c r="B17" s="64">
        <v>6631</v>
      </c>
      <c r="C17" s="64">
        <v>5582</v>
      </c>
      <c r="D17" s="64">
        <v>3396</v>
      </c>
      <c r="E17" s="65">
        <v>15609</v>
      </c>
      <c r="F17" s="66">
        <v>750391</v>
      </c>
      <c r="G17" s="3"/>
      <c r="H17" s="3"/>
      <c r="I17" s="1"/>
      <c r="J17" s="1"/>
      <c r="K17" s="1"/>
      <c r="L17" s="1"/>
    </row>
    <row r="18" spans="1:16" s="2" customFormat="1" ht="12.75" customHeight="1">
      <c r="A18" s="63">
        <v>2004</v>
      </c>
      <c r="B18" s="64">
        <v>6037</v>
      </c>
      <c r="C18" s="64">
        <v>5409</v>
      </c>
      <c r="D18" s="64">
        <v>3353</v>
      </c>
      <c r="E18" s="65">
        <v>14799</v>
      </c>
      <c r="F18" s="66">
        <v>718811</v>
      </c>
      <c r="G18" s="3"/>
      <c r="H18" s="3"/>
      <c r="I18" s="1"/>
      <c r="J18" s="1"/>
      <c r="K18" s="1"/>
      <c r="L18" s="1"/>
    </row>
    <row r="19" spans="1:16" s="2" customFormat="1" ht="12.75" customHeight="1">
      <c r="A19" s="63">
        <v>2005</v>
      </c>
      <c r="B19" s="64">
        <v>7804</v>
      </c>
      <c r="C19" s="64">
        <v>5578</v>
      </c>
      <c r="D19" s="64">
        <v>2466</v>
      </c>
      <c r="E19" s="65">
        <v>15848</v>
      </c>
      <c r="F19" s="66">
        <v>730484</v>
      </c>
      <c r="G19" s="3"/>
      <c r="H19" s="3"/>
      <c r="I19" s="1"/>
      <c r="J19" s="1"/>
      <c r="K19" s="1"/>
      <c r="L19" s="1"/>
    </row>
    <row r="20" spans="1:16" s="2" customFormat="1" ht="12.75" customHeight="1">
      <c r="A20" s="63">
        <v>2006</v>
      </c>
      <c r="B20" s="64">
        <v>8270</v>
      </c>
      <c r="C20" s="64">
        <v>5260</v>
      </c>
      <c r="D20" s="64">
        <v>3523</v>
      </c>
      <c r="E20" s="65">
        <v>17053</v>
      </c>
      <c r="F20" s="66">
        <v>743657</v>
      </c>
      <c r="G20" s="3"/>
      <c r="H20" s="3"/>
      <c r="I20" s="1"/>
      <c r="J20" s="1"/>
      <c r="K20" s="1"/>
      <c r="L20" s="1"/>
    </row>
    <row r="21" spans="1:16" s="2" customFormat="1" ht="12.75" customHeight="1">
      <c r="A21" s="63">
        <v>2007</v>
      </c>
      <c r="B21" s="64">
        <v>7406</v>
      </c>
      <c r="C21" s="64">
        <v>5408</v>
      </c>
      <c r="D21" s="64">
        <v>1281</v>
      </c>
      <c r="E21" s="65">
        <v>14095</v>
      </c>
      <c r="F21" s="66">
        <v>720646.82539682544</v>
      </c>
      <c r="G21" s="3"/>
      <c r="H21" s="3"/>
      <c r="I21" s="1"/>
      <c r="J21" s="1"/>
      <c r="K21" s="1"/>
      <c r="L21" s="1"/>
    </row>
    <row r="22" spans="1:16" s="2" customFormat="1" ht="12.75" customHeight="1">
      <c r="A22" s="67">
        <v>2008</v>
      </c>
      <c r="B22" s="64">
        <v>6501</v>
      </c>
      <c r="C22" s="64">
        <v>5788</v>
      </c>
      <c r="D22" s="64">
        <v>4761</v>
      </c>
      <c r="E22" s="65">
        <v>17050</v>
      </c>
      <c r="F22" s="66">
        <v>871714</v>
      </c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s="2" customFormat="1" ht="12.75" customHeight="1">
      <c r="A23" s="67">
        <v>2009</v>
      </c>
      <c r="B23" s="64">
        <v>5318</v>
      </c>
      <c r="C23" s="64">
        <v>5038</v>
      </c>
      <c r="D23" s="64">
        <v>3754.2882766255643</v>
      </c>
      <c r="E23" s="65">
        <v>14110.288276625564</v>
      </c>
      <c r="F23" s="66">
        <v>721415.59148213349</v>
      </c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s="2" customFormat="1" ht="12.75" customHeight="1">
      <c r="A24" s="67">
        <v>2010</v>
      </c>
      <c r="B24" s="64">
        <v>6163.9409699999997</v>
      </c>
      <c r="C24" s="64">
        <v>5787.6723299999994</v>
      </c>
      <c r="D24" s="64">
        <v>1287.8821761596864</v>
      </c>
      <c r="E24" s="65">
        <v>13239.495476159685</v>
      </c>
      <c r="F24" s="66" t="s">
        <v>334</v>
      </c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s="2" customFormat="1" ht="12.75" customHeight="1">
      <c r="A25" s="67">
        <v>2011</v>
      </c>
      <c r="B25" s="64">
        <v>7115.0303599999997</v>
      </c>
      <c r="C25" s="64">
        <v>6977.6607899999999</v>
      </c>
      <c r="D25" s="64"/>
      <c r="E25" s="65">
        <v>14092.691149999999</v>
      </c>
      <c r="F25" s="66" t="s">
        <v>334</v>
      </c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s="2" customFormat="1" ht="12.75" customHeight="1" thickBot="1">
      <c r="A26" s="68">
        <v>2012</v>
      </c>
      <c r="B26" s="69">
        <v>7598.3883539999997</v>
      </c>
      <c r="C26" s="69">
        <v>6520.8608299999996</v>
      </c>
      <c r="D26" s="69"/>
      <c r="E26" s="70">
        <v>14119.249184</v>
      </c>
      <c r="F26" s="71" t="s">
        <v>334</v>
      </c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s="2" customFormat="1" ht="13.5" customHeight="1">
      <c r="A27" s="293" t="s">
        <v>1094</v>
      </c>
      <c r="B27" s="72"/>
      <c r="C27" s="72"/>
      <c r="D27" s="72"/>
      <c r="E27" s="72"/>
      <c r="F27" s="72"/>
    </row>
  </sheetData>
  <mergeCells count="9">
    <mergeCell ref="A1:F1"/>
    <mergeCell ref="A3:F3"/>
    <mergeCell ref="A4:F4"/>
    <mergeCell ref="A5:A6"/>
    <mergeCell ref="B5:B6"/>
    <mergeCell ref="C5:C6"/>
    <mergeCell ref="D5:D6"/>
    <mergeCell ref="E5:E6"/>
    <mergeCell ref="F5:F6"/>
  </mergeCells>
  <printOptions horizontalCentered="1"/>
  <pageMargins left="0.78740157480314965" right="0.78740157480314965" top="0.59055118110236227" bottom="0.98425196850393704" header="0" footer="0"/>
  <pageSetup paperSize="9" scale="63" orientation="portrait" horizontalDpi="300" verticalDpi="3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V62"/>
  <sheetViews>
    <sheetView view="pageBreakPreview" zoomScaleNormal="75" zoomScaleSheetLayoutView="100" workbookViewId="0">
      <selection sqref="A1:J1"/>
    </sheetView>
  </sheetViews>
  <sheetFormatPr baseColWidth="10" defaultRowHeight="12.75"/>
  <cols>
    <col min="1" max="7" width="18.28515625" style="57" customWidth="1"/>
    <col min="8" max="13" width="15.85546875" style="57" customWidth="1"/>
    <col min="14" max="16384" width="11.42578125" style="57"/>
  </cols>
  <sheetData>
    <row r="1" spans="1:22" ht="18">
      <c r="A1" s="944" t="s">
        <v>727</v>
      </c>
      <c r="B1" s="944"/>
      <c r="C1" s="944"/>
      <c r="D1" s="944"/>
      <c r="E1" s="944"/>
      <c r="F1" s="944"/>
      <c r="G1" s="944"/>
      <c r="H1" s="56"/>
      <c r="I1" s="741"/>
      <c r="J1" s="741"/>
      <c r="K1" s="741"/>
      <c r="L1" s="741"/>
      <c r="M1" s="56"/>
      <c r="N1" s="56"/>
      <c r="O1" s="56"/>
      <c r="P1" s="56"/>
      <c r="Q1" s="56"/>
      <c r="R1" s="56"/>
    </row>
    <row r="2" spans="1:22" ht="12.75" customHeight="1">
      <c r="A2" s="56"/>
      <c r="B2" s="56"/>
      <c r="C2" s="56"/>
      <c r="D2" s="56"/>
      <c r="E2" s="56"/>
      <c r="F2" s="56"/>
      <c r="G2" s="56"/>
      <c r="H2" s="56"/>
    </row>
    <row r="3" spans="1:22" ht="15" customHeight="1">
      <c r="A3" s="950" t="s">
        <v>1294</v>
      </c>
      <c r="B3" s="950"/>
      <c r="C3" s="950"/>
      <c r="D3" s="950"/>
      <c r="E3" s="950"/>
      <c r="F3" s="950"/>
      <c r="G3" s="950"/>
      <c r="H3" s="784"/>
      <c r="I3" s="235"/>
      <c r="J3" s="235"/>
      <c r="K3" s="235"/>
      <c r="L3" s="235"/>
      <c r="M3" s="235"/>
      <c r="N3" s="58"/>
      <c r="O3" s="58"/>
      <c r="P3" s="58"/>
      <c r="Q3" s="58"/>
      <c r="R3" s="58"/>
      <c r="S3" s="58"/>
    </row>
    <row r="4" spans="1:22" ht="13.5" customHeight="1" thickBot="1">
      <c r="A4" s="353"/>
      <c r="B4" s="353"/>
      <c r="C4" s="353"/>
      <c r="D4" s="353"/>
      <c r="E4" s="353"/>
      <c r="F4" s="353"/>
      <c r="G4" s="353"/>
      <c r="H4" s="353"/>
      <c r="I4" s="74"/>
      <c r="J4" s="74"/>
      <c r="K4" s="74"/>
      <c r="L4" s="74"/>
      <c r="M4" s="74"/>
    </row>
    <row r="5" spans="1:22" s="623" customFormat="1" ht="23.25" customHeight="1">
      <c r="A5" s="912" t="s">
        <v>730</v>
      </c>
      <c r="B5" s="921" t="s">
        <v>731</v>
      </c>
      <c r="C5" s="922"/>
      <c r="D5" s="922"/>
      <c r="E5" s="922"/>
      <c r="F5" s="923"/>
      <c r="G5" s="927" t="s">
        <v>303</v>
      </c>
      <c r="H5" s="590"/>
      <c r="I5" s="589"/>
      <c r="J5" s="589"/>
      <c r="K5" s="589"/>
      <c r="L5" s="589"/>
      <c r="M5" s="634"/>
      <c r="N5" s="622"/>
      <c r="O5" s="622"/>
      <c r="P5" s="622"/>
      <c r="Q5" s="622"/>
      <c r="R5" s="622"/>
    </row>
    <row r="6" spans="1:22" s="623" customFormat="1" ht="66" customHeight="1" thickBot="1">
      <c r="A6" s="913"/>
      <c r="B6" s="38" t="s">
        <v>733</v>
      </c>
      <c r="C6" s="38" t="s">
        <v>734</v>
      </c>
      <c r="D6" s="38" t="s">
        <v>735</v>
      </c>
      <c r="E6" s="38" t="s">
        <v>736</v>
      </c>
      <c r="F6" s="38" t="s">
        <v>737</v>
      </c>
      <c r="G6" s="925"/>
      <c r="H6" s="589"/>
      <c r="I6" s="589"/>
      <c r="J6" s="589"/>
      <c r="K6" s="589"/>
      <c r="L6" s="589"/>
      <c r="M6" s="622"/>
      <c r="N6" s="622"/>
      <c r="O6" s="622"/>
      <c r="P6" s="622"/>
      <c r="Q6" s="622"/>
      <c r="R6" s="622"/>
    </row>
    <row r="7" spans="1:22" s="2" customFormat="1">
      <c r="A7" s="75" t="s">
        <v>545</v>
      </c>
      <c r="B7" s="60">
        <v>174535.639</v>
      </c>
      <c r="C7" s="60">
        <v>20381.97</v>
      </c>
      <c r="D7" s="60">
        <v>1797316.73</v>
      </c>
      <c r="E7" s="60">
        <v>172780.28900000002</v>
      </c>
      <c r="F7" s="60">
        <v>163070.74799999999</v>
      </c>
      <c r="G7" s="62">
        <f>SUM(B7:F7)</f>
        <v>2328085.3760000002</v>
      </c>
      <c r="H7" s="747"/>
      <c r="I7" s="747"/>
      <c r="J7" s="747"/>
      <c r="K7" s="747"/>
      <c r="L7" s="747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s="2" customFormat="1" ht="13.15" customHeight="1">
      <c r="A8" s="76" t="s">
        <v>546</v>
      </c>
      <c r="B8" s="64">
        <v>129429.42</v>
      </c>
      <c r="C8" s="64">
        <v>16.36</v>
      </c>
      <c r="D8" s="64">
        <v>369201.91</v>
      </c>
      <c r="E8" s="64">
        <v>45821.55</v>
      </c>
      <c r="F8" s="64">
        <v>96286.76</v>
      </c>
      <c r="G8" s="66">
        <f>SUM(B8:F8)</f>
        <v>640756</v>
      </c>
      <c r="H8" s="747"/>
      <c r="I8" s="747"/>
      <c r="J8" s="747"/>
      <c r="K8" s="747"/>
      <c r="L8" s="747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>
      <c r="A9" s="76"/>
      <c r="B9" s="64"/>
      <c r="C9" s="64"/>
      <c r="D9" s="64"/>
      <c r="E9" s="64"/>
      <c r="F9" s="64"/>
      <c r="G9" s="66"/>
      <c r="H9" s="747"/>
      <c r="I9" s="747"/>
      <c r="J9" s="747"/>
      <c r="K9" s="747"/>
      <c r="L9" s="747"/>
    </row>
    <row r="10" spans="1:22" ht="13.5" thickBot="1">
      <c r="A10" s="294" t="s">
        <v>693</v>
      </c>
      <c r="B10" s="354">
        <v>303965.05900000001</v>
      </c>
      <c r="C10" s="354">
        <v>20398.330000000002</v>
      </c>
      <c r="D10" s="354">
        <v>2166518.64</v>
      </c>
      <c r="E10" s="354">
        <v>218601.83900000004</v>
      </c>
      <c r="F10" s="354">
        <v>259357.50799999997</v>
      </c>
      <c r="G10" s="355">
        <v>2968841.3760000002</v>
      </c>
      <c r="H10" s="747"/>
      <c r="I10" s="747"/>
      <c r="J10" s="747"/>
      <c r="K10" s="747"/>
      <c r="L10" s="747"/>
    </row>
    <row r="11" spans="1:22">
      <c r="A11" s="236"/>
      <c r="B11" s="237"/>
      <c r="C11" s="237"/>
      <c r="D11" s="237"/>
      <c r="E11" s="237"/>
      <c r="F11" s="237"/>
      <c r="G11" s="237"/>
      <c r="H11" s="237"/>
      <c r="I11" s="237"/>
      <c r="J11" s="237"/>
      <c r="K11" s="237"/>
      <c r="L11" s="237"/>
    </row>
    <row r="12" spans="1:22" ht="13.5" thickBot="1">
      <c r="A12" s="236"/>
      <c r="B12" s="237"/>
      <c r="C12" s="237"/>
      <c r="D12" s="237"/>
      <c r="E12" s="237"/>
      <c r="F12" s="237"/>
      <c r="G12" s="237"/>
      <c r="H12" s="237"/>
      <c r="I12" s="237"/>
      <c r="J12" s="237"/>
      <c r="K12" s="237"/>
    </row>
    <row r="13" spans="1:22" ht="27.75" customHeight="1">
      <c r="A13" s="912" t="s">
        <v>730</v>
      </c>
      <c r="B13" s="921" t="s">
        <v>732</v>
      </c>
      <c r="C13" s="922"/>
      <c r="D13" s="922"/>
      <c r="E13" s="923"/>
      <c r="F13" s="927" t="s">
        <v>304</v>
      </c>
      <c r="G13" s="237"/>
      <c r="H13" s="237"/>
      <c r="I13" s="237"/>
      <c r="J13" s="237"/>
      <c r="K13" s="237"/>
    </row>
    <row r="14" spans="1:22" ht="39.75" customHeight="1" thickBot="1">
      <c r="A14" s="913"/>
      <c r="B14" s="38" t="s">
        <v>348</v>
      </c>
      <c r="C14" s="38" t="s">
        <v>349</v>
      </c>
      <c r="D14" s="238" t="s">
        <v>738</v>
      </c>
      <c r="E14" s="38" t="s">
        <v>1223</v>
      </c>
      <c r="F14" s="925"/>
      <c r="G14" s="237"/>
      <c r="H14" s="237"/>
      <c r="I14" s="237"/>
      <c r="J14" s="237"/>
      <c r="K14" s="237"/>
    </row>
    <row r="15" spans="1:22">
      <c r="A15" s="75" t="s">
        <v>545</v>
      </c>
      <c r="B15" s="60">
        <v>39109.86</v>
      </c>
      <c r="C15" s="60">
        <v>4252017.0599999996</v>
      </c>
      <c r="D15" s="60">
        <v>974541</v>
      </c>
      <c r="E15" s="60">
        <v>4635.058</v>
      </c>
      <c r="F15" s="62">
        <f>SUM(B15:E15)</f>
        <v>5270302.9780000001</v>
      </c>
      <c r="G15" s="237"/>
      <c r="H15" s="237"/>
      <c r="I15" s="237"/>
      <c r="J15" s="237"/>
      <c r="K15" s="237"/>
    </row>
    <row r="16" spans="1:22">
      <c r="A16" s="76" t="s">
        <v>546</v>
      </c>
      <c r="B16" s="64">
        <v>3668.35</v>
      </c>
      <c r="C16" s="64">
        <v>5561328.4800000004</v>
      </c>
      <c r="D16" s="64">
        <v>315108</v>
      </c>
      <c r="E16" s="64"/>
      <c r="F16" s="66">
        <f>SUM(B16:E16)</f>
        <v>5880104.8300000001</v>
      </c>
      <c r="G16" s="237"/>
      <c r="H16" s="237"/>
      <c r="I16" s="237"/>
      <c r="J16" s="237"/>
      <c r="K16" s="237"/>
    </row>
    <row r="17" spans="1:12">
      <c r="A17" s="76"/>
      <c r="B17" s="64"/>
      <c r="C17" s="64"/>
      <c r="D17" s="64"/>
      <c r="E17" s="64"/>
      <c r="F17" s="66"/>
      <c r="G17" s="237"/>
      <c r="H17" s="237"/>
      <c r="I17" s="237"/>
      <c r="J17" s="237"/>
      <c r="K17" s="237"/>
    </row>
    <row r="18" spans="1:12" ht="13.5" thickBot="1">
      <c r="A18" s="294" t="s">
        <v>693</v>
      </c>
      <c r="B18" s="354">
        <v>42778.21</v>
      </c>
      <c r="C18" s="354">
        <v>9813345.5399999991</v>
      </c>
      <c r="D18" s="354">
        <v>1289649</v>
      </c>
      <c r="E18" s="354">
        <v>4635.058</v>
      </c>
      <c r="F18" s="355">
        <v>11150407.808</v>
      </c>
      <c r="G18" s="237"/>
      <c r="H18" s="237"/>
      <c r="I18" s="237"/>
      <c r="J18" s="237"/>
      <c r="K18" s="237"/>
    </row>
    <row r="19" spans="1:12">
      <c r="A19" s="236"/>
      <c r="B19" s="237"/>
      <c r="C19" s="237"/>
      <c r="D19" s="237"/>
      <c r="E19" s="237"/>
      <c r="F19" s="237"/>
      <c r="G19" s="237"/>
      <c r="H19" s="237"/>
      <c r="I19" s="237"/>
      <c r="J19" s="237"/>
      <c r="K19" s="237"/>
      <c r="L19" s="237"/>
    </row>
    <row r="20" spans="1:12">
      <c r="A20" s="236"/>
      <c r="B20" s="237"/>
      <c r="C20" s="237"/>
      <c r="D20" s="237"/>
      <c r="E20" s="237"/>
      <c r="F20" s="237"/>
      <c r="G20" s="237"/>
      <c r="H20" s="237"/>
      <c r="I20" s="237"/>
      <c r="J20" s="237"/>
      <c r="K20" s="237"/>
      <c r="L20" s="237"/>
    </row>
    <row r="21" spans="1:12">
      <c r="A21" s="236"/>
      <c r="B21" s="237"/>
      <c r="C21" s="237"/>
      <c r="D21" s="237"/>
      <c r="E21" s="237"/>
      <c r="F21" s="237"/>
      <c r="G21" s="237"/>
      <c r="H21" s="237"/>
      <c r="I21" s="237"/>
      <c r="J21" s="237"/>
      <c r="K21" s="237"/>
      <c r="L21" s="237"/>
    </row>
    <row r="22" spans="1:12">
      <c r="A22" s="236"/>
      <c r="B22" s="237"/>
      <c r="C22" s="237"/>
      <c r="D22" s="237"/>
      <c r="E22" s="237"/>
      <c r="F22" s="237"/>
      <c r="G22" s="237"/>
      <c r="H22" s="237"/>
      <c r="I22" s="237"/>
      <c r="J22" s="237"/>
      <c r="K22" s="237"/>
      <c r="L22" s="237"/>
    </row>
    <row r="23" spans="1:12">
      <c r="A23" s="236"/>
      <c r="B23" s="237"/>
      <c r="C23" s="237"/>
      <c r="D23" s="237"/>
      <c r="E23" s="237"/>
      <c r="F23" s="237"/>
      <c r="G23" s="237"/>
      <c r="H23" s="237"/>
      <c r="I23" s="237"/>
      <c r="J23" s="237"/>
      <c r="K23" s="237"/>
      <c r="L23" s="237"/>
    </row>
    <row r="24" spans="1:12">
      <c r="A24" s="236"/>
      <c r="B24" s="237"/>
      <c r="C24" s="237"/>
      <c r="D24" s="237"/>
      <c r="E24" s="237"/>
      <c r="F24" s="237"/>
      <c r="G24" s="237"/>
      <c r="H24" s="237"/>
      <c r="I24" s="237"/>
      <c r="J24" s="237"/>
      <c r="K24" s="237"/>
      <c r="L24" s="237"/>
    </row>
    <row r="25" spans="1:12">
      <c r="A25" s="236"/>
      <c r="B25" s="237"/>
      <c r="C25" s="237"/>
      <c r="D25" s="237"/>
      <c r="E25" s="237"/>
      <c r="F25" s="237"/>
      <c r="G25" s="237"/>
      <c r="H25" s="237"/>
      <c r="I25" s="237"/>
      <c r="J25" s="237"/>
      <c r="K25" s="237"/>
      <c r="L25" s="237"/>
    </row>
    <row r="26" spans="1:12">
      <c r="A26" s="236"/>
      <c r="B26" s="237"/>
      <c r="C26" s="237"/>
      <c r="D26" s="237"/>
      <c r="E26" s="237"/>
      <c r="F26" s="237"/>
      <c r="G26" s="237"/>
      <c r="H26" s="237"/>
      <c r="I26" s="237"/>
      <c r="J26" s="237"/>
      <c r="K26" s="237"/>
      <c r="L26" s="237"/>
    </row>
    <row r="27" spans="1:12">
      <c r="A27" s="236"/>
      <c r="B27" s="237"/>
      <c r="C27" s="237"/>
      <c r="D27" s="237"/>
      <c r="E27" s="237"/>
      <c r="F27" s="237"/>
      <c r="G27" s="237"/>
      <c r="H27" s="237"/>
      <c r="I27" s="237"/>
      <c r="J27" s="237"/>
      <c r="K27" s="237"/>
      <c r="L27" s="237"/>
    </row>
    <row r="28" spans="1:12" ht="16.5" customHeight="1"/>
    <row r="53" spans="2:5" ht="18" customHeight="1">
      <c r="B53" s="771"/>
      <c r="C53" s="772"/>
      <c r="D53" s="239"/>
      <c r="E53" s="239"/>
    </row>
    <row r="54" spans="2:5" ht="18" customHeight="1">
      <c r="B54" s="771"/>
      <c r="C54" s="772"/>
      <c r="D54" s="239"/>
      <c r="E54" s="239"/>
    </row>
    <row r="55" spans="2:5" ht="18" customHeight="1">
      <c r="B55" s="771"/>
      <c r="C55" s="772"/>
      <c r="D55" s="239"/>
      <c r="E55" s="239"/>
    </row>
    <row r="56" spans="2:5" ht="18" customHeight="1">
      <c r="B56" s="771"/>
      <c r="C56" s="772"/>
      <c r="D56" s="239"/>
      <c r="E56" s="239"/>
    </row>
    <row r="57" spans="2:5" ht="18" customHeight="1">
      <c r="B57" s="771"/>
      <c r="C57" s="772"/>
      <c r="D57" s="239"/>
      <c r="E57" s="239"/>
    </row>
    <row r="58" spans="2:5" ht="18" customHeight="1">
      <c r="B58" s="771"/>
      <c r="C58" s="772"/>
      <c r="D58" s="239"/>
      <c r="E58" s="239"/>
    </row>
    <row r="59" spans="2:5" ht="18" customHeight="1">
      <c r="B59" s="771"/>
      <c r="C59" s="772"/>
      <c r="D59" s="239"/>
      <c r="E59" s="239"/>
    </row>
    <row r="60" spans="2:5" ht="18" customHeight="1">
      <c r="B60" s="771"/>
      <c r="C60" s="772"/>
      <c r="D60" s="239"/>
      <c r="E60" s="239"/>
    </row>
    <row r="61" spans="2:5" ht="18" customHeight="1">
      <c r="B61" s="771"/>
      <c r="C61" s="772"/>
      <c r="D61" s="239"/>
      <c r="E61" s="239"/>
    </row>
    <row r="62" spans="2:5" ht="18" customHeight="1">
      <c r="B62" s="771"/>
      <c r="C62" s="772"/>
      <c r="D62" s="239"/>
      <c r="E62" s="239"/>
    </row>
  </sheetData>
  <mergeCells count="8">
    <mergeCell ref="A13:A14"/>
    <mergeCell ref="B13:E13"/>
    <mergeCell ref="F13:F14"/>
    <mergeCell ref="A1:G1"/>
    <mergeCell ref="A3:G3"/>
    <mergeCell ref="A5:A6"/>
    <mergeCell ref="B5:F5"/>
    <mergeCell ref="G5:G6"/>
  </mergeCells>
  <printOptions horizontalCentered="1"/>
  <pageMargins left="0.47244094488188981" right="0.31496062992125984" top="0.59055118110236227" bottom="0.98425196850393704" header="0" footer="0"/>
  <pageSetup paperSize="9" scale="67" orientation="portrait" horizontalDpi="300" verticalDpi="3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L22"/>
  <sheetViews>
    <sheetView view="pageBreakPreview" zoomScaleNormal="75" zoomScaleSheetLayoutView="100" workbookViewId="0">
      <selection sqref="A1:J1"/>
    </sheetView>
  </sheetViews>
  <sheetFormatPr baseColWidth="10" defaultRowHeight="12.75"/>
  <cols>
    <col min="1" max="1" width="64.28515625" style="57" customWidth="1"/>
    <col min="2" max="2" width="32.85546875" style="57" customWidth="1"/>
    <col min="3" max="3" width="8.5703125" style="57" customWidth="1"/>
    <col min="4" max="16384" width="11.42578125" style="57"/>
  </cols>
  <sheetData>
    <row r="1" spans="1:12" ht="18">
      <c r="A1" s="944" t="s">
        <v>727</v>
      </c>
      <c r="B1" s="944"/>
      <c r="C1" s="56"/>
      <c r="D1" s="56"/>
      <c r="E1" s="56"/>
      <c r="F1" s="56"/>
      <c r="G1" s="56"/>
    </row>
    <row r="3" spans="1:12" ht="15" customHeight="1">
      <c r="A3" s="951" t="s">
        <v>1295</v>
      </c>
      <c r="B3" s="951"/>
      <c r="C3" s="635"/>
      <c r="D3" s="58"/>
      <c r="E3" s="58"/>
      <c r="F3" s="58"/>
      <c r="G3" s="58"/>
      <c r="H3" s="58"/>
    </row>
    <row r="4" spans="1:12" ht="13.5" thickBot="1">
      <c r="A4" s="73"/>
      <c r="B4" s="73"/>
    </row>
    <row r="5" spans="1:12" s="2" customFormat="1" ht="20.25" customHeight="1">
      <c r="A5" s="912" t="s">
        <v>739</v>
      </c>
      <c r="B5" s="927" t="s">
        <v>740</v>
      </c>
      <c r="C5" s="55"/>
      <c r="D5" s="1"/>
      <c r="E5" s="1"/>
      <c r="F5" s="1"/>
      <c r="G5" s="1"/>
      <c r="H5" s="1"/>
    </row>
    <row r="6" spans="1:12" s="2" customFormat="1" ht="20.25" customHeight="1" thickBot="1">
      <c r="A6" s="913"/>
      <c r="B6" s="925"/>
      <c r="C6" s="55"/>
      <c r="D6" s="1"/>
      <c r="E6" s="1"/>
      <c r="F6" s="1"/>
      <c r="G6" s="1"/>
      <c r="H6" s="1"/>
    </row>
    <row r="7" spans="1:12" s="2" customFormat="1" ht="12.75" customHeight="1">
      <c r="A7" s="78" t="s">
        <v>743</v>
      </c>
      <c r="B7" s="62">
        <v>3700119.9</v>
      </c>
      <c r="C7" s="79"/>
      <c r="D7" s="3"/>
      <c r="E7" s="3"/>
      <c r="F7" s="3"/>
      <c r="G7" s="3"/>
      <c r="H7" s="3"/>
      <c r="I7" s="3"/>
      <c r="J7" s="3"/>
      <c r="K7" s="3"/>
      <c r="L7" s="3"/>
    </row>
    <row r="8" spans="1:12" s="2" customFormat="1" ht="12.75" customHeight="1">
      <c r="A8" s="80" t="s">
        <v>747</v>
      </c>
      <c r="B8" s="66">
        <v>1814668.02</v>
      </c>
      <c r="C8" s="79"/>
      <c r="D8" s="3"/>
      <c r="E8" s="3"/>
      <c r="F8" s="3"/>
      <c r="G8" s="3"/>
      <c r="H8" s="3"/>
      <c r="I8" s="3"/>
      <c r="J8" s="3"/>
      <c r="K8" s="3"/>
      <c r="L8" s="3"/>
    </row>
    <row r="9" spans="1:12" s="2" customFormat="1" ht="12.75" customHeight="1">
      <c r="A9" s="80" t="s">
        <v>741</v>
      </c>
      <c r="B9" s="66">
        <v>876663.57</v>
      </c>
      <c r="C9" s="79"/>
      <c r="D9" s="3"/>
      <c r="E9" s="3"/>
      <c r="F9" s="3"/>
      <c r="G9" s="3"/>
      <c r="H9" s="3"/>
      <c r="I9" s="3"/>
      <c r="J9" s="3"/>
      <c r="K9" s="3"/>
      <c r="L9" s="3"/>
    </row>
    <row r="10" spans="1:12" s="2" customFormat="1" ht="12.75" customHeight="1">
      <c r="A10" s="80" t="s">
        <v>746</v>
      </c>
      <c r="B10" s="66">
        <v>424397.69</v>
      </c>
      <c r="C10" s="79"/>
      <c r="D10" s="3"/>
      <c r="E10" s="3"/>
      <c r="F10" s="3"/>
      <c r="G10" s="3"/>
      <c r="H10" s="3"/>
      <c r="I10" s="3"/>
      <c r="J10" s="3"/>
      <c r="K10" s="3"/>
      <c r="L10" s="3"/>
    </row>
    <row r="11" spans="1:12" s="2" customFormat="1" ht="12.75" customHeight="1">
      <c r="A11" s="80" t="s">
        <v>742</v>
      </c>
      <c r="B11" s="66">
        <v>362635.65</v>
      </c>
      <c r="C11" s="79"/>
      <c r="D11" s="3"/>
      <c r="E11" s="3"/>
      <c r="F11" s="3"/>
      <c r="G11" s="3"/>
      <c r="H11" s="3"/>
      <c r="I11" s="3"/>
      <c r="J11" s="3"/>
      <c r="K11" s="3"/>
      <c r="L11" s="3"/>
    </row>
    <row r="12" spans="1:12" s="2" customFormat="1" ht="12.75" customHeight="1">
      <c r="A12" s="80" t="s">
        <v>745</v>
      </c>
      <c r="B12" s="66">
        <v>179369.47799999997</v>
      </c>
      <c r="C12" s="79"/>
      <c r="D12" s="3"/>
      <c r="E12" s="3"/>
      <c r="F12" s="3"/>
      <c r="G12" s="3"/>
      <c r="H12" s="3"/>
      <c r="I12" s="3"/>
      <c r="J12" s="3"/>
      <c r="K12" s="3"/>
      <c r="L12" s="3"/>
    </row>
    <row r="13" spans="1:12" s="2" customFormat="1" ht="12.75" customHeight="1">
      <c r="A13" s="80" t="s">
        <v>1296</v>
      </c>
      <c r="B13" s="66">
        <v>64494.37</v>
      </c>
      <c r="C13" s="79"/>
      <c r="D13" s="3"/>
      <c r="E13" s="3"/>
      <c r="F13" s="3"/>
      <c r="G13" s="3"/>
      <c r="H13" s="3"/>
      <c r="I13" s="3"/>
      <c r="J13" s="3"/>
      <c r="K13" s="3"/>
      <c r="L13" s="3"/>
    </row>
    <row r="14" spans="1:12" s="2" customFormat="1" ht="12.75" customHeight="1" thickBot="1">
      <c r="A14" s="773" t="s">
        <v>749</v>
      </c>
      <c r="B14" s="71">
        <v>176039.67599999858</v>
      </c>
      <c r="C14" s="79"/>
      <c r="D14" s="3"/>
      <c r="E14" s="3"/>
      <c r="F14" s="3"/>
      <c r="G14" s="3"/>
      <c r="H14" s="3"/>
      <c r="I14" s="3"/>
      <c r="J14" s="3"/>
      <c r="K14" s="3"/>
      <c r="L14" s="3"/>
    </row>
    <row r="22" spans="2:2">
      <c r="B22" s="81"/>
    </row>
  </sheetData>
  <mergeCells count="4">
    <mergeCell ref="A1:B1"/>
    <mergeCell ref="A3:B3"/>
    <mergeCell ref="A5:A6"/>
    <mergeCell ref="B5:B6"/>
  </mergeCells>
  <printOptions horizontalCentered="1"/>
  <pageMargins left="0.78740157480314965" right="0.78740157480314965" top="0.59055118110236227" bottom="0.98425196850393704" header="0" footer="0"/>
  <pageSetup paperSize="9" scale="82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L29"/>
  <sheetViews>
    <sheetView view="pageBreakPreview" zoomScale="75" zoomScaleNormal="75" workbookViewId="0">
      <selection sqref="A1:J1"/>
    </sheetView>
  </sheetViews>
  <sheetFormatPr baseColWidth="10" defaultRowHeight="12.75"/>
  <cols>
    <col min="1" max="1" width="33.7109375" style="794" customWidth="1"/>
    <col min="2" max="6" width="20" style="794" customWidth="1"/>
    <col min="7" max="16384" width="11.42578125" style="794"/>
  </cols>
  <sheetData>
    <row r="1" spans="1:12" ht="18">
      <c r="A1" s="902" t="s">
        <v>574</v>
      </c>
      <c r="B1" s="902"/>
      <c r="C1" s="902"/>
      <c r="D1" s="902"/>
      <c r="E1" s="902"/>
      <c r="F1" s="902"/>
      <c r="G1" s="793"/>
      <c r="H1" s="793"/>
    </row>
    <row r="3" spans="1:12" ht="20.25" customHeight="1">
      <c r="A3" s="892" t="s">
        <v>1338</v>
      </c>
      <c r="B3" s="892"/>
      <c r="C3" s="892"/>
      <c r="D3" s="892"/>
      <c r="E3" s="892"/>
      <c r="F3" s="892"/>
      <c r="G3" s="795"/>
      <c r="H3" s="795"/>
      <c r="I3" s="795"/>
    </row>
    <row r="4" spans="1:12" ht="13.5" thickBot="1">
      <c r="A4" s="799"/>
      <c r="B4" s="799"/>
      <c r="C4" s="799"/>
      <c r="D4" s="799"/>
      <c r="E4" s="799"/>
      <c r="F4" s="799"/>
    </row>
    <row r="5" spans="1:12" s="2" customFormat="1" ht="55.5" customHeight="1" thickBot="1">
      <c r="A5" s="19" t="s">
        <v>459</v>
      </c>
      <c r="B5" s="20" t="s">
        <v>850</v>
      </c>
      <c r="C5" s="20" t="s">
        <v>567</v>
      </c>
      <c r="D5" s="20" t="s">
        <v>1027</v>
      </c>
      <c r="E5" s="20" t="s">
        <v>568</v>
      </c>
      <c r="F5" s="21" t="s">
        <v>569</v>
      </c>
      <c r="G5" s="1"/>
      <c r="H5" s="1"/>
      <c r="I5" s="1"/>
      <c r="K5" s="7"/>
    </row>
    <row r="6" spans="1:12" s="2" customFormat="1" ht="21.75" customHeight="1">
      <c r="A6" s="814" t="s">
        <v>575</v>
      </c>
      <c r="B6" s="394">
        <v>474439.44</v>
      </c>
      <c r="C6" s="394">
        <v>364942.69</v>
      </c>
      <c r="D6" s="3">
        <v>2129200.4700000002</v>
      </c>
      <c r="E6" s="356">
        <v>496.06</v>
      </c>
      <c r="F6" s="669">
        <f t="shared" ref="F6:F22" si="0">SUM(B6:E6)</f>
        <v>2969078.66</v>
      </c>
      <c r="G6" s="3"/>
      <c r="H6" s="3"/>
      <c r="I6" s="3"/>
      <c r="J6" s="3"/>
      <c r="K6" s="3"/>
      <c r="L6" s="3"/>
    </row>
    <row r="7" spans="1:12" s="2" customFormat="1">
      <c r="A7" s="815" t="s">
        <v>576</v>
      </c>
      <c r="B7" s="395">
        <v>77211</v>
      </c>
      <c r="C7" s="395">
        <v>657398</v>
      </c>
      <c r="D7" s="3">
        <v>843381.3</v>
      </c>
      <c r="E7" s="359"/>
      <c r="F7" s="670">
        <f t="shared" si="0"/>
        <v>1577990.3</v>
      </c>
      <c r="G7" s="3"/>
      <c r="H7" s="3"/>
      <c r="I7" s="3"/>
      <c r="J7" s="3"/>
      <c r="K7" s="3"/>
      <c r="L7" s="3"/>
    </row>
    <row r="8" spans="1:12" s="2" customFormat="1">
      <c r="A8" s="815" t="s">
        <v>577</v>
      </c>
      <c r="B8" s="395">
        <v>14121</v>
      </c>
      <c r="C8" s="395">
        <v>53323</v>
      </c>
      <c r="D8" s="3">
        <v>66360.78</v>
      </c>
      <c r="E8" s="346">
        <v>286.47000000000003</v>
      </c>
      <c r="F8" s="670">
        <f t="shared" si="0"/>
        <v>134091.25</v>
      </c>
      <c r="G8" s="3"/>
      <c r="H8" s="3"/>
      <c r="I8" s="3"/>
      <c r="J8" s="3"/>
      <c r="K8" s="3"/>
      <c r="L8" s="3"/>
    </row>
    <row r="9" spans="1:12" s="2" customFormat="1">
      <c r="A9" s="815" t="s">
        <v>578</v>
      </c>
      <c r="B9" s="395">
        <v>157.44981610366409</v>
      </c>
      <c r="C9" s="395">
        <v>23306.845459313208</v>
      </c>
      <c r="D9" s="3">
        <v>71922.854336121949</v>
      </c>
      <c r="E9" s="346">
        <v>115279.69812530029</v>
      </c>
      <c r="F9" s="670">
        <f t="shared" si="0"/>
        <v>210666.84773683912</v>
      </c>
      <c r="G9" s="3"/>
      <c r="H9" s="3"/>
      <c r="I9" s="3"/>
      <c r="J9" s="3"/>
      <c r="K9" s="3"/>
      <c r="L9" s="3"/>
    </row>
    <row r="10" spans="1:12" s="2" customFormat="1">
      <c r="A10" s="815" t="s">
        <v>851</v>
      </c>
      <c r="B10" s="395">
        <v>169944</v>
      </c>
      <c r="C10" s="395">
        <v>549712</v>
      </c>
      <c r="D10" s="3">
        <v>2019941</v>
      </c>
      <c r="E10" s="346"/>
      <c r="F10" s="670">
        <f t="shared" si="0"/>
        <v>2739597</v>
      </c>
      <c r="G10" s="3"/>
      <c r="H10" s="3"/>
      <c r="I10" s="3"/>
      <c r="J10" s="3"/>
      <c r="K10" s="3"/>
      <c r="L10" s="3"/>
    </row>
    <row r="11" spans="1:12" s="2" customFormat="1">
      <c r="A11" s="815" t="s">
        <v>580</v>
      </c>
      <c r="B11" s="395">
        <v>63923</v>
      </c>
      <c r="C11" s="395">
        <v>1101903</v>
      </c>
      <c r="D11" s="3">
        <v>1816492</v>
      </c>
      <c r="E11" s="346"/>
      <c r="F11" s="670">
        <f t="shared" si="0"/>
        <v>2982318</v>
      </c>
      <c r="G11" s="3"/>
      <c r="H11" s="3"/>
      <c r="I11" s="3"/>
      <c r="J11" s="3"/>
      <c r="K11" s="3"/>
      <c r="L11" s="3"/>
    </row>
    <row r="12" spans="1:12" s="2" customFormat="1">
      <c r="A12" s="815" t="s">
        <v>581</v>
      </c>
      <c r="B12" s="395">
        <v>67923</v>
      </c>
      <c r="C12" s="395">
        <v>230499</v>
      </c>
      <c r="D12" s="3">
        <v>1327791.0900000001</v>
      </c>
      <c r="E12" s="346"/>
      <c r="F12" s="670">
        <f t="shared" si="0"/>
        <v>1626213.09</v>
      </c>
      <c r="G12" s="3"/>
      <c r="H12" s="3"/>
      <c r="I12" s="3"/>
      <c r="J12" s="3"/>
      <c r="K12" s="3"/>
      <c r="L12" s="3"/>
    </row>
    <row r="13" spans="1:12" s="2" customFormat="1">
      <c r="A13" s="815" t="s">
        <v>592</v>
      </c>
      <c r="B13" s="395">
        <v>45980.232159563937</v>
      </c>
      <c r="C13" s="395">
        <v>52717.176806022057</v>
      </c>
      <c r="D13" s="3">
        <v>168102.0701896422</v>
      </c>
      <c r="E13" s="346"/>
      <c r="F13" s="670">
        <f t="shared" si="0"/>
        <v>266799.47915522818</v>
      </c>
      <c r="G13" s="3"/>
      <c r="H13" s="3"/>
      <c r="I13" s="3"/>
      <c r="J13" s="3"/>
      <c r="K13" s="3"/>
      <c r="L13" s="3"/>
    </row>
    <row r="14" spans="1:12" s="2" customFormat="1">
      <c r="A14" s="815" t="s">
        <v>594</v>
      </c>
      <c r="B14" s="395">
        <v>33662.480000000003</v>
      </c>
      <c r="C14" s="395">
        <v>285553.25</v>
      </c>
      <c r="D14" s="3">
        <v>117863.62</v>
      </c>
      <c r="E14" s="346"/>
      <c r="F14" s="670">
        <f t="shared" si="0"/>
        <v>437079.35</v>
      </c>
      <c r="G14" s="3"/>
      <c r="H14" s="3"/>
      <c r="I14" s="3"/>
      <c r="J14" s="3"/>
      <c r="K14" s="3"/>
      <c r="L14" s="3"/>
    </row>
    <row r="15" spans="1:12" s="2" customFormat="1">
      <c r="A15" s="815" t="s">
        <v>591</v>
      </c>
      <c r="B15" s="395">
        <v>63292</v>
      </c>
      <c r="C15" s="395">
        <v>186599</v>
      </c>
      <c r="D15" s="3">
        <v>504568.35</v>
      </c>
      <c r="E15" s="346"/>
      <c r="F15" s="670">
        <f t="shared" si="0"/>
        <v>754459.35</v>
      </c>
      <c r="G15" s="3"/>
      <c r="H15" s="3"/>
      <c r="I15" s="3"/>
      <c r="J15" s="3"/>
      <c r="K15" s="3"/>
      <c r="L15" s="3"/>
    </row>
    <row r="16" spans="1:12" s="2" customFormat="1">
      <c r="A16" s="815" t="s">
        <v>583</v>
      </c>
      <c r="B16" s="395">
        <v>29309</v>
      </c>
      <c r="C16" s="395">
        <v>121899</v>
      </c>
      <c r="D16" s="3">
        <v>1770043.05</v>
      </c>
      <c r="E16" s="346"/>
      <c r="F16" s="670">
        <f t="shared" si="0"/>
        <v>1921251.05</v>
      </c>
      <c r="H16" s="3"/>
      <c r="I16" s="3"/>
      <c r="J16" s="3"/>
      <c r="K16" s="3"/>
      <c r="L16" s="3"/>
    </row>
    <row r="17" spans="1:12" s="2" customFormat="1">
      <c r="A17" s="815" t="s">
        <v>584</v>
      </c>
      <c r="B17" s="395">
        <v>6028.9</v>
      </c>
      <c r="C17" s="395">
        <v>7858.41</v>
      </c>
      <c r="D17" s="3">
        <v>1089950.8799999999</v>
      </c>
      <c r="E17" s="346">
        <v>312112.08</v>
      </c>
      <c r="F17" s="670">
        <f t="shared" si="0"/>
        <v>1415950.27</v>
      </c>
      <c r="H17" s="3"/>
      <c r="I17" s="3"/>
      <c r="J17" s="3"/>
      <c r="K17" s="3"/>
      <c r="L17" s="3"/>
    </row>
    <row r="18" spans="1:12" s="2" customFormat="1">
      <c r="A18" s="815" t="s">
        <v>595</v>
      </c>
      <c r="B18" s="395">
        <v>3888.9304490222312</v>
      </c>
      <c r="C18" s="395">
        <v>2991.3156297702744</v>
      </c>
      <c r="D18" s="3">
        <v>178832.09789422853</v>
      </c>
      <c r="E18" s="346"/>
      <c r="F18" s="670">
        <f t="shared" si="0"/>
        <v>185712.34397302102</v>
      </c>
      <c r="G18" s="4"/>
      <c r="H18" s="3"/>
      <c r="I18" s="3"/>
      <c r="J18" s="3"/>
      <c r="K18" s="3"/>
      <c r="L18" s="3"/>
    </row>
    <row r="19" spans="1:12" s="2" customFormat="1">
      <c r="A19" s="815" t="s">
        <v>585</v>
      </c>
      <c r="B19" s="395">
        <v>11815.430469803016</v>
      </c>
      <c r="C19" s="395">
        <v>130873.9634226966</v>
      </c>
      <c r="D19" s="3">
        <v>34136.628700567104</v>
      </c>
      <c r="E19" s="346"/>
      <c r="F19" s="670">
        <f t="shared" si="0"/>
        <v>176826.02259306674</v>
      </c>
      <c r="G19" s="4"/>
      <c r="H19" s="3"/>
      <c r="I19" s="3"/>
      <c r="J19" s="3"/>
      <c r="K19" s="3"/>
      <c r="L19" s="3"/>
    </row>
    <row r="20" spans="1:12" s="2" customFormat="1">
      <c r="A20" s="815" t="s">
        <v>587</v>
      </c>
      <c r="B20" s="395">
        <v>14596.587669068294</v>
      </c>
      <c r="C20" s="395">
        <v>158187.18931194415</v>
      </c>
      <c r="D20" s="3">
        <v>224291.01694547248</v>
      </c>
      <c r="E20" s="359"/>
      <c r="F20" s="670">
        <f t="shared" si="0"/>
        <v>397074.79392648494</v>
      </c>
      <c r="G20" s="4"/>
      <c r="H20" s="3"/>
      <c r="I20" s="3"/>
      <c r="J20" s="3"/>
      <c r="K20" s="3"/>
      <c r="L20" s="3"/>
    </row>
    <row r="21" spans="1:12" s="2" customFormat="1">
      <c r="A21" s="815" t="s">
        <v>589</v>
      </c>
      <c r="B21" s="395">
        <v>6174.4857768631273</v>
      </c>
      <c r="C21" s="395">
        <v>123639.59779179782</v>
      </c>
      <c r="D21" s="3">
        <v>323589.28904198349</v>
      </c>
      <c r="E21" s="346">
        <v>297.61703822938449</v>
      </c>
      <c r="F21" s="670">
        <f t="shared" si="0"/>
        <v>453700.9896488738</v>
      </c>
      <c r="G21" s="4"/>
      <c r="H21" s="3"/>
      <c r="I21" s="3"/>
      <c r="J21" s="3"/>
      <c r="K21" s="3"/>
      <c r="L21" s="3"/>
    </row>
    <row r="22" spans="1:12" s="2" customFormat="1">
      <c r="A22" s="815" t="s">
        <v>593</v>
      </c>
      <c r="B22" s="395">
        <v>54338.123640061072</v>
      </c>
      <c r="C22" s="395">
        <v>63422.072040602994</v>
      </c>
      <c r="D22" s="3">
        <v>190459.66618004534</v>
      </c>
      <c r="E22" s="346"/>
      <c r="F22" s="670">
        <f t="shared" si="0"/>
        <v>308219.86186070938</v>
      </c>
      <c r="G22" s="4"/>
      <c r="H22" s="3"/>
      <c r="I22" s="3"/>
      <c r="J22" s="3"/>
      <c r="K22" s="3"/>
      <c r="L22" s="3"/>
    </row>
    <row r="23" spans="1:12" s="2" customFormat="1">
      <c r="A23" s="815"/>
      <c r="B23" s="17"/>
      <c r="C23" s="17"/>
      <c r="D23" s="1"/>
      <c r="E23" s="17"/>
      <c r="F23" s="671"/>
      <c r="G23" s="4"/>
      <c r="H23" s="1"/>
      <c r="I23" s="3"/>
      <c r="J23" s="1"/>
      <c r="K23" s="1"/>
      <c r="L23" s="3"/>
    </row>
    <row r="24" spans="1:12" s="2" customFormat="1" ht="13.5" thickBot="1">
      <c r="A24" s="816" t="s">
        <v>570</v>
      </c>
      <c r="B24" s="339">
        <f>SUM(B6:B23)</f>
        <v>1136805.0599804854</v>
      </c>
      <c r="C24" s="339">
        <f>SUM(C6:C23)</f>
        <v>4114825.5104621467</v>
      </c>
      <c r="D24" s="339">
        <f>SUM(D6:D23)</f>
        <v>12876926.163288061</v>
      </c>
      <c r="E24" s="339">
        <f>SUM(E6:E23)</f>
        <v>428471.9251635297</v>
      </c>
      <c r="F24" s="341">
        <f>SUM(F6:F23)</f>
        <v>18557028.658894226</v>
      </c>
      <c r="G24" s="4"/>
      <c r="H24" s="3"/>
      <c r="I24" s="3"/>
      <c r="J24" s="3"/>
      <c r="K24" s="3"/>
      <c r="L24" s="3"/>
    </row>
    <row r="25" spans="1:12" s="2" customFormat="1" ht="17.25" customHeight="1">
      <c r="A25" s="672" t="s">
        <v>573</v>
      </c>
      <c r="B25" s="673"/>
      <c r="C25" s="673"/>
      <c r="D25" s="673"/>
      <c r="E25" s="673"/>
      <c r="F25" s="674"/>
      <c r="G25" s="3"/>
      <c r="H25" s="3"/>
      <c r="I25" s="3"/>
      <c r="J25" s="3"/>
      <c r="K25" s="3"/>
      <c r="L25" s="3"/>
    </row>
    <row r="26" spans="1:12" s="2" customFormat="1">
      <c r="A26" s="812" t="s">
        <v>1348</v>
      </c>
      <c r="B26" s="813"/>
      <c r="C26" s="801"/>
      <c r="D26" s="801"/>
      <c r="E26" s="801"/>
    </row>
    <row r="27" spans="1:12" s="2" customFormat="1">
      <c r="A27" s="812" t="s">
        <v>1349</v>
      </c>
      <c r="B27" s="813"/>
      <c r="C27" s="801"/>
      <c r="D27" s="801"/>
      <c r="E27" s="801"/>
    </row>
    <row r="28" spans="1:12">
      <c r="A28" s="903" t="s">
        <v>852</v>
      </c>
      <c r="B28" s="903"/>
      <c r="C28" s="802"/>
      <c r="D28" s="802"/>
      <c r="E28" s="802"/>
    </row>
    <row r="29" spans="1:12">
      <c r="C29" s="802"/>
    </row>
  </sheetData>
  <mergeCells count="3">
    <mergeCell ref="A1:F1"/>
    <mergeCell ref="A3:F3"/>
    <mergeCell ref="A28:B28"/>
  </mergeCells>
  <printOptions horizontalCentered="1"/>
  <pageMargins left="0.78740157480314965" right="0.78740157480314965" top="0.59055118110236227" bottom="0.98425196850393704" header="0" footer="0"/>
  <pageSetup paperSize="9" scale="60" orientation="portrait" horizontalDpi="300" verticalDpi="30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K16"/>
  <sheetViews>
    <sheetView view="pageBreakPreview" zoomScaleNormal="75" zoomScaleSheetLayoutView="100" workbookViewId="0">
      <selection sqref="A1:J1"/>
    </sheetView>
  </sheetViews>
  <sheetFormatPr baseColWidth="10" defaultRowHeight="12.75"/>
  <cols>
    <col min="1" max="1" width="58.42578125" style="57" customWidth="1"/>
    <col min="2" max="2" width="44.140625" style="57" customWidth="1"/>
    <col min="3" max="16384" width="11.42578125" style="57"/>
  </cols>
  <sheetData>
    <row r="1" spans="1:11" ht="18">
      <c r="A1" s="944" t="s">
        <v>727</v>
      </c>
      <c r="B1" s="944"/>
      <c r="C1" s="56"/>
      <c r="D1" s="56"/>
      <c r="E1" s="56"/>
      <c r="F1" s="56"/>
    </row>
    <row r="3" spans="1:11" ht="15">
      <c r="A3" s="951" t="s">
        <v>1297</v>
      </c>
      <c r="B3" s="951"/>
      <c r="C3" s="58"/>
      <c r="D3" s="58"/>
      <c r="E3" s="58"/>
      <c r="F3" s="58"/>
      <c r="G3" s="58"/>
    </row>
    <row r="4" spans="1:11" ht="13.5" thickBot="1">
      <c r="A4" s="73"/>
      <c r="B4" s="73"/>
    </row>
    <row r="5" spans="1:11" s="2" customFormat="1" ht="12.75" customHeight="1">
      <c r="A5" s="912" t="s">
        <v>750</v>
      </c>
      <c r="B5" s="927" t="s">
        <v>751</v>
      </c>
      <c r="C5" s="1"/>
      <c r="D5" s="1"/>
      <c r="E5" s="1"/>
      <c r="F5" s="1"/>
      <c r="G5" s="1"/>
    </row>
    <row r="6" spans="1:11" s="2" customFormat="1" ht="28.5" customHeight="1" thickBot="1">
      <c r="A6" s="913"/>
      <c r="B6" s="925"/>
      <c r="C6" s="1"/>
      <c r="D6" s="1"/>
      <c r="E6" s="1"/>
      <c r="F6" s="1"/>
      <c r="G6" s="1"/>
    </row>
    <row r="7" spans="1:11" s="2" customFormat="1" ht="12.75" customHeight="1">
      <c r="A7" s="78" t="s">
        <v>350</v>
      </c>
      <c r="B7" s="62">
        <v>5504470</v>
      </c>
      <c r="C7" s="3"/>
      <c r="D7" s="3"/>
      <c r="E7" s="3"/>
      <c r="F7" s="3"/>
      <c r="G7" s="3"/>
      <c r="H7" s="3"/>
      <c r="I7" s="3"/>
      <c r="J7" s="3"/>
      <c r="K7" s="3"/>
    </row>
    <row r="8" spans="1:11" s="2" customFormat="1" ht="12.75" customHeight="1">
      <c r="A8" s="80" t="s">
        <v>752</v>
      </c>
      <c r="B8" s="66">
        <v>482002.96</v>
      </c>
      <c r="C8" s="3"/>
      <c r="D8" s="3"/>
      <c r="E8" s="3"/>
      <c r="F8" s="3"/>
      <c r="G8" s="3"/>
      <c r="H8" s="3"/>
      <c r="I8" s="3"/>
      <c r="J8" s="3"/>
      <c r="K8" s="3"/>
    </row>
    <row r="9" spans="1:11" s="2" customFormat="1" ht="12.75" customHeight="1">
      <c r="A9" s="80" t="s">
        <v>1110</v>
      </c>
      <c r="B9" s="66">
        <v>126978</v>
      </c>
      <c r="C9" s="3"/>
      <c r="D9" s="3"/>
      <c r="E9" s="3"/>
      <c r="F9" s="3"/>
      <c r="G9" s="3"/>
      <c r="H9" s="3"/>
      <c r="I9" s="3"/>
      <c r="J9" s="3"/>
      <c r="K9" s="3"/>
    </row>
    <row r="10" spans="1:11" s="2" customFormat="1" ht="12.75" customHeight="1">
      <c r="A10" s="80" t="s">
        <v>753</v>
      </c>
      <c r="B10" s="66">
        <v>104327.61</v>
      </c>
      <c r="C10" s="3"/>
      <c r="D10" s="3"/>
      <c r="E10" s="3"/>
      <c r="F10" s="3"/>
      <c r="G10" s="3"/>
      <c r="H10" s="3"/>
      <c r="I10" s="3"/>
      <c r="J10" s="3"/>
      <c r="K10" s="3"/>
    </row>
    <row r="11" spans="1:11" s="2" customFormat="1" ht="12.75" customHeight="1">
      <c r="A11" s="80" t="s">
        <v>754</v>
      </c>
      <c r="B11" s="66">
        <v>70555.350000000006</v>
      </c>
      <c r="C11" s="3"/>
      <c r="D11" s="3"/>
      <c r="E11" s="3"/>
      <c r="F11" s="3"/>
      <c r="G11" s="3"/>
      <c r="H11" s="3"/>
      <c r="I11" s="3"/>
      <c r="J11" s="3"/>
      <c r="K11" s="3"/>
    </row>
    <row r="12" spans="1:11" s="2" customFormat="1" ht="12.75" customHeight="1">
      <c r="A12" s="80" t="s">
        <v>1113</v>
      </c>
      <c r="B12" s="66">
        <v>56231.29</v>
      </c>
      <c r="C12" s="3"/>
      <c r="D12" s="3"/>
      <c r="E12" s="3"/>
      <c r="F12" s="3"/>
      <c r="G12" s="3"/>
      <c r="H12" s="3"/>
      <c r="I12" s="3"/>
      <c r="J12" s="3"/>
      <c r="K12" s="3"/>
    </row>
    <row r="13" spans="1:11">
      <c r="A13" s="80" t="s">
        <v>755</v>
      </c>
      <c r="B13" s="66">
        <v>55718.47</v>
      </c>
    </row>
    <row r="14" spans="1:11">
      <c r="A14" s="13" t="s">
        <v>1193</v>
      </c>
      <c r="B14" s="66">
        <v>38522.76</v>
      </c>
    </row>
    <row r="15" spans="1:11">
      <c r="A15" s="13" t="s">
        <v>351</v>
      </c>
      <c r="B15" s="66">
        <v>13937.68</v>
      </c>
    </row>
    <row r="16" spans="1:11" ht="13.5" thickBot="1">
      <c r="A16" s="792" t="s">
        <v>352</v>
      </c>
      <c r="B16" s="71">
        <v>68116.709999998711</v>
      </c>
    </row>
  </sheetData>
  <mergeCells count="4">
    <mergeCell ref="A1:B1"/>
    <mergeCell ref="A3:B3"/>
    <mergeCell ref="A5:A6"/>
    <mergeCell ref="B5:B6"/>
  </mergeCells>
  <printOptions horizontalCentered="1"/>
  <pageMargins left="0.78740157480314965" right="0.78740157480314965" top="0.59055118110236227" bottom="0.98425196850393704" header="0" footer="0"/>
  <pageSetup paperSize="9" scale="76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J26"/>
  <sheetViews>
    <sheetView view="pageBreakPreview" zoomScaleNormal="75" zoomScaleSheetLayoutView="100" workbookViewId="0">
      <selection sqref="A1:J1"/>
    </sheetView>
  </sheetViews>
  <sheetFormatPr baseColWidth="10" defaultRowHeight="12.75"/>
  <cols>
    <col min="1" max="1" width="42.42578125" style="57" customWidth="1"/>
    <col min="2" max="2" width="19.42578125" style="57" customWidth="1"/>
    <col min="3" max="3" width="16.85546875" style="57" customWidth="1"/>
    <col min="4" max="4" width="17" style="57" customWidth="1"/>
    <col min="5" max="5" width="7" style="57" customWidth="1"/>
    <col min="6" max="16384" width="11.42578125" style="57"/>
  </cols>
  <sheetData>
    <row r="1" spans="1:10" ht="18">
      <c r="A1" s="944" t="s">
        <v>727</v>
      </c>
      <c r="B1" s="944"/>
      <c r="C1" s="944"/>
      <c r="D1" s="944"/>
      <c r="E1" s="56"/>
      <c r="F1" s="56"/>
    </row>
    <row r="3" spans="1:10" ht="15" customHeight="1">
      <c r="A3" s="951" t="s">
        <v>305</v>
      </c>
      <c r="B3" s="951"/>
      <c r="C3" s="951"/>
      <c r="D3" s="951"/>
      <c r="E3" s="58"/>
      <c r="F3" s="58"/>
      <c r="G3" s="58"/>
    </row>
    <row r="4" spans="1:10" ht="15" customHeight="1">
      <c r="A4" s="951" t="s">
        <v>1298</v>
      </c>
      <c r="B4" s="951"/>
      <c r="C4" s="951"/>
      <c r="D4" s="951"/>
      <c r="E4" s="58"/>
      <c r="F4" s="58"/>
      <c r="G4" s="58"/>
    </row>
    <row r="5" spans="1:10" ht="15.75" thickBot="1">
      <c r="A5" s="951"/>
      <c r="B5" s="951"/>
      <c r="C5" s="58"/>
      <c r="D5" s="58"/>
      <c r="E5" s="58"/>
      <c r="F5" s="58"/>
      <c r="G5" s="58"/>
    </row>
    <row r="6" spans="1:10" ht="23.25" customHeight="1">
      <c r="A6" s="912" t="s">
        <v>459</v>
      </c>
      <c r="B6" s="914" t="s">
        <v>545</v>
      </c>
      <c r="C6" s="914" t="s">
        <v>546</v>
      </c>
      <c r="D6" s="916" t="s">
        <v>756</v>
      </c>
    </row>
    <row r="7" spans="1:10" s="2" customFormat="1" ht="23.25" customHeight="1" thickBot="1">
      <c r="A7" s="913"/>
      <c r="B7" s="915"/>
      <c r="C7" s="915"/>
      <c r="D7" s="917"/>
      <c r="E7" s="1"/>
      <c r="F7" s="1"/>
    </row>
    <row r="8" spans="1:10" s="2" customFormat="1" ht="13.5" customHeight="1">
      <c r="A8" s="12" t="s">
        <v>575</v>
      </c>
      <c r="B8" s="356">
        <v>257893.52399999998</v>
      </c>
      <c r="C8" s="357">
        <v>148477.31</v>
      </c>
      <c r="D8" s="358">
        <v>406370.83399999997</v>
      </c>
      <c r="E8" s="1"/>
      <c r="F8" s="1"/>
    </row>
    <row r="9" spans="1:10" s="2" customFormat="1" ht="12.75" customHeight="1">
      <c r="A9" s="13" t="s">
        <v>576</v>
      </c>
      <c r="B9" s="359">
        <v>54139.16</v>
      </c>
      <c r="C9" s="360">
        <v>40847.980000000003</v>
      </c>
      <c r="D9" s="361">
        <v>94987.140000000014</v>
      </c>
      <c r="E9" s="3"/>
      <c r="F9" s="3"/>
      <c r="G9" s="3"/>
      <c r="H9" s="3"/>
      <c r="I9" s="3"/>
      <c r="J9" s="3"/>
    </row>
    <row r="10" spans="1:10" s="2" customFormat="1" ht="12.75" customHeight="1">
      <c r="A10" s="13" t="s">
        <v>577</v>
      </c>
      <c r="B10" s="359">
        <v>2470</v>
      </c>
      <c r="C10" s="360">
        <v>726.22</v>
      </c>
      <c r="D10" s="361">
        <v>3196.2200000000003</v>
      </c>
      <c r="E10" s="3"/>
      <c r="F10" s="3"/>
      <c r="G10" s="3"/>
      <c r="H10" s="3"/>
      <c r="I10" s="3"/>
      <c r="J10" s="3"/>
    </row>
    <row r="11" spans="1:10" s="2" customFormat="1" ht="12.75" customHeight="1">
      <c r="A11" s="13" t="s">
        <v>578</v>
      </c>
      <c r="B11" s="359">
        <v>45556.62</v>
      </c>
      <c r="C11" s="360">
        <v>340740.48</v>
      </c>
      <c r="D11" s="361">
        <v>386297.1</v>
      </c>
      <c r="E11" s="3"/>
      <c r="F11" s="3"/>
      <c r="G11" s="3"/>
      <c r="H11" s="3"/>
      <c r="I11" s="3"/>
      <c r="J11" s="3"/>
    </row>
    <row r="12" spans="1:10" s="2" customFormat="1" ht="12.75" customHeight="1">
      <c r="A12" s="13" t="s">
        <v>579</v>
      </c>
      <c r="B12" s="359">
        <v>216943.97</v>
      </c>
      <c r="C12" s="360">
        <v>40869.919999999998</v>
      </c>
      <c r="D12" s="361">
        <v>257813.89</v>
      </c>
      <c r="E12" s="3"/>
      <c r="F12" s="3"/>
      <c r="G12" s="3"/>
      <c r="H12" s="3"/>
      <c r="I12" s="3"/>
      <c r="J12" s="3"/>
    </row>
    <row r="13" spans="1:10" s="2" customFormat="1" ht="12.75" customHeight="1">
      <c r="A13" s="13" t="s">
        <v>590</v>
      </c>
      <c r="B13" s="359">
        <v>1068095.76</v>
      </c>
      <c r="C13" s="360">
        <v>368189.66</v>
      </c>
      <c r="D13" s="361">
        <v>1436285.42</v>
      </c>
      <c r="E13" s="3"/>
      <c r="F13" s="3"/>
      <c r="G13" s="3"/>
      <c r="H13" s="3"/>
      <c r="I13" s="3"/>
      <c r="J13" s="3"/>
    </row>
    <row r="14" spans="1:10">
      <c r="A14" s="13" t="s">
        <v>581</v>
      </c>
      <c r="B14" s="359">
        <v>452974</v>
      </c>
      <c r="C14" s="360">
        <v>83547</v>
      </c>
      <c r="D14" s="361">
        <v>536521</v>
      </c>
    </row>
    <row r="15" spans="1:10">
      <c r="A15" s="13" t="s">
        <v>592</v>
      </c>
      <c r="B15" s="359">
        <v>13696.93</v>
      </c>
      <c r="C15" s="360">
        <v>101.94</v>
      </c>
      <c r="D15" s="361">
        <v>13798.87</v>
      </c>
    </row>
    <row r="16" spans="1:10">
      <c r="A16" s="13" t="s">
        <v>594</v>
      </c>
      <c r="B16" s="359">
        <v>190552</v>
      </c>
      <c r="C16" s="360">
        <v>145792</v>
      </c>
      <c r="D16" s="361">
        <v>336344</v>
      </c>
    </row>
    <row r="17" spans="1:4">
      <c r="A17" s="13" t="s">
        <v>591</v>
      </c>
      <c r="B17" s="359">
        <v>247643.57</v>
      </c>
      <c r="C17" s="360">
        <v>683</v>
      </c>
      <c r="D17" s="361">
        <v>248326.57</v>
      </c>
    </row>
    <row r="18" spans="1:4">
      <c r="A18" s="13" t="s">
        <v>583</v>
      </c>
      <c r="B18" s="359">
        <v>374880.07</v>
      </c>
      <c r="C18" s="360">
        <v>375075.6</v>
      </c>
      <c r="D18" s="361">
        <v>749955.66999999993</v>
      </c>
    </row>
    <row r="19" spans="1:4">
      <c r="A19" s="13" t="s">
        <v>584</v>
      </c>
      <c r="B19" s="359">
        <v>3337868</v>
      </c>
      <c r="C19" s="360">
        <v>4182007</v>
      </c>
      <c r="D19" s="361">
        <v>7519875</v>
      </c>
    </row>
    <row r="20" spans="1:4">
      <c r="A20" s="13" t="s">
        <v>595</v>
      </c>
      <c r="B20" s="359">
        <v>11514.97</v>
      </c>
      <c r="C20" s="360">
        <v>1779.55</v>
      </c>
      <c r="D20" s="361">
        <v>13294.519999999999</v>
      </c>
    </row>
    <row r="21" spans="1:4">
      <c r="A21" s="13" t="s">
        <v>585</v>
      </c>
      <c r="B21" s="359">
        <v>40791.78</v>
      </c>
      <c r="C21" s="360">
        <v>30957.98</v>
      </c>
      <c r="D21" s="361">
        <v>71749.759999999995</v>
      </c>
    </row>
    <row r="22" spans="1:4">
      <c r="A22" s="13" t="s">
        <v>587</v>
      </c>
      <c r="B22" s="359">
        <v>1057454.8600000001</v>
      </c>
      <c r="C22" s="360">
        <v>173302.26</v>
      </c>
      <c r="D22" s="361">
        <v>1230757.1200000001</v>
      </c>
    </row>
    <row r="23" spans="1:4">
      <c r="A23" s="13" t="s">
        <v>589</v>
      </c>
      <c r="B23" s="359">
        <v>224575.14</v>
      </c>
      <c r="C23" s="360">
        <v>587733.23</v>
      </c>
      <c r="D23" s="361">
        <v>812308.37</v>
      </c>
    </row>
    <row r="24" spans="1:4">
      <c r="A24" s="13" t="s">
        <v>593</v>
      </c>
      <c r="B24" s="359">
        <v>1338</v>
      </c>
      <c r="C24" s="360">
        <v>29.7</v>
      </c>
      <c r="D24" s="361">
        <v>1367.7</v>
      </c>
    </row>
    <row r="25" spans="1:4">
      <c r="A25" s="13"/>
      <c r="B25" s="362"/>
      <c r="C25" s="360"/>
      <c r="D25" s="361"/>
    </row>
    <row r="26" spans="1:4" ht="13.5" thickBot="1">
      <c r="A26" s="294" t="s">
        <v>570</v>
      </c>
      <c r="B26" s="363">
        <v>7598388.3540000003</v>
      </c>
      <c r="C26" s="363">
        <v>6520860.8299999991</v>
      </c>
      <c r="D26" s="364">
        <v>14119249.183999998</v>
      </c>
    </row>
  </sheetData>
  <mergeCells count="8">
    <mergeCell ref="A1:D1"/>
    <mergeCell ref="A3:D3"/>
    <mergeCell ref="A4:D4"/>
    <mergeCell ref="A5:B5"/>
    <mergeCell ref="A6:A7"/>
    <mergeCell ref="B6:B7"/>
    <mergeCell ref="C6:C7"/>
    <mergeCell ref="D6:D7"/>
  </mergeCells>
  <printOptions horizontalCentered="1"/>
  <pageMargins left="0.78740157480314965" right="0.78740157480314965" top="0.59055118110236227" bottom="0.98425196850393704" header="0" footer="0"/>
  <pageSetup paperSize="9" scale="84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M30"/>
  <sheetViews>
    <sheetView view="pageBreakPreview" topLeftCell="A25" zoomScaleNormal="75" zoomScaleSheetLayoutView="100" workbookViewId="0">
      <selection sqref="A1:J1"/>
    </sheetView>
  </sheetViews>
  <sheetFormatPr baseColWidth="10" defaultRowHeight="12.75"/>
  <cols>
    <col min="1" max="1" width="22.42578125" style="57" customWidth="1"/>
    <col min="2" max="2" width="30.140625" style="57" customWidth="1"/>
    <col min="3" max="3" width="28.5703125" style="57" customWidth="1"/>
    <col min="4" max="5" width="11.42578125" style="57"/>
    <col min="6" max="6" width="4.7109375" style="57" customWidth="1"/>
    <col min="7" max="16384" width="11.42578125" style="57"/>
  </cols>
  <sheetData>
    <row r="1" spans="1:9" ht="18">
      <c r="A1" s="944" t="s">
        <v>727</v>
      </c>
      <c r="B1" s="944"/>
      <c r="C1" s="944"/>
      <c r="D1" s="56"/>
      <c r="E1" s="56"/>
      <c r="F1" s="56"/>
      <c r="G1" s="56"/>
      <c r="H1" s="56"/>
    </row>
    <row r="3" spans="1:9" ht="23.25" customHeight="1">
      <c r="A3" s="954" t="s">
        <v>931</v>
      </c>
      <c r="B3" s="955"/>
      <c r="C3" s="955"/>
      <c r="D3" s="58"/>
      <c r="E3" s="58"/>
      <c r="F3" s="58"/>
      <c r="G3" s="58"/>
      <c r="H3" s="58"/>
      <c r="I3" s="58"/>
    </row>
    <row r="4" spans="1:9" ht="13.5" thickBot="1">
      <c r="A4" s="73"/>
      <c r="B4" s="73"/>
      <c r="C4" s="73"/>
    </row>
    <row r="5" spans="1:9" s="2" customFormat="1" ht="25.5" customHeight="1">
      <c r="A5" s="912" t="s">
        <v>728</v>
      </c>
      <c r="B5" s="914" t="s">
        <v>757</v>
      </c>
      <c r="C5" s="927" t="s">
        <v>758</v>
      </c>
      <c r="D5" s="1"/>
      <c r="E5" s="1"/>
      <c r="F5" s="1"/>
      <c r="G5" s="1"/>
      <c r="H5" s="1"/>
      <c r="I5" s="1"/>
    </row>
    <row r="6" spans="1:9" s="2" customFormat="1" ht="25.5" customHeight="1" thickBot="1">
      <c r="A6" s="913"/>
      <c r="B6" s="915"/>
      <c r="C6" s="925"/>
      <c r="D6" s="1"/>
      <c r="E6" s="1"/>
      <c r="F6" s="1"/>
      <c r="G6" s="1"/>
      <c r="H6" s="1"/>
      <c r="I6" s="1"/>
    </row>
    <row r="7" spans="1:9" s="2" customFormat="1" ht="17.25" customHeight="1">
      <c r="A7" s="59">
        <v>1993</v>
      </c>
      <c r="B7" s="60">
        <v>1748</v>
      </c>
      <c r="C7" s="62">
        <v>29335</v>
      </c>
      <c r="D7" s="1"/>
      <c r="E7" s="1"/>
      <c r="F7" s="1"/>
      <c r="G7" s="1"/>
      <c r="H7" s="1"/>
      <c r="I7" s="1"/>
    </row>
    <row r="8" spans="1:9" s="2" customFormat="1" ht="12.75" customHeight="1">
      <c r="A8" s="63">
        <v>1994</v>
      </c>
      <c r="B8" s="64">
        <v>1609</v>
      </c>
      <c r="C8" s="66">
        <v>39108</v>
      </c>
      <c r="D8" s="1"/>
      <c r="E8" s="1"/>
      <c r="F8" s="1"/>
      <c r="G8" s="1"/>
      <c r="H8" s="1"/>
      <c r="I8" s="1"/>
    </row>
    <row r="9" spans="1:9" s="2" customFormat="1" ht="12.75" customHeight="1">
      <c r="A9" s="63">
        <v>1995</v>
      </c>
      <c r="B9" s="64">
        <v>2325</v>
      </c>
      <c r="C9" s="66">
        <v>56388</v>
      </c>
      <c r="D9" s="1"/>
      <c r="E9" s="1"/>
      <c r="F9" s="1"/>
      <c r="G9" s="1"/>
      <c r="H9" s="1"/>
      <c r="I9" s="1"/>
    </row>
    <row r="10" spans="1:9" s="2" customFormat="1" ht="12.75" customHeight="1">
      <c r="A10" s="63">
        <v>1996</v>
      </c>
      <c r="B10" s="64">
        <v>2377</v>
      </c>
      <c r="C10" s="66">
        <v>49891</v>
      </c>
      <c r="D10" s="1"/>
      <c r="E10" s="1"/>
      <c r="F10" s="1"/>
      <c r="G10" s="1"/>
      <c r="H10" s="1"/>
      <c r="I10" s="1"/>
    </row>
    <row r="11" spans="1:9" s="2" customFormat="1" ht="12.75" customHeight="1">
      <c r="A11" s="63">
        <v>1997</v>
      </c>
      <c r="B11" s="64">
        <v>1516</v>
      </c>
      <c r="C11" s="66">
        <v>31343</v>
      </c>
      <c r="D11" s="1"/>
      <c r="E11" s="1"/>
      <c r="F11" s="1"/>
      <c r="G11" s="1"/>
      <c r="H11" s="1"/>
      <c r="I11" s="1"/>
    </row>
    <row r="12" spans="1:9" s="2" customFormat="1" ht="12.75" customHeight="1">
      <c r="A12" s="63">
        <v>1998</v>
      </c>
      <c r="B12" s="64">
        <v>1390</v>
      </c>
      <c r="C12" s="66">
        <v>48255</v>
      </c>
      <c r="D12" s="1"/>
      <c r="E12" s="1"/>
      <c r="F12" s="1"/>
      <c r="G12" s="1"/>
      <c r="H12" s="1"/>
      <c r="I12" s="1"/>
    </row>
    <row r="13" spans="1:9" s="2" customFormat="1" ht="12.75" customHeight="1">
      <c r="A13" s="63">
        <v>1999</v>
      </c>
      <c r="B13" s="64">
        <v>1362</v>
      </c>
      <c r="C13" s="66">
        <v>34747</v>
      </c>
      <c r="D13" s="1"/>
      <c r="E13" s="1"/>
      <c r="F13" s="1"/>
      <c r="G13" s="1"/>
      <c r="H13" s="1"/>
      <c r="I13" s="1"/>
    </row>
    <row r="14" spans="1:9" s="2" customFormat="1" ht="12.75" customHeight="1">
      <c r="A14" s="63">
        <v>2000</v>
      </c>
      <c r="B14" s="64">
        <v>1493</v>
      </c>
      <c r="C14" s="66">
        <v>38660</v>
      </c>
      <c r="D14" s="1"/>
      <c r="E14" s="1"/>
      <c r="F14" s="1"/>
      <c r="G14" s="1"/>
      <c r="H14" s="1"/>
      <c r="I14" s="1"/>
    </row>
    <row r="15" spans="1:9" s="2" customFormat="1" ht="12.75" customHeight="1">
      <c r="A15" s="63">
        <v>2001</v>
      </c>
      <c r="B15" s="64">
        <v>955</v>
      </c>
      <c r="C15" s="66">
        <v>21052</v>
      </c>
      <c r="D15" s="1"/>
      <c r="E15" s="1"/>
      <c r="F15" s="1"/>
      <c r="G15" s="1"/>
      <c r="H15" s="1"/>
      <c r="I15" s="1"/>
    </row>
    <row r="16" spans="1:9" s="2" customFormat="1" ht="12.75" customHeight="1">
      <c r="A16" s="63">
        <v>2002</v>
      </c>
      <c r="B16" s="64">
        <v>1024</v>
      </c>
      <c r="C16" s="66">
        <v>27969</v>
      </c>
      <c r="D16" s="1"/>
      <c r="E16" s="1"/>
      <c r="F16" s="1"/>
      <c r="G16" s="1"/>
      <c r="H16" s="1"/>
      <c r="I16" s="1"/>
    </row>
    <row r="17" spans="1:13" s="2" customFormat="1" ht="12.75" customHeight="1">
      <c r="A17" s="63">
        <v>2003</v>
      </c>
      <c r="B17" s="64">
        <v>1151</v>
      </c>
      <c r="C17" s="66">
        <v>32301</v>
      </c>
      <c r="D17" s="1"/>
      <c r="E17" s="1"/>
      <c r="F17" s="1"/>
      <c r="G17" s="1"/>
      <c r="H17" s="1"/>
      <c r="I17" s="1"/>
    </row>
    <row r="18" spans="1:13" s="2" customFormat="1" ht="12.75" customHeight="1">
      <c r="A18" s="63">
        <v>2004</v>
      </c>
      <c r="B18" s="64">
        <v>1106</v>
      </c>
      <c r="C18" s="66">
        <v>10515</v>
      </c>
      <c r="D18" s="1"/>
      <c r="E18" s="1"/>
      <c r="F18" s="1"/>
      <c r="G18" s="1"/>
      <c r="H18" s="1"/>
      <c r="I18" s="1"/>
    </row>
    <row r="19" spans="1:13" s="2" customFormat="1" ht="12.75" customHeight="1">
      <c r="A19" s="63" t="s">
        <v>353</v>
      </c>
      <c r="B19" s="64">
        <v>848</v>
      </c>
      <c r="C19" s="66">
        <v>20868</v>
      </c>
      <c r="D19" s="1"/>
      <c r="E19" s="1"/>
      <c r="F19" s="1"/>
      <c r="G19" s="1"/>
      <c r="H19" s="1"/>
      <c r="I19" s="1"/>
    </row>
    <row r="20" spans="1:13" s="2" customFormat="1" ht="12.75" customHeight="1">
      <c r="A20" s="63">
        <v>2006</v>
      </c>
      <c r="B20" s="64">
        <v>1189</v>
      </c>
      <c r="C20" s="66">
        <v>30289</v>
      </c>
      <c r="D20" s="1"/>
      <c r="E20" s="1"/>
      <c r="F20" s="1"/>
      <c r="G20" s="1"/>
      <c r="H20" s="1"/>
      <c r="I20" s="1"/>
    </row>
    <row r="21" spans="1:13" s="2" customFormat="1" ht="12.75" customHeight="1">
      <c r="A21" s="63" t="s">
        <v>759</v>
      </c>
      <c r="B21" s="64">
        <v>1451</v>
      </c>
      <c r="C21" s="66">
        <v>29353</v>
      </c>
      <c r="D21" s="1"/>
      <c r="E21" s="1"/>
      <c r="F21" s="1"/>
      <c r="G21" s="1"/>
      <c r="H21" s="1"/>
      <c r="I21" s="1"/>
    </row>
    <row r="22" spans="1:13" s="2" customFormat="1" ht="12.75" customHeight="1">
      <c r="A22" s="67">
        <v>2008</v>
      </c>
      <c r="B22" s="64">
        <v>988</v>
      </c>
      <c r="C22" s="66">
        <v>19987</v>
      </c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s="2" customFormat="1" ht="12.75" customHeight="1">
      <c r="A23" s="67">
        <v>2009</v>
      </c>
      <c r="B23" s="64">
        <v>1175.248695</v>
      </c>
      <c r="C23" s="66">
        <v>23774.995614337044</v>
      </c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s="2" customFormat="1" ht="12.75" customHeight="1">
      <c r="A24" s="67" t="s">
        <v>696</v>
      </c>
      <c r="B24" s="64">
        <v>2444.9131200000002</v>
      </c>
      <c r="C24" s="66" t="s">
        <v>334</v>
      </c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s="2" customFormat="1" ht="12.75" customHeight="1">
      <c r="A25" s="67" t="s">
        <v>697</v>
      </c>
      <c r="B25" s="64">
        <v>1971.5994628000001</v>
      </c>
      <c r="C25" s="66" t="s">
        <v>334</v>
      </c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s="2" customFormat="1" ht="12.75" customHeight="1" thickBot="1">
      <c r="A26" s="68" t="s">
        <v>1299</v>
      </c>
      <c r="B26" s="64">
        <v>1541.7743210000001</v>
      </c>
      <c r="C26" s="66" t="s">
        <v>334</v>
      </c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s="2" customFormat="1" ht="18.75" customHeight="1">
      <c r="A27" s="956" t="s">
        <v>808</v>
      </c>
      <c r="B27" s="905"/>
      <c r="C27" s="905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4.25">
      <c r="A28" s="952" t="s">
        <v>760</v>
      </c>
      <c r="B28" s="952"/>
      <c r="C28" s="952"/>
      <c r="D28" s="365"/>
      <c r="E28" s="365"/>
    </row>
    <row r="29" spans="1:13" ht="14.25" customHeight="1">
      <c r="A29" s="952" t="s">
        <v>1300</v>
      </c>
      <c r="B29" s="953"/>
      <c r="C29" s="953"/>
      <c r="D29" s="365"/>
      <c r="E29" s="365"/>
    </row>
    <row r="30" spans="1:13" ht="14.25" customHeight="1">
      <c r="A30" s="742" t="s">
        <v>335</v>
      </c>
      <c r="B30" s="742"/>
      <c r="C30" s="742"/>
      <c r="D30" s="365"/>
      <c r="E30" s="365"/>
    </row>
  </sheetData>
  <mergeCells count="8">
    <mergeCell ref="A28:C28"/>
    <mergeCell ref="A29:C29"/>
    <mergeCell ref="A1:C1"/>
    <mergeCell ref="A3:C3"/>
    <mergeCell ref="A5:A6"/>
    <mergeCell ref="B5:B6"/>
    <mergeCell ref="C5:C6"/>
    <mergeCell ref="A27:C27"/>
  </mergeCells>
  <printOptions horizontalCentered="1"/>
  <pageMargins left="0.78740157480314965" right="0.78740157480314965" top="0.59055118110236227" bottom="0.98425196850393704" header="0" footer="0"/>
  <pageSetup paperSize="9" scale="68" orientation="portrait" horizontalDpi="300" verticalDpi="300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P41"/>
  <sheetViews>
    <sheetView view="pageBreakPreview" zoomScaleNormal="75" zoomScaleSheetLayoutView="100" workbookViewId="0">
      <selection sqref="A1:J1"/>
    </sheetView>
  </sheetViews>
  <sheetFormatPr baseColWidth="10" defaultRowHeight="12.75"/>
  <cols>
    <col min="1" max="9" width="16.7109375" style="57" customWidth="1"/>
    <col min="10" max="10" width="11.140625" style="57" customWidth="1"/>
    <col min="11" max="16384" width="11.42578125" style="57"/>
  </cols>
  <sheetData>
    <row r="1" spans="1:16" ht="18">
      <c r="A1" s="944" t="s">
        <v>727</v>
      </c>
      <c r="B1" s="944"/>
      <c r="C1" s="944"/>
      <c r="D1" s="944"/>
      <c r="E1" s="944"/>
      <c r="F1" s="944"/>
      <c r="G1" s="944"/>
      <c r="H1" s="944"/>
      <c r="I1" s="944"/>
      <c r="J1" s="56"/>
      <c r="K1" s="56"/>
      <c r="L1" s="56"/>
      <c r="M1" s="56"/>
      <c r="N1" s="56"/>
      <c r="O1" s="56"/>
    </row>
    <row r="3" spans="1:16" ht="21.75" customHeight="1">
      <c r="A3" s="945" t="s">
        <v>1301</v>
      </c>
      <c r="B3" s="945"/>
      <c r="C3" s="945"/>
      <c r="D3" s="945"/>
      <c r="E3" s="945"/>
      <c r="F3" s="945"/>
      <c r="G3" s="945"/>
      <c r="H3" s="945"/>
      <c r="I3" s="945"/>
      <c r="J3" s="785"/>
      <c r="K3" s="58"/>
      <c r="L3" s="58"/>
      <c r="M3" s="58"/>
      <c r="N3" s="58"/>
      <c r="O3" s="58"/>
      <c r="P3" s="58"/>
    </row>
    <row r="4" spans="1:16" ht="13.5" thickBot="1">
      <c r="A4" s="73"/>
      <c r="B4" s="73"/>
      <c r="C4" s="73"/>
      <c r="D4" s="73"/>
      <c r="E4" s="73"/>
      <c r="F4" s="73"/>
      <c r="G4" s="73"/>
      <c r="H4" s="73"/>
      <c r="I4" s="73"/>
      <c r="J4" s="74"/>
    </row>
    <row r="5" spans="1:16" s="2" customFormat="1" ht="38.25" customHeight="1">
      <c r="A5" s="912" t="s">
        <v>730</v>
      </c>
      <c r="B5" s="921" t="s">
        <v>731</v>
      </c>
      <c r="C5" s="922"/>
      <c r="D5" s="922"/>
      <c r="E5" s="923"/>
      <c r="F5" s="921" t="s">
        <v>732</v>
      </c>
      <c r="G5" s="922"/>
      <c r="H5" s="923"/>
      <c r="I5" s="916" t="s">
        <v>569</v>
      </c>
      <c r="J5" s="45"/>
      <c r="K5" s="1"/>
      <c r="L5" s="1"/>
      <c r="M5" s="1"/>
      <c r="N5" s="1"/>
      <c r="O5" s="1"/>
    </row>
    <row r="6" spans="1:16" s="2" customFormat="1" ht="79.900000000000006" customHeight="1" thickBot="1">
      <c r="A6" s="913"/>
      <c r="B6" s="38" t="s">
        <v>733</v>
      </c>
      <c r="C6" s="38" t="s">
        <v>735</v>
      </c>
      <c r="D6" s="38" t="s">
        <v>736</v>
      </c>
      <c r="E6" s="38" t="s">
        <v>737</v>
      </c>
      <c r="F6" s="38" t="s">
        <v>348</v>
      </c>
      <c r="G6" s="38" t="s">
        <v>349</v>
      </c>
      <c r="H6" s="38" t="s">
        <v>354</v>
      </c>
      <c r="I6" s="917"/>
      <c r="J6" s="1"/>
      <c r="K6" s="1"/>
      <c r="L6" s="1"/>
      <c r="M6" s="1"/>
      <c r="N6" s="1"/>
      <c r="O6" s="1"/>
    </row>
    <row r="7" spans="1:16" ht="25.5" customHeight="1">
      <c r="A7" s="75" t="s">
        <v>545</v>
      </c>
      <c r="B7" s="60">
        <v>45559.354999999996</v>
      </c>
      <c r="C7" s="60">
        <v>50097.35</v>
      </c>
      <c r="D7" s="60">
        <v>7182.62</v>
      </c>
      <c r="E7" s="60">
        <v>19244.45</v>
      </c>
      <c r="F7" s="60">
        <v>10534.42</v>
      </c>
      <c r="G7" s="60">
        <v>63926.06</v>
      </c>
      <c r="H7" s="60">
        <v>67497.100000000006</v>
      </c>
      <c r="I7" s="62">
        <v>264041.35499999998</v>
      </c>
    </row>
    <row r="8" spans="1:16" s="82" customFormat="1">
      <c r="A8" s="76" t="s">
        <v>546</v>
      </c>
      <c r="B8" s="64">
        <v>122742.82</v>
      </c>
      <c r="C8" s="64">
        <v>200410.64</v>
      </c>
      <c r="D8" s="64">
        <v>43802.48</v>
      </c>
      <c r="E8" s="64">
        <v>28724.146000000001</v>
      </c>
      <c r="F8" s="366">
        <v>23151.87</v>
      </c>
      <c r="G8" s="64">
        <v>566804.61</v>
      </c>
      <c r="H8" s="64">
        <v>292096.40000000002</v>
      </c>
      <c r="I8" s="66">
        <v>1277732.966</v>
      </c>
    </row>
    <row r="9" spans="1:16" ht="16.5" customHeight="1">
      <c r="A9" s="76"/>
      <c r="B9" s="64"/>
      <c r="C9" s="64"/>
      <c r="D9" s="64"/>
      <c r="E9" s="64"/>
      <c r="F9" s="64"/>
      <c r="G9" s="64"/>
      <c r="H9" s="64"/>
      <c r="I9" s="66"/>
    </row>
    <row r="10" spans="1:16" ht="13.5" thickBot="1">
      <c r="A10" s="294" t="s">
        <v>693</v>
      </c>
      <c r="B10" s="354">
        <v>168302.17499999999</v>
      </c>
      <c r="C10" s="354">
        <v>250507.99000000002</v>
      </c>
      <c r="D10" s="354">
        <v>50985.100000000006</v>
      </c>
      <c r="E10" s="354">
        <v>47968.596000000005</v>
      </c>
      <c r="F10" s="354">
        <v>33686.29</v>
      </c>
      <c r="G10" s="354">
        <v>630730.66999999993</v>
      </c>
      <c r="H10" s="354">
        <v>359593.5</v>
      </c>
      <c r="I10" s="355">
        <v>1541774.321</v>
      </c>
    </row>
    <row r="41" spans="3:13">
      <c r="C41" s="83"/>
      <c r="D41" s="84"/>
      <c r="E41" s="83"/>
      <c r="F41" s="83"/>
      <c r="G41" s="83"/>
      <c r="H41" s="85"/>
      <c r="I41" s="83"/>
      <c r="J41" s="83"/>
      <c r="K41" s="83"/>
      <c r="L41" s="86"/>
      <c r="M41" s="87"/>
    </row>
  </sheetData>
  <mergeCells count="6">
    <mergeCell ref="A5:A6"/>
    <mergeCell ref="B5:E5"/>
    <mergeCell ref="F5:H5"/>
    <mergeCell ref="I5:I6"/>
    <mergeCell ref="A1:I1"/>
    <mergeCell ref="A3:I3"/>
  </mergeCells>
  <printOptions horizontalCentered="1"/>
  <pageMargins left="0.78740157480314965" right="0.78740157480314965" top="0.59055118110236227" bottom="0.98425196850393704" header="0" footer="0"/>
  <pageSetup paperSize="9" scale="53" orientation="portrait" horizontalDpi="300" verticalDpi="300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4">
    <pageSetUpPr fitToPage="1"/>
  </sheetPr>
  <dimension ref="A1:L27"/>
  <sheetViews>
    <sheetView view="pageBreakPreview" zoomScaleNormal="75" zoomScaleSheetLayoutView="100" workbookViewId="0">
      <selection sqref="A1:J1"/>
    </sheetView>
  </sheetViews>
  <sheetFormatPr baseColWidth="10" defaultRowHeight="12.75"/>
  <cols>
    <col min="1" max="1" width="36.5703125" style="57" customWidth="1"/>
    <col min="2" max="2" width="39" style="57" customWidth="1"/>
    <col min="3" max="3" width="12.140625" style="57" customWidth="1"/>
    <col min="4" max="4" width="23.5703125" style="57" bestFit="1" customWidth="1"/>
    <col min="5" max="16384" width="11.42578125" style="57"/>
  </cols>
  <sheetData>
    <row r="1" spans="1:12" ht="18">
      <c r="A1" s="944" t="s">
        <v>727</v>
      </c>
      <c r="B1" s="944"/>
      <c r="C1" s="56"/>
      <c r="D1" s="56"/>
      <c r="E1" s="56"/>
      <c r="F1" s="56"/>
      <c r="G1" s="56"/>
      <c r="H1" s="56"/>
      <c r="I1" s="56"/>
    </row>
    <row r="3" spans="1:12" ht="27" customHeight="1">
      <c r="A3" s="954" t="s">
        <v>1302</v>
      </c>
      <c r="B3" s="954"/>
      <c r="C3" s="118"/>
      <c r="D3" s="118"/>
      <c r="E3" s="58"/>
      <c r="F3" s="58"/>
      <c r="G3" s="58"/>
      <c r="H3" s="58"/>
      <c r="I3" s="58"/>
      <c r="J3" s="58"/>
    </row>
    <row r="4" spans="1:12" ht="13.5" thickBot="1">
      <c r="A4" s="73"/>
      <c r="B4" s="73"/>
      <c r="C4" s="74"/>
      <c r="D4" s="74"/>
    </row>
    <row r="5" spans="1:12" s="2" customFormat="1" ht="25.5" customHeight="1">
      <c r="A5" s="912" t="s">
        <v>459</v>
      </c>
      <c r="B5" s="927" t="s">
        <v>355</v>
      </c>
      <c r="C5" s="45"/>
      <c r="D5" s="45"/>
      <c r="E5" s="1"/>
      <c r="F5" s="1"/>
      <c r="G5" s="1"/>
      <c r="H5" s="1"/>
    </row>
    <row r="6" spans="1:12" s="2" customFormat="1" ht="12.75" customHeight="1" thickBot="1">
      <c r="A6" s="913"/>
      <c r="B6" s="925"/>
      <c r="C6" s="45"/>
      <c r="D6" s="1"/>
      <c r="E6" s="1"/>
      <c r="F6" s="1"/>
      <c r="G6" s="1"/>
      <c r="H6" s="1"/>
    </row>
    <row r="7" spans="1:12" s="2" customFormat="1" ht="20.25" customHeight="1">
      <c r="A7" s="12" t="s">
        <v>575</v>
      </c>
      <c r="B7" s="348">
        <v>211932.49100000001</v>
      </c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s="2" customFormat="1" ht="12" customHeight="1">
      <c r="A8" s="13" t="s">
        <v>576</v>
      </c>
      <c r="B8" s="349">
        <v>43092.74</v>
      </c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2" customHeight="1">
      <c r="A9" s="13" t="s">
        <v>577</v>
      </c>
      <c r="B9" s="349">
        <v>638</v>
      </c>
    </row>
    <row r="10" spans="1:12" ht="12" customHeight="1">
      <c r="A10" s="13" t="s">
        <v>578</v>
      </c>
      <c r="B10" s="349">
        <v>7323.81</v>
      </c>
    </row>
    <row r="11" spans="1:12" ht="12" customHeight="1">
      <c r="A11" s="13" t="s">
        <v>579</v>
      </c>
      <c r="B11" s="349">
        <v>72385.58</v>
      </c>
    </row>
    <row r="12" spans="1:12" ht="12" customHeight="1">
      <c r="A12" s="13" t="s">
        <v>590</v>
      </c>
      <c r="B12" s="349">
        <v>757726.83</v>
      </c>
    </row>
    <row r="13" spans="1:12" ht="12" customHeight="1">
      <c r="A13" s="13" t="s">
        <v>581</v>
      </c>
      <c r="B13" s="349">
        <v>249119.25</v>
      </c>
    </row>
    <row r="14" spans="1:12" ht="12" customHeight="1">
      <c r="A14" s="13" t="s">
        <v>592</v>
      </c>
      <c r="B14" s="349">
        <v>7584.61</v>
      </c>
    </row>
    <row r="15" spans="1:12" ht="12" customHeight="1">
      <c r="A15" s="13" t="s">
        <v>594</v>
      </c>
      <c r="B15" s="349">
        <v>79183</v>
      </c>
    </row>
    <row r="16" spans="1:12" ht="12" customHeight="1">
      <c r="A16" s="13" t="s">
        <v>591</v>
      </c>
      <c r="B16" s="349">
        <v>3312.77</v>
      </c>
    </row>
    <row r="17" spans="1:2" ht="12" customHeight="1">
      <c r="A17" s="13" t="s">
        <v>583</v>
      </c>
      <c r="B17" s="349">
        <v>60902.03</v>
      </c>
    </row>
    <row r="18" spans="1:2" ht="12" customHeight="1">
      <c r="A18" s="13" t="s">
        <v>584</v>
      </c>
      <c r="B18" s="349">
        <v>19122</v>
      </c>
    </row>
    <row r="19" spans="1:2" ht="12" customHeight="1">
      <c r="A19" s="13" t="s">
        <v>595</v>
      </c>
      <c r="B19" s="349">
        <v>10369.290000000001</v>
      </c>
    </row>
    <row r="20" spans="1:2" ht="12" customHeight="1">
      <c r="A20" s="13" t="s">
        <v>585</v>
      </c>
      <c r="B20" s="349">
        <v>15245.38</v>
      </c>
    </row>
    <row r="21" spans="1:2" ht="12" customHeight="1">
      <c r="A21" s="13" t="s">
        <v>587</v>
      </c>
      <c r="B21" s="349">
        <v>3641.54</v>
      </c>
    </row>
    <row r="22" spans="1:2" ht="12" customHeight="1">
      <c r="A22" s="13" t="s">
        <v>589</v>
      </c>
      <c r="B22" s="349"/>
    </row>
    <row r="23" spans="1:2" ht="12" customHeight="1">
      <c r="A23" s="13" t="s">
        <v>593</v>
      </c>
      <c r="B23" s="349">
        <v>195</v>
      </c>
    </row>
    <row r="24" spans="1:2">
      <c r="A24" s="13"/>
      <c r="B24" s="367"/>
    </row>
    <row r="25" spans="1:2" ht="13.5" thickBot="1">
      <c r="A25" s="294" t="s">
        <v>570</v>
      </c>
      <c r="B25" s="368">
        <v>1541774.321</v>
      </c>
    </row>
    <row r="27" spans="1:2">
      <c r="A27" s="636" t="s">
        <v>335</v>
      </c>
    </row>
  </sheetData>
  <mergeCells count="4">
    <mergeCell ref="A1:B1"/>
    <mergeCell ref="A3:B3"/>
    <mergeCell ref="A5:A6"/>
    <mergeCell ref="B5:B6"/>
  </mergeCells>
  <printOptions horizontalCentered="1"/>
  <pageMargins left="0.78740157480314965" right="0.78740157480314965" top="0.59055118110236227" bottom="0.98425196850393704" header="0" footer="0"/>
  <pageSetup paperSize="9" scale="99" orientation="portrait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5">
    <pageSetUpPr fitToPage="1"/>
  </sheetPr>
  <dimension ref="A1:K3"/>
  <sheetViews>
    <sheetView view="pageBreakPreview" zoomScaleNormal="75" zoomScaleSheetLayoutView="100" workbookViewId="0">
      <selection sqref="A1:J1"/>
    </sheetView>
  </sheetViews>
  <sheetFormatPr baseColWidth="10" defaultRowHeight="12.75"/>
  <cols>
    <col min="1" max="1" width="6.28515625" style="88" customWidth="1"/>
    <col min="2" max="2" width="17.7109375" style="88" customWidth="1"/>
    <col min="3" max="3" width="14.28515625" style="88" customWidth="1"/>
    <col min="4" max="4" width="13.140625" style="88" customWidth="1"/>
    <col min="5" max="5" width="11.42578125" style="88"/>
    <col min="6" max="6" width="11.5703125" style="88" bestFit="1" customWidth="1"/>
    <col min="7" max="9" width="11.42578125" style="88"/>
    <col min="10" max="10" width="11.5703125" style="88" bestFit="1" customWidth="1"/>
    <col min="11" max="16384" width="11.42578125" style="88"/>
  </cols>
  <sheetData>
    <row r="1" spans="1:11" ht="18">
      <c r="A1" s="957" t="s">
        <v>727</v>
      </c>
      <c r="B1" s="957"/>
      <c r="C1" s="957"/>
      <c r="D1" s="957"/>
      <c r="E1" s="957"/>
      <c r="F1" s="957"/>
      <c r="G1" s="957"/>
      <c r="H1" s="957"/>
      <c r="I1" s="957"/>
      <c r="J1" s="957"/>
      <c r="K1" s="637"/>
    </row>
    <row r="2" spans="1:11"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21" customHeight="1">
      <c r="A3" s="958" t="s">
        <v>1303</v>
      </c>
      <c r="B3" s="958"/>
      <c r="C3" s="958"/>
      <c r="D3" s="958"/>
      <c r="E3" s="958"/>
      <c r="F3" s="958"/>
      <c r="G3" s="958"/>
      <c r="H3" s="958"/>
      <c r="I3" s="958"/>
      <c r="J3" s="958"/>
      <c r="K3" s="638"/>
    </row>
  </sheetData>
  <mergeCells count="2">
    <mergeCell ref="A1:J1"/>
    <mergeCell ref="A3:J3"/>
  </mergeCells>
  <printOptions horizontalCentered="1"/>
  <pageMargins left="0.51" right="0.28000000000000003" top="0.59055118110236227" bottom="0.98425196850393704" header="0" footer="0"/>
  <pageSetup paperSize="9" scale="80" orientation="portrait" horizontalDpi="300" verticalDpi="300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26">
    <pageSetUpPr fitToPage="1"/>
  </sheetPr>
  <dimension ref="A1:L53"/>
  <sheetViews>
    <sheetView showGridLines="0" view="pageBreakPreview" topLeftCell="A19" zoomScaleNormal="75" zoomScaleSheetLayoutView="100" workbookViewId="0">
      <selection sqref="A1:J1"/>
    </sheetView>
  </sheetViews>
  <sheetFormatPr baseColWidth="10" defaultColWidth="14.85546875" defaultRowHeight="12.75"/>
  <cols>
    <col min="1" max="1" width="35.5703125" style="94" customWidth="1"/>
    <col min="2" max="2" width="9.28515625" style="94" bestFit="1" customWidth="1"/>
    <col min="3" max="3" width="15.5703125" style="94" customWidth="1"/>
    <col min="4" max="4" width="15" style="94" customWidth="1"/>
    <col min="5" max="5" width="14.28515625" style="94" customWidth="1"/>
    <col min="6" max="6" width="15.140625" style="94" customWidth="1"/>
    <col min="7" max="7" width="13.7109375" style="93" customWidth="1"/>
    <col min="8" max="8" width="11.7109375" style="93" customWidth="1"/>
    <col min="9" max="9" width="11.42578125" style="93" customWidth="1"/>
    <col min="10" max="10" width="10.42578125" style="93" customWidth="1"/>
    <col min="11" max="11" width="13.140625" style="93" customWidth="1"/>
    <col min="12" max="12" width="10.140625" style="93" customWidth="1"/>
    <col min="13" max="13" width="10.5703125" style="94" customWidth="1"/>
    <col min="14" max="14" width="12.140625" style="94" customWidth="1"/>
    <col min="15" max="16384" width="14.85546875" style="94"/>
  </cols>
  <sheetData>
    <row r="1" spans="1:12" s="92" customFormat="1" ht="18">
      <c r="A1" s="959" t="s">
        <v>727</v>
      </c>
      <c r="B1" s="959"/>
      <c r="C1" s="959"/>
      <c r="D1" s="959"/>
      <c r="E1" s="959"/>
      <c r="F1" s="959"/>
      <c r="G1" s="90"/>
      <c r="H1" s="90"/>
      <c r="I1" s="91"/>
      <c r="J1" s="91"/>
      <c r="K1" s="91"/>
      <c r="L1" s="91"/>
    </row>
    <row r="3" spans="1:12" s="641" customFormat="1" ht="29.25" customHeight="1">
      <c r="A3" s="960" t="s">
        <v>1304</v>
      </c>
      <c r="B3" s="960"/>
      <c r="C3" s="960"/>
      <c r="D3" s="960"/>
      <c r="E3" s="960"/>
      <c r="F3" s="960"/>
      <c r="G3" s="639"/>
      <c r="H3" s="639"/>
      <c r="I3" s="640"/>
      <c r="J3" s="640"/>
      <c r="K3" s="640"/>
      <c r="L3" s="640"/>
    </row>
    <row r="4" spans="1:12" ht="14.25" customHeight="1" thickBot="1">
      <c r="A4" s="95"/>
      <c r="B4" s="95"/>
      <c r="C4" s="95"/>
      <c r="D4" s="95"/>
      <c r="E4" s="95"/>
      <c r="F4" s="95"/>
    </row>
    <row r="5" spans="1:12" ht="30.75" customHeight="1">
      <c r="A5" s="961" t="s">
        <v>761</v>
      </c>
      <c r="B5" s="96"/>
      <c r="C5" s="964" t="s">
        <v>762</v>
      </c>
      <c r="D5" s="965"/>
      <c r="E5" s="964" t="s">
        <v>763</v>
      </c>
      <c r="F5" s="966"/>
      <c r="G5" s="97"/>
      <c r="H5" s="97"/>
    </row>
    <row r="6" spans="1:12" ht="27.75" customHeight="1">
      <c r="A6" s="962"/>
      <c r="B6" s="98" t="s">
        <v>764</v>
      </c>
      <c r="C6" s="642" t="s">
        <v>765</v>
      </c>
      <c r="D6" s="643" t="s">
        <v>766</v>
      </c>
      <c r="E6" s="642" t="s">
        <v>765</v>
      </c>
      <c r="F6" s="644" t="s">
        <v>766</v>
      </c>
      <c r="G6" s="99"/>
      <c r="H6" s="99"/>
    </row>
    <row r="7" spans="1:12" ht="18.75" customHeight="1" thickBot="1">
      <c r="A7" s="963"/>
      <c r="B7" s="743"/>
      <c r="C7" s="645"/>
      <c r="D7" s="646" t="s">
        <v>767</v>
      </c>
      <c r="E7" s="645"/>
      <c r="F7" s="647" t="s">
        <v>767</v>
      </c>
      <c r="G7" s="99"/>
      <c r="H7" s="99"/>
    </row>
    <row r="8" spans="1:12" s="103" customFormat="1" ht="20.25" customHeight="1">
      <c r="A8" s="100" t="s">
        <v>768</v>
      </c>
      <c r="B8" s="648" t="s">
        <v>770</v>
      </c>
      <c r="C8" s="61">
        <v>8.5379000000000005</v>
      </c>
      <c r="D8" s="61">
        <v>684.8</v>
      </c>
      <c r="E8" s="61">
        <v>111.2702</v>
      </c>
      <c r="F8" s="282">
        <v>4858.8</v>
      </c>
      <c r="G8" s="101"/>
      <c r="H8" s="101"/>
      <c r="I8" s="102"/>
      <c r="J8" s="102"/>
      <c r="K8" s="102"/>
      <c r="L8" s="102"/>
    </row>
    <row r="9" spans="1:12">
      <c r="A9" s="104"/>
      <c r="B9" s="649"/>
      <c r="C9" s="64"/>
      <c r="D9" s="64"/>
      <c r="E9" s="64"/>
      <c r="F9" s="66"/>
      <c r="G9" s="105"/>
      <c r="H9" s="105"/>
    </row>
    <row r="10" spans="1:12" ht="39.75" customHeight="1">
      <c r="A10" s="106" t="s">
        <v>771</v>
      </c>
      <c r="B10" s="650" t="s">
        <v>770</v>
      </c>
      <c r="C10" s="65">
        <v>1726.8485000000001</v>
      </c>
      <c r="D10" s="65">
        <v>97525.01</v>
      </c>
      <c r="E10" s="65">
        <v>1637.8165999999999</v>
      </c>
      <c r="F10" s="283">
        <v>108149.11</v>
      </c>
      <c r="G10" s="105"/>
      <c r="H10" s="105"/>
    </row>
    <row r="11" spans="1:12">
      <c r="A11" s="104" t="s">
        <v>545</v>
      </c>
      <c r="B11" s="649" t="s">
        <v>770</v>
      </c>
      <c r="C11" s="64">
        <v>560.11350000000004</v>
      </c>
      <c r="D11" s="64">
        <v>21669.41</v>
      </c>
      <c r="E11" s="64">
        <v>466.37240000000003</v>
      </c>
      <c r="F11" s="66">
        <v>14276.79</v>
      </c>
      <c r="G11" s="105"/>
      <c r="H11" s="105"/>
    </row>
    <row r="12" spans="1:12" s="103" customFormat="1">
      <c r="A12" s="104" t="s">
        <v>546</v>
      </c>
      <c r="B12" s="649" t="s">
        <v>770</v>
      </c>
      <c r="C12" s="64">
        <v>1166.7349999999999</v>
      </c>
      <c r="D12" s="64">
        <v>75855.600000000006</v>
      </c>
      <c r="E12" s="64">
        <v>1171.4441999999999</v>
      </c>
      <c r="F12" s="66">
        <v>93872.320000000007</v>
      </c>
      <c r="G12" s="101"/>
      <c r="H12" s="101"/>
      <c r="I12" s="102"/>
      <c r="J12" s="102"/>
      <c r="K12" s="102"/>
      <c r="L12" s="102"/>
    </row>
    <row r="13" spans="1:12">
      <c r="A13" s="104"/>
      <c r="B13" s="649"/>
      <c r="C13" s="64"/>
      <c r="D13" s="64"/>
      <c r="E13" s="64"/>
      <c r="F13" s="66"/>
      <c r="G13" s="108"/>
      <c r="H13" s="108"/>
    </row>
    <row r="14" spans="1:12">
      <c r="A14" s="107" t="s">
        <v>777</v>
      </c>
      <c r="B14" s="650" t="s">
        <v>778</v>
      </c>
      <c r="C14" s="65">
        <v>24.434100000000001</v>
      </c>
      <c r="D14" s="65">
        <v>9288.89</v>
      </c>
      <c r="E14" s="65">
        <v>20.970800000000001</v>
      </c>
      <c r="F14" s="283">
        <v>8955.24</v>
      </c>
      <c r="G14" s="108"/>
      <c r="H14" s="108"/>
    </row>
    <row r="15" spans="1:12">
      <c r="A15" s="104"/>
      <c r="B15" s="649"/>
      <c r="C15" s="64"/>
      <c r="D15" s="64"/>
      <c r="E15" s="64"/>
      <c r="F15" s="66"/>
      <c r="G15" s="105"/>
      <c r="H15" s="105"/>
    </row>
    <row r="16" spans="1:12">
      <c r="A16" s="107" t="s">
        <v>1305</v>
      </c>
      <c r="B16" s="650" t="s">
        <v>770</v>
      </c>
      <c r="C16" s="65">
        <v>485.62549999999999</v>
      </c>
      <c r="D16" s="65">
        <v>42016.58</v>
      </c>
      <c r="E16" s="65">
        <v>419.22770000000003</v>
      </c>
      <c r="F16" s="283">
        <v>22590.57</v>
      </c>
      <c r="G16" s="105"/>
      <c r="H16" s="105"/>
    </row>
    <row r="17" spans="1:12">
      <c r="A17" s="104"/>
      <c r="B17" s="649"/>
      <c r="C17" s="64"/>
      <c r="D17" s="64"/>
      <c r="E17" s="64"/>
      <c r="F17" s="66"/>
      <c r="G17" s="105"/>
      <c r="H17" s="105"/>
    </row>
    <row r="18" spans="1:12" s="103" customFormat="1">
      <c r="A18" s="107" t="s">
        <v>1306</v>
      </c>
      <c r="B18" s="650" t="s">
        <v>770</v>
      </c>
      <c r="C18" s="65">
        <v>16.3157</v>
      </c>
      <c r="D18" s="65">
        <v>2504.7399999999998</v>
      </c>
      <c r="E18" s="65">
        <v>35.367400000000004</v>
      </c>
      <c r="F18" s="283">
        <v>4199.28</v>
      </c>
      <c r="G18" s="101"/>
      <c r="H18" s="101"/>
      <c r="I18" s="102"/>
      <c r="J18" s="102"/>
      <c r="K18" s="102"/>
      <c r="L18" s="102"/>
    </row>
    <row r="19" spans="1:12">
      <c r="A19" s="104"/>
      <c r="B19" s="649"/>
      <c r="C19" s="64"/>
      <c r="D19" s="64"/>
      <c r="E19" s="64"/>
      <c r="F19" s="66"/>
      <c r="G19" s="108"/>
      <c r="H19" s="108"/>
    </row>
    <row r="20" spans="1:12">
      <c r="A20" s="107" t="s">
        <v>779</v>
      </c>
      <c r="B20" s="650" t="s">
        <v>770</v>
      </c>
      <c r="C20" s="65">
        <v>1519.7855</v>
      </c>
      <c r="D20" s="65">
        <v>196039.55</v>
      </c>
      <c r="E20" s="65">
        <v>140.3973</v>
      </c>
      <c r="F20" s="283">
        <v>43142.89</v>
      </c>
      <c r="G20" s="108"/>
      <c r="H20" s="108"/>
    </row>
    <row r="21" spans="1:12">
      <c r="A21" s="104" t="s">
        <v>545</v>
      </c>
      <c r="B21" s="649" t="s">
        <v>770</v>
      </c>
      <c r="C21" s="64">
        <v>1385.1755000000001</v>
      </c>
      <c r="D21" s="64">
        <v>119785.4</v>
      </c>
      <c r="E21" s="64">
        <v>110.37779999999999</v>
      </c>
      <c r="F21" s="66">
        <v>22493.61</v>
      </c>
      <c r="G21" s="108"/>
      <c r="H21" s="108"/>
    </row>
    <row r="22" spans="1:12">
      <c r="A22" s="104" t="s">
        <v>546</v>
      </c>
      <c r="B22" s="649" t="s">
        <v>770</v>
      </c>
      <c r="C22" s="64">
        <v>134.61000000000001</v>
      </c>
      <c r="D22" s="64">
        <v>76254.149999999994</v>
      </c>
      <c r="E22" s="64">
        <v>30.019500000000001</v>
      </c>
      <c r="F22" s="66">
        <v>20649.28</v>
      </c>
      <c r="G22" s="108"/>
      <c r="H22" s="108"/>
    </row>
    <row r="23" spans="1:12">
      <c r="A23" s="104"/>
      <c r="B23" s="649"/>
      <c r="C23" s="64"/>
      <c r="D23" s="64"/>
      <c r="E23" s="64"/>
      <c r="F23" s="66"/>
      <c r="G23" s="108"/>
      <c r="H23" s="108"/>
    </row>
    <row r="24" spans="1:12">
      <c r="A24" s="107" t="s">
        <v>780</v>
      </c>
      <c r="B24" s="650" t="s">
        <v>770</v>
      </c>
      <c r="C24" s="65">
        <v>896.10709999999995</v>
      </c>
      <c r="D24" s="65">
        <v>292214.95</v>
      </c>
      <c r="E24" s="65">
        <v>1901.0769</v>
      </c>
      <c r="F24" s="283">
        <v>562393.34</v>
      </c>
      <c r="G24" s="105"/>
      <c r="H24" s="105"/>
    </row>
    <row r="25" spans="1:12" s="103" customFormat="1">
      <c r="A25" s="104" t="s">
        <v>781</v>
      </c>
      <c r="B25" s="649" t="s">
        <v>770</v>
      </c>
      <c r="C25" s="64">
        <v>72.006699999999995</v>
      </c>
      <c r="D25" s="64">
        <v>76382.62</v>
      </c>
      <c r="E25" s="64">
        <v>43.753999999999998</v>
      </c>
      <c r="F25" s="66">
        <v>69396.03</v>
      </c>
      <c r="G25" s="101"/>
      <c r="H25" s="101"/>
      <c r="I25" s="102"/>
      <c r="J25" s="102"/>
      <c r="K25" s="102"/>
      <c r="L25" s="102"/>
    </row>
    <row r="26" spans="1:12">
      <c r="A26" s="104" t="s">
        <v>782</v>
      </c>
      <c r="B26" s="649" t="s">
        <v>770</v>
      </c>
      <c r="C26" s="64">
        <v>51.813600000000001</v>
      </c>
      <c r="D26" s="64">
        <v>27277.62</v>
      </c>
      <c r="E26" s="64">
        <v>152.15960000000001</v>
      </c>
      <c r="F26" s="66">
        <v>131446.24</v>
      </c>
      <c r="G26" s="108"/>
      <c r="H26" s="108"/>
    </row>
    <row r="27" spans="1:12">
      <c r="A27" s="104" t="s">
        <v>783</v>
      </c>
      <c r="B27" s="649" t="s">
        <v>770</v>
      </c>
      <c r="C27" s="64">
        <v>324.51499999999999</v>
      </c>
      <c r="D27" s="64">
        <v>65981.38</v>
      </c>
      <c r="E27" s="64">
        <v>742.89859999999999</v>
      </c>
      <c r="F27" s="66">
        <v>146877.94</v>
      </c>
      <c r="G27" s="108"/>
      <c r="H27" s="108"/>
    </row>
    <row r="28" spans="1:12">
      <c r="A28" s="104" t="s">
        <v>784</v>
      </c>
      <c r="B28" s="649" t="s">
        <v>770</v>
      </c>
      <c r="C28" s="64">
        <v>447.77179999999998</v>
      </c>
      <c r="D28" s="64">
        <v>122573.33</v>
      </c>
      <c r="E28" s="64">
        <v>962.26469999999995</v>
      </c>
      <c r="F28" s="66">
        <v>214673.13</v>
      </c>
      <c r="G28" s="105"/>
      <c r="H28" s="105" t="s">
        <v>785</v>
      </c>
    </row>
    <row r="29" spans="1:12">
      <c r="A29" s="104"/>
      <c r="B29" s="649"/>
      <c r="C29" s="64"/>
      <c r="D29" s="64"/>
      <c r="E29" s="64"/>
      <c r="F29" s="66"/>
      <c r="G29" s="108"/>
      <c r="H29" s="108"/>
    </row>
    <row r="30" spans="1:12">
      <c r="A30" s="107" t="s">
        <v>786</v>
      </c>
      <c r="B30" s="650" t="s">
        <v>778</v>
      </c>
      <c r="C30" s="65">
        <v>1005.5844999999998</v>
      </c>
      <c r="D30" s="65">
        <v>529398.25</v>
      </c>
      <c r="E30" s="65">
        <v>1172.8547999999998</v>
      </c>
      <c r="F30" s="283">
        <v>684761.51</v>
      </c>
      <c r="G30" s="105"/>
      <c r="H30" s="105"/>
    </row>
    <row r="31" spans="1:12">
      <c r="A31" s="104" t="s">
        <v>787</v>
      </c>
      <c r="B31" s="649" t="s">
        <v>778</v>
      </c>
      <c r="C31" s="64">
        <v>14.1196</v>
      </c>
      <c r="D31" s="64">
        <v>9415.57</v>
      </c>
      <c r="E31" s="64">
        <v>0.1195</v>
      </c>
      <c r="F31" s="66">
        <v>32.72</v>
      </c>
      <c r="G31" s="105"/>
      <c r="H31" s="105"/>
    </row>
    <row r="32" spans="1:12" s="103" customFormat="1">
      <c r="A32" s="104" t="s">
        <v>788</v>
      </c>
      <c r="B32" s="649" t="s">
        <v>778</v>
      </c>
      <c r="C32" s="64">
        <v>52.551600000000001</v>
      </c>
      <c r="D32" s="64">
        <v>22332.52</v>
      </c>
      <c r="E32" s="64">
        <v>1.1600999999999999</v>
      </c>
      <c r="F32" s="66">
        <v>443.05</v>
      </c>
      <c r="G32" s="101"/>
      <c r="H32" s="101"/>
      <c r="I32" s="102"/>
      <c r="J32" s="102"/>
      <c r="K32" s="102"/>
      <c r="L32" s="102"/>
    </row>
    <row r="33" spans="1:12">
      <c r="A33" s="104" t="s">
        <v>789</v>
      </c>
      <c r="B33" s="649" t="s">
        <v>778</v>
      </c>
      <c r="C33" s="64">
        <v>930.32399999999984</v>
      </c>
      <c r="D33" s="64">
        <v>488700.26</v>
      </c>
      <c r="E33" s="64">
        <v>1140.1019999999999</v>
      </c>
      <c r="F33" s="66">
        <v>658602.92000000004</v>
      </c>
      <c r="G33" s="105"/>
      <c r="H33" s="105"/>
    </row>
    <row r="34" spans="1:12">
      <c r="A34" s="104" t="s">
        <v>790</v>
      </c>
      <c r="B34" s="649" t="s">
        <v>778</v>
      </c>
      <c r="C34" s="64">
        <v>1.8607</v>
      </c>
      <c r="D34" s="64">
        <v>980.98</v>
      </c>
      <c r="E34" s="64">
        <v>2.0000000000000001E-4</v>
      </c>
      <c r="F34" s="66">
        <v>0.08</v>
      </c>
      <c r="G34" s="105"/>
      <c r="H34" s="105"/>
    </row>
    <row r="35" spans="1:12">
      <c r="A35" s="104" t="s">
        <v>791</v>
      </c>
      <c r="B35" s="649" t="s">
        <v>778</v>
      </c>
      <c r="C35" s="64">
        <v>873.67729999999995</v>
      </c>
      <c r="D35" s="64">
        <v>461982.13</v>
      </c>
      <c r="E35" s="64">
        <v>1140.0284999999999</v>
      </c>
      <c r="F35" s="66">
        <v>658452.82999999996</v>
      </c>
      <c r="G35" s="108"/>
      <c r="H35" s="108"/>
    </row>
    <row r="36" spans="1:12">
      <c r="A36" s="104" t="s">
        <v>792</v>
      </c>
      <c r="B36" s="649" t="s">
        <v>778</v>
      </c>
      <c r="C36" s="64">
        <v>6.8999999999999999E-3</v>
      </c>
      <c r="D36" s="64">
        <v>8.08</v>
      </c>
      <c r="E36" s="64">
        <v>0</v>
      </c>
      <c r="F36" s="66">
        <v>0</v>
      </c>
      <c r="G36" s="108"/>
      <c r="H36" s="108"/>
    </row>
    <row r="37" spans="1:12">
      <c r="A37" s="104" t="s">
        <v>793</v>
      </c>
      <c r="B37" s="649" t="s">
        <v>778</v>
      </c>
      <c r="C37" s="64">
        <v>54.7791</v>
      </c>
      <c r="D37" s="64">
        <v>25729.07</v>
      </c>
      <c r="E37" s="64">
        <v>7.3300000000000004E-2</v>
      </c>
      <c r="F37" s="66">
        <v>150.01</v>
      </c>
      <c r="G37" s="105"/>
      <c r="H37" s="105"/>
    </row>
    <row r="38" spans="1:12" s="103" customFormat="1">
      <c r="A38" s="104" t="s">
        <v>794</v>
      </c>
      <c r="B38" s="649" t="s">
        <v>778</v>
      </c>
      <c r="C38" s="64">
        <v>8.5892999999999997</v>
      </c>
      <c r="D38" s="64">
        <v>8949.9</v>
      </c>
      <c r="E38" s="64">
        <v>31.473199999999999</v>
      </c>
      <c r="F38" s="66">
        <v>25682.82</v>
      </c>
      <c r="G38" s="101"/>
      <c r="H38" s="101"/>
      <c r="I38" s="102"/>
      <c r="J38" s="102"/>
      <c r="K38" s="102"/>
      <c r="L38" s="102"/>
    </row>
    <row r="39" spans="1:12">
      <c r="A39" s="104"/>
      <c r="B39" s="649"/>
      <c r="C39" s="64"/>
      <c r="D39" s="64"/>
      <c r="E39" s="64"/>
      <c r="F39" s="66"/>
      <c r="G39" s="108"/>
      <c r="H39" s="108"/>
    </row>
    <row r="40" spans="1:12">
      <c r="A40" s="107" t="s">
        <v>795</v>
      </c>
      <c r="B40" s="650" t="s">
        <v>778</v>
      </c>
      <c r="C40" s="65">
        <v>6.7728000000000002</v>
      </c>
      <c r="D40" s="65">
        <v>5742.53</v>
      </c>
      <c r="E40" s="65">
        <v>17.184899999999999</v>
      </c>
      <c r="F40" s="283">
        <v>36186.129999999997</v>
      </c>
      <c r="G40" s="105"/>
      <c r="H40" s="105"/>
    </row>
    <row r="41" spans="1:12">
      <c r="A41" s="104" t="s">
        <v>796</v>
      </c>
      <c r="B41" s="649" t="s">
        <v>778</v>
      </c>
      <c r="C41" s="64">
        <v>4.3357999999999999</v>
      </c>
      <c r="D41" s="64">
        <v>4225.17</v>
      </c>
      <c r="E41" s="64">
        <v>15.6318</v>
      </c>
      <c r="F41" s="66">
        <v>35681.74</v>
      </c>
      <c r="G41" s="105"/>
      <c r="H41" s="105"/>
    </row>
    <row r="42" spans="1:12">
      <c r="A42" s="104" t="s">
        <v>797</v>
      </c>
      <c r="B42" s="649" t="s">
        <v>778</v>
      </c>
      <c r="C42" s="64">
        <v>2.4369999999999998</v>
      </c>
      <c r="D42" s="64">
        <v>1517.36</v>
      </c>
      <c r="E42" s="64">
        <v>1.5530999999999999</v>
      </c>
      <c r="F42" s="66">
        <v>504.39</v>
      </c>
      <c r="G42" s="105"/>
      <c r="H42" s="105"/>
    </row>
    <row r="43" spans="1:12">
      <c r="A43" s="104"/>
      <c r="B43" s="649"/>
      <c r="C43" s="64"/>
      <c r="D43" s="64"/>
      <c r="E43" s="64"/>
      <c r="F43" s="66"/>
      <c r="G43" s="105"/>
      <c r="H43" s="105"/>
    </row>
    <row r="44" spans="1:12">
      <c r="A44" s="107" t="s">
        <v>798</v>
      </c>
      <c r="B44" s="650" t="s">
        <v>778</v>
      </c>
      <c r="C44" s="65">
        <v>1226.2625</v>
      </c>
      <c r="D44" s="65">
        <v>155276.74</v>
      </c>
      <c r="E44" s="65">
        <v>709.90089999999998</v>
      </c>
      <c r="F44" s="283">
        <v>100940.74</v>
      </c>
      <c r="G44" s="105"/>
      <c r="H44" s="105"/>
    </row>
    <row r="45" spans="1:12">
      <c r="A45" s="104"/>
      <c r="B45" s="649"/>
      <c r="C45" s="64"/>
      <c r="D45" s="64"/>
      <c r="E45" s="64"/>
      <c r="F45" s="66"/>
      <c r="G45" s="105"/>
      <c r="H45" s="105"/>
    </row>
    <row r="46" spans="1:12">
      <c r="A46" s="107" t="s">
        <v>799</v>
      </c>
      <c r="B46" s="650" t="s">
        <v>778</v>
      </c>
      <c r="C46" s="65">
        <v>2777.7474000000002</v>
      </c>
      <c r="D46" s="65">
        <v>2160639.29</v>
      </c>
      <c r="E46" s="65">
        <v>2822.1020999999996</v>
      </c>
      <c r="F46" s="283">
        <v>1962789.4</v>
      </c>
      <c r="G46" s="105"/>
      <c r="H46" s="105"/>
    </row>
    <row r="47" spans="1:12">
      <c r="A47" s="104" t="s">
        <v>800</v>
      </c>
      <c r="B47" s="649" t="s">
        <v>778</v>
      </c>
      <c r="C47" s="64">
        <v>1292.5892000000001</v>
      </c>
      <c r="D47" s="64">
        <v>972349.45</v>
      </c>
      <c r="E47" s="64">
        <v>1199.2325000000001</v>
      </c>
      <c r="F47" s="66">
        <v>809123.46</v>
      </c>
      <c r="G47" s="105"/>
      <c r="H47" s="105"/>
    </row>
    <row r="48" spans="1:12">
      <c r="A48" s="104" t="s">
        <v>801</v>
      </c>
      <c r="B48" s="649" t="s">
        <v>778</v>
      </c>
      <c r="C48" s="64">
        <v>53.994399999999999</v>
      </c>
      <c r="D48" s="64">
        <v>59763.05</v>
      </c>
      <c r="E48" s="64">
        <v>80.785300000000007</v>
      </c>
      <c r="F48" s="66">
        <v>86296.27</v>
      </c>
      <c r="G48" s="105"/>
      <c r="H48" s="105"/>
    </row>
    <row r="49" spans="1:12">
      <c r="A49" s="104" t="s">
        <v>802</v>
      </c>
      <c r="B49" s="649" t="s">
        <v>778</v>
      </c>
      <c r="C49" s="64">
        <v>1390.6613</v>
      </c>
      <c r="D49" s="64">
        <v>1057997.3600000001</v>
      </c>
      <c r="E49" s="64">
        <v>1503.2248999999999</v>
      </c>
      <c r="F49" s="66">
        <v>907083.68</v>
      </c>
      <c r="G49" s="105"/>
      <c r="H49" s="105"/>
    </row>
    <row r="50" spans="1:12" s="103" customFormat="1">
      <c r="A50" s="104" t="s">
        <v>803</v>
      </c>
      <c r="B50" s="649" t="s">
        <v>778</v>
      </c>
      <c r="C50" s="64">
        <v>40.502499999999998</v>
      </c>
      <c r="D50" s="64">
        <v>70529.429999999993</v>
      </c>
      <c r="E50" s="64">
        <v>38.859400000000001</v>
      </c>
      <c r="F50" s="66">
        <v>160285.99</v>
      </c>
      <c r="G50" s="109"/>
      <c r="H50" s="109"/>
      <c r="I50" s="102"/>
      <c r="J50" s="102"/>
      <c r="K50" s="102"/>
      <c r="L50" s="102"/>
    </row>
    <row r="51" spans="1:12" ht="13.5" thickBot="1">
      <c r="A51" s="110"/>
      <c r="B51" s="651"/>
      <c r="C51" s="70"/>
      <c r="D51" s="70"/>
      <c r="E51" s="70"/>
      <c r="F51" s="77"/>
      <c r="G51" s="101"/>
      <c r="H51" s="101"/>
    </row>
    <row r="52" spans="1:12" s="112" customFormat="1">
      <c r="A52" s="111"/>
      <c r="B52" s="111"/>
      <c r="D52" s="113"/>
      <c r="F52" s="113"/>
      <c r="H52" s="114"/>
      <c r="I52" s="115"/>
      <c r="J52" s="116"/>
      <c r="K52" s="116"/>
    </row>
    <row r="53" spans="1:12">
      <c r="C53" s="117"/>
    </row>
  </sheetData>
  <mergeCells count="5">
    <mergeCell ref="A1:F1"/>
    <mergeCell ref="A3:F3"/>
    <mergeCell ref="A5:A7"/>
    <mergeCell ref="C5:D5"/>
    <mergeCell ref="E5:F5"/>
  </mergeCells>
  <printOptions horizontalCentered="1"/>
  <pageMargins left="0.78740157480314965" right="0.78740157480314965" top="0.59055118110236227" bottom="0.98425196850393704" header="0" footer="0"/>
  <pageSetup paperSize="9" scale="73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M50"/>
  <sheetViews>
    <sheetView view="pageBreakPreview" topLeftCell="A19" zoomScaleNormal="75" zoomScaleSheetLayoutView="100" workbookViewId="0">
      <selection sqref="A1:J1"/>
    </sheetView>
  </sheetViews>
  <sheetFormatPr baseColWidth="10" defaultRowHeight="12.75"/>
  <cols>
    <col min="1" max="1" width="22.7109375" style="29" customWidth="1"/>
    <col min="2" max="2" width="30.7109375" style="29" customWidth="1"/>
    <col min="3" max="3" width="30.5703125" style="29" customWidth="1"/>
    <col min="4" max="16384" width="11.42578125" style="29"/>
  </cols>
  <sheetData>
    <row r="1" spans="1:9" ht="18">
      <c r="A1" s="928" t="s">
        <v>809</v>
      </c>
      <c r="B1" s="928"/>
      <c r="C1" s="928"/>
      <c r="D1" s="28"/>
      <c r="E1" s="28"/>
      <c r="F1" s="28"/>
      <c r="G1" s="28"/>
      <c r="H1" s="28"/>
    </row>
    <row r="3" spans="1:9" ht="15">
      <c r="A3" s="931" t="s">
        <v>810</v>
      </c>
      <c r="B3" s="931"/>
      <c r="C3" s="931"/>
      <c r="D3" s="119"/>
      <c r="E3" s="47"/>
      <c r="F3" s="47"/>
      <c r="G3" s="47"/>
      <c r="H3" s="47"/>
      <c r="I3" s="47"/>
    </row>
    <row r="4" spans="1:9" ht="13.5" thickBot="1">
      <c r="A4" s="30"/>
      <c r="B4" s="30"/>
      <c r="C4" s="30"/>
    </row>
    <row r="5" spans="1:9" s="2" customFormat="1" ht="12.75" customHeight="1">
      <c r="A5" s="912" t="s">
        <v>728</v>
      </c>
      <c r="B5" s="914" t="s">
        <v>811</v>
      </c>
      <c r="C5" s="927" t="s">
        <v>812</v>
      </c>
      <c r="D5" s="1"/>
      <c r="E5" s="1"/>
      <c r="F5" s="1"/>
      <c r="G5" s="1"/>
      <c r="H5" s="1"/>
      <c r="I5" s="1"/>
    </row>
    <row r="6" spans="1:9" s="2" customFormat="1" ht="15.75" customHeight="1" thickBot="1">
      <c r="A6" s="913"/>
      <c r="B6" s="915"/>
      <c r="C6" s="925"/>
      <c r="D6" s="1"/>
      <c r="E6" s="1"/>
      <c r="F6" s="1"/>
      <c r="G6" s="1"/>
      <c r="H6" s="1"/>
      <c r="I6" s="1"/>
    </row>
    <row r="7" spans="1:9" s="2" customFormat="1" ht="12.75" customHeight="1">
      <c r="A7" s="59">
        <v>1992</v>
      </c>
      <c r="B7" s="120">
        <v>1356553</v>
      </c>
      <c r="C7" s="121">
        <v>844299</v>
      </c>
      <c r="D7" s="1"/>
      <c r="E7" s="1"/>
      <c r="F7" s="1"/>
      <c r="G7" s="1"/>
      <c r="H7" s="1"/>
      <c r="I7" s="1"/>
    </row>
    <row r="8" spans="1:9" s="2" customFormat="1" ht="12.75" customHeight="1">
      <c r="A8" s="63">
        <v>1993</v>
      </c>
      <c r="B8" s="122">
        <v>1332252</v>
      </c>
      <c r="C8" s="123">
        <v>799990</v>
      </c>
      <c r="D8" s="1"/>
      <c r="E8" s="1"/>
      <c r="F8" s="1"/>
      <c r="G8" s="1"/>
      <c r="H8" s="1"/>
      <c r="I8" s="1"/>
    </row>
    <row r="9" spans="1:9" s="2" customFormat="1" ht="12.75" customHeight="1">
      <c r="A9" s="63">
        <v>1994</v>
      </c>
      <c r="B9" s="122">
        <v>1342603</v>
      </c>
      <c r="C9" s="123">
        <v>834085</v>
      </c>
      <c r="D9" s="1"/>
      <c r="E9" s="1"/>
      <c r="F9" s="1"/>
      <c r="G9" s="1"/>
      <c r="H9" s="1"/>
      <c r="I9" s="1"/>
    </row>
    <row r="10" spans="1:9" s="2" customFormat="1" ht="12.75" customHeight="1">
      <c r="A10" s="63">
        <v>1995</v>
      </c>
      <c r="B10" s="122">
        <v>1320315</v>
      </c>
      <c r="C10" s="123">
        <v>820252</v>
      </c>
      <c r="D10" s="1"/>
      <c r="E10" s="1"/>
      <c r="F10" s="1"/>
      <c r="G10" s="1"/>
      <c r="H10" s="1"/>
      <c r="I10" s="1"/>
    </row>
    <row r="11" spans="1:9" s="2" customFormat="1" ht="12.75" customHeight="1">
      <c r="A11" s="63">
        <v>1996</v>
      </c>
      <c r="B11" s="122">
        <v>1298860</v>
      </c>
      <c r="C11" s="123">
        <v>878282</v>
      </c>
      <c r="D11" s="1"/>
      <c r="E11" s="1"/>
      <c r="F11" s="1"/>
      <c r="G11" s="1"/>
      <c r="H11" s="1"/>
      <c r="I11" s="1"/>
    </row>
    <row r="12" spans="1:9" s="2" customFormat="1" ht="12.75" customHeight="1">
      <c r="A12" s="63">
        <v>1997</v>
      </c>
      <c r="B12" s="122">
        <v>1268057</v>
      </c>
      <c r="C12" s="123">
        <v>837092</v>
      </c>
      <c r="D12" s="1"/>
      <c r="E12" s="45"/>
      <c r="F12" s="45"/>
      <c r="G12" s="45"/>
      <c r="H12" s="45"/>
      <c r="I12" s="1"/>
    </row>
    <row r="13" spans="1:9" s="2" customFormat="1" ht="12.75" customHeight="1">
      <c r="A13" s="63">
        <v>1998</v>
      </c>
      <c r="B13" s="122">
        <v>1253105</v>
      </c>
      <c r="C13" s="123">
        <v>829083</v>
      </c>
      <c r="D13" s="1"/>
      <c r="E13" s="45"/>
      <c r="F13" s="45"/>
      <c r="G13" s="45"/>
      <c r="H13" s="45"/>
      <c r="I13" s="1"/>
    </row>
    <row r="14" spans="1:9" s="2" customFormat="1" ht="12.75" customHeight="1">
      <c r="A14" s="63">
        <v>1999</v>
      </c>
      <c r="B14" s="122">
        <v>1200951</v>
      </c>
      <c r="C14" s="123">
        <v>834680</v>
      </c>
      <c r="D14" s="1"/>
      <c r="E14" s="45"/>
      <c r="F14" s="45"/>
      <c r="G14" s="45"/>
      <c r="H14" s="45"/>
      <c r="I14" s="1"/>
    </row>
    <row r="15" spans="1:9" s="2" customFormat="1" ht="12.75" customHeight="1">
      <c r="A15" s="63">
        <v>2000</v>
      </c>
      <c r="B15" s="122">
        <v>1200875</v>
      </c>
      <c r="C15" s="123">
        <v>856450</v>
      </c>
      <c r="D15" s="1"/>
      <c r="E15" s="737"/>
      <c r="F15" s="124"/>
      <c r="G15" s="124"/>
      <c r="H15" s="45"/>
      <c r="I15" s="1"/>
    </row>
    <row r="16" spans="1:9" s="2" customFormat="1" ht="12.75" customHeight="1">
      <c r="A16" s="63">
        <v>2001</v>
      </c>
      <c r="B16" s="122">
        <v>1099856</v>
      </c>
      <c r="C16" s="123">
        <v>825020</v>
      </c>
      <c r="D16" s="1"/>
      <c r="E16" s="737"/>
      <c r="F16" s="124"/>
      <c r="G16" s="124"/>
      <c r="H16" s="45"/>
      <c r="I16" s="1"/>
    </row>
    <row r="17" spans="1:13" s="2" customFormat="1" ht="12.75" customHeight="1">
      <c r="A17" s="63">
        <v>2002</v>
      </c>
      <c r="B17" s="122">
        <v>1036340</v>
      </c>
      <c r="C17" s="123">
        <v>724800</v>
      </c>
      <c r="D17" s="1"/>
      <c r="E17" s="45"/>
      <c r="F17" s="45"/>
      <c r="G17" s="45"/>
      <c r="H17" s="45"/>
      <c r="I17" s="1"/>
    </row>
    <row r="18" spans="1:13" s="2" customFormat="1" ht="12.75" customHeight="1">
      <c r="A18" s="63">
        <v>2003</v>
      </c>
      <c r="B18" s="122">
        <v>1157969</v>
      </c>
      <c r="C18" s="123">
        <v>667655</v>
      </c>
      <c r="D18" s="1"/>
      <c r="E18" s="45"/>
      <c r="F18" s="45"/>
      <c r="G18" s="45"/>
      <c r="H18" s="45"/>
      <c r="I18" s="1"/>
    </row>
    <row r="19" spans="1:13" s="2" customFormat="1" ht="12.75" customHeight="1">
      <c r="A19" s="467" t="s">
        <v>306</v>
      </c>
      <c r="B19" s="466">
        <v>1115000</v>
      </c>
      <c r="C19" s="468">
        <v>685000</v>
      </c>
      <c r="D19" s="1"/>
      <c r="E19" s="45"/>
      <c r="F19" s="45"/>
      <c r="G19" s="45"/>
      <c r="H19" s="45"/>
      <c r="I19" s="1"/>
    </row>
    <row r="20" spans="1:13" s="2" customFormat="1" ht="12.75" customHeight="1">
      <c r="A20" s="63">
        <v>2005</v>
      </c>
      <c r="B20" s="122">
        <v>1069804</v>
      </c>
      <c r="C20" s="123">
        <v>699078</v>
      </c>
      <c r="D20" s="465"/>
      <c r="E20" s="1"/>
      <c r="F20" s="1"/>
      <c r="G20" s="1"/>
      <c r="H20" s="1"/>
      <c r="I20" s="1"/>
    </row>
    <row r="21" spans="1:13" s="2" customFormat="1" ht="12.75" customHeight="1">
      <c r="A21" s="67">
        <v>2006</v>
      </c>
      <c r="B21" s="122">
        <v>924524</v>
      </c>
      <c r="C21" s="123">
        <v>663000</v>
      </c>
      <c r="D21" s="3"/>
      <c r="E21" s="1"/>
      <c r="F21" s="1"/>
      <c r="G21" s="1"/>
      <c r="H21" s="1"/>
      <c r="I21" s="1"/>
    </row>
    <row r="22" spans="1:13" s="2" customFormat="1" ht="12.75" customHeight="1">
      <c r="A22" s="67">
        <v>2007</v>
      </c>
      <c r="B22" s="122">
        <v>946965</v>
      </c>
      <c r="C22" s="123">
        <v>668685</v>
      </c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s="2" customFormat="1" ht="12.75" customHeight="1">
      <c r="A23" s="67">
        <v>2008</v>
      </c>
      <c r="B23" s="122">
        <v>969298</v>
      </c>
      <c r="C23" s="123">
        <v>751937</v>
      </c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s="2" customFormat="1" ht="12.75" customHeight="1">
      <c r="A24" s="67">
        <v>2009</v>
      </c>
      <c r="B24" s="122">
        <v>1032242</v>
      </c>
      <c r="C24" s="123">
        <v>849102</v>
      </c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s="2" customFormat="1" ht="12.75" customHeight="1">
      <c r="A25" s="67">
        <v>2010</v>
      </c>
      <c r="B25" s="122">
        <v>1078852</v>
      </c>
      <c r="C25" s="123">
        <v>851759</v>
      </c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s="2" customFormat="1" ht="12.75" customHeight="1">
      <c r="A26" s="67">
        <v>2011</v>
      </c>
      <c r="B26" s="122">
        <v>957191</v>
      </c>
      <c r="C26" s="123">
        <v>758018</v>
      </c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s="2" customFormat="1" ht="12.75" customHeight="1" thickBot="1">
      <c r="A27" s="68">
        <v>2012</v>
      </c>
      <c r="B27" s="125">
        <v>906437</v>
      </c>
      <c r="C27" s="126">
        <v>874802</v>
      </c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>
      <c r="A28" s="968" t="s">
        <v>340</v>
      </c>
      <c r="B28" s="969"/>
      <c r="C28" s="969"/>
      <c r="D28" s="3"/>
    </row>
    <row r="29" spans="1:13">
      <c r="A29" s="970" t="s">
        <v>339</v>
      </c>
      <c r="B29" s="971"/>
      <c r="C29" s="971"/>
      <c r="D29" s="3"/>
    </row>
    <row r="30" spans="1:13">
      <c r="A30" s="972" t="s">
        <v>341</v>
      </c>
      <c r="B30" s="967"/>
      <c r="C30" s="967"/>
    </row>
    <row r="31" spans="1:13">
      <c r="A31" s="972" t="s">
        <v>342</v>
      </c>
      <c r="B31" s="967"/>
      <c r="C31" s="967"/>
    </row>
    <row r="32" spans="1:13">
      <c r="A32" s="967" t="s">
        <v>356</v>
      </c>
      <c r="B32" s="967"/>
      <c r="C32" s="967"/>
    </row>
    <row r="33" spans="1:4">
      <c r="A33" s="967" t="s">
        <v>315</v>
      </c>
      <c r="B33" s="967"/>
      <c r="C33" s="967"/>
    </row>
    <row r="34" spans="1:4">
      <c r="A34" s="967" t="s">
        <v>316</v>
      </c>
      <c r="B34" s="967"/>
      <c r="C34" s="967"/>
    </row>
    <row r="35" spans="1:4">
      <c r="A35" s="972" t="s">
        <v>343</v>
      </c>
      <c r="B35" s="967"/>
      <c r="C35" s="967"/>
    </row>
    <row r="36" spans="1:4">
      <c r="A36" s="967" t="s">
        <v>357</v>
      </c>
      <c r="B36" s="967"/>
      <c r="C36" s="967"/>
    </row>
    <row r="37" spans="1:4">
      <c r="A37" s="967" t="s">
        <v>358</v>
      </c>
      <c r="B37" s="967"/>
      <c r="C37" s="967"/>
    </row>
    <row r="38" spans="1:4">
      <c r="A38" s="967" t="s">
        <v>317</v>
      </c>
      <c r="B38" s="967"/>
      <c r="C38" s="967"/>
      <c r="D38" s="967"/>
    </row>
    <row r="39" spans="1:4">
      <c r="A39" s="967" t="s">
        <v>318</v>
      </c>
      <c r="B39" s="967"/>
      <c r="C39" s="967"/>
      <c r="D39" s="745"/>
    </row>
    <row r="40" spans="1:4">
      <c r="A40" s="744" t="s">
        <v>344</v>
      </c>
      <c r="B40" s="745"/>
      <c r="C40" s="745"/>
      <c r="D40" s="745"/>
    </row>
    <row r="41" spans="1:4">
      <c r="A41" s="967" t="s">
        <v>319</v>
      </c>
      <c r="B41" s="967"/>
      <c r="C41" s="967"/>
      <c r="D41" s="745"/>
    </row>
    <row r="42" spans="1:4">
      <c r="A42" s="967" t="s">
        <v>314</v>
      </c>
      <c r="B42" s="967"/>
      <c r="C42" s="967"/>
    </row>
    <row r="43" spans="1:4">
      <c r="A43" s="471" t="s">
        <v>345</v>
      </c>
    </row>
    <row r="44" spans="1:4">
      <c r="A44" s="29" t="s">
        <v>347</v>
      </c>
    </row>
    <row r="45" spans="1:4">
      <c r="A45" s="29" t="s">
        <v>346</v>
      </c>
    </row>
    <row r="46" spans="1:4">
      <c r="A46" s="29" t="s">
        <v>337</v>
      </c>
    </row>
    <row r="47" spans="1:4">
      <c r="A47" s="29" t="s">
        <v>338</v>
      </c>
    </row>
    <row r="48" spans="1:4">
      <c r="A48" s="10" t="s">
        <v>1332</v>
      </c>
    </row>
    <row r="49" spans="1:1">
      <c r="A49" s="788" t="s">
        <v>1307</v>
      </c>
    </row>
    <row r="50" spans="1:1">
      <c r="A50" s="788" t="s">
        <v>1308</v>
      </c>
    </row>
  </sheetData>
  <mergeCells count="19">
    <mergeCell ref="A42:C42"/>
    <mergeCell ref="A35:C35"/>
    <mergeCell ref="A36:C36"/>
    <mergeCell ref="A37:C37"/>
    <mergeCell ref="A38:D38"/>
    <mergeCell ref="A39:C39"/>
    <mergeCell ref="A41:C41"/>
    <mergeCell ref="A34:C34"/>
    <mergeCell ref="A1:C1"/>
    <mergeCell ref="A3:C3"/>
    <mergeCell ref="A5:A6"/>
    <mergeCell ref="B5:B6"/>
    <mergeCell ref="C5:C6"/>
    <mergeCell ref="A28:C28"/>
    <mergeCell ref="A29:C29"/>
    <mergeCell ref="A30:C30"/>
    <mergeCell ref="A31:C31"/>
    <mergeCell ref="A32:C32"/>
    <mergeCell ref="A33:C33"/>
  </mergeCells>
  <printOptions horizontalCentered="1"/>
  <pageMargins left="0.78740157480314965" right="0.78740157480314965" top="0.59055118110236227" bottom="0.98425196850393704" header="0" footer="0"/>
  <pageSetup paperSize="9" scale="73" orientation="portrait" horizontalDpi="300" verticalDpi="300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29">
    <pageSetUpPr fitToPage="1"/>
  </sheetPr>
  <dimension ref="A1:O14"/>
  <sheetViews>
    <sheetView view="pageBreakPreview" zoomScaleNormal="75" zoomScaleSheetLayoutView="100" workbookViewId="0">
      <selection sqref="A1:J1"/>
    </sheetView>
  </sheetViews>
  <sheetFormatPr baseColWidth="10" defaultRowHeight="12.75"/>
  <cols>
    <col min="1" max="1" width="23.28515625" style="29" customWidth="1"/>
    <col min="2" max="5" width="19.5703125" style="29" customWidth="1"/>
    <col min="6" max="16384" width="11.42578125" style="29"/>
  </cols>
  <sheetData>
    <row r="1" spans="1:15" ht="18">
      <c r="A1" s="928" t="s">
        <v>809</v>
      </c>
      <c r="B1" s="928"/>
      <c r="C1" s="928"/>
      <c r="D1" s="928"/>
      <c r="E1" s="928"/>
      <c r="F1" s="28"/>
      <c r="G1" s="28"/>
      <c r="H1" s="28"/>
      <c r="I1" s="28"/>
      <c r="J1" s="28"/>
    </row>
    <row r="3" spans="1:15" ht="27.75" customHeight="1">
      <c r="A3" s="929" t="s">
        <v>1309</v>
      </c>
      <c r="B3" s="930"/>
      <c r="C3" s="930"/>
      <c r="D3" s="930"/>
      <c r="E3" s="930"/>
      <c r="F3" s="47"/>
      <c r="G3" s="47"/>
      <c r="H3" s="47"/>
      <c r="I3" s="47"/>
      <c r="J3" s="47"/>
      <c r="K3" s="47"/>
    </row>
    <row r="4" spans="1:15" ht="13.5" thickBot="1">
      <c r="A4" s="30"/>
      <c r="B4" s="30"/>
      <c r="C4" s="30"/>
      <c r="D4" s="30"/>
      <c r="E4" s="30"/>
    </row>
    <row r="5" spans="1:15" s="2" customFormat="1" ht="12.75" customHeight="1">
      <c r="A5" s="912" t="s">
        <v>569</v>
      </c>
      <c r="B5" s="921" t="s">
        <v>815</v>
      </c>
      <c r="C5" s="923"/>
      <c r="D5" s="921" t="s">
        <v>816</v>
      </c>
      <c r="E5" s="922"/>
      <c r="F5" s="1"/>
      <c r="G5" s="1"/>
      <c r="H5" s="1"/>
      <c r="I5" s="1"/>
      <c r="J5" s="1"/>
      <c r="K5" s="1"/>
    </row>
    <row r="6" spans="1:15" s="2" customFormat="1" ht="15.75" customHeight="1" thickBot="1">
      <c r="A6" s="913"/>
      <c r="B6" s="38" t="s">
        <v>817</v>
      </c>
      <c r="C6" s="38" t="s">
        <v>818</v>
      </c>
      <c r="D6" s="38" t="s">
        <v>817</v>
      </c>
      <c r="E6" s="39" t="s">
        <v>818</v>
      </c>
      <c r="F6" s="1"/>
      <c r="G6" s="1"/>
      <c r="H6" s="1"/>
      <c r="I6" s="1"/>
      <c r="J6" s="1"/>
      <c r="K6" s="1"/>
    </row>
    <row r="7" spans="1:15" s="2" customFormat="1" ht="15.75" customHeight="1">
      <c r="A7" s="127"/>
      <c r="B7" s="120"/>
      <c r="C7" s="120"/>
      <c r="D7" s="120"/>
      <c r="E7" s="121"/>
      <c r="F7" s="1"/>
      <c r="G7" s="1"/>
      <c r="H7" s="1"/>
      <c r="I7" s="1"/>
      <c r="J7" s="1"/>
      <c r="K7" s="1"/>
    </row>
    <row r="8" spans="1:15" s="2" customFormat="1" ht="12.75" customHeight="1">
      <c r="A8" s="63" t="s">
        <v>819</v>
      </c>
      <c r="B8" s="122">
        <v>906437</v>
      </c>
      <c r="C8" s="122">
        <v>690090</v>
      </c>
      <c r="D8" s="122">
        <v>874802</v>
      </c>
      <c r="E8" s="123">
        <v>307517</v>
      </c>
      <c r="F8" s="1"/>
      <c r="G8" s="1"/>
      <c r="H8" s="1"/>
      <c r="I8" s="1"/>
      <c r="J8" s="1"/>
      <c r="K8" s="1"/>
    </row>
    <row r="9" spans="1:15" s="2" customFormat="1" ht="12.75" customHeight="1">
      <c r="A9" s="63" t="s">
        <v>820</v>
      </c>
      <c r="B9" s="122">
        <v>19050378.804187763</v>
      </c>
      <c r="C9" s="122"/>
      <c r="D9" s="122">
        <v>8176180.3566438593</v>
      </c>
      <c r="E9" s="123"/>
      <c r="F9" s="1"/>
      <c r="G9" s="1"/>
      <c r="H9" s="1"/>
      <c r="I9" s="1"/>
      <c r="J9" s="1"/>
      <c r="K9" s="1"/>
    </row>
    <row r="10" spans="1:15" s="2" customFormat="1" ht="12.75" customHeight="1" thickBot="1">
      <c r="A10" s="14"/>
      <c r="B10" s="125"/>
      <c r="C10" s="125"/>
      <c r="D10" s="125"/>
      <c r="E10" s="126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s="2" customFormat="1" ht="15.6" customHeight="1">
      <c r="A11" s="144" t="s">
        <v>359</v>
      </c>
      <c r="B11" s="747"/>
      <c r="C11" s="29"/>
      <c r="D11" s="29"/>
      <c r="E11" s="29"/>
    </row>
    <row r="12" spans="1:15">
      <c r="A12" s="967" t="s">
        <v>333</v>
      </c>
      <c r="B12" s="967"/>
      <c r="C12" s="967"/>
      <c r="D12" s="967"/>
      <c r="E12" s="967"/>
    </row>
    <row r="13" spans="1:15">
      <c r="A13" s="789" t="s">
        <v>1307</v>
      </c>
      <c r="B13" s="10"/>
      <c r="C13" s="10"/>
      <c r="D13" s="10"/>
      <c r="E13" s="10"/>
    </row>
    <row r="14" spans="1:15">
      <c r="A14" s="787" t="s">
        <v>1308</v>
      </c>
    </row>
  </sheetData>
  <mergeCells count="6">
    <mergeCell ref="A12:E12"/>
    <mergeCell ref="A1:E1"/>
    <mergeCell ref="A3:E3"/>
    <mergeCell ref="A5:A6"/>
    <mergeCell ref="B5:C5"/>
    <mergeCell ref="D5:E5"/>
  </mergeCells>
  <printOptions horizontalCentered="1"/>
  <pageMargins left="0.78740157480314965" right="0.78740157480314965" top="0.59055118110236227" bottom="0.98425196850393704" header="0" footer="0"/>
  <pageSetup paperSize="9" scale="77" orientation="portrait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30">
    <pageSetUpPr fitToPage="1"/>
  </sheetPr>
  <dimension ref="A1:P46"/>
  <sheetViews>
    <sheetView view="pageBreakPreview" topLeftCell="A16" zoomScaleNormal="75" zoomScaleSheetLayoutView="100" workbookViewId="0">
      <selection sqref="A1:J1"/>
    </sheetView>
  </sheetViews>
  <sheetFormatPr baseColWidth="10" defaultRowHeight="12.75"/>
  <cols>
    <col min="1" max="1" width="36.28515625" style="29" customWidth="1"/>
    <col min="2" max="2" width="14.42578125" style="29" customWidth="1"/>
    <col min="3" max="3" width="15.28515625" style="29" customWidth="1"/>
    <col min="4" max="4" width="13.7109375" style="29" customWidth="1"/>
    <col min="5" max="5" width="15.7109375" style="29" customWidth="1"/>
    <col min="6" max="6" width="13.7109375" style="29" customWidth="1"/>
    <col min="7" max="8" width="11.42578125" style="29"/>
    <col min="9" max="9" width="29" style="29" customWidth="1"/>
    <col min="10" max="16384" width="11.42578125" style="29"/>
  </cols>
  <sheetData>
    <row r="1" spans="1:16" ht="18">
      <c r="A1" s="928" t="s">
        <v>809</v>
      </c>
      <c r="B1" s="928"/>
      <c r="C1" s="928"/>
      <c r="D1" s="928"/>
      <c r="E1" s="928"/>
      <c r="F1" s="928"/>
      <c r="G1" s="28"/>
      <c r="H1" s="28"/>
      <c r="I1" s="28"/>
      <c r="J1" s="28"/>
      <c r="K1" s="28"/>
    </row>
    <row r="3" spans="1:16" ht="15">
      <c r="A3" s="938" t="s">
        <v>821</v>
      </c>
      <c r="B3" s="938"/>
      <c r="C3" s="938"/>
      <c r="D3" s="938"/>
      <c r="E3" s="938"/>
      <c r="F3" s="938"/>
      <c r="G3" s="47"/>
      <c r="H3" s="47"/>
      <c r="I3" s="47"/>
      <c r="J3" s="47"/>
      <c r="K3" s="47"/>
      <c r="L3" s="47"/>
    </row>
    <row r="4" spans="1:16" ht="15">
      <c r="A4" s="938" t="s">
        <v>1310</v>
      </c>
      <c r="B4" s="938"/>
      <c r="C4" s="938"/>
      <c r="D4" s="938"/>
      <c r="E4" s="938"/>
      <c r="F4" s="938"/>
      <c r="G4" s="47"/>
      <c r="H4" s="47"/>
      <c r="I4" s="47"/>
      <c r="J4" s="47"/>
      <c r="K4" s="47"/>
      <c r="L4" s="47"/>
    </row>
    <row r="5" spans="1:16" ht="13.5" thickBot="1">
      <c r="A5" s="30"/>
      <c r="B5" s="30"/>
      <c r="C5" s="30"/>
      <c r="D5" s="30"/>
      <c r="E5" s="30"/>
      <c r="F5" s="30"/>
    </row>
    <row r="6" spans="1:16" s="2" customFormat="1" ht="15" customHeight="1">
      <c r="A6" s="912" t="s">
        <v>739</v>
      </c>
      <c r="B6" s="914" t="s">
        <v>822</v>
      </c>
      <c r="C6" s="914" t="s">
        <v>823</v>
      </c>
      <c r="D6" s="914" t="s">
        <v>824</v>
      </c>
      <c r="E6" s="914" t="s">
        <v>825</v>
      </c>
      <c r="F6" s="927" t="s">
        <v>826</v>
      </c>
      <c r="G6" s="1"/>
      <c r="H6" s="1"/>
      <c r="I6" s="1"/>
      <c r="J6" s="1"/>
      <c r="K6" s="1"/>
      <c r="L6" s="1"/>
    </row>
    <row r="7" spans="1:16" s="2" customFormat="1" ht="25.9" customHeight="1" thickBot="1">
      <c r="A7" s="913"/>
      <c r="B7" s="915"/>
      <c r="C7" s="915"/>
      <c r="D7" s="915"/>
      <c r="E7" s="915"/>
      <c r="F7" s="925"/>
      <c r="G7" s="1"/>
      <c r="H7" s="1"/>
      <c r="I7" s="1"/>
      <c r="J7" s="1"/>
      <c r="K7" s="1"/>
      <c r="L7" s="1"/>
    </row>
    <row r="8" spans="1:16" s="2" customFormat="1" ht="18.75" customHeight="1">
      <c r="A8" s="128" t="s">
        <v>827</v>
      </c>
      <c r="B8" s="120"/>
      <c r="C8" s="120"/>
      <c r="D8" s="120"/>
      <c r="E8" s="120"/>
      <c r="F8" s="121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s="2" customFormat="1">
      <c r="A9" s="13" t="s">
        <v>45</v>
      </c>
      <c r="B9" s="122">
        <v>980</v>
      </c>
      <c r="C9" s="122"/>
      <c r="D9" s="122"/>
      <c r="E9" s="122"/>
      <c r="F9" s="123"/>
      <c r="G9" s="3"/>
      <c r="H9" s="3"/>
      <c r="J9" s="3"/>
      <c r="K9" s="3"/>
      <c r="L9" s="3"/>
      <c r="M9" s="3"/>
      <c r="N9" s="3"/>
      <c r="O9" s="3"/>
      <c r="P9" s="3"/>
    </row>
    <row r="10" spans="1:16" s="2" customFormat="1">
      <c r="A10" s="13" t="s">
        <v>44</v>
      </c>
      <c r="B10" s="122">
        <v>6000</v>
      </c>
      <c r="C10" s="122"/>
      <c r="D10" s="122"/>
      <c r="E10" s="122"/>
      <c r="F10" s="123"/>
      <c r="G10" s="3"/>
      <c r="H10" s="3"/>
      <c r="J10" s="3"/>
      <c r="K10" s="3"/>
      <c r="L10" s="3"/>
      <c r="M10" s="3"/>
      <c r="N10" s="3"/>
      <c r="O10" s="3"/>
      <c r="P10" s="3"/>
    </row>
    <row r="11" spans="1:16" s="2" customFormat="1">
      <c r="A11" s="13" t="s">
        <v>46</v>
      </c>
      <c r="B11" s="122">
        <v>5547</v>
      </c>
      <c r="C11" s="122">
        <v>277350</v>
      </c>
      <c r="D11" s="122">
        <v>50</v>
      </c>
      <c r="E11" s="122">
        <v>277350</v>
      </c>
      <c r="F11" s="123">
        <v>50</v>
      </c>
      <c r="G11" s="3"/>
      <c r="H11" s="3"/>
      <c r="J11" s="3"/>
      <c r="K11" s="3"/>
      <c r="L11" s="3"/>
      <c r="M11" s="3"/>
      <c r="N11" s="3"/>
      <c r="O11" s="3"/>
      <c r="P11" s="3"/>
    </row>
    <row r="12" spans="1:16" s="2" customFormat="1">
      <c r="A12" s="13" t="s">
        <v>47</v>
      </c>
      <c r="B12" s="122">
        <v>138665</v>
      </c>
      <c r="C12" s="122">
        <v>13658502.5</v>
      </c>
      <c r="D12" s="122">
        <v>98.5</v>
      </c>
      <c r="E12" s="122">
        <v>27317005</v>
      </c>
      <c r="F12" s="123">
        <v>197</v>
      </c>
      <c r="G12" s="3"/>
      <c r="H12" s="3"/>
      <c r="J12" s="3"/>
      <c r="K12" s="3"/>
      <c r="L12" s="3"/>
      <c r="M12" s="3"/>
      <c r="N12" s="3"/>
      <c r="O12" s="3"/>
      <c r="P12" s="3"/>
    </row>
    <row r="13" spans="1:16" s="2" customFormat="1">
      <c r="A13" s="13" t="s">
        <v>48</v>
      </c>
      <c r="B13" s="122">
        <v>36628</v>
      </c>
      <c r="C13" s="122">
        <v>824130</v>
      </c>
      <c r="D13" s="122">
        <v>22.5</v>
      </c>
      <c r="E13" s="122">
        <v>2472390</v>
      </c>
      <c r="F13" s="123">
        <v>67.5</v>
      </c>
      <c r="G13" s="3"/>
      <c r="H13" s="3"/>
      <c r="J13" s="3"/>
      <c r="K13" s="3"/>
      <c r="L13" s="3"/>
      <c r="M13" s="3"/>
      <c r="N13" s="3"/>
      <c r="O13" s="3"/>
      <c r="P13" s="3"/>
    </row>
    <row r="14" spans="1:16" s="2" customFormat="1">
      <c r="A14" s="13" t="s">
        <v>49</v>
      </c>
      <c r="B14" s="122">
        <v>15175</v>
      </c>
      <c r="C14" s="122">
        <v>743575</v>
      </c>
      <c r="D14" s="123">
        <v>49</v>
      </c>
      <c r="E14" s="122">
        <v>1338435</v>
      </c>
      <c r="F14" s="123">
        <v>88.2</v>
      </c>
      <c r="G14" s="3"/>
      <c r="H14" s="3"/>
      <c r="J14" s="3"/>
      <c r="K14" s="3"/>
      <c r="L14" s="3"/>
      <c r="M14" s="3"/>
      <c r="N14" s="3"/>
      <c r="O14" s="3"/>
      <c r="P14" s="3"/>
    </row>
    <row r="15" spans="1:16" s="2" customFormat="1">
      <c r="A15" s="13" t="s">
        <v>50</v>
      </c>
      <c r="B15" s="122">
        <v>222692</v>
      </c>
      <c r="C15" s="122">
        <v>11914022</v>
      </c>
      <c r="D15" s="122">
        <v>53.5</v>
      </c>
      <c r="E15" s="122">
        <v>11914022</v>
      </c>
      <c r="F15" s="123">
        <v>53.5</v>
      </c>
      <c r="G15" s="3"/>
      <c r="H15" s="3"/>
      <c r="J15" s="3"/>
      <c r="K15" s="3"/>
      <c r="L15" s="3"/>
      <c r="M15" s="3"/>
      <c r="N15" s="3"/>
      <c r="O15" s="3"/>
      <c r="P15" s="3"/>
    </row>
    <row r="16" spans="1:16" s="2" customFormat="1">
      <c r="A16" s="13" t="s">
        <v>51</v>
      </c>
      <c r="B16" s="122">
        <v>96</v>
      </c>
      <c r="C16" s="122"/>
      <c r="D16" s="122"/>
      <c r="E16" s="122"/>
      <c r="F16" s="123"/>
      <c r="G16" s="3"/>
      <c r="H16" s="3"/>
      <c r="J16" s="3"/>
      <c r="K16" s="3"/>
      <c r="L16" s="3"/>
      <c r="M16" s="3"/>
      <c r="N16" s="3"/>
      <c r="O16" s="3"/>
      <c r="P16" s="3"/>
    </row>
    <row r="17" spans="1:16" s="2" customFormat="1">
      <c r="A17" s="13" t="s">
        <v>52</v>
      </c>
      <c r="B17" s="122">
        <v>10446</v>
      </c>
      <c r="C17" s="122">
        <v>376056</v>
      </c>
      <c r="D17" s="122">
        <v>36</v>
      </c>
      <c r="E17" s="122">
        <v>188028</v>
      </c>
      <c r="F17" s="123">
        <v>18</v>
      </c>
      <c r="G17" s="3"/>
      <c r="H17" s="3"/>
      <c r="J17" s="3"/>
      <c r="K17" s="3"/>
      <c r="L17" s="3"/>
      <c r="M17" s="3"/>
      <c r="N17" s="3"/>
      <c r="O17" s="3"/>
      <c r="P17" s="3"/>
    </row>
    <row r="18" spans="1:16" s="2" customFormat="1">
      <c r="A18" s="13" t="s">
        <v>53</v>
      </c>
      <c r="B18" s="122">
        <v>1334</v>
      </c>
      <c r="C18" s="122"/>
      <c r="D18" s="123"/>
      <c r="E18" s="122"/>
      <c r="F18" s="123"/>
      <c r="G18" s="3"/>
      <c r="H18" s="3"/>
      <c r="J18" s="3"/>
      <c r="K18" s="3"/>
      <c r="L18" s="3"/>
      <c r="M18" s="3"/>
      <c r="N18" s="3"/>
      <c r="O18" s="3"/>
      <c r="P18" s="3"/>
    </row>
    <row r="19" spans="1:16" s="2" customFormat="1">
      <c r="A19" s="13" t="s">
        <v>726</v>
      </c>
      <c r="B19" s="122">
        <v>28</v>
      </c>
      <c r="C19" s="122"/>
      <c r="D19" s="123"/>
      <c r="E19" s="122"/>
      <c r="F19" s="123"/>
      <c r="G19" s="3"/>
      <c r="H19" s="3"/>
      <c r="J19" s="3"/>
      <c r="K19" s="3"/>
      <c r="L19" s="3"/>
      <c r="M19" s="3"/>
      <c r="N19" s="3"/>
      <c r="O19" s="3"/>
      <c r="P19" s="3"/>
    </row>
    <row r="20" spans="1:16" s="2" customFormat="1">
      <c r="A20" s="129" t="s">
        <v>828</v>
      </c>
      <c r="B20" s="130">
        <v>437591</v>
      </c>
      <c r="C20" s="130">
        <v>27793635.5</v>
      </c>
      <c r="D20" s="130">
        <v>64.763931511605421</v>
      </c>
      <c r="E20" s="130">
        <v>43507230</v>
      </c>
      <c r="F20" s="131">
        <v>101.37929829221746</v>
      </c>
      <c r="G20" s="3"/>
      <c r="H20" s="3"/>
      <c r="J20" s="3"/>
      <c r="K20" s="3"/>
      <c r="L20" s="3"/>
      <c r="M20" s="3"/>
      <c r="N20" s="3"/>
      <c r="O20" s="3"/>
      <c r="P20" s="3"/>
    </row>
    <row r="21" spans="1:16" s="2" customFormat="1">
      <c r="A21" s="13"/>
      <c r="B21" s="122"/>
      <c r="C21" s="122"/>
      <c r="D21" s="122"/>
      <c r="E21" s="122"/>
      <c r="F21" s="123"/>
      <c r="G21" s="3"/>
      <c r="H21" s="3"/>
      <c r="J21" s="3"/>
      <c r="K21" s="3"/>
      <c r="L21" s="3"/>
      <c r="M21" s="3"/>
      <c r="N21" s="3"/>
      <c r="O21" s="3"/>
      <c r="P21" s="3"/>
    </row>
    <row r="22" spans="1:16" s="2" customFormat="1">
      <c r="A22" s="129" t="s">
        <v>54</v>
      </c>
      <c r="B22" s="122"/>
      <c r="C22" s="122"/>
      <c r="D22" s="122"/>
      <c r="E22" s="122"/>
      <c r="F22" s="12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s="2" customFormat="1">
      <c r="A23" s="13" t="s">
        <v>55</v>
      </c>
      <c r="B23" s="122">
        <v>5670171</v>
      </c>
      <c r="C23" s="122">
        <v>5670171</v>
      </c>
      <c r="D23" s="122">
        <v>1</v>
      </c>
      <c r="E23" s="122">
        <v>11340342</v>
      </c>
      <c r="F23" s="123">
        <v>1.5</v>
      </c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s="2" customFormat="1">
      <c r="A24" s="13" t="s">
        <v>56</v>
      </c>
      <c r="B24" s="122">
        <v>915283</v>
      </c>
      <c r="C24" s="122">
        <v>1830566</v>
      </c>
      <c r="D24" s="122">
        <v>2</v>
      </c>
      <c r="E24" s="122">
        <v>5491698</v>
      </c>
      <c r="F24" s="123">
        <v>6</v>
      </c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s="2" customFormat="1">
      <c r="A25" s="13" t="s">
        <v>57</v>
      </c>
      <c r="B25" s="122">
        <v>225659</v>
      </c>
      <c r="C25" s="122"/>
      <c r="D25" s="122"/>
      <c r="E25" s="122"/>
      <c r="F25" s="12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s="2" customFormat="1">
      <c r="A26" s="129" t="s">
        <v>58</v>
      </c>
      <c r="B26" s="130">
        <v>6811113</v>
      </c>
      <c r="C26" s="130">
        <v>7500737</v>
      </c>
      <c r="D26" s="130">
        <v>1.1389855581710844</v>
      </c>
      <c r="E26" s="130">
        <v>16832040</v>
      </c>
      <c r="F26" s="131">
        <v>2.5559422326843375</v>
      </c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s="2" customFormat="1">
      <c r="A27" s="129"/>
      <c r="B27" s="122"/>
      <c r="C27" s="122"/>
      <c r="D27" s="122"/>
      <c r="E27" s="122"/>
      <c r="F27" s="12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s="2" customFormat="1">
      <c r="A28" s="129" t="s">
        <v>59</v>
      </c>
      <c r="B28" s="122"/>
      <c r="C28" s="122"/>
      <c r="D28" s="122"/>
      <c r="E28" s="122"/>
      <c r="F28" s="12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s="2" customFormat="1">
      <c r="A29" s="13" t="s">
        <v>829</v>
      </c>
      <c r="B29" s="122">
        <v>167876</v>
      </c>
      <c r="C29" s="122">
        <v>83938</v>
      </c>
      <c r="D29" s="132">
        <v>0.5</v>
      </c>
      <c r="E29" s="122">
        <v>1343008</v>
      </c>
      <c r="F29" s="133">
        <v>8</v>
      </c>
      <c r="G29" s="3"/>
      <c r="H29" s="3"/>
      <c r="J29" s="3"/>
      <c r="K29" s="3"/>
      <c r="L29" s="3"/>
      <c r="M29" s="3"/>
      <c r="N29" s="3"/>
      <c r="O29" s="3"/>
      <c r="P29" s="3"/>
    </row>
    <row r="30" spans="1:16" s="2" customFormat="1">
      <c r="A30" s="2" t="s">
        <v>360</v>
      </c>
      <c r="B30" s="122">
        <v>11862</v>
      </c>
      <c r="C30" s="122"/>
      <c r="D30" s="132"/>
      <c r="E30" s="122"/>
      <c r="F30" s="133"/>
      <c r="G30" s="3"/>
      <c r="H30" s="3"/>
      <c r="J30" s="3"/>
      <c r="K30" s="3"/>
      <c r="L30" s="3"/>
      <c r="M30" s="3"/>
      <c r="N30" s="3"/>
      <c r="O30" s="3"/>
      <c r="P30" s="3"/>
    </row>
    <row r="31" spans="1:16" s="2" customFormat="1">
      <c r="A31" s="13" t="s">
        <v>60</v>
      </c>
      <c r="B31" s="122">
        <v>99086</v>
      </c>
      <c r="C31" s="122">
        <v>29725.8</v>
      </c>
      <c r="D31" s="132">
        <v>0.3</v>
      </c>
      <c r="E31" s="122">
        <v>222943.5</v>
      </c>
      <c r="F31" s="133">
        <v>2.25</v>
      </c>
      <c r="G31" s="3"/>
      <c r="H31" s="3"/>
      <c r="J31" s="3"/>
      <c r="K31" s="3"/>
      <c r="L31" s="3"/>
      <c r="M31" s="3"/>
      <c r="N31" s="3"/>
      <c r="O31" s="3"/>
      <c r="P31" s="3"/>
    </row>
    <row r="32" spans="1:16" s="2" customFormat="1">
      <c r="A32" s="13" t="s">
        <v>61</v>
      </c>
      <c r="B32" s="122">
        <v>1216869</v>
      </c>
      <c r="C32" s="122">
        <v>146024.28</v>
      </c>
      <c r="D32" s="132">
        <v>0.12</v>
      </c>
      <c r="E32" s="122">
        <v>1825303.5</v>
      </c>
      <c r="F32" s="133">
        <v>1.5</v>
      </c>
      <c r="G32" s="3"/>
      <c r="H32" s="3"/>
      <c r="J32" s="3"/>
      <c r="K32" s="3"/>
      <c r="L32" s="3"/>
      <c r="M32" s="3"/>
      <c r="N32" s="3"/>
      <c r="O32" s="3"/>
      <c r="P32" s="3"/>
    </row>
    <row r="33" spans="1:16" s="2" customFormat="1">
      <c r="A33" s="13" t="s">
        <v>830</v>
      </c>
      <c r="B33" s="122">
        <v>410926</v>
      </c>
      <c r="C33" s="122">
        <v>410926</v>
      </c>
      <c r="D33" s="132">
        <v>1</v>
      </c>
      <c r="E33" s="122"/>
      <c r="F33" s="133"/>
      <c r="G33" s="3"/>
      <c r="H33" s="3"/>
      <c r="J33" s="3"/>
      <c r="K33" s="3"/>
      <c r="L33" s="3"/>
      <c r="M33" s="3"/>
      <c r="N33" s="3"/>
      <c r="O33" s="3"/>
      <c r="P33" s="3"/>
    </row>
    <row r="34" spans="1:16" s="2" customFormat="1">
      <c r="A34" s="13" t="s">
        <v>62</v>
      </c>
      <c r="B34" s="122">
        <v>291534</v>
      </c>
      <c r="C34" s="122">
        <v>26238.06</v>
      </c>
      <c r="D34" s="132">
        <v>0.09</v>
      </c>
      <c r="E34" s="122">
        <v>145767</v>
      </c>
      <c r="F34" s="133">
        <v>0.5</v>
      </c>
      <c r="G34" s="3"/>
      <c r="H34" s="3"/>
      <c r="J34" s="3"/>
      <c r="K34" s="3"/>
      <c r="L34" s="3"/>
      <c r="M34" s="3"/>
      <c r="N34" s="3"/>
      <c r="O34" s="3"/>
      <c r="P34" s="3"/>
    </row>
    <row r="35" spans="1:16" s="2" customFormat="1">
      <c r="A35" s="13" t="s">
        <v>63</v>
      </c>
      <c r="B35" s="122">
        <v>120488</v>
      </c>
      <c r="C35" s="122">
        <v>128922.16</v>
      </c>
      <c r="D35" s="132">
        <v>1.07</v>
      </c>
      <c r="E35" s="122">
        <v>271098</v>
      </c>
      <c r="F35" s="133">
        <v>2.25</v>
      </c>
      <c r="G35" s="3"/>
      <c r="H35" s="3"/>
      <c r="J35" s="3"/>
      <c r="K35" s="3"/>
      <c r="L35" s="3"/>
      <c r="M35" s="3"/>
      <c r="N35" s="3"/>
      <c r="O35" s="3"/>
      <c r="P35" s="3"/>
    </row>
    <row r="36" spans="1:16" s="2" customFormat="1">
      <c r="A36" s="13" t="s">
        <v>64</v>
      </c>
      <c r="B36" s="122">
        <v>2014107</v>
      </c>
      <c r="C36" s="122">
        <v>1208464.2</v>
      </c>
      <c r="D36" s="132">
        <v>0.6</v>
      </c>
      <c r="E36" s="122">
        <v>3021160.5</v>
      </c>
      <c r="F36" s="133">
        <v>1.5</v>
      </c>
      <c r="G36" s="3"/>
      <c r="H36" s="3"/>
      <c r="J36" s="3"/>
      <c r="K36" s="3"/>
      <c r="L36" s="3"/>
      <c r="M36" s="3"/>
      <c r="N36" s="3"/>
      <c r="O36" s="3"/>
      <c r="P36" s="3"/>
    </row>
    <row r="37" spans="1:16" s="2" customFormat="1">
      <c r="A37" s="13" t="s">
        <v>65</v>
      </c>
      <c r="B37" s="122">
        <v>2661174</v>
      </c>
      <c r="C37" s="122">
        <v>958022.64</v>
      </c>
      <c r="D37" s="132">
        <v>0.36</v>
      </c>
      <c r="E37" s="122">
        <v>5322348</v>
      </c>
      <c r="F37" s="133">
        <v>2</v>
      </c>
      <c r="G37" s="3"/>
      <c r="H37" s="3"/>
      <c r="J37" s="3"/>
      <c r="K37" s="3"/>
      <c r="L37" s="3"/>
      <c r="M37" s="3"/>
      <c r="N37" s="3"/>
      <c r="O37" s="3"/>
      <c r="P37" s="3"/>
    </row>
    <row r="38" spans="1:16" s="2" customFormat="1">
      <c r="A38" s="13" t="s">
        <v>66</v>
      </c>
      <c r="B38" s="122">
        <v>778361</v>
      </c>
      <c r="C38" s="122">
        <v>140104.98000000001</v>
      </c>
      <c r="D38" s="132">
        <v>0.18</v>
      </c>
      <c r="E38" s="122">
        <v>778361</v>
      </c>
      <c r="F38" s="133">
        <v>1</v>
      </c>
      <c r="G38" s="3"/>
      <c r="H38" s="3"/>
      <c r="J38" s="3"/>
      <c r="K38" s="3"/>
      <c r="L38" s="3"/>
      <c r="M38" s="3"/>
      <c r="N38" s="3"/>
      <c r="O38" s="3"/>
      <c r="P38" s="3"/>
    </row>
    <row r="39" spans="1:16" s="2" customFormat="1">
      <c r="A39" s="13" t="s">
        <v>67</v>
      </c>
      <c r="B39" s="122">
        <v>4689342</v>
      </c>
      <c r="C39" s="122">
        <v>468934.2</v>
      </c>
      <c r="D39" s="132">
        <v>0.1</v>
      </c>
      <c r="E39" s="122">
        <v>2344671</v>
      </c>
      <c r="F39" s="133">
        <v>0.5</v>
      </c>
      <c r="G39" s="3"/>
      <c r="H39" s="3"/>
      <c r="J39" s="3"/>
      <c r="K39" s="3"/>
      <c r="L39" s="3"/>
      <c r="M39" s="3"/>
      <c r="N39" s="3"/>
      <c r="O39" s="3"/>
      <c r="P39" s="3"/>
    </row>
    <row r="40" spans="1:16" s="2" customFormat="1">
      <c r="A40" s="13" t="s">
        <v>726</v>
      </c>
      <c r="B40" s="122">
        <v>226927</v>
      </c>
      <c r="C40" s="122"/>
      <c r="D40" s="132"/>
      <c r="E40" s="122"/>
      <c r="F40" s="133"/>
      <c r="G40" s="3"/>
      <c r="H40" s="3"/>
      <c r="I40" s="45"/>
      <c r="J40" s="3"/>
      <c r="K40" s="3"/>
      <c r="L40" s="3"/>
      <c r="M40" s="3"/>
      <c r="N40" s="3"/>
      <c r="O40" s="3"/>
      <c r="P40" s="3"/>
    </row>
    <row r="41" spans="1:16" s="2" customFormat="1">
      <c r="A41" s="129" t="s">
        <v>68</v>
      </c>
      <c r="B41" s="130">
        <v>12688552</v>
      </c>
      <c r="C41" s="130">
        <v>3601300.3200000003</v>
      </c>
      <c r="D41" s="134">
        <v>0.28926657639988812</v>
      </c>
      <c r="E41" s="130">
        <v>15274660.5</v>
      </c>
      <c r="F41" s="131">
        <v>1.2687820675701482</v>
      </c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s="2" customFormat="1">
      <c r="A42" s="13"/>
      <c r="B42" s="122"/>
      <c r="C42" s="122"/>
      <c r="D42" s="122"/>
      <c r="E42" s="122"/>
      <c r="F42" s="123"/>
      <c r="G42" s="1"/>
      <c r="H42" s="3"/>
      <c r="I42" s="1"/>
      <c r="J42" s="3"/>
      <c r="K42" s="1"/>
      <c r="L42" s="3"/>
      <c r="M42" s="1"/>
      <c r="N42" s="3"/>
      <c r="O42" s="1"/>
      <c r="P42" s="3"/>
    </row>
    <row r="43" spans="1:16" s="2" customFormat="1" ht="13.5" thickBot="1">
      <c r="A43" s="294" t="s">
        <v>693</v>
      </c>
      <c r="B43" s="369">
        <v>19937256</v>
      </c>
      <c r="C43" s="369">
        <v>38895672.82</v>
      </c>
      <c r="D43" s="369"/>
      <c r="E43" s="369">
        <v>75613930.5</v>
      </c>
      <c r="F43" s="370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s="2" customFormat="1" ht="12.75" customHeight="1">
      <c r="A44" s="150"/>
      <c r="B44" s="135"/>
      <c r="C44" s="135"/>
      <c r="D44" s="135"/>
      <c r="E44" s="135"/>
      <c r="F44" s="135"/>
    </row>
    <row r="45" spans="1:16">
      <c r="A45" s="29" t="s">
        <v>814</v>
      </c>
    </row>
    <row r="46" spans="1:16">
      <c r="A46" s="973" t="s">
        <v>1311</v>
      </c>
      <c r="B46" s="973"/>
      <c r="C46" s="973"/>
      <c r="D46" s="973"/>
    </row>
  </sheetData>
  <mergeCells count="10">
    <mergeCell ref="A46:D46"/>
    <mergeCell ref="A1:F1"/>
    <mergeCell ref="A3:F3"/>
    <mergeCell ref="A4:F4"/>
    <mergeCell ref="A6:A7"/>
    <mergeCell ref="B6:B7"/>
    <mergeCell ref="C6:C7"/>
    <mergeCell ref="D6:D7"/>
    <mergeCell ref="E6:E7"/>
    <mergeCell ref="F6:F7"/>
  </mergeCells>
  <printOptions horizontalCentered="1"/>
  <pageMargins left="0.78740157480314965" right="0.78740157480314965" top="0.59055118110236227" bottom="0.98425196850393704" header="0" footer="0"/>
  <pageSetup paperSize="9" scale="72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K48"/>
  <sheetViews>
    <sheetView view="pageBreakPreview" topLeftCell="A10" zoomScale="75" zoomScaleNormal="75" workbookViewId="0">
      <selection sqref="A1:J1"/>
    </sheetView>
  </sheetViews>
  <sheetFormatPr baseColWidth="10" defaultRowHeight="12.75"/>
  <cols>
    <col min="1" max="1" width="32.28515625" style="791" customWidth="1"/>
    <col min="2" max="6" width="21.28515625" style="791" customWidth="1"/>
    <col min="7" max="7" width="7" style="791" customWidth="1"/>
    <col min="8" max="16384" width="11.42578125" style="791"/>
  </cols>
  <sheetData>
    <row r="1" spans="1:11" ht="18">
      <c r="A1" s="891" t="s">
        <v>574</v>
      </c>
      <c r="B1" s="891"/>
      <c r="C1" s="891"/>
      <c r="D1" s="891"/>
      <c r="E1" s="891"/>
      <c r="F1" s="891"/>
    </row>
    <row r="2" spans="1:11">
      <c r="A2" s="794"/>
      <c r="B2" s="794"/>
      <c r="C2" s="794"/>
      <c r="D2" s="794"/>
      <c r="E2" s="794"/>
      <c r="F2" s="794"/>
    </row>
    <row r="3" spans="1:11" ht="26.25" customHeight="1">
      <c r="A3" s="892" t="s">
        <v>1339</v>
      </c>
      <c r="B3" s="892"/>
      <c r="C3" s="892"/>
      <c r="D3" s="892"/>
      <c r="E3" s="892"/>
      <c r="F3" s="892"/>
    </row>
    <row r="4" spans="1:11" ht="13.5" thickBot="1">
      <c r="A4" s="799"/>
      <c r="B4" s="799"/>
      <c r="C4" s="799"/>
      <c r="D4" s="799"/>
      <c r="E4" s="799"/>
      <c r="F4" s="799"/>
    </row>
    <row r="5" spans="1:11" ht="63.75" customHeight="1" thickBot="1">
      <c r="A5" s="19" t="s">
        <v>459</v>
      </c>
      <c r="B5" s="20" t="s">
        <v>850</v>
      </c>
      <c r="C5" s="20" t="s">
        <v>567</v>
      </c>
      <c r="D5" s="20" t="s">
        <v>1027</v>
      </c>
      <c r="E5" s="20" t="s">
        <v>568</v>
      </c>
      <c r="F5" s="21" t="s">
        <v>569</v>
      </c>
      <c r="G5" s="6"/>
      <c r="J5" s="6"/>
      <c r="K5" s="6"/>
    </row>
    <row r="6" spans="1:11" ht="21.75" customHeight="1">
      <c r="A6" s="814" t="s">
        <v>575</v>
      </c>
      <c r="B6" s="394">
        <v>127851.75</v>
      </c>
      <c r="C6" s="394">
        <v>203041.4</v>
      </c>
      <c r="D6" s="803">
        <v>1091591.31</v>
      </c>
      <c r="E6" s="356">
        <v>236.91</v>
      </c>
      <c r="F6" s="803">
        <f>+E6+D6+C6+B6</f>
        <v>1422721.3699999999</v>
      </c>
      <c r="G6" s="6"/>
      <c r="J6" s="6"/>
      <c r="K6" s="6"/>
    </row>
    <row r="7" spans="1:11">
      <c r="A7" s="815" t="s">
        <v>576</v>
      </c>
      <c r="B7" s="395">
        <v>10620</v>
      </c>
      <c r="C7" s="395">
        <v>300726</v>
      </c>
      <c r="D7" s="803">
        <v>718975</v>
      </c>
      <c r="E7" s="359"/>
      <c r="F7" s="803">
        <f t="shared" ref="F7:F22" si="0">+E7+D7+C7+B7</f>
        <v>1030321</v>
      </c>
      <c r="G7" s="6"/>
      <c r="J7" s="6"/>
      <c r="K7" s="6"/>
    </row>
    <row r="8" spans="1:11">
      <c r="A8" s="815" t="s">
        <v>577</v>
      </c>
      <c r="B8" s="395">
        <v>13206</v>
      </c>
      <c r="C8" s="395">
        <v>29115</v>
      </c>
      <c r="D8" s="803">
        <v>387220</v>
      </c>
      <c r="E8" s="346">
        <v>13.14</v>
      </c>
      <c r="F8" s="803">
        <f t="shared" si="0"/>
        <v>429554.14</v>
      </c>
      <c r="J8" s="6"/>
      <c r="K8" s="6"/>
    </row>
    <row r="9" spans="1:11">
      <c r="A9" s="815" t="s">
        <v>578</v>
      </c>
      <c r="B9" s="395"/>
      <c r="C9" s="395">
        <v>19587.019344615957</v>
      </c>
      <c r="D9" s="803">
        <v>30581.058230178987</v>
      </c>
      <c r="E9" s="346">
        <v>102958.44487465578</v>
      </c>
      <c r="F9" s="803">
        <f t="shared" si="0"/>
        <v>153126.52244945071</v>
      </c>
      <c r="G9" s="147"/>
      <c r="J9" s="6"/>
      <c r="K9" s="6"/>
    </row>
    <row r="10" spans="1:11">
      <c r="A10" s="815" t="s">
        <v>851</v>
      </c>
      <c r="B10" s="395">
        <v>39109</v>
      </c>
      <c r="C10" s="395">
        <v>61810</v>
      </c>
      <c r="D10" s="803">
        <v>724263</v>
      </c>
      <c r="E10" s="346"/>
      <c r="F10" s="803">
        <f t="shared" si="0"/>
        <v>825182</v>
      </c>
      <c r="G10" s="147"/>
      <c r="J10" s="6"/>
      <c r="K10" s="6"/>
    </row>
    <row r="11" spans="1:11">
      <c r="A11" s="815" t="s">
        <v>580</v>
      </c>
      <c r="B11" s="395">
        <v>21628</v>
      </c>
      <c r="C11" s="395">
        <v>526711</v>
      </c>
      <c r="D11" s="803">
        <v>1277074</v>
      </c>
      <c r="E11" s="346"/>
      <c r="F11" s="803">
        <f t="shared" si="0"/>
        <v>1825413</v>
      </c>
      <c r="G11" s="147"/>
      <c r="J11" s="6"/>
      <c r="K11" s="6"/>
    </row>
    <row r="12" spans="1:11">
      <c r="A12" s="815" t="s">
        <v>581</v>
      </c>
      <c r="B12" s="395">
        <v>26594</v>
      </c>
      <c r="C12" s="395">
        <v>120227</v>
      </c>
      <c r="D12" s="803">
        <v>157449</v>
      </c>
      <c r="E12" s="346"/>
      <c r="F12" s="803">
        <f t="shared" si="0"/>
        <v>304270</v>
      </c>
      <c r="G12" s="146"/>
      <c r="J12" s="6"/>
      <c r="K12" s="6"/>
    </row>
    <row r="13" spans="1:11">
      <c r="A13" s="815" t="s">
        <v>592</v>
      </c>
      <c r="B13" s="395">
        <v>22198.403396244437</v>
      </c>
      <c r="C13" s="395">
        <v>23468.272785237361</v>
      </c>
      <c r="D13" s="803">
        <v>125795.89511159887</v>
      </c>
      <c r="E13" s="346"/>
      <c r="F13" s="803">
        <f t="shared" si="0"/>
        <v>171462.57129308069</v>
      </c>
      <c r="G13" s="146"/>
      <c r="J13" s="6"/>
      <c r="K13" s="6"/>
    </row>
    <row r="14" spans="1:11">
      <c r="A14" s="815" t="s">
        <v>594</v>
      </c>
      <c r="B14" s="395">
        <v>10163.23</v>
      </c>
      <c r="C14" s="395">
        <v>104214.75</v>
      </c>
      <c r="D14" s="803">
        <v>42899.360000000001</v>
      </c>
      <c r="E14" s="346"/>
      <c r="F14" s="803">
        <f t="shared" si="0"/>
        <v>157277.34</v>
      </c>
      <c r="G14" s="146"/>
    </row>
    <row r="15" spans="1:11">
      <c r="A15" s="815" t="s">
        <v>591</v>
      </c>
      <c r="B15" s="395">
        <v>31770</v>
      </c>
      <c r="C15" s="395">
        <v>121831</v>
      </c>
      <c r="D15" s="803">
        <v>347280</v>
      </c>
      <c r="E15" s="346"/>
      <c r="F15" s="803">
        <f t="shared" si="0"/>
        <v>500881</v>
      </c>
      <c r="G15" s="146"/>
    </row>
    <row r="16" spans="1:11">
      <c r="A16" s="815" t="s">
        <v>583</v>
      </c>
      <c r="B16" s="395">
        <v>3129</v>
      </c>
      <c r="C16" s="395">
        <v>29426</v>
      </c>
      <c r="D16" s="803">
        <v>773428</v>
      </c>
      <c r="E16" s="346"/>
      <c r="F16" s="803">
        <f t="shared" si="0"/>
        <v>805983</v>
      </c>
      <c r="G16" s="146"/>
    </row>
    <row r="17" spans="1:7">
      <c r="A17" s="815" t="s">
        <v>584</v>
      </c>
      <c r="B17" s="395">
        <v>4691.5600000000004</v>
      </c>
      <c r="C17" s="395">
        <v>11653.81</v>
      </c>
      <c r="D17" s="803">
        <v>290184.46000000002</v>
      </c>
      <c r="E17" s="346">
        <v>308200.93</v>
      </c>
      <c r="F17" s="803">
        <f t="shared" si="0"/>
        <v>614730.76000000013</v>
      </c>
      <c r="G17" s="146"/>
    </row>
    <row r="18" spans="1:7">
      <c r="A18" s="815" t="s">
        <v>595</v>
      </c>
      <c r="B18" s="395">
        <v>4806.5887229563514</v>
      </c>
      <c r="C18" s="395">
        <v>1406.3118846172872</v>
      </c>
      <c r="D18" s="803">
        <v>28861.343031739721</v>
      </c>
      <c r="E18" s="346"/>
      <c r="F18" s="803">
        <f t="shared" si="0"/>
        <v>35074.243639313361</v>
      </c>
      <c r="G18" s="147"/>
    </row>
    <row r="19" spans="1:7">
      <c r="A19" s="815" t="s">
        <v>585</v>
      </c>
      <c r="B19" s="395">
        <v>4749.7923829588462</v>
      </c>
      <c r="C19" s="395">
        <v>59068.523282715869</v>
      </c>
      <c r="D19" s="803">
        <v>70307.932816176253</v>
      </c>
      <c r="E19" s="346"/>
      <c r="F19" s="803">
        <f t="shared" si="0"/>
        <v>134126.24848185095</v>
      </c>
      <c r="G19" s="146"/>
    </row>
    <row r="20" spans="1:7">
      <c r="A20" s="815" t="s">
        <v>587</v>
      </c>
      <c r="B20" s="395">
        <v>2193</v>
      </c>
      <c r="C20" s="395">
        <v>52432</v>
      </c>
      <c r="D20" s="803">
        <v>49819.87</v>
      </c>
      <c r="E20" s="359"/>
      <c r="F20" s="803">
        <f t="shared" si="0"/>
        <v>104444.87</v>
      </c>
      <c r="G20" s="146"/>
    </row>
    <row r="21" spans="1:7">
      <c r="A21" s="815" t="s">
        <v>589</v>
      </c>
      <c r="B21" s="395">
        <v>3314.8488635082031</v>
      </c>
      <c r="C21" s="395">
        <v>165915.05073575259</v>
      </c>
      <c r="D21" s="803">
        <v>146745.71095137112</v>
      </c>
      <c r="E21" s="346">
        <v>873.33322796047992</v>
      </c>
      <c r="F21" s="803">
        <f t="shared" si="0"/>
        <v>316848.94377859239</v>
      </c>
      <c r="G21" s="146"/>
    </row>
    <row r="22" spans="1:7">
      <c r="A22" s="815" t="s">
        <v>593</v>
      </c>
      <c r="B22" s="395">
        <v>5351.8747904551174</v>
      </c>
      <c r="C22" s="395">
        <v>25671.314466510074</v>
      </c>
      <c r="D22" s="803">
        <v>172050.70211000639</v>
      </c>
      <c r="E22" s="346"/>
      <c r="F22" s="803">
        <f t="shared" si="0"/>
        <v>203073.8913669716</v>
      </c>
      <c r="G22" s="146"/>
    </row>
    <row r="23" spans="1:7">
      <c r="A23" s="815"/>
      <c r="B23" s="17"/>
      <c r="C23" s="17"/>
      <c r="D23" s="17"/>
      <c r="E23" s="17"/>
      <c r="F23" s="671"/>
      <c r="G23" s="6"/>
    </row>
    <row r="24" spans="1:7" ht="13.5" thickBot="1">
      <c r="A24" s="816" t="s">
        <v>570</v>
      </c>
      <c r="B24" s="339">
        <f>+SUM(B6:B22)</f>
        <v>331377.04815612297</v>
      </c>
      <c r="C24" s="339">
        <f>+SUM(C6:C22)</f>
        <v>1856304.452499449</v>
      </c>
      <c r="D24" s="339">
        <f>+SUM(D6:D22)</f>
        <v>6434526.6422510725</v>
      </c>
      <c r="E24" s="339">
        <f>+SUM(E6:E22)</f>
        <v>412282.75810261624</v>
      </c>
      <c r="F24" s="339">
        <f>+SUM(F6:F22)</f>
        <v>9034490.9010092579</v>
      </c>
      <c r="G24" s="6"/>
    </row>
    <row r="25" spans="1:7" ht="27" customHeight="1">
      <c r="A25" s="672" t="s">
        <v>572</v>
      </c>
      <c r="B25" s="674"/>
      <c r="C25" s="674"/>
      <c r="D25" s="674"/>
      <c r="E25" s="674"/>
      <c r="F25" s="674"/>
      <c r="G25" s="6"/>
    </row>
    <row r="26" spans="1:7">
      <c r="A26" s="813" t="s">
        <v>1350</v>
      </c>
      <c r="B26" s="813"/>
      <c r="C26" s="4"/>
      <c r="D26" s="4"/>
      <c r="E26" s="4"/>
      <c r="F26" s="5"/>
      <c r="G26" s="6"/>
    </row>
    <row r="27" spans="1:7">
      <c r="A27" s="812" t="s">
        <v>1351</v>
      </c>
      <c r="B27" s="813"/>
      <c r="C27" s="4"/>
      <c r="D27" s="4"/>
      <c r="E27" s="4"/>
      <c r="F27" s="5"/>
      <c r="G27" s="6"/>
    </row>
    <row r="28" spans="1:7">
      <c r="A28" s="903" t="s">
        <v>852</v>
      </c>
      <c r="B28" s="903"/>
      <c r="C28" s="801"/>
      <c r="D28" s="801"/>
      <c r="E28" s="801"/>
      <c r="F28" s="2"/>
    </row>
    <row r="29" spans="1:7">
      <c r="A29" s="794"/>
      <c r="B29" s="802"/>
      <c r="C29" s="802"/>
      <c r="D29" s="802"/>
      <c r="E29" s="802"/>
      <c r="F29" s="794"/>
    </row>
    <row r="30" spans="1:7">
      <c r="A30" s="794"/>
      <c r="B30" s="794"/>
      <c r="C30" s="802"/>
      <c r="D30" s="794"/>
      <c r="E30" s="794"/>
      <c r="F30" s="794"/>
    </row>
    <row r="31" spans="1:7">
      <c r="A31" s="794"/>
      <c r="B31" s="794"/>
      <c r="C31" s="794"/>
      <c r="D31" s="794"/>
      <c r="E31" s="794"/>
      <c r="F31" s="794"/>
    </row>
    <row r="32" spans="1:7">
      <c r="A32" s="794"/>
      <c r="B32" s="794"/>
      <c r="C32" s="794"/>
      <c r="D32" s="794"/>
      <c r="E32" s="794"/>
      <c r="F32" s="794"/>
    </row>
    <row r="33" spans="1:6">
      <c r="A33" s="794"/>
      <c r="B33" s="794"/>
      <c r="C33" s="794"/>
      <c r="D33" s="794"/>
      <c r="E33" s="794"/>
      <c r="F33" s="794"/>
    </row>
    <row r="34" spans="1:6">
      <c r="A34" s="794"/>
      <c r="B34" s="794"/>
      <c r="C34" s="794"/>
      <c r="D34" s="794"/>
      <c r="E34" s="794"/>
      <c r="F34" s="794"/>
    </row>
    <row r="35" spans="1:6">
      <c r="A35" s="794"/>
      <c r="B35" s="794"/>
      <c r="C35" s="794"/>
      <c r="D35" s="794"/>
      <c r="E35" s="794"/>
      <c r="F35" s="794"/>
    </row>
    <row r="36" spans="1:6">
      <c r="A36" s="794"/>
      <c r="B36" s="794"/>
      <c r="C36" s="794"/>
      <c r="D36" s="794"/>
      <c r="E36" s="794"/>
      <c r="F36" s="794"/>
    </row>
    <row r="37" spans="1:6">
      <c r="A37" s="794"/>
      <c r="B37" s="794"/>
      <c r="C37" s="794"/>
      <c r="D37" s="794"/>
      <c r="E37" s="794"/>
      <c r="F37" s="794"/>
    </row>
    <row r="38" spans="1:6">
      <c r="A38" s="794"/>
      <c r="B38" s="794"/>
      <c r="C38" s="794"/>
      <c r="D38" s="794"/>
      <c r="E38" s="794"/>
      <c r="F38" s="794"/>
    </row>
    <row r="39" spans="1:6">
      <c r="A39" s="794"/>
      <c r="B39" s="794"/>
      <c r="C39" s="794"/>
      <c r="D39" s="794"/>
      <c r="E39" s="794"/>
      <c r="F39" s="794"/>
    </row>
    <row r="40" spans="1:6">
      <c r="A40" s="794"/>
      <c r="B40" s="794"/>
      <c r="C40" s="794"/>
      <c r="D40" s="794"/>
      <c r="E40" s="794"/>
      <c r="F40" s="794"/>
    </row>
    <row r="41" spans="1:6">
      <c r="A41" s="794"/>
      <c r="B41" s="794"/>
      <c r="C41" s="794"/>
      <c r="D41" s="794"/>
      <c r="E41" s="794"/>
      <c r="F41" s="794"/>
    </row>
    <row r="42" spans="1:6">
      <c r="A42" s="794"/>
      <c r="B42" s="794"/>
      <c r="C42" s="794"/>
      <c r="D42" s="794"/>
      <c r="E42" s="794"/>
      <c r="F42" s="794"/>
    </row>
    <row r="43" spans="1:6">
      <c r="A43" s="794"/>
      <c r="B43" s="794"/>
      <c r="C43" s="794"/>
      <c r="D43" s="794"/>
      <c r="E43" s="794"/>
      <c r="F43" s="794"/>
    </row>
    <row r="44" spans="1:6">
      <c r="A44" s="794"/>
      <c r="B44" s="794"/>
      <c r="C44" s="794"/>
      <c r="D44" s="794"/>
      <c r="E44" s="794"/>
      <c r="F44" s="794"/>
    </row>
    <row r="45" spans="1:6">
      <c r="A45" s="794"/>
      <c r="B45" s="794"/>
      <c r="C45" s="794"/>
      <c r="D45" s="794"/>
      <c r="E45" s="794"/>
      <c r="F45" s="794"/>
    </row>
    <row r="46" spans="1:6">
      <c r="A46" s="794"/>
      <c r="B46" s="794"/>
      <c r="C46" s="794"/>
      <c r="D46" s="794"/>
      <c r="E46" s="794"/>
      <c r="F46" s="794"/>
    </row>
    <row r="47" spans="1:6">
      <c r="A47" s="794"/>
      <c r="B47" s="794"/>
      <c r="C47" s="794"/>
      <c r="D47" s="794"/>
      <c r="E47" s="794"/>
      <c r="F47" s="794"/>
    </row>
    <row r="48" spans="1:6">
      <c r="A48" s="794"/>
      <c r="B48" s="794"/>
      <c r="C48" s="794"/>
      <c r="D48" s="794"/>
      <c r="E48" s="794"/>
      <c r="F48" s="794"/>
    </row>
  </sheetData>
  <mergeCells count="3">
    <mergeCell ref="A1:F1"/>
    <mergeCell ref="A3:F3"/>
    <mergeCell ref="A28:B28"/>
  </mergeCells>
  <printOptions horizontalCentered="1"/>
  <pageMargins left="0.78740157480314965" right="0.78740157480314965" top="0.59055118110236227" bottom="0.98425196850393704" header="0" footer="0"/>
  <pageSetup paperSize="9" scale="59" orientation="portrait" horizontalDpi="300" verticalDpi="300" r:id="rId1"/>
  <headerFooter alignWithMargins="0"/>
  <colBreaks count="1" manualBreakCount="1">
    <brk id="6" max="1048575" man="1"/>
  </colBreak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31">
    <pageSetUpPr fitToPage="1"/>
  </sheetPr>
  <dimension ref="A1:D33"/>
  <sheetViews>
    <sheetView view="pageBreakPreview" topLeftCell="A7" zoomScaleNormal="75" zoomScaleSheetLayoutView="100" workbookViewId="0">
      <selection sqref="A1:J1"/>
    </sheetView>
  </sheetViews>
  <sheetFormatPr baseColWidth="10" defaultRowHeight="12.75"/>
  <cols>
    <col min="1" max="1" width="28" style="747" bestFit="1" customWidth="1"/>
    <col min="2" max="2" width="34.85546875" style="747" bestFit="1" customWidth="1"/>
    <col min="3" max="3" width="29.28515625" style="747" customWidth="1"/>
    <col min="4" max="4" width="16.5703125" style="747" customWidth="1"/>
    <col min="5" max="16384" width="11.42578125" style="747"/>
  </cols>
  <sheetData>
    <row r="1" spans="1:4" ht="18">
      <c r="A1" s="928" t="s">
        <v>840</v>
      </c>
      <c r="B1" s="928"/>
      <c r="C1" s="928"/>
      <c r="D1" s="928"/>
    </row>
    <row r="3" spans="1:4" ht="21.75" customHeight="1">
      <c r="A3" s="975" t="s">
        <v>1312</v>
      </c>
      <c r="B3" s="975"/>
      <c r="C3" s="975"/>
      <c r="D3" s="975"/>
    </row>
    <row r="4" spans="1:4" ht="13.5" thickBot="1">
      <c r="A4" s="136"/>
      <c r="B4" s="136"/>
      <c r="C4" s="136"/>
      <c r="D4" s="136"/>
    </row>
    <row r="5" spans="1:4" ht="28.5" customHeight="1">
      <c r="A5" s="976" t="s">
        <v>739</v>
      </c>
      <c r="B5" s="748" t="s">
        <v>362</v>
      </c>
      <c r="C5" s="748" t="s">
        <v>364</v>
      </c>
      <c r="D5" s="978" t="s">
        <v>841</v>
      </c>
    </row>
    <row r="6" spans="1:4" ht="25.5" customHeight="1" thickBot="1">
      <c r="A6" s="977"/>
      <c r="B6" s="137" t="s">
        <v>361</v>
      </c>
      <c r="C6" s="137" t="s">
        <v>842</v>
      </c>
      <c r="D6" s="979"/>
    </row>
    <row r="7" spans="1:4" ht="22.5" customHeight="1">
      <c r="A7" s="138" t="s">
        <v>843</v>
      </c>
      <c r="B7" s="469"/>
      <c r="C7" s="469">
        <v>947</v>
      </c>
      <c r="D7" s="371">
        <v>947</v>
      </c>
    </row>
    <row r="8" spans="1:4">
      <c r="A8" s="139" t="s">
        <v>848</v>
      </c>
      <c r="B8" s="46"/>
      <c r="C8" s="46">
        <v>70</v>
      </c>
      <c r="D8" s="372">
        <v>70</v>
      </c>
    </row>
    <row r="9" spans="1:4">
      <c r="A9" s="139" t="s">
        <v>847</v>
      </c>
      <c r="B9" s="46"/>
      <c r="C9" s="46">
        <v>10</v>
      </c>
      <c r="D9" s="372">
        <v>10</v>
      </c>
    </row>
    <row r="10" spans="1:4">
      <c r="A10" s="139" t="s">
        <v>860</v>
      </c>
      <c r="B10" s="46"/>
      <c r="C10" s="46">
        <v>453</v>
      </c>
      <c r="D10" s="372">
        <v>453</v>
      </c>
    </row>
    <row r="11" spans="1:4">
      <c r="A11" s="139" t="s">
        <v>861</v>
      </c>
      <c r="B11" s="46"/>
      <c r="C11" s="46">
        <v>40</v>
      </c>
      <c r="D11" s="372">
        <v>40</v>
      </c>
    </row>
    <row r="12" spans="1:4">
      <c r="A12" s="139" t="s">
        <v>845</v>
      </c>
      <c r="B12" s="46">
        <v>8511</v>
      </c>
      <c r="C12" s="46">
        <v>85389</v>
      </c>
      <c r="D12" s="372">
        <v>93900</v>
      </c>
    </row>
    <row r="13" spans="1:4">
      <c r="A13" s="139" t="s">
        <v>849</v>
      </c>
      <c r="B13" s="46">
        <v>89</v>
      </c>
      <c r="C13" s="46">
        <v>1400</v>
      </c>
      <c r="D13" s="372">
        <v>1489</v>
      </c>
    </row>
    <row r="14" spans="1:4">
      <c r="A14" s="139" t="s">
        <v>365</v>
      </c>
      <c r="B14" s="46"/>
      <c r="C14" s="46">
        <v>13120</v>
      </c>
      <c r="D14" s="372">
        <v>13120</v>
      </c>
    </row>
    <row r="15" spans="1:4">
      <c r="A15" s="139" t="s">
        <v>844</v>
      </c>
      <c r="B15" s="46">
        <v>12920</v>
      </c>
      <c r="C15" s="46">
        <v>41652</v>
      </c>
      <c r="D15" s="372">
        <v>54572</v>
      </c>
    </row>
    <row r="16" spans="1:4">
      <c r="A16" s="139" t="s">
        <v>846</v>
      </c>
      <c r="B16" s="46">
        <v>20984</v>
      </c>
      <c r="C16" s="46">
        <v>99658</v>
      </c>
      <c r="D16" s="372">
        <v>120642</v>
      </c>
    </row>
    <row r="17" spans="1:4">
      <c r="A17" s="139" t="s">
        <v>854</v>
      </c>
      <c r="B17" s="46"/>
      <c r="C17" s="46">
        <v>25396</v>
      </c>
      <c r="D17" s="372">
        <v>25396</v>
      </c>
    </row>
    <row r="18" spans="1:4">
      <c r="A18" s="139" t="s">
        <v>855</v>
      </c>
      <c r="B18" s="46">
        <v>138589</v>
      </c>
      <c r="C18" s="46">
        <v>1690935</v>
      </c>
      <c r="D18" s="372">
        <v>1829524</v>
      </c>
    </row>
    <row r="19" spans="1:4" ht="13.5" customHeight="1">
      <c r="A19" s="373" t="s">
        <v>856</v>
      </c>
      <c r="B19" s="652">
        <v>181093</v>
      </c>
      <c r="C19" s="652">
        <v>1959070</v>
      </c>
      <c r="D19" s="653">
        <v>2140163</v>
      </c>
    </row>
    <row r="20" spans="1:4">
      <c r="A20" s="139"/>
      <c r="B20" s="122"/>
      <c r="C20" s="122"/>
      <c r="D20" s="123"/>
    </row>
    <row r="21" spans="1:4">
      <c r="A21" s="145" t="s">
        <v>1313</v>
      </c>
      <c r="B21" s="122">
        <v>5000</v>
      </c>
      <c r="C21" s="122"/>
      <c r="D21" s="123">
        <v>5000</v>
      </c>
    </row>
    <row r="22" spans="1:4">
      <c r="A22" s="139" t="s">
        <v>366</v>
      </c>
      <c r="B22" s="46">
        <v>63000</v>
      </c>
      <c r="C22" s="46"/>
      <c r="D22" s="372">
        <v>63000</v>
      </c>
    </row>
    <row r="23" spans="1:4">
      <c r="A23" s="139" t="s">
        <v>863</v>
      </c>
      <c r="B23" s="46">
        <v>805385</v>
      </c>
      <c r="C23" s="46"/>
      <c r="D23" s="372">
        <v>805385</v>
      </c>
    </row>
    <row r="24" spans="1:4">
      <c r="A24" s="139" t="s">
        <v>368</v>
      </c>
      <c r="B24" s="46">
        <v>2000</v>
      </c>
      <c r="C24" s="46"/>
      <c r="D24" s="372">
        <v>2000</v>
      </c>
    </row>
    <row r="25" spans="1:4">
      <c r="A25" s="139" t="s">
        <v>857</v>
      </c>
      <c r="B25" s="46">
        <v>208000</v>
      </c>
      <c r="C25" s="46">
        <v>695200</v>
      </c>
      <c r="D25" s="372">
        <v>903200</v>
      </c>
    </row>
    <row r="26" spans="1:4">
      <c r="A26" s="139" t="s">
        <v>858</v>
      </c>
      <c r="B26" s="122">
        <v>2549874</v>
      </c>
      <c r="C26" s="122"/>
      <c r="D26" s="123">
        <v>2549874</v>
      </c>
    </row>
    <row r="27" spans="1:4">
      <c r="A27" s="145" t="s">
        <v>726</v>
      </c>
      <c r="B27" s="122">
        <v>1281700</v>
      </c>
      <c r="C27" s="122"/>
      <c r="D27" s="123">
        <v>1281700</v>
      </c>
    </row>
    <row r="28" spans="1:4" ht="13.5" thickBot="1">
      <c r="A28" s="320" t="s">
        <v>859</v>
      </c>
      <c r="B28" s="369">
        <v>4914959</v>
      </c>
      <c r="C28" s="369">
        <v>695200</v>
      </c>
      <c r="D28" s="370">
        <v>5610159</v>
      </c>
    </row>
    <row r="29" spans="1:4" ht="18" customHeight="1">
      <c r="A29" s="143" t="s">
        <v>326</v>
      </c>
    </row>
    <row r="30" spans="1:4">
      <c r="A30" s="967" t="s">
        <v>367</v>
      </c>
      <c r="B30" s="967"/>
      <c r="C30" s="967"/>
    </row>
    <row r="31" spans="1:4">
      <c r="A31" s="786" t="s">
        <v>1314</v>
      </c>
      <c r="B31" s="29"/>
      <c r="C31" s="29"/>
    </row>
    <row r="32" spans="1:4">
      <c r="A32" s="786" t="s">
        <v>1308</v>
      </c>
      <c r="B32" s="29"/>
      <c r="C32" s="29"/>
      <c r="D32" s="746"/>
    </row>
    <row r="33" spans="1:4">
      <c r="A33" s="974"/>
      <c r="B33" s="974"/>
      <c r="C33" s="974"/>
      <c r="D33" s="974"/>
    </row>
  </sheetData>
  <mergeCells count="6">
    <mergeCell ref="A33:D33"/>
    <mergeCell ref="A1:D1"/>
    <mergeCell ref="A3:D3"/>
    <mergeCell ref="A5:A6"/>
    <mergeCell ref="D5:D6"/>
    <mergeCell ref="A30:C30"/>
  </mergeCells>
  <printOptions horizontalCentered="1"/>
  <pageMargins left="0.78740157480314965" right="0.78740157480314965" top="0.59055118110236227" bottom="0.98425196850393704" header="0" footer="0"/>
  <pageSetup paperSize="9" scale="67" orientation="portrait" horizontalDpi="300" verticalDpi="300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33">
    <pageSetUpPr fitToPage="1"/>
  </sheetPr>
  <dimension ref="A1:C35"/>
  <sheetViews>
    <sheetView view="pageBreakPreview" zoomScaleNormal="75" zoomScaleSheetLayoutView="100" workbookViewId="0">
      <selection sqref="A1:J1"/>
    </sheetView>
  </sheetViews>
  <sheetFormatPr baseColWidth="10" defaultRowHeight="12.75"/>
  <cols>
    <col min="1" max="1" width="47.5703125" style="747" customWidth="1"/>
    <col min="2" max="2" width="24" style="747" customWidth="1"/>
    <col min="3" max="3" width="14.28515625" style="747" customWidth="1"/>
    <col min="4" max="16384" width="11.42578125" style="747"/>
  </cols>
  <sheetData>
    <row r="1" spans="1:3" ht="18">
      <c r="A1" s="928" t="s">
        <v>809</v>
      </c>
      <c r="B1" s="928"/>
      <c r="C1" s="928"/>
    </row>
    <row r="3" spans="1:3" ht="23.25" customHeight="1">
      <c r="A3" s="975" t="s">
        <v>1315</v>
      </c>
      <c r="B3" s="975"/>
      <c r="C3" s="975"/>
    </row>
    <row r="4" spans="1:3" ht="13.5" thickBot="1">
      <c r="A4" s="136"/>
      <c r="B4" s="136"/>
      <c r="C4" s="6"/>
    </row>
    <row r="5" spans="1:3" ht="30" customHeight="1" thickBot="1">
      <c r="A5" s="141" t="s">
        <v>739</v>
      </c>
      <c r="B5" s="148" t="s">
        <v>842</v>
      </c>
      <c r="C5" s="6"/>
    </row>
    <row r="6" spans="1:3" ht="24" customHeight="1">
      <c r="A6" s="138" t="s">
        <v>843</v>
      </c>
      <c r="B6" s="470">
        <v>2189</v>
      </c>
      <c r="C6" s="6"/>
    </row>
    <row r="7" spans="1:3" s="6" customFormat="1">
      <c r="A7" s="139" t="s">
        <v>848</v>
      </c>
      <c r="B7" s="383">
        <v>61</v>
      </c>
    </row>
    <row r="8" spans="1:3" s="6" customFormat="1">
      <c r="A8" s="139" t="s">
        <v>847</v>
      </c>
      <c r="B8" s="383">
        <v>143</v>
      </c>
    </row>
    <row r="9" spans="1:3" s="6" customFormat="1">
      <c r="A9" s="139" t="s">
        <v>860</v>
      </c>
      <c r="B9" s="383">
        <v>3856</v>
      </c>
    </row>
    <row r="10" spans="1:3" s="6" customFormat="1">
      <c r="A10" s="139" t="s">
        <v>861</v>
      </c>
      <c r="B10" s="383">
        <v>553</v>
      </c>
    </row>
    <row r="11" spans="1:3" s="6" customFormat="1">
      <c r="A11" s="139" t="s">
        <v>845</v>
      </c>
      <c r="B11" s="383">
        <v>98699</v>
      </c>
    </row>
    <row r="12" spans="1:3" s="6" customFormat="1">
      <c r="A12" s="139" t="s">
        <v>849</v>
      </c>
      <c r="B12" s="383">
        <v>4150</v>
      </c>
    </row>
    <row r="13" spans="1:3" s="6" customFormat="1">
      <c r="A13" s="139" t="s">
        <v>844</v>
      </c>
      <c r="B13" s="383">
        <v>196380</v>
      </c>
    </row>
    <row r="14" spans="1:3" s="6" customFormat="1">
      <c r="A14" s="139" t="s">
        <v>846</v>
      </c>
      <c r="B14" s="383">
        <v>18746</v>
      </c>
    </row>
    <row r="15" spans="1:3" s="6" customFormat="1">
      <c r="A15" s="139" t="s">
        <v>854</v>
      </c>
      <c r="B15" s="383">
        <v>65012</v>
      </c>
    </row>
    <row r="16" spans="1:3" s="6" customFormat="1">
      <c r="A16" s="139" t="s">
        <v>855</v>
      </c>
      <c r="B16" s="383">
        <v>1559528</v>
      </c>
    </row>
    <row r="17" spans="1:3" s="6" customFormat="1" ht="13.5" thickBot="1">
      <c r="A17" s="320" t="s">
        <v>862</v>
      </c>
      <c r="B17" s="654">
        <v>1949317</v>
      </c>
    </row>
    <row r="18" spans="1:3" s="6" customFormat="1" ht="13.5" thickBot="1">
      <c r="A18" s="136"/>
      <c r="B18" s="655"/>
    </row>
    <row r="19" spans="1:3" s="6" customFormat="1" ht="34.5" customHeight="1" thickBot="1">
      <c r="A19" s="141" t="s">
        <v>739</v>
      </c>
      <c r="B19" s="148" t="s">
        <v>842</v>
      </c>
      <c r="C19" s="148" t="s">
        <v>69</v>
      </c>
    </row>
    <row r="20" spans="1:3" s="6" customFormat="1" ht="26.25" customHeight="1">
      <c r="A20" s="145" t="s">
        <v>1313</v>
      </c>
      <c r="B20" s="383">
        <v>7100</v>
      </c>
      <c r="C20" s="383">
        <v>2840</v>
      </c>
    </row>
    <row r="21" spans="1:3" s="144" customFormat="1">
      <c r="A21" s="139" t="s">
        <v>366</v>
      </c>
      <c r="B21" s="383">
        <v>74389</v>
      </c>
      <c r="C21" s="383">
        <v>34</v>
      </c>
    </row>
    <row r="22" spans="1:3" s="144" customFormat="1">
      <c r="A22" s="145" t="s">
        <v>70</v>
      </c>
      <c r="B22" s="383"/>
      <c r="C22" s="383">
        <v>22000</v>
      </c>
    </row>
    <row r="23" spans="1:3">
      <c r="A23" s="139" t="s">
        <v>863</v>
      </c>
      <c r="B23" s="383">
        <v>840619</v>
      </c>
      <c r="C23" s="383"/>
    </row>
    <row r="24" spans="1:3">
      <c r="A24" s="139" t="s">
        <v>325</v>
      </c>
      <c r="B24" s="383">
        <v>6450</v>
      </c>
      <c r="C24" s="383">
        <v>36490</v>
      </c>
    </row>
    <row r="25" spans="1:3">
      <c r="A25" s="139" t="s">
        <v>71</v>
      </c>
      <c r="B25" s="383">
        <v>608830</v>
      </c>
      <c r="C25" s="383">
        <v>1778365.25</v>
      </c>
    </row>
    <row r="26" spans="1:3">
      <c r="A26" s="139" t="s">
        <v>72</v>
      </c>
      <c r="B26" s="383">
        <v>4731792</v>
      </c>
      <c r="C26" s="383">
        <v>132255.5</v>
      </c>
    </row>
    <row r="27" spans="1:3">
      <c r="A27" s="145" t="s">
        <v>726</v>
      </c>
      <c r="B27" s="383"/>
      <c r="C27" s="383">
        <v>80</v>
      </c>
    </row>
    <row r="28" spans="1:3" ht="13.5" thickBot="1">
      <c r="A28" s="320" t="s">
        <v>864</v>
      </c>
      <c r="B28" s="654">
        <v>6269180</v>
      </c>
      <c r="C28" s="654">
        <v>1972064.75</v>
      </c>
    </row>
    <row r="29" spans="1:3">
      <c r="A29" s="150"/>
    </row>
    <row r="30" spans="1:3">
      <c r="A30" s="29" t="s">
        <v>367</v>
      </c>
      <c r="B30" s="29"/>
    </row>
    <row r="31" spans="1:3">
      <c r="A31" s="10" t="s">
        <v>1333</v>
      </c>
      <c r="B31" s="29"/>
    </row>
    <row r="32" spans="1:3">
      <c r="A32" s="29" t="s">
        <v>1321</v>
      </c>
      <c r="B32" s="29"/>
    </row>
    <row r="34" spans="1:1">
      <c r="A34" s="770" t="s">
        <v>1322</v>
      </c>
    </row>
    <row r="35" spans="1:1">
      <c r="A35" s="770" t="s">
        <v>1323</v>
      </c>
    </row>
  </sheetData>
  <mergeCells count="2">
    <mergeCell ref="A1:C1"/>
    <mergeCell ref="A3:C3"/>
  </mergeCells>
  <printOptions horizontalCentered="1"/>
  <pageMargins left="0.78740157480314965" right="0.78740157480314965" top="0.59055118110236227" bottom="0.98425196850393704" header="0" footer="0"/>
  <pageSetup paperSize="9" scale="89" orientation="portrait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35">
    <pageSetUpPr fitToPage="1"/>
  </sheetPr>
  <dimension ref="A1:E48"/>
  <sheetViews>
    <sheetView view="pageBreakPreview" topLeftCell="A25" zoomScaleNormal="75" zoomScaleSheetLayoutView="100" workbookViewId="0">
      <selection sqref="A1:J1"/>
    </sheetView>
  </sheetViews>
  <sheetFormatPr baseColWidth="10" defaultRowHeight="12.75"/>
  <cols>
    <col min="1" max="1" width="79.85546875" style="747" bestFit="1" customWidth="1"/>
    <col min="2" max="2" width="21.85546875" style="747" customWidth="1"/>
    <col min="3" max="3" width="26.28515625" style="747" customWidth="1"/>
    <col min="4" max="4" width="4.5703125" style="747" customWidth="1"/>
    <col min="5" max="16384" width="11.42578125" style="747"/>
  </cols>
  <sheetData>
    <row r="1" spans="1:5" ht="18">
      <c r="A1" s="928" t="s">
        <v>809</v>
      </c>
      <c r="B1" s="928"/>
      <c r="C1" s="928"/>
      <c r="D1" s="28"/>
    </row>
    <row r="3" spans="1:5" ht="15">
      <c r="A3" s="980" t="s">
        <v>929</v>
      </c>
      <c r="B3" s="980"/>
      <c r="C3" s="980"/>
      <c r="D3" s="151"/>
      <c r="E3" s="6"/>
    </row>
    <row r="4" spans="1:5" ht="15">
      <c r="A4" s="980" t="s">
        <v>1316</v>
      </c>
      <c r="B4" s="980"/>
      <c r="C4" s="980"/>
      <c r="D4" s="151"/>
      <c r="E4" s="6"/>
    </row>
    <row r="5" spans="1:5" ht="13.5" thickBot="1">
      <c r="A5" s="136"/>
      <c r="B5" s="136"/>
      <c r="C5" s="136"/>
      <c r="D5" s="6"/>
      <c r="E5" s="6"/>
    </row>
    <row r="6" spans="1:5" ht="33.75" customHeight="1" thickBot="1">
      <c r="A6" s="141" t="s">
        <v>883</v>
      </c>
      <c r="B6" s="142" t="s">
        <v>842</v>
      </c>
      <c r="C6" s="148" t="s">
        <v>884</v>
      </c>
      <c r="D6" s="6"/>
    </row>
    <row r="7" spans="1:5" ht="18.75" customHeight="1">
      <c r="A7" s="275" t="s">
        <v>1200</v>
      </c>
      <c r="B7" s="252">
        <v>53</v>
      </c>
      <c r="C7" s="121">
        <v>1476701</v>
      </c>
      <c r="D7" s="6"/>
    </row>
    <row r="8" spans="1:5">
      <c r="A8" s="223" t="s">
        <v>1317</v>
      </c>
      <c r="B8" s="253">
        <v>11</v>
      </c>
      <c r="C8" s="123">
        <v>10257</v>
      </c>
      <c r="D8" s="6"/>
    </row>
    <row r="9" spans="1:5">
      <c r="A9" s="223" t="s">
        <v>1197</v>
      </c>
      <c r="B9" s="253">
        <v>12</v>
      </c>
      <c r="C9" s="123">
        <v>39186</v>
      </c>
      <c r="D9" s="6"/>
    </row>
    <row r="10" spans="1:5">
      <c r="A10" s="223" t="s">
        <v>1201</v>
      </c>
      <c r="B10" s="253">
        <v>613</v>
      </c>
      <c r="C10" s="123">
        <v>825913</v>
      </c>
      <c r="D10" s="6"/>
    </row>
    <row r="11" spans="1:5">
      <c r="A11" s="223" t="s">
        <v>1318</v>
      </c>
      <c r="B11" s="253">
        <v>668</v>
      </c>
      <c r="C11" s="123">
        <v>2466476</v>
      </c>
      <c r="D11" s="6"/>
    </row>
    <row r="12" spans="1:5">
      <c r="A12" s="223" t="s">
        <v>330</v>
      </c>
      <c r="B12" s="253">
        <v>26269</v>
      </c>
      <c r="C12" s="123">
        <v>28167338</v>
      </c>
      <c r="D12" s="6"/>
    </row>
    <row r="13" spans="1:5">
      <c r="A13" s="223" t="s">
        <v>1198</v>
      </c>
      <c r="B13" s="253">
        <v>2085</v>
      </c>
      <c r="C13" s="123">
        <v>6114621</v>
      </c>
      <c r="D13" s="6"/>
    </row>
    <row r="14" spans="1:5">
      <c r="A14" s="223" t="s">
        <v>1199</v>
      </c>
      <c r="B14" s="253">
        <v>541</v>
      </c>
      <c r="C14" s="123">
        <v>565946</v>
      </c>
      <c r="D14" s="6"/>
    </row>
    <row r="15" spans="1:5">
      <c r="A15" s="223" t="s">
        <v>1202</v>
      </c>
      <c r="B15" s="253">
        <v>40</v>
      </c>
      <c r="C15" s="123">
        <v>16177</v>
      </c>
      <c r="D15" s="6"/>
    </row>
    <row r="16" spans="1:5">
      <c r="A16" s="223" t="s">
        <v>1319</v>
      </c>
      <c r="B16" s="253">
        <v>78</v>
      </c>
      <c r="C16" s="123">
        <v>65493</v>
      </c>
      <c r="D16" s="6"/>
    </row>
    <row r="17" spans="1:5">
      <c r="A17" s="223" t="s">
        <v>331</v>
      </c>
      <c r="B17" s="253">
        <v>1</v>
      </c>
      <c r="C17" s="123">
        <v>282870</v>
      </c>
      <c r="D17" s="6"/>
    </row>
    <row r="18" spans="1:5">
      <c r="A18" s="223"/>
      <c r="B18" s="253"/>
      <c r="C18" s="123"/>
      <c r="D18" s="6"/>
    </row>
    <row r="19" spans="1:5" ht="13.5" thickBot="1">
      <c r="A19" s="320" t="s">
        <v>336</v>
      </c>
      <c r="B19" s="374">
        <v>30371</v>
      </c>
      <c r="C19" s="370">
        <v>40030978</v>
      </c>
      <c r="D19" s="6"/>
    </row>
    <row r="20" spans="1:5" ht="13.5" thickBot="1">
      <c r="C20" s="6"/>
      <c r="E20" s="6"/>
    </row>
    <row r="21" spans="1:5">
      <c r="A21" s="912" t="s">
        <v>459</v>
      </c>
      <c r="B21" s="914" t="s">
        <v>842</v>
      </c>
      <c r="C21" s="927" t="s">
        <v>884</v>
      </c>
    </row>
    <row r="22" spans="1:5" ht="23.25" customHeight="1" thickBot="1">
      <c r="A22" s="913"/>
      <c r="B22" s="915" t="s">
        <v>842</v>
      </c>
      <c r="C22" s="925" t="s">
        <v>884</v>
      </c>
    </row>
    <row r="23" spans="1:5" ht="20.25" customHeight="1">
      <c r="A23" s="12" t="s">
        <v>575</v>
      </c>
      <c r="B23" s="356">
        <v>7505</v>
      </c>
      <c r="C23" s="358">
        <v>6487378</v>
      </c>
    </row>
    <row r="24" spans="1:5">
      <c r="A24" s="13" t="s">
        <v>576</v>
      </c>
      <c r="B24" s="359">
        <v>1380</v>
      </c>
      <c r="C24" s="361">
        <v>4427884</v>
      </c>
    </row>
    <row r="25" spans="1:5">
      <c r="A25" s="13" t="s">
        <v>577</v>
      </c>
      <c r="B25" s="359">
        <v>107</v>
      </c>
      <c r="C25" s="361">
        <v>327324</v>
      </c>
    </row>
    <row r="26" spans="1:5">
      <c r="A26" s="13" t="s">
        <v>578</v>
      </c>
      <c r="B26" s="359">
        <v>109</v>
      </c>
      <c r="C26" s="361">
        <v>474207</v>
      </c>
    </row>
    <row r="27" spans="1:5">
      <c r="A27" s="13" t="s">
        <v>579</v>
      </c>
      <c r="B27" s="359">
        <v>5913</v>
      </c>
      <c r="C27" s="361">
        <v>7474598</v>
      </c>
    </row>
    <row r="28" spans="1:5">
      <c r="A28" s="13" t="s">
        <v>590</v>
      </c>
      <c r="B28" s="359">
        <v>5615</v>
      </c>
      <c r="C28" s="361">
        <v>8433368</v>
      </c>
    </row>
    <row r="29" spans="1:5">
      <c r="A29" s="13" t="s">
        <v>581</v>
      </c>
      <c r="B29" s="359">
        <v>1412</v>
      </c>
      <c r="C29" s="361">
        <v>2960478</v>
      </c>
    </row>
    <row r="30" spans="1:5">
      <c r="A30" s="13" t="s">
        <v>592</v>
      </c>
      <c r="B30" s="359">
        <v>760</v>
      </c>
      <c r="C30" s="361">
        <v>581434</v>
      </c>
    </row>
    <row r="31" spans="1:5">
      <c r="A31" s="13" t="s">
        <v>594</v>
      </c>
      <c r="B31" s="359">
        <v>247</v>
      </c>
      <c r="C31" s="361">
        <v>960254</v>
      </c>
    </row>
    <row r="32" spans="1:5">
      <c r="A32" s="13" t="s">
        <v>591</v>
      </c>
      <c r="B32" s="359" t="s">
        <v>679</v>
      </c>
      <c r="C32" s="361" t="s">
        <v>679</v>
      </c>
    </row>
    <row r="33" spans="1:5">
      <c r="A33" s="13" t="s">
        <v>583</v>
      </c>
      <c r="B33" s="359">
        <v>3849</v>
      </c>
      <c r="C33" s="361">
        <v>3404121</v>
      </c>
    </row>
    <row r="34" spans="1:5">
      <c r="A34" s="13" t="s">
        <v>584</v>
      </c>
      <c r="B34" s="359">
        <v>475</v>
      </c>
      <c r="C34" s="361">
        <v>2683705</v>
      </c>
    </row>
    <row r="35" spans="1:5">
      <c r="A35" s="13" t="s">
        <v>595</v>
      </c>
      <c r="B35" s="359">
        <v>1494</v>
      </c>
      <c r="C35" s="361">
        <v>283234</v>
      </c>
    </row>
    <row r="36" spans="1:5">
      <c r="A36" s="13" t="s">
        <v>585</v>
      </c>
      <c r="B36" s="359">
        <v>229</v>
      </c>
      <c r="C36" s="361">
        <v>503388</v>
      </c>
    </row>
    <row r="37" spans="1:5">
      <c r="A37" s="13" t="s">
        <v>587</v>
      </c>
      <c r="B37" s="359">
        <v>30</v>
      </c>
      <c r="C37" s="361">
        <v>270389</v>
      </c>
    </row>
    <row r="38" spans="1:5">
      <c r="A38" s="13" t="s">
        <v>589</v>
      </c>
      <c r="B38" s="359" t="s">
        <v>679</v>
      </c>
      <c r="C38" s="361" t="s">
        <v>679</v>
      </c>
    </row>
    <row r="39" spans="1:5">
      <c r="A39" s="13" t="s">
        <v>593</v>
      </c>
      <c r="B39" s="359">
        <v>1246</v>
      </c>
      <c r="C39" s="361">
        <v>759216</v>
      </c>
    </row>
    <row r="40" spans="1:5">
      <c r="A40" s="13"/>
      <c r="B40" s="362"/>
      <c r="C40" s="361"/>
    </row>
    <row r="41" spans="1:5" ht="13.5" thickBot="1">
      <c r="A41" s="294" t="s">
        <v>570</v>
      </c>
      <c r="B41" s="363">
        <v>30371</v>
      </c>
      <c r="C41" s="368">
        <v>40030978</v>
      </c>
    </row>
    <row r="42" spans="1:5">
      <c r="A42" s="25" t="s">
        <v>369</v>
      </c>
    </row>
    <row r="43" spans="1:5">
      <c r="A43" s="967" t="s">
        <v>367</v>
      </c>
      <c r="B43" s="967"/>
      <c r="C43" s="967"/>
      <c r="E43" s="6"/>
    </row>
    <row r="44" spans="1:5">
      <c r="A44" s="967" t="s">
        <v>1324</v>
      </c>
      <c r="B44" s="967"/>
      <c r="C44" s="967"/>
      <c r="E44" s="6"/>
    </row>
    <row r="45" spans="1:5">
      <c r="A45" s="11" t="s">
        <v>1320</v>
      </c>
      <c r="B45" s="161"/>
      <c r="C45" s="161"/>
    </row>
    <row r="46" spans="1:5">
      <c r="A46" s="42" t="s">
        <v>1325</v>
      </c>
    </row>
    <row r="47" spans="1:5">
      <c r="A47" s="42"/>
    </row>
    <row r="48" spans="1:5">
      <c r="A48" s="42"/>
    </row>
  </sheetData>
  <mergeCells count="8">
    <mergeCell ref="A43:C43"/>
    <mergeCell ref="A44:C44"/>
    <mergeCell ref="A1:C1"/>
    <mergeCell ref="A3:C3"/>
    <mergeCell ref="A4:C4"/>
    <mergeCell ref="A21:A22"/>
    <mergeCell ref="B21:B22"/>
    <mergeCell ref="C21:C22"/>
  </mergeCells>
  <printOptions horizontalCentered="1"/>
  <pageMargins left="0.78740157480314965" right="0.78740157480314965" top="0.59055118110236227" bottom="0.98425196850393704" header="0" footer="0"/>
  <pageSetup paperSize="9" scale="65" orientation="portrait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37"/>
  <dimension ref="A1:F49"/>
  <sheetViews>
    <sheetView view="pageBreakPreview" topLeftCell="A28" zoomScaleNormal="75" zoomScaleSheetLayoutView="100" workbookViewId="0">
      <selection sqref="A1:J1"/>
    </sheetView>
  </sheetViews>
  <sheetFormatPr baseColWidth="10" defaultRowHeight="12.75"/>
  <cols>
    <col min="1" max="1" width="45.5703125" style="747" customWidth="1"/>
    <col min="2" max="3" width="18.7109375" style="747" customWidth="1"/>
    <col min="4" max="4" width="20.42578125" style="747" customWidth="1"/>
    <col min="5" max="16384" width="11.42578125" style="747"/>
  </cols>
  <sheetData>
    <row r="1" spans="1:6" ht="18">
      <c r="A1" s="928" t="s">
        <v>809</v>
      </c>
      <c r="B1" s="928"/>
      <c r="C1" s="928"/>
      <c r="D1" s="928"/>
    </row>
    <row r="3" spans="1:6" ht="15">
      <c r="A3" s="980" t="s">
        <v>1331</v>
      </c>
      <c r="B3" s="980"/>
      <c r="C3" s="980"/>
      <c r="D3" s="980"/>
    </row>
    <row r="4" spans="1:6" ht="13.5" thickBot="1">
      <c r="A4" s="136"/>
      <c r="B4" s="136"/>
      <c r="C4" s="136"/>
      <c r="D4" s="136"/>
    </row>
    <row r="5" spans="1:6" ht="41.25" customHeight="1" thickBot="1">
      <c r="A5" s="19" t="s">
        <v>722</v>
      </c>
      <c r="B5" s="142" t="s">
        <v>887</v>
      </c>
      <c r="C5" s="142" t="s">
        <v>884</v>
      </c>
      <c r="D5" s="148" t="s">
        <v>888</v>
      </c>
      <c r="E5" s="6"/>
      <c r="F5" s="6"/>
    </row>
    <row r="6" spans="1:6" ht="16.5" customHeight="1">
      <c r="A6" s="12" t="s">
        <v>575</v>
      </c>
      <c r="B6" s="378">
        <v>206</v>
      </c>
      <c r="C6" s="378">
        <v>635.57000000000005</v>
      </c>
      <c r="D6" s="379">
        <v>217.38</v>
      </c>
      <c r="E6" s="6"/>
      <c r="F6" s="6"/>
    </row>
    <row r="7" spans="1:6">
      <c r="A7" s="13" t="s">
        <v>576</v>
      </c>
      <c r="B7" s="359">
        <v>266</v>
      </c>
      <c r="C7" s="359"/>
      <c r="D7" s="349">
        <v>2790.4</v>
      </c>
      <c r="E7" s="6"/>
      <c r="F7" s="6"/>
    </row>
    <row r="8" spans="1:6">
      <c r="A8" s="13" t="s">
        <v>577</v>
      </c>
      <c r="B8" s="359" t="s">
        <v>679</v>
      </c>
      <c r="C8" s="359" t="s">
        <v>679</v>
      </c>
      <c r="D8" s="349" t="s">
        <v>679</v>
      </c>
      <c r="E8" s="6"/>
      <c r="F8" s="6"/>
    </row>
    <row r="9" spans="1:6">
      <c r="A9" s="13" t="s">
        <v>578</v>
      </c>
      <c r="B9" s="376">
        <v>51</v>
      </c>
      <c r="C9" s="376"/>
      <c r="D9" s="375">
        <v>168.94</v>
      </c>
      <c r="E9" s="6"/>
      <c r="F9" s="6"/>
    </row>
    <row r="10" spans="1:6">
      <c r="A10" s="13" t="s">
        <v>579</v>
      </c>
      <c r="B10" s="376">
        <v>169</v>
      </c>
      <c r="C10" s="376">
        <v>2462</v>
      </c>
      <c r="D10" s="375">
        <v>908</v>
      </c>
      <c r="E10" s="6"/>
      <c r="F10" s="6"/>
    </row>
    <row r="11" spans="1:6">
      <c r="A11" s="13" t="s">
        <v>590</v>
      </c>
      <c r="B11" s="376">
        <v>884</v>
      </c>
      <c r="C11" s="376">
        <v>1389.5</v>
      </c>
      <c r="D11" s="375">
        <v>1394.45</v>
      </c>
      <c r="E11" s="6"/>
      <c r="F11" s="6"/>
    </row>
    <row r="12" spans="1:6">
      <c r="A12" s="13" t="s">
        <v>581</v>
      </c>
      <c r="B12" s="376">
        <v>331</v>
      </c>
      <c r="C12" s="376">
        <v>8839.74</v>
      </c>
      <c r="D12" s="375">
        <v>4327</v>
      </c>
      <c r="E12" s="6"/>
      <c r="F12" s="6"/>
    </row>
    <row r="13" spans="1:6" s="144" customFormat="1">
      <c r="A13" s="13" t="s">
        <v>592</v>
      </c>
      <c r="B13" s="376">
        <v>26</v>
      </c>
      <c r="C13" s="376">
        <v>3375</v>
      </c>
      <c r="D13" s="375">
        <v>52</v>
      </c>
      <c r="E13" s="143"/>
      <c r="F13" s="143"/>
    </row>
    <row r="14" spans="1:6">
      <c r="A14" s="13" t="s">
        <v>594</v>
      </c>
      <c r="B14" s="359">
        <v>15</v>
      </c>
      <c r="C14" s="359"/>
      <c r="D14" s="349">
        <v>126.54</v>
      </c>
      <c r="E14" s="6"/>
      <c r="F14" s="6"/>
    </row>
    <row r="15" spans="1:6" s="147" customFormat="1">
      <c r="A15" s="13" t="s">
        <v>591</v>
      </c>
      <c r="B15" s="359" t="s">
        <v>679</v>
      </c>
      <c r="C15" s="359" t="s">
        <v>679</v>
      </c>
      <c r="D15" s="349" t="s">
        <v>679</v>
      </c>
      <c r="E15" s="146"/>
      <c r="F15" s="146"/>
    </row>
    <row r="16" spans="1:6" s="144" customFormat="1">
      <c r="A16" s="13" t="s">
        <v>583</v>
      </c>
      <c r="B16" s="376">
        <v>276</v>
      </c>
      <c r="C16" s="376"/>
      <c r="D16" s="375"/>
      <c r="E16" s="143"/>
      <c r="F16" s="143"/>
    </row>
    <row r="17" spans="1:6">
      <c r="A17" s="13" t="s">
        <v>584</v>
      </c>
      <c r="B17" s="376">
        <v>471</v>
      </c>
      <c r="C17" s="376"/>
      <c r="D17" s="375">
        <v>2206.2199999999998</v>
      </c>
      <c r="E17" s="6"/>
      <c r="F17" s="6"/>
    </row>
    <row r="18" spans="1:6">
      <c r="A18" s="13" t="s">
        <v>595</v>
      </c>
      <c r="B18" s="376">
        <v>3</v>
      </c>
      <c r="C18" s="376">
        <v>150</v>
      </c>
      <c r="D18" s="375"/>
      <c r="E18" s="6"/>
      <c r="F18" s="6"/>
    </row>
    <row r="19" spans="1:6">
      <c r="A19" s="13" t="s">
        <v>585</v>
      </c>
      <c r="B19" s="359">
        <v>27</v>
      </c>
      <c r="C19" s="359">
        <v>388</v>
      </c>
      <c r="D19" s="349"/>
      <c r="E19" s="6"/>
      <c r="F19" s="6"/>
    </row>
    <row r="20" spans="1:6" s="144" customFormat="1">
      <c r="A20" s="13" t="s">
        <v>587</v>
      </c>
      <c r="B20" s="359" t="s">
        <v>679</v>
      </c>
      <c r="C20" s="359" t="s">
        <v>679</v>
      </c>
      <c r="D20" s="349" t="s">
        <v>679</v>
      </c>
      <c r="E20" s="143"/>
      <c r="F20" s="143"/>
    </row>
    <row r="21" spans="1:6" s="144" customFormat="1">
      <c r="A21" s="13" t="s">
        <v>589</v>
      </c>
      <c r="B21" s="376">
        <v>277</v>
      </c>
      <c r="C21" s="376"/>
      <c r="D21" s="375"/>
      <c r="E21" s="143"/>
      <c r="F21" s="143"/>
    </row>
    <row r="22" spans="1:6">
      <c r="A22" s="13" t="s">
        <v>593</v>
      </c>
      <c r="B22" s="359">
        <v>33</v>
      </c>
      <c r="C22" s="359"/>
      <c r="D22" s="349">
        <v>366</v>
      </c>
      <c r="E22" s="6"/>
      <c r="F22" s="6"/>
    </row>
    <row r="23" spans="1:6">
      <c r="A23" s="13"/>
      <c r="B23" s="376"/>
      <c r="C23" s="376"/>
      <c r="D23" s="375"/>
      <c r="E23" s="6"/>
      <c r="F23" s="6"/>
    </row>
    <row r="24" spans="1:6" ht="13.5" thickBot="1">
      <c r="A24" s="294" t="s">
        <v>570</v>
      </c>
      <c r="B24" s="380">
        <v>3035</v>
      </c>
      <c r="C24" s="380">
        <v>17239.809999999998</v>
      </c>
      <c r="D24" s="377">
        <v>12556.93</v>
      </c>
      <c r="E24" s="6"/>
      <c r="F24" s="6"/>
    </row>
    <row r="25" spans="1:6" ht="18" customHeight="1">
      <c r="A25" s="25" t="s">
        <v>889</v>
      </c>
      <c r="B25" s="149"/>
      <c r="C25" s="149"/>
      <c r="D25" s="149"/>
      <c r="E25" s="6"/>
      <c r="F25" s="6"/>
    </row>
    <row r="26" spans="1:6" ht="13.5" thickBot="1">
      <c r="A26" s="6"/>
      <c r="B26" s="6"/>
      <c r="C26" s="6"/>
      <c r="D26" s="6"/>
      <c r="E26" s="6"/>
      <c r="F26" s="6"/>
    </row>
    <row r="27" spans="1:6" s="147" customFormat="1" ht="42" customHeight="1" thickBot="1">
      <c r="A27" s="141" t="s">
        <v>883</v>
      </c>
      <c r="B27" s="142" t="s">
        <v>842</v>
      </c>
      <c r="C27" s="142" t="s">
        <v>884</v>
      </c>
      <c r="D27" s="148" t="s">
        <v>888</v>
      </c>
      <c r="E27" s="146"/>
      <c r="F27" s="146"/>
    </row>
    <row r="28" spans="1:6" ht="25.5" customHeight="1">
      <c r="A28" s="138" t="s">
        <v>890</v>
      </c>
      <c r="B28" s="120">
        <v>97</v>
      </c>
      <c r="C28" s="120"/>
      <c r="D28" s="121">
        <v>133</v>
      </c>
    </row>
    <row r="29" spans="1:6">
      <c r="A29" s="139" t="s">
        <v>891</v>
      </c>
      <c r="B29" s="122">
        <v>11</v>
      </c>
      <c r="C29" s="122"/>
      <c r="D29" s="123">
        <v>112</v>
      </c>
    </row>
    <row r="30" spans="1:6">
      <c r="A30" s="139" t="s">
        <v>831</v>
      </c>
      <c r="B30" s="122">
        <v>6</v>
      </c>
      <c r="C30" s="122"/>
      <c r="D30" s="123">
        <v>93.04</v>
      </c>
    </row>
    <row r="31" spans="1:6">
      <c r="A31" s="139" t="s">
        <v>892</v>
      </c>
      <c r="B31" s="122">
        <v>14</v>
      </c>
      <c r="C31" s="122">
        <v>20.04</v>
      </c>
      <c r="D31" s="123">
        <v>67</v>
      </c>
    </row>
    <row r="32" spans="1:6">
      <c r="A32" s="139" t="s">
        <v>893</v>
      </c>
      <c r="B32" s="122">
        <v>93</v>
      </c>
      <c r="C32" s="122">
        <v>693.1</v>
      </c>
      <c r="D32" s="123">
        <v>377.13</v>
      </c>
    </row>
    <row r="33" spans="1:4">
      <c r="A33" s="139" t="s">
        <v>894</v>
      </c>
      <c r="B33" s="122">
        <v>213</v>
      </c>
      <c r="C33" s="122">
        <v>1039.3</v>
      </c>
      <c r="D33" s="123">
        <v>1404.12</v>
      </c>
    </row>
    <row r="34" spans="1:4">
      <c r="A34" s="139" t="s">
        <v>895</v>
      </c>
      <c r="B34" s="122">
        <v>668</v>
      </c>
      <c r="C34" s="122">
        <v>4864</v>
      </c>
      <c r="D34" s="123">
        <v>2063.92</v>
      </c>
    </row>
    <row r="35" spans="1:4">
      <c r="A35" s="139" t="s">
        <v>885</v>
      </c>
      <c r="B35" s="122">
        <v>84</v>
      </c>
      <c r="C35" s="122">
        <v>5064.45</v>
      </c>
      <c r="D35" s="123">
        <v>737.27</v>
      </c>
    </row>
    <row r="36" spans="1:4">
      <c r="A36" s="139" t="s">
        <v>726</v>
      </c>
      <c r="B36" s="122">
        <v>157</v>
      </c>
      <c r="C36" s="122">
        <v>98</v>
      </c>
      <c r="D36" s="123">
        <v>932.15</v>
      </c>
    </row>
    <row r="37" spans="1:4">
      <c r="A37" s="139" t="s">
        <v>332</v>
      </c>
      <c r="B37" s="122">
        <v>117</v>
      </c>
      <c r="C37" s="122"/>
      <c r="D37" s="123">
        <v>42</v>
      </c>
    </row>
    <row r="38" spans="1:4">
      <c r="A38" s="145" t="s">
        <v>896</v>
      </c>
      <c r="B38" s="122">
        <v>474</v>
      </c>
      <c r="C38" s="122">
        <v>3744.92</v>
      </c>
      <c r="D38" s="123">
        <v>4144.1000000000004</v>
      </c>
    </row>
    <row r="39" spans="1:4">
      <c r="A39" s="145" t="s">
        <v>897</v>
      </c>
      <c r="B39" s="122">
        <v>1101</v>
      </c>
      <c r="C39" s="122">
        <v>1716</v>
      </c>
      <c r="D39" s="123">
        <v>2451.1999999999998</v>
      </c>
    </row>
    <row r="40" spans="1:4">
      <c r="A40" s="175"/>
      <c r="B40" s="130"/>
      <c r="C40" s="130"/>
      <c r="D40" s="131"/>
    </row>
    <row r="41" spans="1:4" ht="13.5" thickBot="1">
      <c r="A41" s="320" t="s">
        <v>1334</v>
      </c>
      <c r="B41" s="472">
        <v>3035</v>
      </c>
      <c r="C41" s="472">
        <v>17239.809999999998</v>
      </c>
      <c r="D41" s="790">
        <v>12556.93</v>
      </c>
    </row>
    <row r="42" spans="1:4" ht="20.25" customHeight="1">
      <c r="A42" s="967" t="s">
        <v>367</v>
      </c>
      <c r="B42" s="967"/>
      <c r="C42" s="967"/>
    </row>
    <row r="43" spans="1:4">
      <c r="A43" s="967" t="s">
        <v>833</v>
      </c>
      <c r="B43" s="967"/>
      <c r="C43" s="967"/>
      <c r="D43" s="967"/>
    </row>
    <row r="44" spans="1:4">
      <c r="A44" s="471" t="s">
        <v>832</v>
      </c>
    </row>
    <row r="45" spans="1:4">
      <c r="A45" s="770" t="s">
        <v>1326</v>
      </c>
      <c r="B45" s="42"/>
      <c r="C45" s="42"/>
    </row>
    <row r="46" spans="1:4">
      <c r="A46" s="42" t="s">
        <v>1327</v>
      </c>
      <c r="B46" s="42"/>
      <c r="C46" s="42"/>
    </row>
    <row r="47" spans="1:4">
      <c r="A47" s="42" t="s">
        <v>1328</v>
      </c>
    </row>
    <row r="48" spans="1:4">
      <c r="A48" s="42" t="s">
        <v>1329</v>
      </c>
    </row>
    <row r="49" spans="1:1">
      <c r="A49" s="42" t="s">
        <v>1330</v>
      </c>
    </row>
  </sheetData>
  <mergeCells count="4">
    <mergeCell ref="A1:D1"/>
    <mergeCell ref="A3:D3"/>
    <mergeCell ref="A42:C42"/>
    <mergeCell ref="A43:D43"/>
  </mergeCells>
  <printOptions horizontalCentered="1"/>
  <pageMargins left="0.78740157480314965" right="0.78740157480314965" top="0.59055118110236227" bottom="0.98425196850393704" header="0" footer="0"/>
  <pageSetup paperSize="9" scale="75" orientation="portrait" horizontalDpi="300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view="pageBreakPreview" zoomScale="75" zoomScaleNormal="75" workbookViewId="0">
      <selection activeCell="D34" sqref="D34"/>
    </sheetView>
  </sheetViews>
  <sheetFormatPr baseColWidth="10" defaultRowHeight="12.75"/>
  <cols>
    <col min="1" max="1" width="38.7109375" style="29" customWidth="1"/>
    <col min="2" max="3" width="24.42578125" style="29" customWidth="1"/>
    <col min="4" max="4" width="24.42578125" style="10" customWidth="1"/>
    <col min="5" max="5" width="24.42578125" style="29" customWidth="1"/>
    <col min="6" max="6" width="12.85546875" style="29" customWidth="1"/>
    <col min="7" max="16384" width="11.42578125" style="29"/>
  </cols>
  <sheetData>
    <row r="1" spans="1:6" ht="18">
      <c r="A1" s="928" t="s">
        <v>320</v>
      </c>
      <c r="B1" s="928"/>
      <c r="C1" s="928"/>
      <c r="D1" s="928"/>
      <c r="E1" s="928"/>
      <c r="F1" s="28"/>
    </row>
    <row r="2" spans="1:6" ht="15">
      <c r="A2" s="931"/>
      <c r="B2" s="931"/>
      <c r="C2" s="931"/>
      <c r="D2" s="931"/>
      <c r="E2" s="931"/>
      <c r="F2" s="931"/>
    </row>
    <row r="3" spans="1:6" ht="26.25" customHeight="1">
      <c r="A3" s="929" t="s">
        <v>1407</v>
      </c>
      <c r="B3" s="929"/>
      <c r="C3" s="929"/>
      <c r="D3" s="929"/>
      <c r="E3" s="929"/>
      <c r="F3" s="119"/>
    </row>
    <row r="4" spans="1:6" s="2" customFormat="1" ht="12.75" customHeight="1" thickBot="1">
      <c r="A4" s="45"/>
      <c r="B4" s="52"/>
      <c r="C4" s="52"/>
      <c r="D4" s="52"/>
      <c r="E4" s="52"/>
      <c r="F4" s="52"/>
    </row>
    <row r="5" spans="1:6" s="2" customFormat="1" ht="13.5" customHeight="1">
      <c r="A5" s="912" t="s">
        <v>321</v>
      </c>
      <c r="B5" s="914" t="s">
        <v>455</v>
      </c>
      <c r="C5" s="914" t="s">
        <v>456</v>
      </c>
      <c r="D5" s="914" t="s">
        <v>210</v>
      </c>
      <c r="E5" s="927" t="s">
        <v>149</v>
      </c>
      <c r="F5" s="52"/>
    </row>
    <row r="6" spans="1:6" s="2" customFormat="1" ht="28.5" customHeight="1" thickBot="1">
      <c r="A6" s="913"/>
      <c r="B6" s="915"/>
      <c r="C6" s="915"/>
      <c r="D6" s="915"/>
      <c r="E6" s="925"/>
      <c r="F6" s="52"/>
    </row>
    <row r="7" spans="1:6" s="2" customFormat="1" ht="24" customHeight="1">
      <c r="A7" s="1165" t="s">
        <v>575</v>
      </c>
      <c r="B7" s="1167">
        <v>2583811.4275515396</v>
      </c>
      <c r="C7" s="1167">
        <v>1670550.4368294079</v>
      </c>
      <c r="D7" s="1168">
        <v>2657357.8340134448</v>
      </c>
      <c r="E7" s="1169">
        <v>29.544891498512829</v>
      </c>
      <c r="F7" s="52"/>
    </row>
    <row r="8" spans="1:6" s="2" customFormat="1" ht="15" customHeight="1">
      <c r="A8" s="1165" t="s">
        <v>576</v>
      </c>
      <c r="B8" s="1167">
        <v>1046707.63981442</v>
      </c>
      <c r="C8" s="1167">
        <v>848518.77564532973</v>
      </c>
      <c r="D8" s="1168">
        <v>1360792.1469723708</v>
      </c>
      <c r="E8" s="1169">
        <v>28.509739841824093</v>
      </c>
      <c r="F8" s="52"/>
    </row>
    <row r="9" spans="1:6" s="2" customFormat="1" ht="15" customHeight="1">
      <c r="A9" s="1165" t="s">
        <v>578</v>
      </c>
      <c r="B9" s="1167">
        <v>137605.55173665273</v>
      </c>
      <c r="C9" s="1167">
        <v>79136.522584819875</v>
      </c>
      <c r="D9" s="1168">
        <v>147704.94161956426</v>
      </c>
      <c r="E9" s="1169">
        <v>27.447950511977059</v>
      </c>
      <c r="F9" s="52"/>
    </row>
    <row r="10" spans="1:6" s="2" customFormat="1" ht="15" customHeight="1">
      <c r="A10" s="1165" t="s">
        <v>590</v>
      </c>
      <c r="B10" s="1167">
        <v>1890152.8136855601</v>
      </c>
      <c r="C10" s="1167">
        <v>1997572.129414052</v>
      </c>
      <c r="D10" s="1168">
        <v>2461042.8399285218</v>
      </c>
      <c r="E10" s="1169">
        <v>26.118193695038016</v>
      </c>
      <c r="F10" s="52"/>
    </row>
    <row r="11" spans="1:6" s="2" customFormat="1" ht="15" customHeight="1">
      <c r="A11" s="1165" t="s">
        <v>1101</v>
      </c>
      <c r="B11" s="1167">
        <v>1564453.4670426808</v>
      </c>
      <c r="C11" s="1167">
        <v>1579709.5342266732</v>
      </c>
      <c r="D11" s="1168">
        <v>1838207.5062800539</v>
      </c>
      <c r="E11" s="1169">
        <v>23.148221633915664</v>
      </c>
      <c r="F11" s="52"/>
    </row>
    <row r="12" spans="1:6" s="2" customFormat="1" ht="15" customHeight="1">
      <c r="A12" s="1165" t="s">
        <v>581</v>
      </c>
      <c r="B12" s="1167">
        <v>1041462.2164725329</v>
      </c>
      <c r="C12" s="1167">
        <v>918524.09455252881</v>
      </c>
      <c r="D12" s="1168">
        <v>1064900.205245222</v>
      </c>
      <c r="E12" s="1169">
        <v>30.406783027797019</v>
      </c>
      <c r="F12" s="52"/>
    </row>
    <row r="13" spans="1:6" s="2" customFormat="1" ht="15" customHeight="1">
      <c r="A13" s="1165" t="s">
        <v>869</v>
      </c>
      <c r="B13" s="1167">
        <v>1466.7305773129451</v>
      </c>
      <c r="C13" s="1167">
        <v>630.32191976877664</v>
      </c>
      <c r="D13" s="1168">
        <v>1466.7307484638268</v>
      </c>
      <c r="E13" s="1169">
        <v>31.832863150668754</v>
      </c>
      <c r="F13" s="52"/>
    </row>
    <row r="14" spans="1:6" s="2" customFormat="1" ht="15" customHeight="1">
      <c r="A14" s="1165" t="s">
        <v>870</v>
      </c>
      <c r="B14" s="1167">
        <v>91.5797555563</v>
      </c>
      <c r="C14" s="1167">
        <v>0</v>
      </c>
      <c r="D14" s="1168">
        <v>91.5797555563</v>
      </c>
      <c r="E14" s="1169">
        <v>3.306885557204009</v>
      </c>
      <c r="F14" s="52"/>
    </row>
    <row r="15" spans="1:6" s="2" customFormat="1" ht="15" customHeight="1">
      <c r="A15" s="1165" t="s">
        <v>592</v>
      </c>
      <c r="B15" s="1167">
        <v>319584.17746026226</v>
      </c>
      <c r="C15" s="1167">
        <v>185499.61707991431</v>
      </c>
      <c r="D15" s="1168">
        <v>319587.55535965355</v>
      </c>
      <c r="E15" s="1169">
        <v>39.821127062527204</v>
      </c>
      <c r="F15" s="52"/>
    </row>
    <row r="16" spans="1:6" s="2" customFormat="1" ht="15" customHeight="1">
      <c r="A16" s="1165" t="s">
        <v>594</v>
      </c>
      <c r="B16" s="1167">
        <v>269371.49515737395</v>
      </c>
      <c r="C16" s="1167">
        <v>85593.518776620927</v>
      </c>
      <c r="D16" s="1168">
        <v>269516.97950551839</v>
      </c>
      <c r="E16" s="1169">
        <v>25.950515193713503</v>
      </c>
      <c r="F16" s="52"/>
    </row>
    <row r="17" spans="1:6" s="2" customFormat="1" ht="15" customHeight="1">
      <c r="A17" s="1165" t="s">
        <v>591</v>
      </c>
      <c r="B17" s="1167">
        <v>639232.74961897137</v>
      </c>
      <c r="C17" s="1167">
        <v>741845.35678925121</v>
      </c>
      <c r="D17" s="1168">
        <v>889928.28145444114</v>
      </c>
      <c r="E17" s="1169">
        <v>37.474865077225608</v>
      </c>
      <c r="F17" s="52"/>
    </row>
    <row r="18" spans="1:6" s="2" customFormat="1" ht="15" customHeight="1">
      <c r="A18" s="1165" t="s">
        <v>583</v>
      </c>
      <c r="B18" s="1167">
        <v>933778.02986561519</v>
      </c>
      <c r="C18" s="1167">
        <v>1102433.2091588106</v>
      </c>
      <c r="D18" s="1168">
        <v>1263936.9507161458</v>
      </c>
      <c r="E18" s="1169">
        <v>30.325382995798833</v>
      </c>
      <c r="F18" s="52"/>
    </row>
    <row r="19" spans="1:6" s="2" customFormat="1" ht="15" customHeight="1">
      <c r="A19" s="1165" t="s">
        <v>584</v>
      </c>
      <c r="B19" s="1167">
        <v>375735.37067426741</v>
      </c>
      <c r="C19" s="1167">
        <v>114973.40295027931</v>
      </c>
      <c r="D19" s="1168">
        <v>390956.61785875389</v>
      </c>
      <c r="E19" s="1169">
        <v>11.971101041257784</v>
      </c>
      <c r="F19" s="52"/>
    </row>
    <row r="20" spans="1:6" s="2" customFormat="1" ht="15" customHeight="1">
      <c r="A20" s="1165" t="s">
        <v>1116</v>
      </c>
      <c r="B20" s="1167">
        <v>202750.33102669823</v>
      </c>
      <c r="C20" s="1167">
        <v>184095.79961899135</v>
      </c>
      <c r="D20" s="1168">
        <v>221833.61038825198</v>
      </c>
      <c r="E20" s="1169">
        <v>23.020237031152341</v>
      </c>
      <c r="F20" s="52"/>
    </row>
    <row r="21" spans="1:6" s="2" customFormat="1" ht="15" customHeight="1">
      <c r="A21" s="1165" t="s">
        <v>871</v>
      </c>
      <c r="B21" s="1167">
        <v>291349.80744353996</v>
      </c>
      <c r="C21" s="1167">
        <v>277305.31894421706</v>
      </c>
      <c r="D21" s="1168">
        <v>361303.01754370914</v>
      </c>
      <c r="E21" s="1169">
        <v>46.74908259958503</v>
      </c>
      <c r="F21" s="52"/>
    </row>
    <row r="22" spans="1:6" s="2" customFormat="1" ht="15" customHeight="1">
      <c r="A22" s="1165" t="s">
        <v>585</v>
      </c>
      <c r="B22" s="1167">
        <v>167529.65840924182</v>
      </c>
      <c r="C22" s="1167">
        <v>165833.33667182768</v>
      </c>
      <c r="D22" s="1168">
        <v>167529.65840924182</v>
      </c>
      <c r="E22" s="1169">
        <v>33.231222632758495</v>
      </c>
      <c r="F22" s="52"/>
    </row>
    <row r="23" spans="1:6" s="2" customFormat="1" ht="15" customHeight="1">
      <c r="A23" s="1165" t="s">
        <v>587</v>
      </c>
      <c r="B23" s="1167">
        <v>134997.74424489483</v>
      </c>
      <c r="C23" s="1167">
        <v>39089.816199414468</v>
      </c>
      <c r="D23" s="1168">
        <v>146837.32468092215</v>
      </c>
      <c r="E23" s="1169">
        <v>20.132958482013866</v>
      </c>
      <c r="F23" s="52"/>
    </row>
    <row r="24" spans="1:6" s="2" customFormat="1" ht="15" customHeight="1">
      <c r="A24" s="1165" t="s">
        <v>589</v>
      </c>
      <c r="B24" s="1167">
        <v>304629.09242182184</v>
      </c>
      <c r="C24" s="1167">
        <v>239659.96117640572</v>
      </c>
      <c r="D24" s="1168">
        <v>305056.22861875093</v>
      </c>
      <c r="E24" s="1169">
        <v>26.883324489328135</v>
      </c>
      <c r="F24" s="52"/>
    </row>
    <row r="25" spans="1:6" s="2" customFormat="1" ht="15" customHeight="1">
      <c r="A25" s="1165" t="s">
        <v>593</v>
      </c>
      <c r="B25" s="1167">
        <v>194334.32233257173</v>
      </c>
      <c r="C25" s="1167">
        <v>214360.91022445052</v>
      </c>
      <c r="D25" s="1168">
        <v>293707.21138950688</v>
      </c>
      <c r="E25" s="1169">
        <v>23.568785018589715</v>
      </c>
      <c r="F25" s="52"/>
    </row>
    <row r="26" spans="1:6" s="2" customFormat="1" ht="15" customHeight="1" thickBot="1">
      <c r="A26" s="1166" t="s">
        <v>150</v>
      </c>
      <c r="B26" s="1170">
        <v>3775823.0123538645</v>
      </c>
      <c r="C26" s="1170">
        <v>4970634.3588763271</v>
      </c>
      <c r="D26" s="1171">
        <v>6878276.9331772244</v>
      </c>
      <c r="E26" s="1172">
        <v>0</v>
      </c>
      <c r="F26" s="52"/>
    </row>
    <row r="27" spans="1:6" s="2" customFormat="1" ht="29.25" customHeight="1">
      <c r="A27" s="1173" t="s">
        <v>1406</v>
      </c>
      <c r="B27" s="1163"/>
      <c r="C27" s="1163"/>
      <c r="D27" s="1162"/>
      <c r="E27" s="1162"/>
      <c r="F27" s="52"/>
    </row>
    <row r="28" spans="1:6" s="2" customFormat="1" ht="15">
      <c r="A28" s="1164"/>
      <c r="B28" s="1163"/>
      <c r="C28" s="1163"/>
      <c r="D28" s="1162"/>
      <c r="E28" s="1162"/>
      <c r="F28" s="52"/>
    </row>
    <row r="29" spans="1:6" s="2" customFormat="1" ht="24.75" customHeight="1" thickBot="1">
      <c r="A29" s="1161" t="s">
        <v>1405</v>
      </c>
      <c r="B29" s="1161"/>
      <c r="C29" s="1161"/>
      <c r="D29" s="1161"/>
      <c r="E29" s="1161"/>
      <c r="F29" s="52"/>
    </row>
    <row r="30" spans="1:6" ht="30" customHeight="1" thickBot="1">
      <c r="A30" s="1174" t="s">
        <v>693</v>
      </c>
      <c r="B30" s="1160">
        <v>15777555.203162853</v>
      </c>
      <c r="C30" s="1160">
        <v>15318654.407156555</v>
      </c>
      <c r="D30" s="1160">
        <v>20942722.139182791</v>
      </c>
      <c r="E30" s="1159">
        <v>27.2</v>
      </c>
      <c r="F30" s="273"/>
    </row>
    <row r="32" spans="1:6" ht="15" customHeight="1">
      <c r="A32" s="10" t="s">
        <v>874</v>
      </c>
      <c r="B32" s="881"/>
      <c r="C32" s="881"/>
      <c r="D32" s="881"/>
      <c r="E32" s="881"/>
      <c r="F32" s="881"/>
    </row>
    <row r="33" spans="1:6" ht="15" customHeight="1">
      <c r="A33" s="10"/>
      <c r="B33" s="881"/>
      <c r="C33" s="881"/>
      <c r="D33" s="881"/>
      <c r="E33" s="881"/>
      <c r="F33" s="881"/>
    </row>
    <row r="34" spans="1:6" ht="15" customHeight="1">
      <c r="A34" s="1158" t="s">
        <v>873</v>
      </c>
    </row>
    <row r="35" spans="1:6" ht="15" customHeight="1">
      <c r="A35" s="29" t="s">
        <v>1404</v>
      </c>
    </row>
  </sheetData>
  <mergeCells count="9">
    <mergeCell ref="A29:E29"/>
    <mergeCell ref="A1:E1"/>
    <mergeCell ref="A2:F2"/>
    <mergeCell ref="A3:E3"/>
    <mergeCell ref="A5:A6"/>
    <mergeCell ref="B5:B6"/>
    <mergeCell ref="C5:C6"/>
    <mergeCell ref="D5:D6"/>
    <mergeCell ref="E5:E6"/>
  </mergeCells>
  <printOptions horizontalCentered="1"/>
  <pageMargins left="0.78740157480314965" right="0.78740157480314965" top="0.59055118110236227" bottom="0.98425196850393704" header="0" footer="0"/>
  <pageSetup paperSize="9" scale="58" orientation="portrait" verticalDpi="300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showGridLines="0" view="pageBreakPreview" topLeftCell="A12" zoomScale="75" zoomScaleNormal="75" workbookViewId="0">
      <selection activeCell="D33" sqref="D33"/>
    </sheetView>
  </sheetViews>
  <sheetFormatPr baseColWidth="10" defaultRowHeight="12.75"/>
  <cols>
    <col min="1" max="1" width="35.7109375" style="29" bestFit="1" customWidth="1"/>
    <col min="2" max="4" width="34.28515625" style="29" customWidth="1"/>
    <col min="5" max="16384" width="11.42578125" style="29"/>
  </cols>
  <sheetData>
    <row r="1" spans="1:13" ht="18">
      <c r="A1" s="928" t="s">
        <v>322</v>
      </c>
      <c r="B1" s="928"/>
      <c r="C1" s="928"/>
      <c r="D1" s="928"/>
      <c r="E1" s="28"/>
      <c r="F1" s="28"/>
      <c r="G1" s="28"/>
      <c r="H1" s="28"/>
    </row>
    <row r="3" spans="1:13" ht="24.75" customHeight="1">
      <c r="A3" s="929" t="s">
        <v>1409</v>
      </c>
      <c r="B3" s="929"/>
      <c r="C3" s="929"/>
      <c r="D3" s="929"/>
      <c r="E3" s="47"/>
      <c r="F3" s="47"/>
      <c r="G3" s="47"/>
      <c r="H3" s="47"/>
      <c r="I3" s="47"/>
    </row>
    <row r="4" spans="1:13" ht="13.5" thickBot="1">
      <c r="A4" s="30"/>
      <c r="B4" s="30"/>
      <c r="C4" s="30"/>
      <c r="D4" s="30"/>
    </row>
    <row r="5" spans="1:13" s="2" customFormat="1" ht="21" customHeight="1">
      <c r="A5" s="912" t="s">
        <v>321</v>
      </c>
      <c r="B5" s="914" t="s">
        <v>208</v>
      </c>
      <c r="C5" s="912" t="s">
        <v>209</v>
      </c>
      <c r="D5" s="916" t="s">
        <v>210</v>
      </c>
      <c r="E5" s="1"/>
      <c r="F5" s="1"/>
      <c r="G5" s="1"/>
      <c r="H5" s="1"/>
      <c r="I5" s="1"/>
    </row>
    <row r="6" spans="1:13" s="2" customFormat="1" ht="13.5" customHeight="1">
      <c r="A6" s="920"/>
      <c r="B6" s="983"/>
      <c r="C6" s="920"/>
      <c r="D6" s="982"/>
      <c r="E6" s="1"/>
      <c r="F6" s="1"/>
      <c r="G6" s="1"/>
      <c r="H6" s="1"/>
      <c r="I6" s="1"/>
    </row>
    <row r="7" spans="1:13" s="2" customFormat="1" ht="15.75" customHeight="1" thickBot="1">
      <c r="A7" s="913"/>
      <c r="B7" s="915"/>
      <c r="C7" s="913"/>
      <c r="D7" s="917"/>
      <c r="E7" s="1"/>
      <c r="F7" s="1"/>
      <c r="G7" s="1"/>
      <c r="H7" s="1"/>
      <c r="I7" s="1"/>
    </row>
    <row r="8" spans="1:13" s="2" customFormat="1" ht="21.75" customHeight="1">
      <c r="A8" s="884" t="s">
        <v>575</v>
      </c>
      <c r="B8" s="1185">
        <v>2588588.2045160281</v>
      </c>
      <c r="C8" s="1185">
        <v>68769.629497416798</v>
      </c>
      <c r="D8" s="1186">
        <v>2657357.8340134448</v>
      </c>
      <c r="E8" s="3"/>
      <c r="F8" s="3"/>
      <c r="G8" s="3"/>
      <c r="H8" s="3"/>
      <c r="I8" s="3"/>
      <c r="J8" s="3"/>
      <c r="K8" s="3"/>
      <c r="L8" s="3"/>
      <c r="M8" s="3"/>
    </row>
    <row r="9" spans="1:13" s="2" customFormat="1" ht="15" customHeight="1">
      <c r="A9" s="886" t="s">
        <v>576</v>
      </c>
      <c r="B9" s="1187">
        <v>1360792.1469723708</v>
      </c>
      <c r="C9" s="1187">
        <v>0</v>
      </c>
      <c r="D9" s="1188">
        <v>1360792.1469723708</v>
      </c>
      <c r="E9" s="3"/>
      <c r="F9" s="3"/>
      <c r="G9" s="3"/>
      <c r="H9" s="3"/>
      <c r="I9" s="3"/>
      <c r="J9" s="3"/>
      <c r="K9" s="3"/>
      <c r="L9" s="3"/>
      <c r="M9" s="3"/>
    </row>
    <row r="10" spans="1:13" s="2" customFormat="1" ht="15" customHeight="1">
      <c r="A10" s="886" t="s">
        <v>578</v>
      </c>
      <c r="B10" s="1187">
        <v>145849.4014747605</v>
      </c>
      <c r="C10" s="1187">
        <v>1855.5401448037599</v>
      </c>
      <c r="D10" s="1188">
        <v>147704.94161956426</v>
      </c>
      <c r="E10" s="3"/>
      <c r="F10" s="3"/>
      <c r="G10" s="3"/>
      <c r="H10" s="3"/>
      <c r="I10" s="3"/>
      <c r="J10" s="3"/>
      <c r="K10" s="3"/>
      <c r="L10" s="3"/>
      <c r="M10" s="3"/>
    </row>
    <row r="11" spans="1:13" s="2" customFormat="1" ht="15" customHeight="1">
      <c r="A11" s="886" t="s">
        <v>590</v>
      </c>
      <c r="B11" s="1187">
        <v>2461042.8399285218</v>
      </c>
      <c r="C11" s="1187">
        <v>0</v>
      </c>
      <c r="D11" s="1188">
        <v>2461042.8399285218</v>
      </c>
      <c r="E11" s="3"/>
      <c r="F11" s="3"/>
      <c r="G11" s="3"/>
      <c r="H11" s="3"/>
      <c r="I11" s="3"/>
      <c r="J11" s="3"/>
      <c r="K11" s="3"/>
      <c r="L11" s="3"/>
      <c r="M11" s="3"/>
    </row>
    <row r="12" spans="1:13" s="2" customFormat="1" ht="15" customHeight="1">
      <c r="A12" s="886" t="s">
        <v>1101</v>
      </c>
      <c r="B12" s="1187">
        <v>1838207.5062800539</v>
      </c>
      <c r="C12" s="1187">
        <v>0</v>
      </c>
      <c r="D12" s="1188">
        <v>1838207.5062800539</v>
      </c>
      <c r="E12" s="3"/>
      <c r="F12" s="3"/>
      <c r="G12" s="3"/>
      <c r="H12" s="3"/>
      <c r="I12" s="3"/>
      <c r="J12" s="3"/>
      <c r="K12" s="3"/>
      <c r="L12" s="3"/>
      <c r="M12" s="3"/>
    </row>
    <row r="13" spans="1:13" s="2" customFormat="1" ht="15" customHeight="1">
      <c r="A13" s="886" t="s">
        <v>581</v>
      </c>
      <c r="B13" s="1187">
        <v>979254.13352416712</v>
      </c>
      <c r="C13" s="1187">
        <v>85646.07172105489</v>
      </c>
      <c r="D13" s="1188">
        <v>1064900.205245222</v>
      </c>
      <c r="E13" s="3"/>
      <c r="F13" s="3"/>
      <c r="G13" s="3"/>
      <c r="H13" s="3"/>
      <c r="I13" s="3"/>
      <c r="J13" s="3"/>
      <c r="K13" s="3"/>
      <c r="L13" s="3"/>
      <c r="M13" s="3"/>
    </row>
    <row r="14" spans="1:13" s="2" customFormat="1" ht="15" customHeight="1">
      <c r="A14" s="886" t="s">
        <v>869</v>
      </c>
      <c r="B14" s="1187">
        <v>630.53047991793164</v>
      </c>
      <c r="C14" s="1187">
        <v>836.20026854589503</v>
      </c>
      <c r="D14" s="1188">
        <v>1466.7307484638268</v>
      </c>
      <c r="E14" s="3"/>
      <c r="F14" s="3"/>
      <c r="G14" s="3"/>
      <c r="H14" s="3"/>
      <c r="I14" s="3"/>
      <c r="J14" s="3"/>
      <c r="K14" s="3"/>
      <c r="L14" s="3"/>
      <c r="M14" s="3"/>
    </row>
    <row r="15" spans="1:13" s="2" customFormat="1" ht="15" customHeight="1">
      <c r="A15" s="886" t="s">
        <v>870</v>
      </c>
      <c r="B15" s="1187">
        <v>46.118761147500003</v>
      </c>
      <c r="C15" s="1187">
        <v>45.460994408799998</v>
      </c>
      <c r="D15" s="1188">
        <v>91.5797555563</v>
      </c>
      <c r="E15" s="3"/>
      <c r="F15" s="3"/>
      <c r="G15" s="3"/>
      <c r="H15" s="3"/>
      <c r="I15" s="3"/>
      <c r="J15" s="3"/>
      <c r="K15" s="3"/>
      <c r="L15" s="3"/>
      <c r="M15" s="3"/>
    </row>
    <row r="16" spans="1:13" s="2" customFormat="1" ht="15" customHeight="1">
      <c r="A16" s="886" t="s">
        <v>592</v>
      </c>
      <c r="B16" s="1187">
        <v>319587.55535965355</v>
      </c>
      <c r="C16" s="1187">
        <v>0</v>
      </c>
      <c r="D16" s="1188">
        <v>319587.55535965355</v>
      </c>
      <c r="E16" s="3"/>
      <c r="F16" s="3"/>
      <c r="G16" s="3"/>
      <c r="H16" s="3"/>
      <c r="I16" s="3"/>
      <c r="J16" s="3"/>
      <c r="K16" s="3"/>
      <c r="L16" s="3"/>
      <c r="M16" s="3"/>
    </row>
    <row r="17" spans="1:13" s="2" customFormat="1" ht="15" customHeight="1">
      <c r="A17" s="886" t="s">
        <v>594</v>
      </c>
      <c r="B17" s="1187">
        <v>269516.97950551839</v>
      </c>
      <c r="C17" s="1187">
        <v>0</v>
      </c>
      <c r="D17" s="1188">
        <v>269516.97950551839</v>
      </c>
      <c r="E17" s="3"/>
      <c r="F17" s="3"/>
      <c r="G17" s="3"/>
      <c r="H17" s="3"/>
      <c r="I17" s="3"/>
      <c r="J17" s="3"/>
      <c r="K17" s="3"/>
      <c r="L17" s="3"/>
      <c r="M17" s="3"/>
    </row>
    <row r="18" spans="1:13" s="2" customFormat="1" ht="15" customHeight="1">
      <c r="A18" s="886" t="s">
        <v>591</v>
      </c>
      <c r="B18" s="1187">
        <v>872054.92860572389</v>
      </c>
      <c r="C18" s="1187">
        <v>17873.352848717386</v>
      </c>
      <c r="D18" s="1188">
        <v>889928.28145444125</v>
      </c>
      <c r="E18" s="3"/>
      <c r="F18" s="3"/>
      <c r="G18" s="3"/>
      <c r="H18" s="3"/>
      <c r="I18" s="3"/>
      <c r="J18" s="3"/>
      <c r="K18" s="3"/>
      <c r="L18" s="3"/>
      <c r="M18" s="3"/>
    </row>
    <row r="19" spans="1:13" s="2" customFormat="1" ht="15" customHeight="1">
      <c r="A19" s="886" t="s">
        <v>583</v>
      </c>
      <c r="B19" s="1187">
        <v>1263936.9507161458</v>
      </c>
      <c r="C19" s="1187">
        <v>0</v>
      </c>
      <c r="D19" s="1188">
        <v>1263936.9507161458</v>
      </c>
      <c r="E19" s="3"/>
      <c r="F19" s="3"/>
      <c r="G19" s="3"/>
      <c r="H19" s="3"/>
      <c r="I19" s="3"/>
      <c r="J19" s="3"/>
      <c r="K19" s="3"/>
      <c r="L19" s="3"/>
      <c r="M19" s="3"/>
    </row>
    <row r="20" spans="1:13" s="2" customFormat="1" ht="15" customHeight="1">
      <c r="A20" s="886" t="s">
        <v>584</v>
      </c>
      <c r="B20" s="1187">
        <v>355288.88975354773</v>
      </c>
      <c r="C20" s="1187">
        <v>35667.728105206137</v>
      </c>
      <c r="D20" s="1188">
        <v>390956.61785875389</v>
      </c>
      <c r="E20" s="3"/>
      <c r="F20" s="3"/>
      <c r="G20" s="3"/>
      <c r="H20" s="3"/>
      <c r="I20" s="3"/>
      <c r="J20" s="3"/>
      <c r="K20" s="3"/>
      <c r="L20" s="3"/>
      <c r="M20" s="3"/>
    </row>
    <row r="21" spans="1:13" s="2" customFormat="1" ht="15" customHeight="1">
      <c r="A21" s="886" t="s">
        <v>1116</v>
      </c>
      <c r="B21" s="1187">
        <v>115479.72831057526</v>
      </c>
      <c r="C21" s="1187">
        <v>106353.88207767674</v>
      </c>
      <c r="D21" s="1188">
        <v>221833.61038825201</v>
      </c>
      <c r="E21" s="3"/>
      <c r="F21" s="3"/>
      <c r="G21" s="3"/>
      <c r="H21" s="3"/>
      <c r="I21" s="3"/>
      <c r="J21" s="3"/>
      <c r="K21" s="3"/>
      <c r="L21" s="3"/>
      <c r="M21" s="3"/>
    </row>
    <row r="22" spans="1:13" s="2" customFormat="1" ht="15" customHeight="1">
      <c r="A22" s="886" t="s">
        <v>871</v>
      </c>
      <c r="B22" s="1187">
        <v>348003.24745461636</v>
      </c>
      <c r="C22" s="1187">
        <v>13299.770089092748</v>
      </c>
      <c r="D22" s="1188">
        <v>361303.01754370908</v>
      </c>
      <c r="E22" s="3"/>
      <c r="F22" s="3"/>
      <c r="G22" s="3"/>
      <c r="H22" s="3"/>
      <c r="I22" s="3"/>
      <c r="J22" s="3"/>
      <c r="K22" s="3"/>
      <c r="L22" s="3"/>
      <c r="M22" s="3"/>
    </row>
    <row r="23" spans="1:13" s="2" customFormat="1" ht="15" customHeight="1">
      <c r="A23" s="886" t="s">
        <v>585</v>
      </c>
      <c r="B23" s="1187">
        <v>167529.65840924182</v>
      </c>
      <c r="C23" s="1187">
        <v>0</v>
      </c>
      <c r="D23" s="1188">
        <v>167529.65840924182</v>
      </c>
      <c r="E23" s="3"/>
      <c r="F23" s="3"/>
      <c r="G23" s="3"/>
      <c r="H23" s="3"/>
      <c r="I23" s="3"/>
      <c r="J23" s="3"/>
      <c r="K23" s="3"/>
      <c r="L23" s="3"/>
      <c r="M23" s="3"/>
    </row>
    <row r="24" spans="1:13" s="2" customFormat="1" ht="15" customHeight="1">
      <c r="A24" s="886" t="s">
        <v>587</v>
      </c>
      <c r="B24" s="1187">
        <v>145394.09935497379</v>
      </c>
      <c r="C24" s="1187">
        <v>1443.2253259483641</v>
      </c>
      <c r="D24" s="1188">
        <v>146837.32468092215</v>
      </c>
      <c r="E24" s="3"/>
      <c r="F24" s="3"/>
      <c r="G24" s="3"/>
      <c r="H24" s="3"/>
      <c r="I24" s="3"/>
      <c r="J24" s="3"/>
      <c r="K24" s="3"/>
      <c r="L24" s="3"/>
      <c r="M24" s="3"/>
    </row>
    <row r="25" spans="1:13" s="2" customFormat="1" ht="15" customHeight="1">
      <c r="A25" s="886" t="s">
        <v>589</v>
      </c>
      <c r="B25" s="1187">
        <v>285257.44153631746</v>
      </c>
      <c r="C25" s="1187">
        <v>19798.787082433508</v>
      </c>
      <c r="D25" s="1188">
        <v>305056.22861875099</v>
      </c>
      <c r="E25" s="3"/>
      <c r="F25" s="3"/>
      <c r="G25" s="3"/>
      <c r="H25" s="3"/>
      <c r="I25" s="3"/>
      <c r="J25" s="3"/>
      <c r="K25" s="3"/>
      <c r="L25" s="3"/>
      <c r="M25" s="3"/>
    </row>
    <row r="26" spans="1:13" s="2" customFormat="1" ht="15" customHeight="1">
      <c r="A26" s="886" t="s">
        <v>593</v>
      </c>
      <c r="B26" s="1187">
        <v>266637.17571680807</v>
      </c>
      <c r="C26" s="1187">
        <v>27070.035672698803</v>
      </c>
      <c r="D26" s="1188">
        <v>293707.21138950688</v>
      </c>
      <c r="E26" s="3"/>
      <c r="F26" s="4"/>
      <c r="G26" s="3"/>
      <c r="H26" s="3"/>
      <c r="I26" s="3"/>
      <c r="J26" s="3"/>
      <c r="K26" s="3"/>
      <c r="L26" s="3"/>
      <c r="M26" s="3"/>
    </row>
    <row r="27" spans="1:13" s="2" customFormat="1" ht="15" customHeight="1" thickBot="1">
      <c r="A27" s="883" t="s">
        <v>150</v>
      </c>
      <c r="B27" s="1189">
        <v>514.98305437338206</v>
      </c>
      <c r="C27" s="1189">
        <v>6877761.9501228509</v>
      </c>
      <c r="D27" s="1190">
        <v>6878276.9331772244</v>
      </c>
      <c r="E27" s="3"/>
      <c r="F27" s="4"/>
      <c r="G27" s="3"/>
      <c r="H27" s="3"/>
      <c r="I27" s="3"/>
      <c r="J27" s="3"/>
      <c r="K27" s="3"/>
      <c r="L27" s="3"/>
      <c r="M27" s="3"/>
    </row>
    <row r="28" spans="1:13" s="2" customFormat="1" ht="22.5" customHeight="1">
      <c r="A28" s="1173" t="s">
        <v>1406</v>
      </c>
      <c r="B28" s="1181"/>
      <c r="C28" s="1181"/>
      <c r="D28" s="1181"/>
      <c r="E28" s="3"/>
      <c r="F28" s="4"/>
      <c r="G28" s="3"/>
      <c r="H28" s="3"/>
      <c r="I28" s="3"/>
      <c r="J28" s="3"/>
      <c r="K28" s="3"/>
      <c r="L28" s="3"/>
      <c r="M28" s="3"/>
    </row>
    <row r="29" spans="1:13" ht="13.5" thickBot="1">
      <c r="B29" s="243"/>
      <c r="C29" s="243"/>
      <c r="D29" s="243"/>
    </row>
    <row r="30" spans="1:13" s="2" customFormat="1" ht="27.75" customHeight="1" thickBot="1">
      <c r="A30" s="1191" t="s">
        <v>570</v>
      </c>
      <c r="B30" s="1192">
        <v>13783498.859999999</v>
      </c>
      <c r="C30" s="1192">
        <v>7159223.2800000003</v>
      </c>
      <c r="D30" s="1193">
        <f>SUM(B30:C30)</f>
        <v>20942722.140000001</v>
      </c>
      <c r="F30" s="28"/>
    </row>
    <row r="31" spans="1:13" s="240" customFormat="1" ht="23.25" customHeight="1" thickBot="1">
      <c r="A31" s="1183" t="s">
        <v>1408</v>
      </c>
      <c r="B31" s="1180">
        <v>27.228080242789385</v>
      </c>
      <c r="C31" s="1184">
        <v>6.7129336363120347</v>
      </c>
      <c r="D31" s="1179"/>
      <c r="E31" s="1178"/>
      <c r="F31" s="1177"/>
    </row>
    <row r="32" spans="1:13" ht="27.75" customHeight="1">
      <c r="A32" s="887" t="s">
        <v>874</v>
      </c>
      <c r="B32" s="1176"/>
      <c r="C32" s="273"/>
      <c r="D32" s="273"/>
      <c r="E32" s="273"/>
      <c r="F32" s="273"/>
    </row>
    <row r="33" spans="1:6" ht="18.75" customHeight="1">
      <c r="A33" s="887"/>
      <c r="B33" s="1176"/>
      <c r="C33" s="273"/>
      <c r="D33" s="273"/>
      <c r="E33" s="273"/>
      <c r="F33" s="273"/>
    </row>
    <row r="34" spans="1:6" ht="15" customHeight="1">
      <c r="A34" s="1175" t="s">
        <v>873</v>
      </c>
      <c r="B34" s="243"/>
      <c r="C34" s="243"/>
      <c r="D34" s="243"/>
      <c r="E34" s="52"/>
    </row>
    <row r="35" spans="1:6" ht="15" customHeight="1">
      <c r="A35" s="29" t="s">
        <v>1404</v>
      </c>
      <c r="B35" s="243"/>
      <c r="C35" s="243"/>
      <c r="D35" s="243"/>
    </row>
  </sheetData>
  <mergeCells count="6">
    <mergeCell ref="A1:D1"/>
    <mergeCell ref="A3:D3"/>
    <mergeCell ref="A5:A7"/>
    <mergeCell ref="B5:B7"/>
    <mergeCell ref="C5:C7"/>
    <mergeCell ref="D5:D7"/>
  </mergeCells>
  <printOptions horizontalCentered="1"/>
  <pageMargins left="0.78740157480314965" right="0.78740157480314965" top="0.59055118110236227" bottom="0.98425196850393704" header="0" footer="0"/>
  <pageSetup paperSize="9" scale="58" orientation="portrait" verticalDpi="300" r:id="rId1"/>
  <headerFooter alignWithMargins="0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34">
    <pageSetUpPr fitToPage="1"/>
  </sheetPr>
  <dimension ref="A1:K62"/>
  <sheetViews>
    <sheetView view="pageBreakPreview" topLeftCell="A40" zoomScaleNormal="75" zoomScaleSheetLayoutView="100" workbookViewId="0">
      <selection sqref="A1:J1"/>
    </sheetView>
  </sheetViews>
  <sheetFormatPr baseColWidth="10" defaultRowHeight="12.75"/>
  <cols>
    <col min="1" max="1" width="58.42578125" style="29" customWidth="1"/>
    <col min="2" max="2" width="19.5703125" style="29" customWidth="1"/>
    <col min="3" max="3" width="16.140625" style="29" customWidth="1"/>
    <col min="4" max="4" width="18.28515625" style="29" customWidth="1"/>
    <col min="5" max="16384" width="11.42578125" style="29"/>
  </cols>
  <sheetData>
    <row r="1" spans="1:11" ht="18">
      <c r="A1" s="928" t="s">
        <v>322</v>
      </c>
      <c r="B1" s="928"/>
      <c r="C1" s="928"/>
      <c r="D1" s="928"/>
      <c r="E1" s="28"/>
      <c r="F1" s="28"/>
    </row>
    <row r="3" spans="1:11" ht="21.75" customHeight="1">
      <c r="A3" s="929" t="s">
        <v>875</v>
      </c>
      <c r="B3" s="929"/>
      <c r="C3" s="929"/>
      <c r="D3" s="929"/>
      <c r="E3" s="47"/>
      <c r="F3" s="47"/>
      <c r="G3" s="47"/>
    </row>
    <row r="4" spans="1:11" ht="13.5" thickBot="1">
      <c r="A4" s="30"/>
      <c r="B4" s="30"/>
      <c r="D4" s="222"/>
    </row>
    <row r="5" spans="1:11" s="2" customFormat="1" ht="12.75" customHeight="1">
      <c r="A5" s="912" t="s">
        <v>211</v>
      </c>
      <c r="B5" s="927" t="s">
        <v>212</v>
      </c>
      <c r="C5" s="927" t="s">
        <v>884</v>
      </c>
      <c r="D5" s="927" t="s">
        <v>151</v>
      </c>
      <c r="E5" s="1"/>
      <c r="F5" s="1"/>
      <c r="G5" s="1"/>
    </row>
    <row r="6" spans="1:11" s="2" customFormat="1" ht="25.5" customHeight="1" thickBot="1">
      <c r="A6" s="913"/>
      <c r="B6" s="925"/>
      <c r="C6" s="925"/>
      <c r="D6" s="925"/>
      <c r="E6" s="1"/>
      <c r="F6" s="1"/>
      <c r="G6" s="1"/>
    </row>
    <row r="7" spans="1:11" s="2" customFormat="1" ht="15" customHeight="1">
      <c r="A7" s="1195" t="s">
        <v>213</v>
      </c>
      <c r="B7" s="1200">
        <v>15</v>
      </c>
      <c r="C7" s="661">
        <v>379169.58041426004</v>
      </c>
      <c r="D7" s="661">
        <v>5.0968874772617649</v>
      </c>
      <c r="E7" s="3"/>
      <c r="F7" s="3"/>
      <c r="G7" s="3"/>
      <c r="H7" s="3"/>
      <c r="I7" s="3"/>
      <c r="J7" s="3"/>
      <c r="K7" s="3"/>
    </row>
    <row r="8" spans="1:11" s="2" customFormat="1" ht="15" customHeight="1">
      <c r="A8" s="1196" t="s">
        <v>214</v>
      </c>
      <c r="B8" s="1201">
        <v>128</v>
      </c>
      <c r="C8" s="663">
        <v>3480845.1982919406</v>
      </c>
      <c r="D8" s="663">
        <v>46.790347163603066</v>
      </c>
      <c r="E8" s="3"/>
      <c r="F8" s="3"/>
      <c r="G8" s="3"/>
      <c r="H8" s="3"/>
      <c r="I8" s="3"/>
      <c r="J8" s="3"/>
      <c r="K8" s="3"/>
    </row>
    <row r="9" spans="1:11" s="2" customFormat="1" ht="15" customHeight="1">
      <c r="A9" s="815" t="s">
        <v>215</v>
      </c>
      <c r="B9" s="375">
        <v>12</v>
      </c>
      <c r="C9" s="1202">
        <v>358982.8743337901</v>
      </c>
      <c r="D9" s="1202">
        <v>4.8255329838018737</v>
      </c>
      <c r="E9" s="3"/>
      <c r="F9" s="3"/>
      <c r="G9" s="3"/>
      <c r="H9" s="3"/>
      <c r="I9" s="3"/>
      <c r="J9" s="3"/>
      <c r="K9" s="3"/>
    </row>
    <row r="10" spans="1:11" s="2" customFormat="1" ht="15" customHeight="1">
      <c r="A10" s="815" t="s">
        <v>216</v>
      </c>
      <c r="B10" s="375">
        <v>7</v>
      </c>
      <c r="C10" s="1202">
        <v>83951.178898700004</v>
      </c>
      <c r="D10" s="1202">
        <v>1.1284916684578368</v>
      </c>
      <c r="E10" s="3"/>
      <c r="F10" s="3"/>
      <c r="G10" s="3"/>
      <c r="H10" s="3"/>
      <c r="I10" s="3"/>
      <c r="J10" s="3"/>
      <c r="K10" s="3"/>
    </row>
    <row r="11" spans="1:11" s="2" customFormat="1" ht="15" customHeight="1">
      <c r="A11" s="1196" t="s">
        <v>217</v>
      </c>
      <c r="B11" s="1201">
        <v>19</v>
      </c>
      <c r="C11" s="663">
        <v>442934.05323249009</v>
      </c>
      <c r="D11" s="663">
        <v>5.9540246522597107</v>
      </c>
      <c r="E11" s="3"/>
      <c r="F11" s="3"/>
      <c r="G11" s="3"/>
      <c r="H11" s="3"/>
      <c r="I11" s="3"/>
      <c r="J11" s="3"/>
      <c r="K11" s="3"/>
    </row>
    <row r="12" spans="1:11" s="2" customFormat="1" ht="15" customHeight="1">
      <c r="A12" s="1196"/>
      <c r="B12" s="1201"/>
      <c r="C12" s="663"/>
      <c r="D12" s="663"/>
      <c r="E12" s="3"/>
      <c r="F12" s="3"/>
      <c r="G12" s="3"/>
      <c r="H12" s="3"/>
      <c r="I12" s="3"/>
      <c r="J12" s="3"/>
      <c r="K12" s="3"/>
    </row>
    <row r="13" spans="1:11" s="2" customFormat="1" ht="15" customHeight="1">
      <c r="A13" s="1196" t="s">
        <v>218</v>
      </c>
      <c r="B13" s="1201">
        <v>105</v>
      </c>
      <c r="C13" s="663">
        <v>95512.496387794483</v>
      </c>
      <c r="D13" s="663">
        <v>1.2839016416588327</v>
      </c>
      <c r="E13" s="3"/>
      <c r="F13" s="3"/>
      <c r="G13" s="3"/>
      <c r="H13" s="3"/>
      <c r="I13" s="3"/>
      <c r="J13" s="3"/>
      <c r="K13" s="3"/>
    </row>
    <row r="14" spans="1:11" s="2" customFormat="1" ht="15" customHeight="1">
      <c r="A14" s="815" t="s">
        <v>219</v>
      </c>
      <c r="B14" s="375">
        <v>48</v>
      </c>
      <c r="C14" s="1202">
        <v>7402.909533137672</v>
      </c>
      <c r="D14" s="1202">
        <v>9.9511666662519274E-2</v>
      </c>
      <c r="E14" s="3"/>
      <c r="F14" s="3"/>
      <c r="G14" s="3"/>
      <c r="H14" s="3"/>
      <c r="I14" s="3"/>
      <c r="J14" s="3"/>
      <c r="K14" s="3"/>
    </row>
    <row r="15" spans="1:11" s="2" customFormat="1" ht="15" customHeight="1">
      <c r="A15" s="815" t="s">
        <v>244</v>
      </c>
      <c r="B15" s="375">
        <v>1</v>
      </c>
      <c r="C15" s="1202">
        <v>22038.610938900001</v>
      </c>
      <c r="D15" s="1202">
        <v>0.29624823802584521</v>
      </c>
      <c r="E15" s="3"/>
      <c r="F15" s="3"/>
      <c r="G15" s="3"/>
      <c r="H15" s="3"/>
      <c r="I15" s="3"/>
      <c r="J15" s="3"/>
      <c r="K15" s="3"/>
    </row>
    <row r="16" spans="1:11" s="2" customFormat="1" ht="15" customHeight="1">
      <c r="A16" s="815" t="s">
        <v>245</v>
      </c>
      <c r="B16" s="375">
        <v>22</v>
      </c>
      <c r="C16" s="1202">
        <v>1403.4140877732439</v>
      </c>
      <c r="D16" s="1202">
        <v>1.886502519946132E-2</v>
      </c>
      <c r="E16" s="3"/>
      <c r="F16" s="3"/>
      <c r="G16" s="3"/>
      <c r="H16" s="3"/>
      <c r="I16" s="3"/>
      <c r="J16" s="3"/>
      <c r="K16" s="3"/>
    </row>
    <row r="17" spans="1:11" s="2" customFormat="1" ht="15" customHeight="1">
      <c r="A17" s="815" t="s">
        <v>246</v>
      </c>
      <c r="B17" s="375">
        <v>6</v>
      </c>
      <c r="C17" s="1202">
        <v>4155.3320806479996</v>
      </c>
      <c r="D17" s="1202">
        <v>5.5856959892667438E-2</v>
      </c>
      <c r="E17" s="3"/>
      <c r="F17" s="3"/>
      <c r="G17" s="3"/>
      <c r="H17" s="3"/>
      <c r="I17" s="3"/>
      <c r="J17" s="3"/>
      <c r="K17" s="3"/>
    </row>
    <row r="18" spans="1:11" s="2" customFormat="1" ht="15" customHeight="1">
      <c r="A18" s="815" t="s">
        <v>248</v>
      </c>
      <c r="B18" s="375">
        <v>3</v>
      </c>
      <c r="C18" s="1202">
        <v>554.59595944960006</v>
      </c>
      <c r="D18" s="1202">
        <v>7.4550104931158431E-3</v>
      </c>
      <c r="E18" s="3"/>
      <c r="F18" s="3"/>
      <c r="G18" s="3"/>
      <c r="H18" s="3"/>
      <c r="I18" s="3"/>
      <c r="J18" s="3"/>
      <c r="K18" s="3"/>
    </row>
    <row r="19" spans="1:11" s="2" customFormat="1" ht="15" customHeight="1">
      <c r="A19" s="815" t="s">
        <v>598</v>
      </c>
      <c r="B19" s="375">
        <v>5</v>
      </c>
      <c r="C19" s="1202">
        <v>750.06293930157005</v>
      </c>
      <c r="D19" s="1202">
        <v>1.0082524020802347E-2</v>
      </c>
      <c r="E19" s="3"/>
      <c r="F19" s="3"/>
      <c r="G19" s="3"/>
      <c r="H19" s="3"/>
      <c r="I19" s="3"/>
      <c r="J19" s="3"/>
      <c r="K19" s="3"/>
    </row>
    <row r="20" spans="1:11" s="2" customFormat="1" ht="15" customHeight="1">
      <c r="A20" s="815" t="s">
        <v>249</v>
      </c>
      <c r="B20" s="375">
        <v>13</v>
      </c>
      <c r="C20" s="1202">
        <v>2190.6684200506511</v>
      </c>
      <c r="D20" s="1202">
        <v>2.9447484750200856E-2</v>
      </c>
      <c r="E20" s="3"/>
      <c r="F20" s="3"/>
      <c r="G20" s="3"/>
      <c r="H20" s="3"/>
      <c r="I20" s="3"/>
      <c r="J20" s="3"/>
      <c r="K20" s="3"/>
    </row>
    <row r="21" spans="1:11" s="2" customFormat="1" ht="15" customHeight="1">
      <c r="A21" s="815" t="s">
        <v>250</v>
      </c>
      <c r="B21" s="375">
        <v>3</v>
      </c>
      <c r="C21" s="1202">
        <v>3622.0200173180001</v>
      </c>
      <c r="D21" s="1202">
        <v>4.8688052581881816E-2</v>
      </c>
      <c r="E21" s="3"/>
      <c r="F21" s="3"/>
      <c r="G21" s="3"/>
      <c r="H21" s="3"/>
      <c r="I21" s="3"/>
      <c r="J21" s="3"/>
      <c r="K21" s="3"/>
    </row>
    <row r="22" spans="1:11" s="2" customFormat="1" ht="15" customHeight="1">
      <c r="A22" s="815" t="s">
        <v>251</v>
      </c>
      <c r="B22" s="375">
        <v>17</v>
      </c>
      <c r="C22" s="1202">
        <v>18414.2490569119</v>
      </c>
      <c r="D22" s="1202">
        <v>0.247528705543341</v>
      </c>
      <c r="E22" s="3"/>
      <c r="F22" s="3"/>
      <c r="G22" s="3"/>
      <c r="H22" s="3"/>
      <c r="I22" s="3"/>
      <c r="J22" s="3"/>
      <c r="K22" s="3"/>
    </row>
    <row r="23" spans="1:11" s="2" customFormat="1" ht="15" customHeight="1">
      <c r="A23" s="815" t="s">
        <v>252</v>
      </c>
      <c r="B23" s="375">
        <v>19</v>
      </c>
      <c r="C23" s="1202">
        <v>14814.485545511885</v>
      </c>
      <c r="D23" s="1202">
        <v>0.19913983019550061</v>
      </c>
      <c r="E23" s="3"/>
      <c r="F23" s="3"/>
      <c r="G23" s="3"/>
      <c r="H23" s="3"/>
      <c r="I23" s="3"/>
      <c r="J23" s="3"/>
      <c r="K23" s="3"/>
    </row>
    <row r="24" spans="1:11" s="2" customFormat="1" ht="15" customHeight="1">
      <c r="A24" s="815" t="s">
        <v>253</v>
      </c>
      <c r="B24" s="375">
        <v>4</v>
      </c>
      <c r="C24" s="1202">
        <v>9229.7209908160003</v>
      </c>
      <c r="D24" s="1202">
        <v>0.12406809978087817</v>
      </c>
      <c r="E24" s="3"/>
      <c r="F24" s="3"/>
      <c r="G24" s="3"/>
      <c r="H24" s="3"/>
      <c r="I24" s="3"/>
      <c r="J24" s="3"/>
      <c r="K24" s="3"/>
    </row>
    <row r="25" spans="1:11" s="2" customFormat="1" ht="15" customHeight="1">
      <c r="A25" s="815" t="s">
        <v>254</v>
      </c>
      <c r="B25" s="375">
        <v>64</v>
      </c>
      <c r="C25" s="1202">
        <v>16525.338970693872</v>
      </c>
      <c r="D25" s="1202">
        <v>0.22213752792408273</v>
      </c>
      <c r="E25" s="3"/>
      <c r="F25" s="3"/>
      <c r="G25" s="3"/>
      <c r="H25" s="3"/>
      <c r="I25" s="3"/>
      <c r="J25" s="3"/>
      <c r="K25" s="3"/>
    </row>
    <row r="26" spans="1:11" s="2" customFormat="1" ht="15" customHeight="1">
      <c r="A26" s="1197" t="s">
        <v>255</v>
      </c>
      <c r="B26" s="1201">
        <v>205</v>
      </c>
      <c r="C26" s="663">
        <v>101101.40854051239</v>
      </c>
      <c r="D26" s="663">
        <v>1.3590291250702966</v>
      </c>
    </row>
    <row r="27" spans="1:11" s="2" customFormat="1" ht="15" customHeight="1">
      <c r="A27" s="1197"/>
      <c r="B27" s="1201"/>
      <c r="C27" s="663"/>
      <c r="D27" s="663"/>
    </row>
    <row r="28" spans="1:11" ht="15" customHeight="1">
      <c r="A28" s="1198" t="s">
        <v>256</v>
      </c>
      <c r="B28" s="1201">
        <v>53</v>
      </c>
      <c r="C28" s="663">
        <v>153639.08656084083</v>
      </c>
      <c r="D28" s="663">
        <v>2.06525306026484</v>
      </c>
    </row>
    <row r="29" spans="1:11" ht="15" customHeight="1">
      <c r="A29" s="1198"/>
      <c r="B29" s="1201"/>
      <c r="C29" s="663"/>
      <c r="D29" s="663">
        <v>0</v>
      </c>
    </row>
    <row r="30" spans="1:11" ht="15" customHeight="1">
      <c r="A30" s="409" t="s">
        <v>261</v>
      </c>
      <c r="B30" s="375">
        <v>247</v>
      </c>
      <c r="C30" s="1202">
        <v>100116.79935482955</v>
      </c>
      <c r="D30" s="1202">
        <v>1.3457937747475703</v>
      </c>
    </row>
    <row r="31" spans="1:11" ht="15" customHeight="1">
      <c r="A31" s="409" t="s">
        <v>262</v>
      </c>
      <c r="B31" s="375">
        <v>1</v>
      </c>
      <c r="C31" s="1202">
        <v>2.64855560076</v>
      </c>
      <c r="D31" s="1202">
        <v>3.5602512890397107E-5</v>
      </c>
    </row>
    <row r="32" spans="1:11" ht="15" customHeight="1">
      <c r="A32" s="1198" t="s">
        <v>263</v>
      </c>
      <c r="B32" s="1201">
        <v>248</v>
      </c>
      <c r="C32" s="663">
        <v>100119.4479104303</v>
      </c>
      <c r="D32" s="663">
        <v>1.3458293772604608</v>
      </c>
    </row>
    <row r="33" spans="1:4" ht="15" customHeight="1">
      <c r="A33" s="1198"/>
      <c r="B33" s="1201"/>
      <c r="C33" s="663"/>
      <c r="D33" s="663"/>
    </row>
    <row r="34" spans="1:4" ht="15" customHeight="1">
      <c r="A34" s="1198" t="s">
        <v>152</v>
      </c>
      <c r="B34" s="1201">
        <v>1</v>
      </c>
      <c r="C34" s="663">
        <v>234950.329983</v>
      </c>
      <c r="D34" s="663">
        <v>3.1582580895875982</v>
      </c>
    </row>
    <row r="35" spans="1:4" ht="15" customHeight="1">
      <c r="A35" s="409" t="s">
        <v>264</v>
      </c>
      <c r="B35" s="375">
        <v>59</v>
      </c>
      <c r="C35" s="1202">
        <v>136.24764825603032</v>
      </c>
      <c r="D35" s="1202">
        <v>1.8314732195652945E-3</v>
      </c>
    </row>
    <row r="36" spans="1:4" ht="15" customHeight="1">
      <c r="A36" s="409" t="s">
        <v>265</v>
      </c>
      <c r="B36" s="375">
        <v>2</v>
      </c>
      <c r="C36" s="1202">
        <v>446.86782239190001</v>
      </c>
      <c r="D36" s="1202">
        <v>6.0069033107879848E-3</v>
      </c>
    </row>
    <row r="37" spans="1:4" ht="15" customHeight="1">
      <c r="A37" s="409" t="s">
        <v>599</v>
      </c>
      <c r="B37" s="375">
        <v>1</v>
      </c>
      <c r="C37" s="1202">
        <v>58.976949639099999</v>
      </c>
      <c r="D37" s="1202">
        <v>7.9278215233988074E-4</v>
      </c>
    </row>
    <row r="38" spans="1:4" s="471" customFormat="1" ht="15" customHeight="1">
      <c r="A38" s="414" t="s">
        <v>600</v>
      </c>
      <c r="B38" s="375">
        <v>6</v>
      </c>
      <c r="C38" s="1202">
        <v>5194.2551152449996</v>
      </c>
      <c r="D38" s="1202">
        <v>6.9822409861230089E-2</v>
      </c>
    </row>
    <row r="39" spans="1:4" ht="15" customHeight="1">
      <c r="A39" s="409" t="s">
        <v>266</v>
      </c>
      <c r="B39" s="375">
        <v>4</v>
      </c>
      <c r="C39" s="1202">
        <v>6124.4621363469996</v>
      </c>
      <c r="D39" s="1202">
        <v>8.2326473377970583E-2</v>
      </c>
    </row>
    <row r="40" spans="1:4" ht="15" customHeight="1">
      <c r="A40" s="409" t="s">
        <v>267</v>
      </c>
      <c r="B40" s="375">
        <v>134</v>
      </c>
      <c r="C40" s="1202">
        <v>39.417573890234998</v>
      </c>
      <c r="D40" s="1202">
        <v>5.2986038206355869E-4</v>
      </c>
    </row>
    <row r="41" spans="1:4" ht="15" customHeight="1">
      <c r="A41" s="409" t="s">
        <v>268</v>
      </c>
      <c r="B41" s="375">
        <v>28</v>
      </c>
      <c r="C41" s="1202">
        <v>1049.14241195108</v>
      </c>
      <c r="D41" s="1202">
        <v>1.4102821264025E-2</v>
      </c>
    </row>
    <row r="42" spans="1:4" ht="15" customHeight="1">
      <c r="A42" s="409" t="s">
        <v>269</v>
      </c>
      <c r="B42" s="375">
        <v>5</v>
      </c>
      <c r="C42" s="1202">
        <v>5800.0690720470002</v>
      </c>
      <c r="D42" s="1202">
        <v>7.796590482884061E-2</v>
      </c>
    </row>
    <row r="43" spans="1:4" ht="15" customHeight="1">
      <c r="A43" s="409" t="s">
        <v>270</v>
      </c>
      <c r="B43" s="375">
        <v>1</v>
      </c>
      <c r="C43" s="1202">
        <v>9.7078814568200009</v>
      </c>
      <c r="D43" s="1202">
        <v>1.3049564623287668E-4</v>
      </c>
    </row>
    <row r="44" spans="1:4" ht="15" customHeight="1">
      <c r="A44" s="409" t="s">
        <v>271</v>
      </c>
      <c r="B44" s="375">
        <v>33</v>
      </c>
      <c r="C44" s="1202">
        <v>154585.16888099565</v>
      </c>
      <c r="D44" s="1202">
        <v>2.0779705233186738</v>
      </c>
    </row>
    <row r="45" spans="1:4" ht="15" customHeight="1">
      <c r="A45" s="409" t="s">
        <v>257</v>
      </c>
      <c r="B45" s="375">
        <v>7</v>
      </c>
      <c r="C45" s="1202">
        <v>12096.457885867199</v>
      </c>
      <c r="D45" s="1202">
        <v>0.16260345740378418</v>
      </c>
    </row>
    <row r="46" spans="1:4" ht="15" customHeight="1">
      <c r="A46" s="409" t="s">
        <v>258</v>
      </c>
      <c r="B46" s="375">
        <v>58</v>
      </c>
      <c r="C46" s="1202">
        <v>26551.288370364604</v>
      </c>
      <c r="D46" s="1202">
        <v>0.35690871892261045</v>
      </c>
    </row>
    <row r="47" spans="1:4" ht="15" customHeight="1">
      <c r="A47" s="409" t="s">
        <v>259</v>
      </c>
      <c r="B47" s="375">
        <v>1</v>
      </c>
      <c r="C47" s="1202">
        <v>1538.6057534700001</v>
      </c>
      <c r="D47" s="1202">
        <v>2.0682303650879096E-2</v>
      </c>
    </row>
    <row r="48" spans="1:4" ht="15" customHeight="1">
      <c r="A48" s="409" t="s">
        <v>260</v>
      </c>
      <c r="B48" s="375">
        <v>21</v>
      </c>
      <c r="C48" s="1202">
        <v>5592.648788396401</v>
      </c>
      <c r="D48" s="1202">
        <v>7.5177712154961579E-2</v>
      </c>
    </row>
    <row r="49" spans="1:4" ht="15" customHeight="1">
      <c r="A49" s="409" t="s">
        <v>272</v>
      </c>
      <c r="B49" s="375">
        <v>4</v>
      </c>
      <c r="C49" s="1202">
        <v>2970.7738589198698</v>
      </c>
      <c r="D49" s="1202">
        <v>3.993384717930773E-2</v>
      </c>
    </row>
    <row r="50" spans="1:4" ht="15" customHeight="1">
      <c r="A50" s="409" t="s">
        <v>273</v>
      </c>
      <c r="B50" s="375">
        <v>185</v>
      </c>
      <c r="C50" s="1202">
        <v>1108174.4473622446</v>
      </c>
      <c r="D50" s="1202">
        <v>14.896343892384884</v>
      </c>
    </row>
    <row r="51" spans="1:4" ht="15" customHeight="1">
      <c r="A51" s="409" t="s">
        <v>274</v>
      </c>
      <c r="B51" s="375">
        <v>1</v>
      </c>
      <c r="C51" s="1202">
        <v>44.5618975776</v>
      </c>
      <c r="D51" s="1202">
        <v>5.9901160182244647E-4</v>
      </c>
    </row>
    <row r="52" spans="1:4" ht="15" customHeight="1">
      <c r="A52" s="409" t="s">
        <v>886</v>
      </c>
      <c r="B52" s="375">
        <v>81</v>
      </c>
      <c r="C52" s="1202">
        <v>1376.4624169866406</v>
      </c>
      <c r="D52" s="1202">
        <v>1.8502734445088466E-2</v>
      </c>
    </row>
    <row r="53" spans="1:4" ht="15" customHeight="1">
      <c r="A53" s="409" t="s">
        <v>275</v>
      </c>
      <c r="B53" s="375">
        <v>4</v>
      </c>
      <c r="C53" s="1202">
        <v>502.20902897134101</v>
      </c>
      <c r="D53" s="1202">
        <v>6.7508129421543443E-3</v>
      </c>
    </row>
    <row r="54" spans="1:4" ht="15" customHeight="1">
      <c r="A54" s="409" t="s">
        <v>276</v>
      </c>
      <c r="B54" s="375">
        <v>74</v>
      </c>
      <c r="C54" s="1202">
        <v>449512.94577711908</v>
      </c>
      <c r="D54" s="1202">
        <v>6.042459687022613</v>
      </c>
    </row>
    <row r="55" spans="1:4" ht="15" customHeight="1">
      <c r="A55" s="409" t="s">
        <v>277</v>
      </c>
      <c r="B55" s="375">
        <v>4</v>
      </c>
      <c r="C55" s="1202">
        <v>239997.31771850001</v>
      </c>
      <c r="D55" s="1202">
        <v>3.2261008963835947</v>
      </c>
    </row>
    <row r="56" spans="1:4" ht="15" customHeight="1">
      <c r="A56" s="409" t="s">
        <v>278</v>
      </c>
      <c r="B56" s="375">
        <v>29</v>
      </c>
      <c r="C56" s="1202">
        <v>216794.14992519101</v>
      </c>
      <c r="D56" s="1202">
        <v>2.9141984087702388</v>
      </c>
    </row>
    <row r="57" spans="1:4" ht="15" customHeight="1">
      <c r="A57" s="409" t="s">
        <v>279</v>
      </c>
      <c r="B57" s="375">
        <v>6</v>
      </c>
      <c r="C57" s="1202">
        <v>167540.07319485</v>
      </c>
      <c r="D57" s="1202">
        <v>2.2521134213176857</v>
      </c>
    </row>
    <row r="58" spans="1:4" ht="15" customHeight="1">
      <c r="A58" s="888" t="s">
        <v>601</v>
      </c>
      <c r="B58" s="375">
        <v>48</v>
      </c>
      <c r="C58" s="1202">
        <v>44829.952633386521</v>
      </c>
      <c r="D58" s="1202">
        <v>0.60261486149207066</v>
      </c>
    </row>
    <row r="59" spans="1:4" ht="15" customHeight="1">
      <c r="A59" s="409" t="s">
        <v>280</v>
      </c>
      <c r="B59" s="375">
        <v>796</v>
      </c>
      <c r="C59" s="1202">
        <v>2450966.210104065</v>
      </c>
      <c r="D59" s="1202">
        <v>32.946469413033427</v>
      </c>
    </row>
    <row r="60" spans="1:4" ht="15" customHeight="1" thickBot="1">
      <c r="A60" s="1199" t="s">
        <v>281</v>
      </c>
      <c r="B60" s="1203">
        <v>776</v>
      </c>
      <c r="C60" s="1204">
        <v>2409950.8112523649</v>
      </c>
      <c r="D60" s="665">
        <v>32.557986302834202</v>
      </c>
    </row>
    <row r="61" spans="1:4" ht="14.25" customHeight="1">
      <c r="A61" s="981" t="s">
        <v>873</v>
      </c>
      <c r="B61" s="981"/>
      <c r="C61" s="509"/>
    </row>
    <row r="62" spans="1:4">
      <c r="A62" s="1194" t="s">
        <v>1410</v>
      </c>
    </row>
  </sheetData>
  <mergeCells count="7">
    <mergeCell ref="A61:B61"/>
    <mergeCell ref="D5:D6"/>
    <mergeCell ref="A1:D1"/>
    <mergeCell ref="A3:D3"/>
    <mergeCell ref="A5:A6"/>
    <mergeCell ref="B5:B6"/>
    <mergeCell ref="C5:C6"/>
  </mergeCells>
  <phoneticPr fontId="2" type="noConversion"/>
  <printOptions horizontalCentered="1"/>
  <pageMargins left="0.78740157480314965" right="0.78740157480314965" top="0.59055118110236227" bottom="0.98425196850393704" header="0" footer="0"/>
  <pageSetup paperSize="9" scale="70" orientation="portrait" horizontalDpi="300" verticalDpi="300" r:id="rId1"/>
  <headerFooter alignWithMargins="0"/>
  <rowBreaks count="1" manualBreakCount="1">
    <brk id="85" max="4" man="1"/>
  </rowBreaks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39">
    <pageSetUpPr fitToPage="1"/>
  </sheetPr>
  <dimension ref="A1:G16"/>
  <sheetViews>
    <sheetView view="pageBreakPreview" zoomScale="75" zoomScaleNormal="100" workbookViewId="0">
      <selection sqref="A1:J1"/>
    </sheetView>
  </sheetViews>
  <sheetFormatPr baseColWidth="10" defaultRowHeight="12.75"/>
  <cols>
    <col min="1" max="1" width="52.140625" style="29" customWidth="1"/>
    <col min="2" max="2" width="17.85546875" style="29" customWidth="1"/>
    <col min="3" max="3" width="22.42578125" style="29" customWidth="1"/>
    <col min="4" max="4" width="18.5703125" style="29" customWidth="1"/>
    <col min="5" max="5" width="11.42578125" style="29"/>
    <col min="6" max="6" width="6.7109375" style="29" customWidth="1"/>
    <col min="7" max="7" width="4.7109375" style="29" customWidth="1"/>
    <col min="8" max="8" width="11.42578125" style="29"/>
    <col min="9" max="9" width="54.140625" style="29" bestFit="1" customWidth="1"/>
    <col min="10" max="16384" width="11.42578125" style="29"/>
  </cols>
  <sheetData>
    <row r="1" spans="1:7" ht="18">
      <c r="A1" s="928" t="s">
        <v>322</v>
      </c>
      <c r="B1" s="928"/>
      <c r="C1" s="928"/>
      <c r="D1" s="928"/>
      <c r="E1" s="28"/>
      <c r="F1" s="28"/>
    </row>
    <row r="3" spans="1:7" ht="21.75" customHeight="1">
      <c r="A3" s="929" t="s">
        <v>875</v>
      </c>
      <c r="B3" s="929"/>
      <c r="C3" s="929"/>
      <c r="D3" s="929"/>
      <c r="E3" s="47"/>
      <c r="F3" s="47"/>
    </row>
    <row r="4" spans="1:7" ht="13.5" thickBot="1">
      <c r="A4" s="30"/>
      <c r="B4" s="30"/>
      <c r="D4" s="222"/>
    </row>
    <row r="5" spans="1:7" s="2" customFormat="1" ht="12.75" customHeight="1">
      <c r="A5" s="912" t="s">
        <v>211</v>
      </c>
      <c r="B5" s="927" t="s">
        <v>212</v>
      </c>
      <c r="C5" s="927" t="s">
        <v>884</v>
      </c>
      <c r="D5" s="927" t="s">
        <v>151</v>
      </c>
      <c r="E5" s="1"/>
      <c r="F5" s="1"/>
    </row>
    <row r="6" spans="1:7" s="2" customFormat="1" ht="24.75" customHeight="1" thickBot="1">
      <c r="A6" s="913"/>
      <c r="B6" s="925"/>
      <c r="C6" s="925"/>
      <c r="D6" s="925"/>
      <c r="E6" s="1"/>
      <c r="F6" s="1"/>
    </row>
    <row r="7" spans="1:7" s="2" customFormat="1" ht="21" customHeight="1">
      <c r="A7" s="128" t="s">
        <v>213</v>
      </c>
      <c r="B7" s="658">
        <v>15</v>
      </c>
      <c r="C7" s="660">
        <v>379169.58041426004</v>
      </c>
      <c r="D7" s="661">
        <v>5.0968874772617658</v>
      </c>
      <c r="E7" s="510"/>
      <c r="F7" s="3"/>
      <c r="G7" s="3"/>
    </row>
    <row r="8" spans="1:7" s="2" customFormat="1" ht="15" customHeight="1">
      <c r="A8" s="129" t="s">
        <v>214</v>
      </c>
      <c r="B8" s="130">
        <v>128</v>
      </c>
      <c r="C8" s="662">
        <v>3480845.1982919406</v>
      </c>
      <c r="D8" s="663">
        <v>46.790347163603073</v>
      </c>
      <c r="E8" s="510"/>
      <c r="F8" s="3"/>
      <c r="G8" s="3"/>
    </row>
    <row r="9" spans="1:7" s="2" customFormat="1" ht="15" customHeight="1">
      <c r="A9" s="129" t="s">
        <v>437</v>
      </c>
      <c r="B9" s="130">
        <v>19</v>
      </c>
      <c r="C9" s="662">
        <v>442934.05323249009</v>
      </c>
      <c r="D9" s="663">
        <v>5.9540246522597116</v>
      </c>
      <c r="E9" s="510"/>
      <c r="F9" s="3"/>
      <c r="G9" s="3"/>
    </row>
    <row r="10" spans="1:7" s="2" customFormat="1" ht="15" customHeight="1">
      <c r="A10" s="129" t="s">
        <v>218</v>
      </c>
      <c r="B10" s="130">
        <v>105</v>
      </c>
      <c r="C10" s="662">
        <v>95512.496387794483</v>
      </c>
      <c r="D10" s="663">
        <v>1.2839016416588329</v>
      </c>
      <c r="E10" s="510"/>
      <c r="F10" s="3"/>
      <c r="G10" s="3"/>
    </row>
    <row r="11" spans="1:7" s="2" customFormat="1" ht="15" customHeight="1">
      <c r="A11" s="129" t="s">
        <v>438</v>
      </c>
      <c r="B11" s="130">
        <v>205</v>
      </c>
      <c r="C11" s="662">
        <v>101101.40854051239</v>
      </c>
      <c r="D11" s="663">
        <v>1.3590291250702968</v>
      </c>
      <c r="E11" s="510"/>
      <c r="F11" s="3"/>
      <c r="G11" s="3"/>
    </row>
    <row r="12" spans="1:7" s="2" customFormat="1" ht="15" customHeight="1">
      <c r="A12" s="129" t="s">
        <v>256</v>
      </c>
      <c r="B12" s="130">
        <v>53</v>
      </c>
      <c r="C12" s="662">
        <v>153639.08656084083</v>
      </c>
      <c r="D12" s="663">
        <v>2.0652530602648405</v>
      </c>
      <c r="E12" s="510"/>
      <c r="F12" s="3"/>
      <c r="G12" s="3"/>
    </row>
    <row r="13" spans="1:7" s="2" customFormat="1" ht="15" customHeight="1">
      <c r="A13" s="129" t="s">
        <v>261</v>
      </c>
      <c r="B13" s="130">
        <v>248</v>
      </c>
      <c r="C13" s="662">
        <v>100119.4479104303</v>
      </c>
      <c r="D13" s="663">
        <v>1.345829377260461</v>
      </c>
      <c r="E13" s="510"/>
      <c r="F13" s="3"/>
      <c r="G13" s="3"/>
    </row>
    <row r="14" spans="1:7" s="2" customFormat="1" ht="15" customHeight="1">
      <c r="A14" s="129" t="s">
        <v>152</v>
      </c>
      <c r="B14" s="130">
        <v>1</v>
      </c>
      <c r="C14" s="662">
        <v>234950.329983</v>
      </c>
      <c r="D14" s="663">
        <v>3.1582580895875987</v>
      </c>
      <c r="E14" s="510"/>
      <c r="F14" s="3"/>
      <c r="G14" s="3"/>
    </row>
    <row r="15" spans="1:7" s="2" customFormat="1" ht="15" customHeight="1" thickBot="1">
      <c r="A15" s="14" t="s">
        <v>439</v>
      </c>
      <c r="B15" s="659">
        <v>796</v>
      </c>
      <c r="C15" s="664">
        <v>2450966.210104065</v>
      </c>
      <c r="D15" s="665">
        <v>32.946469413033434</v>
      </c>
      <c r="E15" s="510"/>
      <c r="F15" s="3"/>
      <c r="G15" s="3"/>
    </row>
    <row r="16" spans="1:7">
      <c r="C16" s="509"/>
    </row>
  </sheetData>
  <mergeCells count="6">
    <mergeCell ref="A1:D1"/>
    <mergeCell ref="A3:D3"/>
    <mergeCell ref="A5:A6"/>
    <mergeCell ref="B5:B6"/>
    <mergeCell ref="C5:C6"/>
    <mergeCell ref="D5:D6"/>
  </mergeCells>
  <phoneticPr fontId="2" type="noConversion"/>
  <printOptions horizontalCentered="1"/>
  <pageMargins left="0.78740157480314965" right="0.78740157480314965" top="0.98425196850393704" bottom="0.98425196850393704" header="0" footer="0"/>
  <pageSetup paperSize="9" scale="71" orientation="portrait" r:id="rId1"/>
  <headerFooter alignWithMargins="0"/>
  <colBreaks count="1" manualBreakCount="1">
    <brk id="5" max="40" man="1"/>
  </colBreaks>
  <drawing r:id="rId2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showGridLines="0" view="pageBreakPreview" topLeftCell="A5" zoomScaleNormal="75" workbookViewId="0">
      <selection activeCell="E38" sqref="E38"/>
    </sheetView>
  </sheetViews>
  <sheetFormatPr baseColWidth="10" defaultRowHeight="12.75"/>
  <cols>
    <col min="1" max="1" width="44" style="1206" bestFit="1" customWidth="1"/>
    <col min="2" max="2" width="23.28515625" style="1206" customWidth="1"/>
    <col min="3" max="3" width="33.85546875" style="1206" customWidth="1"/>
    <col min="4" max="4" width="22.5703125" style="1206" customWidth="1"/>
    <col min="5" max="256" width="11.42578125" style="1206"/>
    <col min="257" max="257" width="44" style="1206" bestFit="1" customWidth="1"/>
    <col min="258" max="258" width="23.28515625" style="1206" customWidth="1"/>
    <col min="259" max="259" width="33.85546875" style="1206" customWidth="1"/>
    <col min="260" max="260" width="22.5703125" style="1206" customWidth="1"/>
    <col min="261" max="512" width="11.42578125" style="1206"/>
    <col min="513" max="513" width="44" style="1206" bestFit="1" customWidth="1"/>
    <col min="514" max="514" width="23.28515625" style="1206" customWidth="1"/>
    <col min="515" max="515" width="33.85546875" style="1206" customWidth="1"/>
    <col min="516" max="516" width="22.5703125" style="1206" customWidth="1"/>
    <col min="517" max="768" width="11.42578125" style="1206"/>
    <col min="769" max="769" width="44" style="1206" bestFit="1" customWidth="1"/>
    <col min="770" max="770" width="23.28515625" style="1206" customWidth="1"/>
    <col min="771" max="771" width="33.85546875" style="1206" customWidth="1"/>
    <col min="772" max="772" width="22.5703125" style="1206" customWidth="1"/>
    <col min="773" max="1024" width="11.42578125" style="1206"/>
    <col min="1025" max="1025" width="44" style="1206" bestFit="1" customWidth="1"/>
    <col min="1026" max="1026" width="23.28515625" style="1206" customWidth="1"/>
    <col min="1027" max="1027" width="33.85546875" style="1206" customWidth="1"/>
    <col min="1028" max="1028" width="22.5703125" style="1206" customWidth="1"/>
    <col min="1029" max="1280" width="11.42578125" style="1206"/>
    <col min="1281" max="1281" width="44" style="1206" bestFit="1" customWidth="1"/>
    <col min="1282" max="1282" width="23.28515625" style="1206" customWidth="1"/>
    <col min="1283" max="1283" width="33.85546875" style="1206" customWidth="1"/>
    <col min="1284" max="1284" width="22.5703125" style="1206" customWidth="1"/>
    <col min="1285" max="1536" width="11.42578125" style="1206"/>
    <col min="1537" max="1537" width="44" style="1206" bestFit="1" customWidth="1"/>
    <col min="1538" max="1538" width="23.28515625" style="1206" customWidth="1"/>
    <col min="1539" max="1539" width="33.85546875" style="1206" customWidth="1"/>
    <col min="1540" max="1540" width="22.5703125" style="1206" customWidth="1"/>
    <col min="1541" max="1792" width="11.42578125" style="1206"/>
    <col min="1793" max="1793" width="44" style="1206" bestFit="1" customWidth="1"/>
    <col min="1794" max="1794" width="23.28515625" style="1206" customWidth="1"/>
    <col min="1795" max="1795" width="33.85546875" style="1206" customWidth="1"/>
    <col min="1796" max="1796" width="22.5703125" style="1206" customWidth="1"/>
    <col min="1797" max="2048" width="11.42578125" style="1206"/>
    <col min="2049" max="2049" width="44" style="1206" bestFit="1" customWidth="1"/>
    <col min="2050" max="2050" width="23.28515625" style="1206" customWidth="1"/>
    <col min="2051" max="2051" width="33.85546875" style="1206" customWidth="1"/>
    <col min="2052" max="2052" width="22.5703125" style="1206" customWidth="1"/>
    <col min="2053" max="2304" width="11.42578125" style="1206"/>
    <col min="2305" max="2305" width="44" style="1206" bestFit="1" customWidth="1"/>
    <col min="2306" max="2306" width="23.28515625" style="1206" customWidth="1"/>
    <col min="2307" max="2307" width="33.85546875" style="1206" customWidth="1"/>
    <col min="2308" max="2308" width="22.5703125" style="1206" customWidth="1"/>
    <col min="2309" max="2560" width="11.42578125" style="1206"/>
    <col min="2561" max="2561" width="44" style="1206" bestFit="1" customWidth="1"/>
    <col min="2562" max="2562" width="23.28515625" style="1206" customWidth="1"/>
    <col min="2563" max="2563" width="33.85546875" style="1206" customWidth="1"/>
    <col min="2564" max="2564" width="22.5703125" style="1206" customWidth="1"/>
    <col min="2565" max="2816" width="11.42578125" style="1206"/>
    <col min="2817" max="2817" width="44" style="1206" bestFit="1" customWidth="1"/>
    <col min="2818" max="2818" width="23.28515625" style="1206" customWidth="1"/>
    <col min="2819" max="2819" width="33.85546875" style="1206" customWidth="1"/>
    <col min="2820" max="2820" width="22.5703125" style="1206" customWidth="1"/>
    <col min="2821" max="3072" width="11.42578125" style="1206"/>
    <col min="3073" max="3073" width="44" style="1206" bestFit="1" customWidth="1"/>
    <col min="3074" max="3074" width="23.28515625" style="1206" customWidth="1"/>
    <col min="3075" max="3075" width="33.85546875" style="1206" customWidth="1"/>
    <col min="3076" max="3076" width="22.5703125" style="1206" customWidth="1"/>
    <col min="3077" max="3328" width="11.42578125" style="1206"/>
    <col min="3329" max="3329" width="44" style="1206" bestFit="1" customWidth="1"/>
    <col min="3330" max="3330" width="23.28515625" style="1206" customWidth="1"/>
    <col min="3331" max="3331" width="33.85546875" style="1206" customWidth="1"/>
    <col min="3332" max="3332" width="22.5703125" style="1206" customWidth="1"/>
    <col min="3333" max="3584" width="11.42578125" style="1206"/>
    <col min="3585" max="3585" width="44" style="1206" bestFit="1" customWidth="1"/>
    <col min="3586" max="3586" width="23.28515625" style="1206" customWidth="1"/>
    <col min="3587" max="3587" width="33.85546875" style="1206" customWidth="1"/>
    <col min="3588" max="3588" width="22.5703125" style="1206" customWidth="1"/>
    <col min="3589" max="3840" width="11.42578125" style="1206"/>
    <col min="3841" max="3841" width="44" style="1206" bestFit="1" customWidth="1"/>
    <col min="3842" max="3842" width="23.28515625" style="1206" customWidth="1"/>
    <col min="3843" max="3843" width="33.85546875" style="1206" customWidth="1"/>
    <col min="3844" max="3844" width="22.5703125" style="1206" customWidth="1"/>
    <col min="3845" max="4096" width="11.42578125" style="1206"/>
    <col min="4097" max="4097" width="44" style="1206" bestFit="1" customWidth="1"/>
    <col min="4098" max="4098" width="23.28515625" style="1206" customWidth="1"/>
    <col min="4099" max="4099" width="33.85546875" style="1206" customWidth="1"/>
    <col min="4100" max="4100" width="22.5703125" style="1206" customWidth="1"/>
    <col min="4101" max="4352" width="11.42578125" style="1206"/>
    <col min="4353" max="4353" width="44" style="1206" bestFit="1" customWidth="1"/>
    <col min="4354" max="4354" width="23.28515625" style="1206" customWidth="1"/>
    <col min="4355" max="4355" width="33.85546875" style="1206" customWidth="1"/>
    <col min="4356" max="4356" width="22.5703125" style="1206" customWidth="1"/>
    <col min="4357" max="4608" width="11.42578125" style="1206"/>
    <col min="4609" max="4609" width="44" style="1206" bestFit="1" customWidth="1"/>
    <col min="4610" max="4610" width="23.28515625" style="1206" customWidth="1"/>
    <col min="4611" max="4611" width="33.85546875" style="1206" customWidth="1"/>
    <col min="4612" max="4612" width="22.5703125" style="1206" customWidth="1"/>
    <col min="4613" max="4864" width="11.42578125" style="1206"/>
    <col min="4865" max="4865" width="44" style="1206" bestFit="1" customWidth="1"/>
    <col min="4866" max="4866" width="23.28515625" style="1206" customWidth="1"/>
    <col min="4867" max="4867" width="33.85546875" style="1206" customWidth="1"/>
    <col min="4868" max="4868" width="22.5703125" style="1206" customWidth="1"/>
    <col min="4869" max="5120" width="11.42578125" style="1206"/>
    <col min="5121" max="5121" width="44" style="1206" bestFit="1" customWidth="1"/>
    <col min="5122" max="5122" width="23.28515625" style="1206" customWidth="1"/>
    <col min="5123" max="5123" width="33.85546875" style="1206" customWidth="1"/>
    <col min="5124" max="5124" width="22.5703125" style="1206" customWidth="1"/>
    <col min="5125" max="5376" width="11.42578125" style="1206"/>
    <col min="5377" max="5377" width="44" style="1206" bestFit="1" customWidth="1"/>
    <col min="5378" max="5378" width="23.28515625" style="1206" customWidth="1"/>
    <col min="5379" max="5379" width="33.85546875" style="1206" customWidth="1"/>
    <col min="5380" max="5380" width="22.5703125" style="1206" customWidth="1"/>
    <col min="5381" max="5632" width="11.42578125" style="1206"/>
    <col min="5633" max="5633" width="44" style="1206" bestFit="1" customWidth="1"/>
    <col min="5634" max="5634" width="23.28515625" style="1206" customWidth="1"/>
    <col min="5635" max="5635" width="33.85546875" style="1206" customWidth="1"/>
    <col min="5636" max="5636" width="22.5703125" style="1206" customWidth="1"/>
    <col min="5637" max="5888" width="11.42578125" style="1206"/>
    <col min="5889" max="5889" width="44" style="1206" bestFit="1" customWidth="1"/>
    <col min="5890" max="5890" width="23.28515625" style="1206" customWidth="1"/>
    <col min="5891" max="5891" width="33.85546875" style="1206" customWidth="1"/>
    <col min="5892" max="5892" width="22.5703125" style="1206" customWidth="1"/>
    <col min="5893" max="6144" width="11.42578125" style="1206"/>
    <col min="6145" max="6145" width="44" style="1206" bestFit="1" customWidth="1"/>
    <col min="6146" max="6146" width="23.28515625" style="1206" customWidth="1"/>
    <col min="6147" max="6147" width="33.85546875" style="1206" customWidth="1"/>
    <col min="6148" max="6148" width="22.5703125" style="1206" customWidth="1"/>
    <col min="6149" max="6400" width="11.42578125" style="1206"/>
    <col min="6401" max="6401" width="44" style="1206" bestFit="1" customWidth="1"/>
    <col min="6402" max="6402" width="23.28515625" style="1206" customWidth="1"/>
    <col min="6403" max="6403" width="33.85546875" style="1206" customWidth="1"/>
    <col min="6404" max="6404" width="22.5703125" style="1206" customWidth="1"/>
    <col min="6405" max="6656" width="11.42578125" style="1206"/>
    <col min="6657" max="6657" width="44" style="1206" bestFit="1" customWidth="1"/>
    <col min="6658" max="6658" width="23.28515625" style="1206" customWidth="1"/>
    <col min="6659" max="6659" width="33.85546875" style="1206" customWidth="1"/>
    <col min="6660" max="6660" width="22.5703125" style="1206" customWidth="1"/>
    <col min="6661" max="6912" width="11.42578125" style="1206"/>
    <col min="6913" max="6913" width="44" style="1206" bestFit="1" customWidth="1"/>
    <col min="6914" max="6914" width="23.28515625" style="1206" customWidth="1"/>
    <col min="6915" max="6915" width="33.85546875" style="1206" customWidth="1"/>
    <col min="6916" max="6916" width="22.5703125" style="1206" customWidth="1"/>
    <col min="6917" max="7168" width="11.42578125" style="1206"/>
    <col min="7169" max="7169" width="44" style="1206" bestFit="1" customWidth="1"/>
    <col min="7170" max="7170" width="23.28515625" style="1206" customWidth="1"/>
    <col min="7171" max="7171" width="33.85546875" style="1206" customWidth="1"/>
    <col min="7172" max="7172" width="22.5703125" style="1206" customWidth="1"/>
    <col min="7173" max="7424" width="11.42578125" style="1206"/>
    <col min="7425" max="7425" width="44" style="1206" bestFit="1" customWidth="1"/>
    <col min="7426" max="7426" width="23.28515625" style="1206" customWidth="1"/>
    <col min="7427" max="7427" width="33.85546875" style="1206" customWidth="1"/>
    <col min="7428" max="7428" width="22.5703125" style="1206" customWidth="1"/>
    <col min="7429" max="7680" width="11.42578125" style="1206"/>
    <col min="7681" max="7681" width="44" style="1206" bestFit="1" customWidth="1"/>
    <col min="7682" max="7682" width="23.28515625" style="1206" customWidth="1"/>
    <col min="7683" max="7683" width="33.85546875" style="1206" customWidth="1"/>
    <col min="7684" max="7684" width="22.5703125" style="1206" customWidth="1"/>
    <col min="7685" max="7936" width="11.42578125" style="1206"/>
    <col min="7937" max="7937" width="44" style="1206" bestFit="1" customWidth="1"/>
    <col min="7938" max="7938" width="23.28515625" style="1206" customWidth="1"/>
    <col min="7939" max="7939" width="33.85546875" style="1206" customWidth="1"/>
    <col min="7940" max="7940" width="22.5703125" style="1206" customWidth="1"/>
    <col min="7941" max="8192" width="11.42578125" style="1206"/>
    <col min="8193" max="8193" width="44" style="1206" bestFit="1" customWidth="1"/>
    <col min="8194" max="8194" width="23.28515625" style="1206" customWidth="1"/>
    <col min="8195" max="8195" width="33.85546875" style="1206" customWidth="1"/>
    <col min="8196" max="8196" width="22.5703125" style="1206" customWidth="1"/>
    <col min="8197" max="8448" width="11.42578125" style="1206"/>
    <col min="8449" max="8449" width="44" style="1206" bestFit="1" customWidth="1"/>
    <col min="8450" max="8450" width="23.28515625" style="1206" customWidth="1"/>
    <col min="8451" max="8451" width="33.85546875" style="1206" customWidth="1"/>
    <col min="8452" max="8452" width="22.5703125" style="1206" customWidth="1"/>
    <col min="8453" max="8704" width="11.42578125" style="1206"/>
    <col min="8705" max="8705" width="44" style="1206" bestFit="1" customWidth="1"/>
    <col min="8706" max="8706" width="23.28515625" style="1206" customWidth="1"/>
    <col min="8707" max="8707" width="33.85546875" style="1206" customWidth="1"/>
    <col min="8708" max="8708" width="22.5703125" style="1206" customWidth="1"/>
    <col min="8709" max="8960" width="11.42578125" style="1206"/>
    <col min="8961" max="8961" width="44" style="1206" bestFit="1" customWidth="1"/>
    <col min="8962" max="8962" width="23.28515625" style="1206" customWidth="1"/>
    <col min="8963" max="8963" width="33.85546875" style="1206" customWidth="1"/>
    <col min="8964" max="8964" width="22.5703125" style="1206" customWidth="1"/>
    <col min="8965" max="9216" width="11.42578125" style="1206"/>
    <col min="9217" max="9217" width="44" style="1206" bestFit="1" customWidth="1"/>
    <col min="9218" max="9218" width="23.28515625" style="1206" customWidth="1"/>
    <col min="9219" max="9219" width="33.85546875" style="1206" customWidth="1"/>
    <col min="9220" max="9220" width="22.5703125" style="1206" customWidth="1"/>
    <col min="9221" max="9472" width="11.42578125" style="1206"/>
    <col min="9473" max="9473" width="44" style="1206" bestFit="1" customWidth="1"/>
    <col min="9474" max="9474" width="23.28515625" style="1206" customWidth="1"/>
    <col min="9475" max="9475" width="33.85546875" style="1206" customWidth="1"/>
    <col min="9476" max="9476" width="22.5703125" style="1206" customWidth="1"/>
    <col min="9477" max="9728" width="11.42578125" style="1206"/>
    <col min="9729" max="9729" width="44" style="1206" bestFit="1" customWidth="1"/>
    <col min="9730" max="9730" width="23.28515625" style="1206" customWidth="1"/>
    <col min="9731" max="9731" width="33.85546875" style="1206" customWidth="1"/>
    <col min="9732" max="9732" width="22.5703125" style="1206" customWidth="1"/>
    <col min="9733" max="9984" width="11.42578125" style="1206"/>
    <col min="9985" max="9985" width="44" style="1206" bestFit="1" customWidth="1"/>
    <col min="9986" max="9986" width="23.28515625" style="1206" customWidth="1"/>
    <col min="9987" max="9987" width="33.85546875" style="1206" customWidth="1"/>
    <col min="9988" max="9988" width="22.5703125" style="1206" customWidth="1"/>
    <col min="9989" max="10240" width="11.42578125" style="1206"/>
    <col min="10241" max="10241" width="44" style="1206" bestFit="1" customWidth="1"/>
    <col min="10242" max="10242" width="23.28515625" style="1206" customWidth="1"/>
    <col min="10243" max="10243" width="33.85546875" style="1206" customWidth="1"/>
    <col min="10244" max="10244" width="22.5703125" style="1206" customWidth="1"/>
    <col min="10245" max="10496" width="11.42578125" style="1206"/>
    <col min="10497" max="10497" width="44" style="1206" bestFit="1" customWidth="1"/>
    <col min="10498" max="10498" width="23.28515625" style="1206" customWidth="1"/>
    <col min="10499" max="10499" width="33.85546875" style="1206" customWidth="1"/>
    <col min="10500" max="10500" width="22.5703125" style="1206" customWidth="1"/>
    <col min="10501" max="10752" width="11.42578125" style="1206"/>
    <col min="10753" max="10753" width="44" style="1206" bestFit="1" customWidth="1"/>
    <col min="10754" max="10754" width="23.28515625" style="1206" customWidth="1"/>
    <col min="10755" max="10755" width="33.85546875" style="1206" customWidth="1"/>
    <col min="10756" max="10756" width="22.5703125" style="1206" customWidth="1"/>
    <col min="10757" max="11008" width="11.42578125" style="1206"/>
    <col min="11009" max="11009" width="44" style="1206" bestFit="1" customWidth="1"/>
    <col min="11010" max="11010" width="23.28515625" style="1206" customWidth="1"/>
    <col min="11011" max="11011" width="33.85546875" style="1206" customWidth="1"/>
    <col min="11012" max="11012" width="22.5703125" style="1206" customWidth="1"/>
    <col min="11013" max="11264" width="11.42578125" style="1206"/>
    <col min="11265" max="11265" width="44" style="1206" bestFit="1" customWidth="1"/>
    <col min="11266" max="11266" width="23.28515625" style="1206" customWidth="1"/>
    <col min="11267" max="11267" width="33.85546875" style="1206" customWidth="1"/>
    <col min="11268" max="11268" width="22.5703125" style="1206" customWidth="1"/>
    <col min="11269" max="11520" width="11.42578125" style="1206"/>
    <col min="11521" max="11521" width="44" style="1206" bestFit="1" customWidth="1"/>
    <col min="11522" max="11522" width="23.28515625" style="1206" customWidth="1"/>
    <col min="11523" max="11523" width="33.85546875" style="1206" customWidth="1"/>
    <col min="11524" max="11524" width="22.5703125" style="1206" customWidth="1"/>
    <col min="11525" max="11776" width="11.42578125" style="1206"/>
    <col min="11777" max="11777" width="44" style="1206" bestFit="1" customWidth="1"/>
    <col min="11778" max="11778" width="23.28515625" style="1206" customWidth="1"/>
    <col min="11779" max="11779" width="33.85546875" style="1206" customWidth="1"/>
    <col min="11780" max="11780" width="22.5703125" style="1206" customWidth="1"/>
    <col min="11781" max="12032" width="11.42578125" style="1206"/>
    <col min="12033" max="12033" width="44" style="1206" bestFit="1" customWidth="1"/>
    <col min="12034" max="12034" width="23.28515625" style="1206" customWidth="1"/>
    <col min="12035" max="12035" width="33.85546875" style="1206" customWidth="1"/>
    <col min="12036" max="12036" width="22.5703125" style="1206" customWidth="1"/>
    <col min="12037" max="12288" width="11.42578125" style="1206"/>
    <col min="12289" max="12289" width="44" style="1206" bestFit="1" customWidth="1"/>
    <col min="12290" max="12290" width="23.28515625" style="1206" customWidth="1"/>
    <col min="12291" max="12291" width="33.85546875" style="1206" customWidth="1"/>
    <col min="12292" max="12292" width="22.5703125" style="1206" customWidth="1"/>
    <col min="12293" max="12544" width="11.42578125" style="1206"/>
    <col min="12545" max="12545" width="44" style="1206" bestFit="1" customWidth="1"/>
    <col min="12546" max="12546" width="23.28515625" style="1206" customWidth="1"/>
    <col min="12547" max="12547" width="33.85546875" style="1206" customWidth="1"/>
    <col min="12548" max="12548" width="22.5703125" style="1206" customWidth="1"/>
    <col min="12549" max="12800" width="11.42578125" style="1206"/>
    <col min="12801" max="12801" width="44" style="1206" bestFit="1" customWidth="1"/>
    <col min="12802" max="12802" width="23.28515625" style="1206" customWidth="1"/>
    <col min="12803" max="12803" width="33.85546875" style="1206" customWidth="1"/>
    <col min="12804" max="12804" width="22.5703125" style="1206" customWidth="1"/>
    <col min="12805" max="13056" width="11.42578125" style="1206"/>
    <col min="13057" max="13057" width="44" style="1206" bestFit="1" customWidth="1"/>
    <col min="13058" max="13058" width="23.28515625" style="1206" customWidth="1"/>
    <col min="13059" max="13059" width="33.85546875" style="1206" customWidth="1"/>
    <col min="13060" max="13060" width="22.5703125" style="1206" customWidth="1"/>
    <col min="13061" max="13312" width="11.42578125" style="1206"/>
    <col min="13313" max="13313" width="44" style="1206" bestFit="1" customWidth="1"/>
    <col min="13314" max="13314" width="23.28515625" style="1206" customWidth="1"/>
    <col min="13315" max="13315" width="33.85546875" style="1206" customWidth="1"/>
    <col min="13316" max="13316" width="22.5703125" style="1206" customWidth="1"/>
    <col min="13317" max="13568" width="11.42578125" style="1206"/>
    <col min="13569" max="13569" width="44" style="1206" bestFit="1" customWidth="1"/>
    <col min="13570" max="13570" width="23.28515625" style="1206" customWidth="1"/>
    <col min="13571" max="13571" width="33.85546875" style="1206" customWidth="1"/>
    <col min="13572" max="13572" width="22.5703125" style="1206" customWidth="1"/>
    <col min="13573" max="13824" width="11.42578125" style="1206"/>
    <col min="13825" max="13825" width="44" style="1206" bestFit="1" customWidth="1"/>
    <col min="13826" max="13826" width="23.28515625" style="1206" customWidth="1"/>
    <col min="13827" max="13827" width="33.85546875" style="1206" customWidth="1"/>
    <col min="13828" max="13828" width="22.5703125" style="1206" customWidth="1"/>
    <col min="13829" max="14080" width="11.42578125" style="1206"/>
    <col min="14081" max="14081" width="44" style="1206" bestFit="1" customWidth="1"/>
    <col min="14082" max="14082" width="23.28515625" style="1206" customWidth="1"/>
    <col min="14083" max="14083" width="33.85546875" style="1206" customWidth="1"/>
    <col min="14084" max="14084" width="22.5703125" style="1206" customWidth="1"/>
    <col min="14085" max="14336" width="11.42578125" style="1206"/>
    <col min="14337" max="14337" width="44" style="1206" bestFit="1" customWidth="1"/>
    <col min="14338" max="14338" width="23.28515625" style="1206" customWidth="1"/>
    <col min="14339" max="14339" width="33.85546875" style="1206" customWidth="1"/>
    <col min="14340" max="14340" width="22.5703125" style="1206" customWidth="1"/>
    <col min="14341" max="14592" width="11.42578125" style="1206"/>
    <col min="14593" max="14593" width="44" style="1206" bestFit="1" customWidth="1"/>
    <col min="14594" max="14594" width="23.28515625" style="1206" customWidth="1"/>
    <col min="14595" max="14595" width="33.85546875" style="1206" customWidth="1"/>
    <col min="14596" max="14596" width="22.5703125" style="1206" customWidth="1"/>
    <col min="14597" max="14848" width="11.42578125" style="1206"/>
    <col min="14849" max="14849" width="44" style="1206" bestFit="1" customWidth="1"/>
    <col min="14850" max="14850" width="23.28515625" style="1206" customWidth="1"/>
    <col min="14851" max="14851" width="33.85546875" style="1206" customWidth="1"/>
    <col min="14852" max="14852" width="22.5703125" style="1206" customWidth="1"/>
    <col min="14853" max="15104" width="11.42578125" style="1206"/>
    <col min="15105" max="15105" width="44" style="1206" bestFit="1" customWidth="1"/>
    <col min="15106" max="15106" width="23.28515625" style="1206" customWidth="1"/>
    <col min="15107" max="15107" width="33.85546875" style="1206" customWidth="1"/>
    <col min="15108" max="15108" width="22.5703125" style="1206" customWidth="1"/>
    <col min="15109" max="15360" width="11.42578125" style="1206"/>
    <col min="15361" max="15361" width="44" style="1206" bestFit="1" customWidth="1"/>
    <col min="15362" max="15362" width="23.28515625" style="1206" customWidth="1"/>
    <col min="15363" max="15363" width="33.85546875" style="1206" customWidth="1"/>
    <col min="15364" max="15364" width="22.5703125" style="1206" customWidth="1"/>
    <col min="15365" max="15616" width="11.42578125" style="1206"/>
    <col min="15617" max="15617" width="44" style="1206" bestFit="1" customWidth="1"/>
    <col min="15618" max="15618" width="23.28515625" style="1206" customWidth="1"/>
    <col min="15619" max="15619" width="33.85546875" style="1206" customWidth="1"/>
    <col min="15620" max="15620" width="22.5703125" style="1206" customWidth="1"/>
    <col min="15621" max="15872" width="11.42578125" style="1206"/>
    <col min="15873" max="15873" width="44" style="1206" bestFit="1" customWidth="1"/>
    <col min="15874" max="15874" width="23.28515625" style="1206" customWidth="1"/>
    <col min="15875" max="15875" width="33.85546875" style="1206" customWidth="1"/>
    <col min="15876" max="15876" width="22.5703125" style="1206" customWidth="1"/>
    <col min="15877" max="16128" width="11.42578125" style="1206"/>
    <col min="16129" max="16129" width="44" style="1206" bestFit="1" customWidth="1"/>
    <col min="16130" max="16130" width="23.28515625" style="1206" customWidth="1"/>
    <col min="16131" max="16131" width="33.85546875" style="1206" customWidth="1"/>
    <col min="16132" max="16132" width="22.5703125" style="1206" customWidth="1"/>
    <col min="16133" max="16384" width="11.42578125" style="1206"/>
  </cols>
  <sheetData>
    <row r="1" spans="1:8" ht="18">
      <c r="A1" s="1205" t="s">
        <v>322</v>
      </c>
      <c r="B1" s="1205"/>
      <c r="C1" s="1205"/>
      <c r="D1" s="1205"/>
      <c r="E1" s="2"/>
    </row>
    <row r="3" spans="1:8" ht="21" customHeight="1">
      <c r="A3" s="1207" t="s">
        <v>876</v>
      </c>
      <c r="B3" s="1207"/>
      <c r="C3" s="1207"/>
      <c r="D3" s="1207"/>
    </row>
    <row r="4" spans="1:8" ht="12.75" customHeight="1">
      <c r="A4" s="1207" t="s">
        <v>323</v>
      </c>
      <c r="B4" s="1207"/>
      <c r="C4" s="1207"/>
      <c r="D4" s="1207"/>
    </row>
    <row r="5" spans="1:8" ht="13.5" thickBot="1">
      <c r="A5" s="1208"/>
      <c r="B5" s="1208"/>
      <c r="C5" s="1208"/>
    </row>
    <row r="6" spans="1:8" s="2" customFormat="1" ht="29.25" customHeight="1">
      <c r="A6" s="912" t="s">
        <v>321</v>
      </c>
      <c r="B6" s="914" t="s">
        <v>282</v>
      </c>
      <c r="C6" s="914" t="s">
        <v>1411</v>
      </c>
      <c r="D6" s="927" t="s">
        <v>1412</v>
      </c>
    </row>
    <row r="7" spans="1:8" s="2" customFormat="1" ht="13.5" customHeight="1">
      <c r="A7" s="920"/>
      <c r="B7" s="983"/>
      <c r="C7" s="983"/>
      <c r="D7" s="984"/>
    </row>
    <row r="8" spans="1:8" s="2" customFormat="1" ht="24" customHeight="1" thickBot="1">
      <c r="A8" s="913"/>
      <c r="B8" s="915"/>
      <c r="C8" s="915"/>
      <c r="D8" s="925"/>
    </row>
    <row r="9" spans="1:8" s="2" customFormat="1" ht="20.25" customHeight="1">
      <c r="A9" s="1220" t="s">
        <v>11</v>
      </c>
      <c r="B9" s="1221">
        <v>163</v>
      </c>
      <c r="C9" s="1222">
        <v>1681006.1113471736</v>
      </c>
      <c r="D9" s="1223">
        <v>8</v>
      </c>
      <c r="E9" s="3"/>
      <c r="F9" s="3"/>
      <c r="G9" s="3"/>
      <c r="H9" s="3"/>
    </row>
    <row r="10" spans="1:8" s="2" customFormat="1" ht="15" customHeight="1">
      <c r="A10" s="1220" t="s">
        <v>867</v>
      </c>
      <c r="B10" s="1221">
        <v>23</v>
      </c>
      <c r="C10" s="1222">
        <v>161300.37099533385</v>
      </c>
      <c r="D10" s="1223">
        <v>5</v>
      </c>
      <c r="E10" s="3"/>
      <c r="F10" s="3"/>
      <c r="G10" s="3"/>
      <c r="H10" s="3"/>
    </row>
    <row r="11" spans="1:8" s="2" customFormat="1" ht="15" customHeight="1">
      <c r="A11" s="1220" t="s">
        <v>578</v>
      </c>
      <c r="B11" s="1221">
        <v>35</v>
      </c>
      <c r="C11" s="1222">
        <v>258477.54465030154</v>
      </c>
      <c r="D11" s="1223">
        <v>4</v>
      </c>
      <c r="E11" s="3"/>
      <c r="F11" s="3"/>
      <c r="G11" s="3"/>
      <c r="H11" s="3"/>
    </row>
    <row r="12" spans="1:8" s="2" customFormat="1" ht="15" customHeight="1">
      <c r="A12" s="1220" t="s">
        <v>868</v>
      </c>
      <c r="B12" s="1221">
        <v>25</v>
      </c>
      <c r="C12" s="1222">
        <v>700325.21217753633</v>
      </c>
      <c r="D12" s="1223">
        <v>4</v>
      </c>
      <c r="E12" s="3"/>
      <c r="F12" s="3"/>
      <c r="G12" s="3"/>
      <c r="H12" s="3"/>
    </row>
    <row r="13" spans="1:8" s="2" customFormat="1" ht="15" customHeight="1">
      <c r="A13" s="1220" t="s">
        <v>1101</v>
      </c>
      <c r="B13" s="1221">
        <v>110</v>
      </c>
      <c r="C13" s="1222">
        <v>580904.21873651678</v>
      </c>
      <c r="D13" s="1223">
        <v>7</v>
      </c>
      <c r="E13" s="3"/>
      <c r="F13" s="3"/>
      <c r="G13" s="3"/>
      <c r="H13" s="3"/>
    </row>
    <row r="14" spans="1:8" s="2" customFormat="1" ht="15" customHeight="1">
      <c r="A14" s="1220" t="s">
        <v>581</v>
      </c>
      <c r="B14" s="1221">
        <v>283</v>
      </c>
      <c r="C14" s="1222">
        <v>1399431.5262097272</v>
      </c>
      <c r="D14" s="1223">
        <v>7</v>
      </c>
      <c r="E14" s="3"/>
      <c r="F14" s="3"/>
      <c r="G14" s="3"/>
      <c r="H14" s="3"/>
    </row>
    <row r="15" spans="1:8" s="2" customFormat="1" ht="15" customHeight="1">
      <c r="A15" s="1220" t="s">
        <v>869</v>
      </c>
      <c r="B15" s="1221">
        <v>0</v>
      </c>
      <c r="C15" s="1222">
        <v>0</v>
      </c>
      <c r="D15" s="1223">
        <v>0</v>
      </c>
      <c r="E15" s="3"/>
      <c r="F15" s="3"/>
      <c r="G15" s="3"/>
      <c r="H15" s="3"/>
    </row>
    <row r="16" spans="1:8" s="2" customFormat="1" ht="15" customHeight="1">
      <c r="A16" s="1220" t="s">
        <v>870</v>
      </c>
      <c r="B16" s="1221">
        <v>0</v>
      </c>
      <c r="C16" s="1222">
        <v>0</v>
      </c>
      <c r="D16" s="1223">
        <v>0</v>
      </c>
      <c r="E16" s="3"/>
      <c r="F16" s="3"/>
      <c r="G16" s="3"/>
      <c r="H16" s="3"/>
    </row>
    <row r="17" spans="1:8" s="2" customFormat="1" ht="15" customHeight="1">
      <c r="A17" s="1220" t="s">
        <v>592</v>
      </c>
      <c r="B17" s="1221">
        <v>8</v>
      </c>
      <c r="C17" s="1222">
        <v>99179.089230316356</v>
      </c>
      <c r="D17" s="1223">
        <v>6</v>
      </c>
      <c r="E17" s="3"/>
      <c r="F17" s="3"/>
      <c r="G17" s="3"/>
      <c r="H17" s="3"/>
    </row>
    <row r="18" spans="1:8" s="2" customFormat="1" ht="15" customHeight="1">
      <c r="A18" s="1220" t="s">
        <v>594</v>
      </c>
      <c r="B18" s="1221">
        <v>123</v>
      </c>
      <c r="C18" s="1222">
        <v>87566.375803794101</v>
      </c>
      <c r="D18" s="1223">
        <v>7</v>
      </c>
      <c r="E18" s="3"/>
      <c r="F18" s="3"/>
      <c r="G18" s="3"/>
      <c r="H18" s="3"/>
    </row>
    <row r="19" spans="1:8" s="2" customFormat="1" ht="15" customHeight="1">
      <c r="A19" s="1220" t="s">
        <v>591</v>
      </c>
      <c r="B19" s="1221">
        <v>297</v>
      </c>
      <c r="C19" s="1222">
        <v>289104.61039164069</v>
      </c>
      <c r="D19" s="1223">
        <v>9</v>
      </c>
      <c r="E19" s="3"/>
      <c r="F19" s="3"/>
      <c r="G19" s="3"/>
      <c r="H19" s="3"/>
    </row>
    <row r="20" spans="1:8" s="2" customFormat="1" ht="15" customHeight="1">
      <c r="A20" s="1220" t="s">
        <v>583</v>
      </c>
      <c r="B20" s="1221">
        <v>56</v>
      </c>
      <c r="C20" s="1222">
        <v>313615.03250207758</v>
      </c>
      <c r="D20" s="1223">
        <v>10</v>
      </c>
      <c r="E20" s="3"/>
      <c r="F20" s="3"/>
      <c r="G20" s="3"/>
      <c r="H20" s="3"/>
    </row>
    <row r="21" spans="1:8" s="2" customFormat="1" ht="15" customHeight="1">
      <c r="A21" s="1220" t="s">
        <v>584</v>
      </c>
      <c r="B21" s="1221">
        <v>99</v>
      </c>
      <c r="C21" s="1222">
        <v>506591.69616503624</v>
      </c>
      <c r="D21" s="1223">
        <v>7</v>
      </c>
      <c r="E21" s="3"/>
      <c r="F21" s="3"/>
      <c r="G21" s="3"/>
      <c r="H21" s="3"/>
    </row>
    <row r="22" spans="1:8" s="2" customFormat="1" ht="15" customHeight="1">
      <c r="A22" s="1220" t="s">
        <v>1116</v>
      </c>
      <c r="B22" s="1221">
        <v>81</v>
      </c>
      <c r="C22" s="1222">
        <v>106492.73315818103</v>
      </c>
      <c r="D22" s="1223">
        <v>8</v>
      </c>
      <c r="E22" s="3"/>
      <c r="F22" s="3"/>
      <c r="G22" s="3"/>
      <c r="H22" s="3"/>
    </row>
    <row r="23" spans="1:8" s="2" customFormat="1" ht="15" customHeight="1">
      <c r="A23" s="1220" t="s">
        <v>871</v>
      </c>
      <c r="B23" s="1221">
        <v>146</v>
      </c>
      <c r="C23" s="1222">
        <v>351724.89324727969</v>
      </c>
      <c r="D23" s="1223">
        <v>8</v>
      </c>
      <c r="E23" s="3"/>
      <c r="F23" s="3"/>
      <c r="G23" s="3"/>
      <c r="H23" s="3"/>
    </row>
    <row r="24" spans="1:8" s="2" customFormat="1" ht="15" customHeight="1">
      <c r="A24" s="1220" t="s">
        <v>585</v>
      </c>
      <c r="B24" s="1221">
        <v>9</v>
      </c>
      <c r="C24" s="1222">
        <v>185886.4597524571</v>
      </c>
      <c r="D24" s="1223">
        <v>4</v>
      </c>
      <c r="E24" s="3"/>
      <c r="F24" s="3"/>
      <c r="G24" s="3"/>
      <c r="H24" s="3"/>
    </row>
    <row r="25" spans="1:8" s="2" customFormat="1" ht="15" customHeight="1">
      <c r="A25" s="1220" t="s">
        <v>619</v>
      </c>
      <c r="B25" s="1221">
        <v>41</v>
      </c>
      <c r="C25" s="1222">
        <v>103025.86446213342</v>
      </c>
      <c r="D25" s="1223">
        <v>4</v>
      </c>
      <c r="E25" s="3"/>
      <c r="F25" s="3"/>
      <c r="G25" s="3"/>
      <c r="H25" s="3"/>
    </row>
    <row r="26" spans="1:8" s="2" customFormat="1" ht="15" customHeight="1">
      <c r="A26" s="1220" t="s">
        <v>589</v>
      </c>
      <c r="B26" s="1221">
        <v>55</v>
      </c>
      <c r="C26" s="1222">
        <v>220449.47912571236</v>
      </c>
      <c r="D26" s="1223">
        <v>5</v>
      </c>
      <c r="E26" s="3"/>
      <c r="F26" s="3"/>
      <c r="G26" s="3"/>
      <c r="H26" s="3"/>
    </row>
    <row r="27" spans="1:8" s="2" customFormat="1" ht="15" customHeight="1">
      <c r="A27" s="1220" t="s">
        <v>872</v>
      </c>
      <c r="B27" s="1221">
        <v>13</v>
      </c>
      <c r="C27" s="1222">
        <v>61645.676440514995</v>
      </c>
      <c r="D27" s="1223">
        <v>3</v>
      </c>
      <c r="E27" s="3"/>
      <c r="F27" s="3"/>
      <c r="G27" s="3"/>
      <c r="H27" s="3"/>
    </row>
    <row r="28" spans="1:8" s="2" customFormat="1" ht="15" customHeight="1">
      <c r="A28" s="1220" t="s">
        <v>1413</v>
      </c>
      <c r="B28" s="1221">
        <v>1</v>
      </c>
      <c r="C28" s="1222">
        <v>63600.71</v>
      </c>
      <c r="D28" s="1223">
        <v>1</v>
      </c>
      <c r="E28" s="3"/>
      <c r="F28" s="3"/>
      <c r="G28" s="3"/>
      <c r="H28" s="3"/>
    </row>
    <row r="29" spans="1:8" s="2" customFormat="1" ht="15" customHeight="1">
      <c r="A29" s="1224" t="s">
        <v>1414</v>
      </c>
      <c r="B29" s="1221">
        <v>1</v>
      </c>
      <c r="C29" s="1222">
        <v>33959.879999999997</v>
      </c>
      <c r="D29" s="1223">
        <v>1</v>
      </c>
      <c r="E29" s="3"/>
      <c r="F29" s="3"/>
      <c r="G29" s="3"/>
      <c r="H29" s="3"/>
    </row>
    <row r="30" spans="1:8" s="2" customFormat="1" ht="15" customHeight="1" thickBot="1">
      <c r="A30" s="1225" t="s">
        <v>150</v>
      </c>
      <c r="B30" s="1226">
        <v>1</v>
      </c>
      <c r="C30" s="1227">
        <v>234950.329983</v>
      </c>
      <c r="D30" s="1228">
        <v>1</v>
      </c>
    </row>
    <row r="31" spans="1:8" s="2" customFormat="1" ht="22.5" customHeight="1">
      <c r="A31" s="1219" t="s">
        <v>1406</v>
      </c>
      <c r="B31" s="1212"/>
      <c r="C31" s="1213"/>
      <c r="D31" s="1214"/>
    </row>
    <row r="32" spans="1:8" s="2" customFormat="1" ht="13.5" thickBot="1">
      <c r="B32" s="1209"/>
      <c r="C32" s="1210"/>
      <c r="D32" s="1211"/>
    </row>
    <row r="33" spans="1:4" s="2" customFormat="1" ht="18" customHeight="1" thickBot="1">
      <c r="A33" s="1182" t="s">
        <v>570</v>
      </c>
      <c r="B33" s="1229">
        <v>1551</v>
      </c>
      <c r="C33" s="1230">
        <v>6817122.75</v>
      </c>
      <c r="D33" s="1231">
        <v>45</v>
      </c>
    </row>
    <row r="34" spans="1:4">
      <c r="A34" s="1215" t="s">
        <v>874</v>
      </c>
    </row>
    <row r="35" spans="1:4">
      <c r="A35" s="1215"/>
    </row>
    <row r="36" spans="1:4">
      <c r="A36" s="1216" t="s">
        <v>873</v>
      </c>
      <c r="B36" s="1216"/>
      <c r="C36" s="1216"/>
      <c r="D36" s="1216"/>
    </row>
    <row r="37" spans="1:4" ht="12.75" customHeight="1">
      <c r="A37" s="1206" t="s">
        <v>1410</v>
      </c>
      <c r="C37" s="1217"/>
    </row>
    <row r="38" spans="1:4">
      <c r="A38" s="1218"/>
      <c r="B38" s="1218"/>
      <c r="C38" s="1218"/>
      <c r="D38" s="1218"/>
    </row>
    <row r="39" spans="1:4" ht="12.75" customHeight="1"/>
  </sheetData>
  <mergeCells count="8">
    <mergeCell ref="A36:D36"/>
    <mergeCell ref="A1:D1"/>
    <mergeCell ref="A3:D3"/>
    <mergeCell ref="A4:D4"/>
    <mergeCell ref="A6:A8"/>
    <mergeCell ref="B6:B8"/>
    <mergeCell ref="C6:C8"/>
    <mergeCell ref="D6:D8"/>
  </mergeCells>
  <printOptions horizontalCentered="1"/>
  <pageMargins left="0.78740157480314965" right="0.78740157480314965" top="0.59055118110236227" bottom="0.98425196850393704" header="0" footer="0"/>
  <pageSetup paperSize="9" scale="83" orientation="landscape" verticalDpi="300" r:id="rId1"/>
  <headerFooter alignWithMargins="0"/>
  <rowBreaks count="1" manualBreakCount="1">
    <brk id="32" max="4" man="1"/>
  </rowBreaks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38">
    <pageSetUpPr fitToPage="1"/>
  </sheetPr>
  <dimension ref="A1:L72"/>
  <sheetViews>
    <sheetView view="pageBreakPreview" zoomScale="75" zoomScaleNormal="75" workbookViewId="0">
      <selection activeCell="E13" sqref="E13"/>
    </sheetView>
  </sheetViews>
  <sheetFormatPr baseColWidth="10" defaultRowHeight="12.75"/>
  <cols>
    <col min="1" max="1" width="35.42578125" style="29" bestFit="1" customWidth="1"/>
    <col min="2" max="2" width="51.28515625" style="224" customWidth="1"/>
    <col min="3" max="3" width="29.28515625" style="29" customWidth="1"/>
    <col min="4" max="4" width="21" style="224" customWidth="1"/>
    <col min="5" max="5" width="12.42578125" style="29" customWidth="1"/>
    <col min="6" max="6" width="15.7109375" style="224" customWidth="1"/>
    <col min="7" max="7" width="15.7109375" style="29" customWidth="1"/>
    <col min="8" max="16384" width="11.42578125" style="29"/>
  </cols>
  <sheetData>
    <row r="1" spans="1:12" ht="18">
      <c r="A1" s="928" t="s">
        <v>322</v>
      </c>
      <c r="B1" s="928"/>
      <c r="C1" s="928"/>
      <c r="D1" s="928"/>
      <c r="E1" s="28"/>
      <c r="F1" s="28"/>
      <c r="G1" s="28"/>
      <c r="H1" s="28"/>
      <c r="I1" s="28"/>
      <c r="J1" s="28"/>
      <c r="K1" s="28"/>
    </row>
    <row r="3" spans="1:12" ht="20.25" customHeight="1">
      <c r="A3" s="929" t="s">
        <v>533</v>
      </c>
      <c r="B3" s="929"/>
      <c r="C3" s="929"/>
      <c r="D3" s="929"/>
      <c r="E3" s="119"/>
      <c r="F3" s="119"/>
      <c r="G3" s="119"/>
      <c r="H3" s="47"/>
      <c r="I3" s="47"/>
      <c r="J3" s="47"/>
      <c r="K3" s="47"/>
      <c r="L3" s="47"/>
    </row>
    <row r="4" spans="1:12" ht="15">
      <c r="A4" s="929" t="s">
        <v>324</v>
      </c>
      <c r="B4" s="929"/>
      <c r="C4" s="929"/>
      <c r="D4" s="929"/>
      <c r="E4" s="119"/>
      <c r="F4" s="119"/>
      <c r="G4" s="119"/>
      <c r="H4" s="47"/>
      <c r="I4" s="47"/>
      <c r="J4" s="47"/>
      <c r="K4" s="47"/>
      <c r="L4" s="47"/>
    </row>
    <row r="5" spans="1:12" ht="13.9" customHeight="1" thickBot="1">
      <c r="A5" s="931"/>
      <c r="B5" s="931"/>
      <c r="C5" s="931"/>
      <c r="D5" s="931"/>
      <c r="E5" s="931"/>
      <c r="F5" s="931"/>
      <c r="G5" s="931"/>
    </row>
    <row r="6" spans="1:12" ht="58.5" customHeight="1" thickBot="1">
      <c r="A6" s="229" t="s">
        <v>321</v>
      </c>
      <c r="B6" s="511" t="s">
        <v>153</v>
      </c>
      <c r="C6" s="511" t="s">
        <v>435</v>
      </c>
      <c r="D6" s="246" t="s">
        <v>436</v>
      </c>
      <c r="F6" s="29"/>
    </row>
    <row r="7" spans="1:12" ht="15" customHeight="1">
      <c r="A7" s="987" t="s">
        <v>575</v>
      </c>
      <c r="B7" s="885" t="s">
        <v>261</v>
      </c>
      <c r="C7" s="1233">
        <v>49</v>
      </c>
      <c r="D7" s="1234">
        <v>1270.994344289845</v>
      </c>
      <c r="F7" s="29"/>
    </row>
    <row r="8" spans="1:12" ht="15" customHeight="1">
      <c r="A8" s="988"/>
      <c r="B8" s="882" t="s">
        <v>256</v>
      </c>
      <c r="C8" s="1235">
        <v>2</v>
      </c>
      <c r="D8" s="1236">
        <v>19666.451496450001</v>
      </c>
      <c r="F8" s="29"/>
    </row>
    <row r="9" spans="1:12" ht="15" customHeight="1">
      <c r="A9" s="988"/>
      <c r="B9" s="882" t="s">
        <v>257</v>
      </c>
      <c r="C9" s="1235">
        <v>32</v>
      </c>
      <c r="D9" s="1236">
        <v>91183.192045995587</v>
      </c>
      <c r="F9" s="29"/>
    </row>
    <row r="10" spans="1:12" ht="15" customHeight="1">
      <c r="A10" s="988"/>
      <c r="B10" s="882" t="s">
        <v>213</v>
      </c>
      <c r="C10" s="1235">
        <v>2</v>
      </c>
      <c r="D10" s="1236">
        <v>139298.75798350002</v>
      </c>
      <c r="F10" s="29"/>
    </row>
    <row r="11" spans="1:12" ht="15" customHeight="1">
      <c r="A11" s="988"/>
      <c r="B11" s="882" t="s">
        <v>214</v>
      </c>
      <c r="C11" s="1235">
        <v>24</v>
      </c>
      <c r="D11" s="1236">
        <v>1418942.1472316999</v>
      </c>
      <c r="F11" s="29"/>
    </row>
    <row r="12" spans="1:12" ht="15" customHeight="1">
      <c r="A12" s="988"/>
      <c r="B12" s="882" t="s">
        <v>272</v>
      </c>
      <c r="C12" s="1235">
        <v>21</v>
      </c>
      <c r="D12" s="1236">
        <v>5592.648788396401</v>
      </c>
      <c r="F12" s="29"/>
    </row>
    <row r="13" spans="1:12" ht="15" customHeight="1">
      <c r="A13" s="988"/>
      <c r="B13" s="882" t="s">
        <v>218</v>
      </c>
      <c r="C13" s="1235">
        <v>28</v>
      </c>
      <c r="D13" s="1236">
        <v>4301.8565175408103</v>
      </c>
      <c r="F13" s="29"/>
    </row>
    <row r="14" spans="1:12" ht="15" customHeight="1">
      <c r="A14" s="988"/>
      <c r="B14" s="882" t="s">
        <v>598</v>
      </c>
      <c r="C14" s="1235">
        <v>5</v>
      </c>
      <c r="D14" s="1236">
        <v>750.06293930157005</v>
      </c>
      <c r="F14" s="29"/>
    </row>
    <row r="15" spans="1:12" ht="15" customHeight="1" thickBot="1">
      <c r="A15" s="989"/>
      <c r="B15" s="1232" t="s">
        <v>569</v>
      </c>
      <c r="C15" s="1237">
        <v>163</v>
      </c>
      <c r="D15" s="1238">
        <v>1681006.1113471743</v>
      </c>
      <c r="F15" s="29"/>
    </row>
    <row r="16" spans="1:12" ht="15" customHeight="1">
      <c r="A16" s="987" t="s">
        <v>576</v>
      </c>
      <c r="B16" s="882" t="s">
        <v>261</v>
      </c>
      <c r="C16" s="1235">
        <v>12</v>
      </c>
      <c r="D16" s="1236">
        <v>3860.4739659159</v>
      </c>
      <c r="F16" s="29"/>
    </row>
    <row r="17" spans="1:6" ht="15" customHeight="1">
      <c r="A17" s="988"/>
      <c r="B17" s="882" t="s">
        <v>256</v>
      </c>
      <c r="C17" s="1235">
        <v>3</v>
      </c>
      <c r="D17" s="1236">
        <v>18786.9104979</v>
      </c>
      <c r="F17" s="29"/>
    </row>
    <row r="18" spans="1:6" ht="15" customHeight="1">
      <c r="A18" s="988"/>
      <c r="B18" s="882" t="s">
        <v>213</v>
      </c>
      <c r="C18" s="1235">
        <v>1</v>
      </c>
      <c r="D18" s="1236">
        <v>15691.667064899999</v>
      </c>
      <c r="F18" s="29"/>
    </row>
    <row r="19" spans="1:6" ht="15" customHeight="1">
      <c r="A19" s="988"/>
      <c r="B19" s="882" t="s">
        <v>214</v>
      </c>
      <c r="C19" s="1235">
        <v>4</v>
      </c>
      <c r="D19" s="1236">
        <v>119339.29944930002</v>
      </c>
      <c r="F19" s="29"/>
    </row>
    <row r="20" spans="1:6" ht="15" customHeight="1">
      <c r="A20" s="988"/>
      <c r="B20" s="882" t="s">
        <v>250</v>
      </c>
      <c r="C20" s="1235">
        <v>3</v>
      </c>
      <c r="D20" s="1236">
        <v>3622.0200173180001</v>
      </c>
      <c r="F20" s="29"/>
    </row>
    <row r="21" spans="1:6" ht="15" customHeight="1" thickBot="1">
      <c r="A21" s="989"/>
      <c r="B21" s="1232" t="s">
        <v>569</v>
      </c>
      <c r="C21" s="1237">
        <v>23</v>
      </c>
      <c r="D21" s="1238">
        <v>161300.37099533391</v>
      </c>
      <c r="F21" s="29"/>
    </row>
    <row r="22" spans="1:6" ht="15" customHeight="1">
      <c r="A22" s="987" t="s">
        <v>578</v>
      </c>
      <c r="B22" s="882" t="s">
        <v>261</v>
      </c>
      <c r="C22" s="1235">
        <v>1</v>
      </c>
      <c r="D22" s="1236">
        <v>2.6472609875499997</v>
      </c>
      <c r="F22" s="29"/>
    </row>
    <row r="23" spans="1:6" ht="15" customHeight="1">
      <c r="A23" s="988"/>
      <c r="B23" s="882" t="s">
        <v>214</v>
      </c>
      <c r="C23" s="1235">
        <v>4</v>
      </c>
      <c r="D23" s="1236">
        <v>35001.803015892998</v>
      </c>
      <c r="F23" s="29"/>
    </row>
    <row r="24" spans="1:6" ht="15" customHeight="1">
      <c r="A24" s="988"/>
      <c r="B24" s="882" t="s">
        <v>218</v>
      </c>
      <c r="C24" s="1235">
        <v>1</v>
      </c>
      <c r="D24" s="1236">
        <v>6678.9444482299996</v>
      </c>
      <c r="F24" s="29"/>
    </row>
    <row r="25" spans="1:6" ht="15" customHeight="1">
      <c r="A25" s="988"/>
      <c r="B25" s="882" t="s">
        <v>279</v>
      </c>
      <c r="C25" s="1235">
        <v>29</v>
      </c>
      <c r="D25" s="1236">
        <v>216794.14992519101</v>
      </c>
      <c r="F25" s="29"/>
    </row>
    <row r="26" spans="1:6" ht="15" customHeight="1" thickBot="1">
      <c r="A26" s="989"/>
      <c r="B26" s="1232" t="s">
        <v>569</v>
      </c>
      <c r="C26" s="1237">
        <v>35</v>
      </c>
      <c r="D26" s="1238">
        <v>258477.54465030157</v>
      </c>
      <c r="F26" s="29"/>
    </row>
    <row r="27" spans="1:6" ht="15" customHeight="1">
      <c r="A27" s="987" t="s">
        <v>590</v>
      </c>
      <c r="B27" s="882" t="s">
        <v>261</v>
      </c>
      <c r="C27" s="1235">
        <v>6</v>
      </c>
      <c r="D27" s="1236">
        <v>22769.171830265001</v>
      </c>
      <c r="F27" s="29"/>
    </row>
    <row r="28" spans="1:6" ht="15" customHeight="1">
      <c r="A28" s="988"/>
      <c r="B28" s="882" t="s">
        <v>214</v>
      </c>
      <c r="C28" s="1235">
        <v>12</v>
      </c>
      <c r="D28" s="1236">
        <v>420571.38170817</v>
      </c>
      <c r="F28" s="29"/>
    </row>
    <row r="29" spans="1:6" ht="15" customHeight="1">
      <c r="A29" s="988"/>
      <c r="B29" s="882" t="s">
        <v>215</v>
      </c>
      <c r="C29" s="1235">
        <v>2</v>
      </c>
      <c r="D29" s="1236">
        <v>206840.80067339999</v>
      </c>
      <c r="F29" s="29"/>
    </row>
    <row r="30" spans="1:6" ht="15" customHeight="1">
      <c r="A30" s="988"/>
      <c r="B30" s="882" t="s">
        <v>218</v>
      </c>
      <c r="C30" s="1235">
        <v>5</v>
      </c>
      <c r="D30" s="1236">
        <v>50143.857965701303</v>
      </c>
      <c r="F30" s="29"/>
    </row>
    <row r="31" spans="1:6" ht="15" customHeight="1" thickBot="1">
      <c r="A31" s="989"/>
      <c r="B31" s="1232" t="s">
        <v>569</v>
      </c>
      <c r="C31" s="1237">
        <v>25</v>
      </c>
      <c r="D31" s="1238">
        <v>700325.21217753622</v>
      </c>
      <c r="F31" s="29"/>
    </row>
    <row r="32" spans="1:6" ht="15" customHeight="1">
      <c r="A32" s="987" t="s">
        <v>1101</v>
      </c>
      <c r="B32" s="882" t="s">
        <v>219</v>
      </c>
      <c r="C32" s="1235">
        <v>48</v>
      </c>
      <c r="D32" s="1236">
        <v>7402.909533137672</v>
      </c>
      <c r="F32" s="29"/>
    </row>
    <row r="33" spans="1:6" ht="15" customHeight="1">
      <c r="A33" s="988"/>
      <c r="B33" s="882" t="s">
        <v>261</v>
      </c>
      <c r="C33" s="1235">
        <v>24</v>
      </c>
      <c r="D33" s="1236">
        <v>33725.892275730599</v>
      </c>
      <c r="F33" s="29"/>
    </row>
    <row r="34" spans="1:6" ht="15" customHeight="1">
      <c r="A34" s="988"/>
      <c r="B34" s="882" t="s">
        <v>256</v>
      </c>
      <c r="C34" s="1235">
        <v>1</v>
      </c>
      <c r="D34" s="1236">
        <v>35.650324343500003</v>
      </c>
      <c r="F34" s="29"/>
    </row>
    <row r="35" spans="1:6" ht="15" customHeight="1">
      <c r="A35" s="988"/>
      <c r="B35" s="882" t="s">
        <v>213</v>
      </c>
      <c r="C35" s="1235">
        <v>2</v>
      </c>
      <c r="D35" s="1236">
        <v>43917.691350790003</v>
      </c>
      <c r="F35" s="29"/>
    </row>
    <row r="36" spans="1:6" ht="15" customHeight="1">
      <c r="A36" s="988"/>
      <c r="B36" s="882" t="s">
        <v>214</v>
      </c>
      <c r="C36" s="1235">
        <v>7</v>
      </c>
      <c r="D36" s="1236">
        <v>476870.93089119007</v>
      </c>
      <c r="F36" s="29"/>
    </row>
    <row r="37" spans="1:6" ht="15" customHeight="1">
      <c r="A37" s="988"/>
      <c r="B37" s="882" t="s">
        <v>246</v>
      </c>
      <c r="C37" s="1235">
        <v>6</v>
      </c>
      <c r="D37" s="1236">
        <v>4155.3320806479996</v>
      </c>
      <c r="F37" s="29"/>
    </row>
    <row r="38" spans="1:6" ht="15" customHeight="1">
      <c r="A38" s="988"/>
      <c r="B38" s="882" t="s">
        <v>218</v>
      </c>
      <c r="C38" s="1235">
        <v>22</v>
      </c>
      <c r="D38" s="1236">
        <v>14795.812280677002</v>
      </c>
      <c r="F38" s="29"/>
    </row>
    <row r="39" spans="1:6" ht="15" customHeight="1" thickBot="1">
      <c r="A39" s="989"/>
      <c r="B39" s="1232" t="s">
        <v>569</v>
      </c>
      <c r="C39" s="1237">
        <v>110</v>
      </c>
      <c r="D39" s="1238">
        <v>580904.21873651689</v>
      </c>
      <c r="F39" s="29"/>
    </row>
    <row r="40" spans="1:6" ht="15" customHeight="1">
      <c r="A40" s="987" t="s">
        <v>581</v>
      </c>
      <c r="B40" s="882" t="s">
        <v>258</v>
      </c>
      <c r="C40" s="1235">
        <v>7</v>
      </c>
      <c r="D40" s="1236">
        <v>12096.457885867199</v>
      </c>
      <c r="F40" s="29"/>
    </row>
    <row r="41" spans="1:6" ht="15" customHeight="1">
      <c r="A41" s="988"/>
      <c r="B41" s="882" t="s">
        <v>213</v>
      </c>
      <c r="C41" s="1235">
        <v>1</v>
      </c>
      <c r="D41" s="1236">
        <v>13926.0356398</v>
      </c>
      <c r="F41" s="29"/>
    </row>
    <row r="42" spans="1:6" ht="15" customHeight="1">
      <c r="A42" s="988"/>
      <c r="B42" s="882" t="s">
        <v>214</v>
      </c>
      <c r="C42" s="1235">
        <v>13</v>
      </c>
      <c r="D42" s="1236">
        <v>246444.84206595001</v>
      </c>
      <c r="F42" s="29"/>
    </row>
    <row r="43" spans="1:6" ht="15" customHeight="1">
      <c r="A43" s="988"/>
      <c r="B43" s="882" t="s">
        <v>274</v>
      </c>
      <c r="C43" s="1235">
        <v>185</v>
      </c>
      <c r="D43" s="1236">
        <v>1108174.4473622446</v>
      </c>
      <c r="F43" s="29"/>
    </row>
    <row r="44" spans="1:6" ht="15" customHeight="1">
      <c r="A44" s="988"/>
      <c r="B44" s="882" t="s">
        <v>249</v>
      </c>
      <c r="C44" s="1235">
        <v>13</v>
      </c>
      <c r="D44" s="1236">
        <v>2190.6684200506511</v>
      </c>
      <c r="F44" s="29"/>
    </row>
    <row r="45" spans="1:6" ht="15" customHeight="1">
      <c r="A45" s="988"/>
      <c r="B45" s="882" t="s">
        <v>252</v>
      </c>
      <c r="C45" s="1235">
        <v>6</v>
      </c>
      <c r="D45" s="1236">
        <v>1871.6269446822</v>
      </c>
      <c r="F45" s="29"/>
    </row>
    <row r="46" spans="1:6" ht="15" customHeight="1">
      <c r="A46" s="988"/>
      <c r="B46" s="882" t="s">
        <v>254</v>
      </c>
      <c r="C46" s="1235">
        <v>58</v>
      </c>
      <c r="D46" s="1236">
        <v>14727.447891132071</v>
      </c>
      <c r="F46" s="29"/>
    </row>
    <row r="47" spans="1:6" ht="15" customHeight="1" thickBot="1">
      <c r="A47" s="989"/>
      <c r="B47" s="1232" t="s">
        <v>569</v>
      </c>
      <c r="C47" s="1237">
        <v>283</v>
      </c>
      <c r="D47" s="1238">
        <v>1399431.5262097267</v>
      </c>
      <c r="F47" s="29"/>
    </row>
    <row r="48" spans="1:6" ht="15" customHeight="1">
      <c r="A48" s="987" t="s">
        <v>592</v>
      </c>
      <c r="B48" s="882" t="s">
        <v>262</v>
      </c>
      <c r="C48" s="1235">
        <v>1</v>
      </c>
      <c r="D48" s="1236">
        <v>2.64855560076</v>
      </c>
      <c r="F48" s="29"/>
    </row>
    <row r="49" spans="1:6" ht="15" customHeight="1">
      <c r="A49" s="988"/>
      <c r="B49" s="882" t="s">
        <v>260</v>
      </c>
      <c r="C49" s="1235">
        <v>1</v>
      </c>
      <c r="D49" s="1236">
        <v>1538.6057534700001</v>
      </c>
      <c r="F49" s="29"/>
    </row>
    <row r="50" spans="1:6" ht="15" customHeight="1">
      <c r="A50" s="988"/>
      <c r="B50" s="882" t="s">
        <v>215</v>
      </c>
      <c r="C50" s="1235">
        <v>3</v>
      </c>
      <c r="D50" s="1236">
        <v>96714.1370073</v>
      </c>
      <c r="F50" s="29"/>
    </row>
    <row r="51" spans="1:6" ht="15" customHeight="1">
      <c r="A51" s="988"/>
      <c r="B51" s="882" t="s">
        <v>886</v>
      </c>
      <c r="C51" s="1235">
        <v>1</v>
      </c>
      <c r="D51" s="1236">
        <v>44.5618975776</v>
      </c>
      <c r="F51" s="29"/>
    </row>
    <row r="52" spans="1:6" ht="15" customHeight="1">
      <c r="A52" s="988"/>
      <c r="B52" s="882" t="s">
        <v>218</v>
      </c>
      <c r="C52" s="1235">
        <v>1</v>
      </c>
      <c r="D52" s="1236">
        <v>627.712276524</v>
      </c>
      <c r="F52" s="29"/>
    </row>
    <row r="53" spans="1:6" ht="15" customHeight="1">
      <c r="A53" s="988"/>
      <c r="B53" s="882" t="s">
        <v>276</v>
      </c>
      <c r="C53" s="1235">
        <v>1</v>
      </c>
      <c r="D53" s="1236">
        <v>251.42373984400001</v>
      </c>
      <c r="F53" s="29"/>
    </row>
    <row r="54" spans="1:6" ht="15" customHeight="1" thickBot="1">
      <c r="A54" s="989"/>
      <c r="B54" s="1232" t="s">
        <v>569</v>
      </c>
      <c r="C54" s="1237">
        <v>8</v>
      </c>
      <c r="D54" s="1238">
        <v>99179.089230316371</v>
      </c>
      <c r="F54" s="29"/>
    </row>
    <row r="55" spans="1:6" ht="15" customHeight="1">
      <c r="A55" s="987" t="s">
        <v>594</v>
      </c>
      <c r="B55" s="882" t="s">
        <v>265</v>
      </c>
      <c r="C55" s="1235">
        <v>2</v>
      </c>
      <c r="D55" s="1236">
        <v>446.86782239190001</v>
      </c>
      <c r="F55" s="29"/>
    </row>
    <row r="56" spans="1:6" ht="15" customHeight="1">
      <c r="A56" s="988"/>
      <c r="B56" s="882" t="s">
        <v>268</v>
      </c>
      <c r="C56" s="1235">
        <v>28</v>
      </c>
      <c r="D56" s="1236">
        <v>1049.14241195108</v>
      </c>
      <c r="F56" s="29"/>
    </row>
    <row r="57" spans="1:6" ht="15" customHeight="1">
      <c r="A57" s="988"/>
      <c r="B57" s="882" t="s">
        <v>261</v>
      </c>
      <c r="C57" s="1235">
        <v>47</v>
      </c>
      <c r="D57" s="1236">
        <v>1.5394712127777899</v>
      </c>
      <c r="F57" s="29"/>
    </row>
    <row r="58" spans="1:6" ht="15" customHeight="1">
      <c r="A58" s="988"/>
      <c r="B58" s="882" t="s">
        <v>256</v>
      </c>
      <c r="C58" s="1235">
        <v>2</v>
      </c>
      <c r="D58" s="1236">
        <v>11627.11376373</v>
      </c>
      <c r="F58" s="29"/>
    </row>
    <row r="59" spans="1:6" ht="15" customHeight="1">
      <c r="A59" s="988"/>
      <c r="B59" s="882" t="s">
        <v>214</v>
      </c>
      <c r="C59" s="1235">
        <v>3</v>
      </c>
      <c r="D59" s="1236">
        <v>64935.66128647</v>
      </c>
      <c r="F59" s="29"/>
    </row>
    <row r="60" spans="1:6" ht="15" customHeight="1">
      <c r="A60" s="988"/>
      <c r="B60" s="882" t="s">
        <v>248</v>
      </c>
      <c r="C60" s="1235">
        <v>3</v>
      </c>
      <c r="D60" s="1236">
        <v>554.59595944960006</v>
      </c>
      <c r="F60" s="29"/>
    </row>
    <row r="61" spans="1:6" ht="15" customHeight="1">
      <c r="A61" s="988"/>
      <c r="B61" s="882" t="s">
        <v>218</v>
      </c>
      <c r="C61" s="1235">
        <v>38</v>
      </c>
      <c r="D61" s="1236">
        <v>8951.4550885887475</v>
      </c>
      <c r="F61" s="29"/>
    </row>
    <row r="62" spans="1:6" ht="15" customHeight="1" thickBot="1">
      <c r="A62" s="989"/>
      <c r="B62" s="1232" t="s">
        <v>569</v>
      </c>
      <c r="C62" s="1237">
        <v>123</v>
      </c>
      <c r="D62" s="1238">
        <v>87566.375803794101</v>
      </c>
      <c r="F62" s="29"/>
    </row>
    <row r="63" spans="1:6" ht="15" customHeight="1">
      <c r="A63" s="987" t="s">
        <v>591</v>
      </c>
      <c r="B63" s="882" t="s">
        <v>267</v>
      </c>
      <c r="C63" s="1235">
        <v>134</v>
      </c>
      <c r="D63" s="1236">
        <v>39.417573890234998</v>
      </c>
      <c r="F63" s="29"/>
    </row>
    <row r="64" spans="1:6" ht="15" customHeight="1">
      <c r="A64" s="988"/>
      <c r="B64" s="882" t="s">
        <v>261</v>
      </c>
      <c r="C64" s="1235">
        <v>1</v>
      </c>
      <c r="D64" s="1236">
        <v>241.24121492400002</v>
      </c>
      <c r="F64" s="29"/>
    </row>
    <row r="65" spans="1:6" ht="15" customHeight="1">
      <c r="A65" s="988"/>
      <c r="B65" s="882" t="s">
        <v>256</v>
      </c>
      <c r="C65" s="1235">
        <v>8</v>
      </c>
      <c r="D65" s="1236">
        <v>37389.806370193401</v>
      </c>
      <c r="F65" s="29"/>
    </row>
    <row r="66" spans="1:6" ht="15" customHeight="1">
      <c r="A66" s="988"/>
      <c r="B66" s="882" t="s">
        <v>259</v>
      </c>
      <c r="C66" s="1235">
        <v>58</v>
      </c>
      <c r="D66" s="1236">
        <v>26551.288370364604</v>
      </c>
      <c r="F66" s="29"/>
    </row>
    <row r="67" spans="1:6" ht="15" customHeight="1">
      <c r="A67" s="988"/>
      <c r="B67" s="882" t="s">
        <v>214</v>
      </c>
      <c r="C67" s="1235">
        <v>21</v>
      </c>
      <c r="D67" s="1236">
        <v>169400.36155739269</v>
      </c>
      <c r="F67" s="29"/>
    </row>
    <row r="68" spans="1:6" ht="15" customHeight="1">
      <c r="A68" s="988"/>
      <c r="B68" s="882" t="s">
        <v>245</v>
      </c>
      <c r="C68" s="1235">
        <v>22</v>
      </c>
      <c r="D68" s="1236">
        <v>1403.4140877732439</v>
      </c>
    </row>
    <row r="69" spans="1:6" ht="15" customHeight="1">
      <c r="A69" s="988"/>
      <c r="B69" s="882" t="s">
        <v>218</v>
      </c>
      <c r="C69" s="1235">
        <v>1</v>
      </c>
      <c r="D69" s="1236">
        <v>19.407592900000001</v>
      </c>
    </row>
    <row r="70" spans="1:6" ht="15" customHeight="1">
      <c r="A70" s="988"/>
      <c r="B70" s="882" t="s">
        <v>253</v>
      </c>
      <c r="C70" s="1235">
        <v>4</v>
      </c>
      <c r="D70" s="1236">
        <v>9229.7209908160003</v>
      </c>
    </row>
    <row r="71" spans="1:6" ht="15" customHeight="1">
      <c r="A71" s="988"/>
      <c r="B71" s="882" t="s">
        <v>1415</v>
      </c>
      <c r="C71" s="1235">
        <v>48</v>
      </c>
      <c r="D71" s="1236">
        <v>44829.952633386521</v>
      </c>
    </row>
    <row r="72" spans="1:6" ht="15" customHeight="1" thickBot="1">
      <c r="A72" s="989"/>
      <c r="B72" s="1232" t="s">
        <v>569</v>
      </c>
      <c r="C72" s="1237">
        <v>297</v>
      </c>
      <c r="D72" s="1238">
        <v>289104.61039164074</v>
      </c>
    </row>
  </sheetData>
  <mergeCells count="13">
    <mergeCell ref="A48:A54"/>
    <mergeCell ref="A55:A62"/>
    <mergeCell ref="A63:A72"/>
    <mergeCell ref="A4:D4"/>
    <mergeCell ref="A5:G5"/>
    <mergeCell ref="A1:D1"/>
    <mergeCell ref="A7:A15"/>
    <mergeCell ref="A16:A21"/>
    <mergeCell ref="A3:D3"/>
    <mergeCell ref="A22:A26"/>
    <mergeCell ref="A27:A31"/>
    <mergeCell ref="A32:A39"/>
    <mergeCell ref="A40:A47"/>
  </mergeCells>
  <phoneticPr fontId="2" type="noConversion"/>
  <printOptions horizontalCentered="1"/>
  <pageMargins left="0.78740157480314965" right="0.78740157480314965" top="0.59055118110236227" bottom="0.98425196850393704" header="0" footer="0"/>
  <pageSetup paperSize="9" scale="58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F27"/>
  <sheetViews>
    <sheetView view="pageBreakPreview" zoomScale="75" zoomScaleNormal="75" workbookViewId="0">
      <selection sqref="A1:J1"/>
    </sheetView>
  </sheetViews>
  <sheetFormatPr baseColWidth="10" defaultRowHeight="12.75"/>
  <cols>
    <col min="1" max="1" width="35.5703125" style="791" customWidth="1"/>
    <col min="2" max="6" width="23.5703125" style="791" customWidth="1"/>
    <col min="7" max="16384" width="11.42578125" style="791"/>
  </cols>
  <sheetData>
    <row r="1" spans="1:6" ht="18">
      <c r="A1" s="891" t="s">
        <v>574</v>
      </c>
      <c r="B1" s="891"/>
      <c r="C1" s="891"/>
      <c r="D1" s="891"/>
      <c r="E1" s="891"/>
      <c r="F1" s="891"/>
    </row>
    <row r="2" spans="1:6">
      <c r="A2" s="794"/>
      <c r="B2" s="794"/>
      <c r="C2" s="794"/>
      <c r="D2" s="794"/>
      <c r="E2" s="794"/>
      <c r="F2" s="794"/>
    </row>
    <row r="3" spans="1:6" ht="24.75" customHeight="1">
      <c r="A3" s="892" t="s">
        <v>1340</v>
      </c>
      <c r="B3" s="892"/>
      <c r="C3" s="892"/>
      <c r="D3" s="892"/>
      <c r="E3" s="892"/>
      <c r="F3" s="892"/>
    </row>
    <row r="4" spans="1:6" ht="13.5" thickBot="1">
      <c r="A4" s="799"/>
      <c r="B4" s="799"/>
      <c r="C4" s="799"/>
      <c r="D4" s="799"/>
      <c r="E4" s="799"/>
      <c r="F4" s="799"/>
    </row>
    <row r="5" spans="1:6" ht="51" customHeight="1" thickBot="1">
      <c r="A5" s="19" t="s">
        <v>459</v>
      </c>
      <c r="B5" s="20" t="s">
        <v>850</v>
      </c>
      <c r="C5" s="20" t="s">
        <v>567</v>
      </c>
      <c r="D5" s="20" t="s">
        <v>1027</v>
      </c>
      <c r="E5" s="20" t="s">
        <v>568</v>
      </c>
      <c r="F5" s="21" t="s">
        <v>569</v>
      </c>
    </row>
    <row r="6" spans="1:6" ht="21" customHeight="1">
      <c r="A6" s="814" t="s">
        <v>575</v>
      </c>
      <c r="B6" s="394">
        <v>602291.18999999994</v>
      </c>
      <c r="C6" s="394">
        <v>567984.09</v>
      </c>
      <c r="D6" s="803">
        <v>3220791.7800000003</v>
      </c>
      <c r="E6" s="356">
        <v>732.97</v>
      </c>
      <c r="F6" s="803">
        <f>+SUM(B6:E6)</f>
        <v>4391800.03</v>
      </c>
    </row>
    <row r="7" spans="1:6">
      <c r="A7" s="815" t="s">
        <v>576</v>
      </c>
      <c r="B7" s="395">
        <v>87831</v>
      </c>
      <c r="C7" s="395">
        <v>958124</v>
      </c>
      <c r="D7" s="803">
        <v>1562356.3</v>
      </c>
      <c r="E7" s="359"/>
      <c r="F7" s="803">
        <f t="shared" ref="F7:F22" si="0">+SUM(B7:E7)</f>
        <v>2608311.2999999998</v>
      </c>
    </row>
    <row r="8" spans="1:6">
      <c r="A8" s="815" t="s">
        <v>577</v>
      </c>
      <c r="B8" s="395">
        <v>27327</v>
      </c>
      <c r="C8" s="395">
        <v>82438</v>
      </c>
      <c r="D8" s="803">
        <v>453580.78</v>
      </c>
      <c r="E8" s="346">
        <v>299.61</v>
      </c>
      <c r="F8" s="803">
        <f t="shared" si="0"/>
        <v>563645.39</v>
      </c>
    </row>
    <row r="9" spans="1:6">
      <c r="A9" s="815" t="s">
        <v>578</v>
      </c>
      <c r="B9" s="395">
        <v>157.44981610366409</v>
      </c>
      <c r="C9" s="395">
        <v>42893.864803929166</v>
      </c>
      <c r="D9" s="803">
        <v>102503.91256630093</v>
      </c>
      <c r="E9" s="346">
        <v>218238.14299995606</v>
      </c>
      <c r="F9" s="803">
        <f t="shared" si="0"/>
        <v>363793.37018628983</v>
      </c>
    </row>
    <row r="10" spans="1:6">
      <c r="A10" s="815" t="s">
        <v>851</v>
      </c>
      <c r="B10" s="395">
        <v>209053</v>
      </c>
      <c r="C10" s="395">
        <v>611522</v>
      </c>
      <c r="D10" s="803">
        <v>2744204</v>
      </c>
      <c r="E10" s="346"/>
      <c r="F10" s="803">
        <f t="shared" si="0"/>
        <v>3564779</v>
      </c>
    </row>
    <row r="11" spans="1:6">
      <c r="A11" s="815" t="s">
        <v>580</v>
      </c>
      <c r="B11" s="395">
        <v>85551</v>
      </c>
      <c r="C11" s="395">
        <v>1628614</v>
      </c>
      <c r="D11" s="803">
        <v>3093566</v>
      </c>
      <c r="E11" s="346"/>
      <c r="F11" s="803">
        <f t="shared" si="0"/>
        <v>4807731</v>
      </c>
    </row>
    <row r="12" spans="1:6">
      <c r="A12" s="815" t="s">
        <v>581</v>
      </c>
      <c r="B12" s="395">
        <v>94517</v>
      </c>
      <c r="C12" s="395">
        <v>350726</v>
      </c>
      <c r="D12" s="803">
        <v>1485240.09</v>
      </c>
      <c r="E12" s="346"/>
      <c r="F12" s="803">
        <f t="shared" si="0"/>
        <v>1930483.09</v>
      </c>
    </row>
    <row r="13" spans="1:6">
      <c r="A13" s="815" t="s">
        <v>592</v>
      </c>
      <c r="B13" s="395">
        <v>68178.635555808374</v>
      </c>
      <c r="C13" s="395">
        <v>76185.449591259414</v>
      </c>
      <c r="D13" s="803">
        <v>293897.96530124109</v>
      </c>
      <c r="E13" s="346"/>
      <c r="F13" s="803">
        <f t="shared" si="0"/>
        <v>438262.05044830887</v>
      </c>
    </row>
    <row r="14" spans="1:6">
      <c r="A14" s="815" t="s">
        <v>594</v>
      </c>
      <c r="B14" s="395">
        <v>43825.710000000006</v>
      </c>
      <c r="C14" s="395">
        <v>389768</v>
      </c>
      <c r="D14" s="803">
        <v>160762.97999999998</v>
      </c>
      <c r="E14" s="346"/>
      <c r="F14" s="803">
        <f t="shared" si="0"/>
        <v>594356.68999999994</v>
      </c>
    </row>
    <row r="15" spans="1:6">
      <c r="A15" s="815" t="s">
        <v>591</v>
      </c>
      <c r="B15" s="395">
        <v>95062</v>
      </c>
      <c r="C15" s="395">
        <v>308430</v>
      </c>
      <c r="D15" s="803">
        <v>851848.35</v>
      </c>
      <c r="E15" s="346"/>
      <c r="F15" s="803">
        <f t="shared" si="0"/>
        <v>1255340.3500000001</v>
      </c>
    </row>
    <row r="16" spans="1:6">
      <c r="A16" s="815" t="s">
        <v>583</v>
      </c>
      <c r="B16" s="395">
        <v>32438</v>
      </c>
      <c r="C16" s="395">
        <v>151325</v>
      </c>
      <c r="D16" s="803">
        <v>2543471.0499999998</v>
      </c>
      <c r="E16" s="346"/>
      <c r="F16" s="803">
        <f t="shared" si="0"/>
        <v>2727234.05</v>
      </c>
    </row>
    <row r="17" spans="1:6">
      <c r="A17" s="815" t="s">
        <v>584</v>
      </c>
      <c r="B17" s="395">
        <v>10720.46</v>
      </c>
      <c r="C17" s="395">
        <v>19512.22</v>
      </c>
      <c r="D17" s="803">
        <v>1380135.3399999999</v>
      </c>
      <c r="E17" s="346">
        <v>620313.01</v>
      </c>
      <c r="F17" s="803">
        <f t="shared" si="0"/>
        <v>2030681.0299999998</v>
      </c>
    </row>
    <row r="18" spans="1:6">
      <c r="A18" s="815" t="s">
        <v>595</v>
      </c>
      <c r="B18" s="395">
        <v>8695.5191719785835</v>
      </c>
      <c r="C18" s="395">
        <v>4397.6275143875619</v>
      </c>
      <c r="D18" s="803">
        <v>207693.44092596826</v>
      </c>
      <c r="E18" s="346"/>
      <c r="F18" s="803">
        <f t="shared" si="0"/>
        <v>220786.58761233441</v>
      </c>
    </row>
    <row r="19" spans="1:6">
      <c r="A19" s="815" t="s">
        <v>585</v>
      </c>
      <c r="B19" s="395">
        <v>16565.222852761861</v>
      </c>
      <c r="C19" s="395">
        <v>189942.48670541248</v>
      </c>
      <c r="D19" s="803">
        <v>104444.56151674336</v>
      </c>
      <c r="E19" s="346"/>
      <c r="F19" s="803">
        <f t="shared" si="0"/>
        <v>310952.27107491769</v>
      </c>
    </row>
    <row r="20" spans="1:6">
      <c r="A20" s="815" t="s">
        <v>587</v>
      </c>
      <c r="B20" s="395">
        <v>16789.587669068293</v>
      </c>
      <c r="C20" s="395">
        <v>210619.18931194415</v>
      </c>
      <c r="D20" s="803">
        <v>274110.88694547251</v>
      </c>
      <c r="E20" s="346"/>
      <c r="F20" s="803">
        <f t="shared" si="0"/>
        <v>501519.66392648494</v>
      </c>
    </row>
    <row r="21" spans="1:6">
      <c r="A21" s="815" t="s">
        <v>589</v>
      </c>
      <c r="B21" s="395">
        <v>9489.3346403713294</v>
      </c>
      <c r="C21" s="395">
        <v>289554.64852755039</v>
      </c>
      <c r="D21" s="803">
        <v>470334.99999335461</v>
      </c>
      <c r="E21" s="346">
        <v>1170.9502661898644</v>
      </c>
      <c r="F21" s="803">
        <f t="shared" si="0"/>
        <v>770549.9334274662</v>
      </c>
    </row>
    <row r="22" spans="1:6">
      <c r="A22" s="815" t="s">
        <v>593</v>
      </c>
      <c r="B22" s="395">
        <v>59689.998430516192</v>
      </c>
      <c r="C22" s="395">
        <v>89093.386507113071</v>
      </c>
      <c r="D22" s="803">
        <v>362510.3682900517</v>
      </c>
      <c r="E22" s="359"/>
      <c r="F22" s="803">
        <f t="shared" si="0"/>
        <v>511293.75322768098</v>
      </c>
    </row>
    <row r="23" spans="1:6" ht="6.75" customHeight="1">
      <c r="A23" s="815"/>
      <c r="B23" s="17"/>
      <c r="C23" s="17"/>
      <c r="D23" s="17"/>
      <c r="E23" s="17"/>
      <c r="F23" s="671"/>
    </row>
    <row r="24" spans="1:6" ht="13.5" thickBot="1">
      <c r="A24" s="816" t="s">
        <v>570</v>
      </c>
      <c r="B24" s="341">
        <f>+SUM(B6:B22)</f>
        <v>1468182.108136608</v>
      </c>
      <c r="C24" s="341">
        <f>+SUM(C6:C22)</f>
        <v>5971129.9629615955</v>
      </c>
      <c r="D24" s="341">
        <f>+SUM(D6:D22)</f>
        <v>19311452.805539127</v>
      </c>
      <c r="E24" s="341">
        <f>+SUM(E6:E22)</f>
        <v>840754.68326614588</v>
      </c>
      <c r="F24" s="341">
        <f>+SUM(F6:F22)</f>
        <v>27591519.559903491</v>
      </c>
    </row>
    <row r="25" spans="1:6" ht="22.5" customHeight="1">
      <c r="A25" s="904" t="s">
        <v>573</v>
      </c>
      <c r="B25" s="904"/>
      <c r="C25" s="904"/>
      <c r="D25" s="904"/>
      <c r="E25" s="904"/>
      <c r="F25" s="674"/>
    </row>
    <row r="26" spans="1:6" ht="18.75" customHeight="1">
      <c r="A26" s="812" t="s">
        <v>1028</v>
      </c>
      <c r="B26" s="813"/>
      <c r="C26" s="800"/>
      <c r="D26" s="800"/>
      <c r="E26" s="800"/>
      <c r="F26" s="678"/>
    </row>
    <row r="27" spans="1:6" ht="24" customHeight="1">
      <c r="A27" s="903" t="s">
        <v>852</v>
      </c>
      <c r="B27" s="903"/>
    </row>
  </sheetData>
  <mergeCells count="4">
    <mergeCell ref="A1:F1"/>
    <mergeCell ref="A3:F3"/>
    <mergeCell ref="A25:E25"/>
    <mergeCell ref="A27:B27"/>
  </mergeCells>
  <printOptions horizontalCentered="1"/>
  <pageMargins left="0.78740157480314965" right="0.78740157480314965" top="0.59055118110236227" bottom="0.98425196850393704" header="0" footer="0"/>
  <pageSetup paperSize="9" scale="52" orientation="portrait" horizontalDpi="300" verticalDpi="300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40">
    <pageSetUpPr fitToPage="1"/>
  </sheetPr>
  <dimension ref="A1:L72"/>
  <sheetViews>
    <sheetView view="pageBreakPreview" zoomScale="75" zoomScaleNormal="75" workbookViewId="0">
      <selection sqref="A1:D1"/>
    </sheetView>
  </sheetViews>
  <sheetFormatPr baseColWidth="10" defaultRowHeight="12.75"/>
  <cols>
    <col min="1" max="1" width="49.42578125" style="29" customWidth="1"/>
    <col min="2" max="2" width="52.140625" style="224" customWidth="1"/>
    <col min="3" max="3" width="23.42578125" style="29" customWidth="1"/>
    <col min="4" max="4" width="21.5703125" style="224" customWidth="1"/>
    <col min="5" max="5" width="6.140625" style="29" customWidth="1"/>
    <col min="6" max="6" width="15.7109375" style="224" customWidth="1"/>
    <col min="7" max="7" width="15.7109375" style="29" customWidth="1"/>
    <col min="8" max="16384" width="11.42578125" style="29"/>
  </cols>
  <sheetData>
    <row r="1" spans="1:12" ht="18">
      <c r="A1" s="928" t="s">
        <v>322</v>
      </c>
      <c r="B1" s="928"/>
      <c r="C1" s="928"/>
      <c r="D1" s="928"/>
      <c r="E1" s="28"/>
      <c r="F1" s="28"/>
      <c r="G1" s="28"/>
      <c r="H1" s="28"/>
      <c r="I1" s="28"/>
      <c r="J1" s="28"/>
      <c r="K1" s="28"/>
    </row>
    <row r="3" spans="1:12" ht="20.25" customHeight="1">
      <c r="A3" s="929" t="s">
        <v>534</v>
      </c>
      <c r="B3" s="929"/>
      <c r="C3" s="929"/>
      <c r="D3" s="929"/>
      <c r="E3" s="119"/>
      <c r="F3" s="119"/>
      <c r="G3" s="119"/>
      <c r="H3" s="47"/>
      <c r="I3" s="47"/>
      <c r="J3" s="47"/>
      <c r="K3" s="47"/>
      <c r="L3" s="47"/>
    </row>
    <row r="4" spans="1:12" ht="15" customHeight="1">
      <c r="A4" s="929" t="s">
        <v>1120</v>
      </c>
      <c r="B4" s="929"/>
      <c r="C4" s="929"/>
      <c r="D4" s="929"/>
      <c r="E4" s="119"/>
      <c r="F4" s="119"/>
      <c r="G4" s="119"/>
      <c r="H4" s="47"/>
      <c r="I4" s="47"/>
      <c r="J4" s="47"/>
      <c r="K4" s="47"/>
      <c r="L4" s="47"/>
    </row>
    <row r="5" spans="1:12" ht="13.9" customHeight="1" thickBot="1">
      <c r="A5" s="931"/>
      <c r="B5" s="931"/>
      <c r="C5" s="931"/>
      <c r="D5" s="931"/>
      <c r="E5" s="931"/>
      <c r="F5" s="931"/>
      <c r="G5" s="931"/>
    </row>
    <row r="6" spans="1:12" ht="64.5" customHeight="1" thickBot="1">
      <c r="A6" s="229" t="s">
        <v>321</v>
      </c>
      <c r="B6" s="511" t="s">
        <v>153</v>
      </c>
      <c r="C6" s="511" t="s">
        <v>435</v>
      </c>
      <c r="D6" s="246" t="s">
        <v>436</v>
      </c>
      <c r="F6" s="29"/>
    </row>
    <row r="7" spans="1:12" ht="28.5" customHeight="1">
      <c r="A7" s="1240" t="s">
        <v>583</v>
      </c>
      <c r="B7" s="885" t="s">
        <v>264</v>
      </c>
      <c r="C7" s="1233">
        <v>34</v>
      </c>
      <c r="D7" s="1234">
        <v>135.46603471759002</v>
      </c>
      <c r="F7" s="29"/>
    </row>
    <row r="8" spans="1:12" ht="15" customHeight="1">
      <c r="A8" s="1241"/>
      <c r="B8" s="882" t="s">
        <v>266</v>
      </c>
      <c r="C8" s="1235">
        <v>4</v>
      </c>
      <c r="D8" s="1236">
        <v>6124.4621363469996</v>
      </c>
      <c r="F8" s="29"/>
    </row>
    <row r="9" spans="1:12" ht="15" customHeight="1">
      <c r="A9" s="1241"/>
      <c r="B9" s="882" t="s">
        <v>154</v>
      </c>
      <c r="C9" s="1235">
        <v>1</v>
      </c>
      <c r="D9" s="1236">
        <v>9.7078814568200009</v>
      </c>
      <c r="F9" s="29"/>
    </row>
    <row r="10" spans="1:12" ht="15" customHeight="1">
      <c r="A10" s="1241"/>
      <c r="B10" s="882" t="s">
        <v>261</v>
      </c>
      <c r="C10" s="1235">
        <v>4</v>
      </c>
      <c r="D10" s="1236">
        <v>1407.1145597463701</v>
      </c>
      <c r="F10" s="29"/>
    </row>
    <row r="11" spans="1:12" ht="15" customHeight="1">
      <c r="A11" s="1241"/>
      <c r="B11" s="882" t="s">
        <v>256</v>
      </c>
      <c r="C11" s="1235">
        <v>1</v>
      </c>
      <c r="D11" s="1236">
        <v>1184.5299499600001</v>
      </c>
      <c r="F11" s="29"/>
    </row>
    <row r="12" spans="1:12" ht="15" customHeight="1">
      <c r="A12" s="1241"/>
      <c r="B12" s="882" t="s">
        <v>213</v>
      </c>
      <c r="C12" s="1235">
        <v>1</v>
      </c>
      <c r="D12" s="1236">
        <v>18009.9684112</v>
      </c>
      <c r="F12" s="29"/>
    </row>
    <row r="13" spans="1:12" ht="15" customHeight="1">
      <c r="A13" s="1241"/>
      <c r="B13" s="882" t="s">
        <v>214</v>
      </c>
      <c r="C13" s="1235">
        <v>2</v>
      </c>
      <c r="D13" s="1236">
        <v>36514.702216000005</v>
      </c>
      <c r="F13" s="29"/>
    </row>
    <row r="14" spans="1:12" ht="15" customHeight="1">
      <c r="A14" s="1241"/>
      <c r="B14" s="882" t="s">
        <v>273</v>
      </c>
      <c r="C14" s="1235">
        <v>4</v>
      </c>
      <c r="D14" s="1236">
        <v>2970.7738589198698</v>
      </c>
      <c r="F14" s="29"/>
    </row>
    <row r="15" spans="1:12" ht="15" customHeight="1">
      <c r="A15" s="1241"/>
      <c r="B15" s="882" t="s">
        <v>218</v>
      </c>
      <c r="C15" s="1235">
        <v>1</v>
      </c>
      <c r="D15" s="1236">
        <v>7260.9897352300004</v>
      </c>
      <c r="F15" s="29"/>
    </row>
    <row r="16" spans="1:12" ht="15" customHeight="1">
      <c r="A16" s="1241"/>
      <c r="B16" s="882" t="s">
        <v>155</v>
      </c>
      <c r="C16" s="1235">
        <v>4</v>
      </c>
      <c r="D16" s="1236">
        <v>239997.31771850001</v>
      </c>
      <c r="F16" s="29"/>
    </row>
    <row r="17" spans="1:6" ht="15" customHeight="1" thickBot="1">
      <c r="A17" s="1242"/>
      <c r="B17" s="1232" t="s">
        <v>569</v>
      </c>
      <c r="C17" s="1237">
        <v>56</v>
      </c>
      <c r="D17" s="1238">
        <v>313615.03250207764</v>
      </c>
      <c r="F17" s="29"/>
    </row>
    <row r="18" spans="1:6" ht="15" customHeight="1">
      <c r="A18" s="1240" t="s">
        <v>584</v>
      </c>
      <c r="B18" s="882" t="s">
        <v>270</v>
      </c>
      <c r="C18" s="1235">
        <v>5</v>
      </c>
      <c r="D18" s="1236">
        <v>5800.0690720470002</v>
      </c>
      <c r="F18" s="29"/>
    </row>
    <row r="19" spans="1:6" ht="15" customHeight="1">
      <c r="A19" s="1241"/>
      <c r="B19" s="882" t="s">
        <v>261</v>
      </c>
      <c r="C19" s="1235">
        <v>8</v>
      </c>
      <c r="D19" s="1236">
        <v>1490.841298701816</v>
      </c>
      <c r="F19" s="29"/>
    </row>
    <row r="20" spans="1:6" ht="15" customHeight="1">
      <c r="A20" s="1241"/>
      <c r="B20" s="882" t="s">
        <v>256</v>
      </c>
      <c r="C20" s="1235">
        <v>2</v>
      </c>
      <c r="D20" s="1236">
        <v>905.88028708299998</v>
      </c>
      <c r="F20" s="29"/>
    </row>
    <row r="21" spans="1:6" ht="15" customHeight="1">
      <c r="A21" s="1241"/>
      <c r="B21" s="882" t="s">
        <v>213</v>
      </c>
      <c r="C21" s="1235">
        <v>1</v>
      </c>
      <c r="D21" s="1236">
        <v>8542.6203857399996</v>
      </c>
      <c r="F21" s="29"/>
    </row>
    <row r="22" spans="1:6" ht="15" customHeight="1">
      <c r="A22" s="1241"/>
      <c r="B22" s="882" t="s">
        <v>214</v>
      </c>
      <c r="C22" s="1235">
        <v>6</v>
      </c>
      <c r="D22" s="1236">
        <v>40088.554055217995</v>
      </c>
      <c r="F22" s="29"/>
    </row>
    <row r="23" spans="1:6" ht="15" customHeight="1">
      <c r="A23" s="1241"/>
      <c r="B23" s="882" t="s">
        <v>276</v>
      </c>
      <c r="C23" s="1235">
        <v>3</v>
      </c>
      <c r="D23" s="1236">
        <v>250.785289127341</v>
      </c>
      <c r="F23" s="29"/>
    </row>
    <row r="24" spans="1:6" ht="15" customHeight="1">
      <c r="A24" s="1241"/>
      <c r="B24" s="882" t="s">
        <v>298</v>
      </c>
      <c r="C24" s="1235">
        <v>74</v>
      </c>
      <c r="D24" s="1236">
        <v>449512.94577711908</v>
      </c>
      <c r="F24" s="29"/>
    </row>
    <row r="25" spans="1:6" ht="15" customHeight="1" thickBot="1">
      <c r="A25" s="1242"/>
      <c r="B25" s="1232" t="s">
        <v>569</v>
      </c>
      <c r="C25" s="1237">
        <v>99</v>
      </c>
      <c r="D25" s="1238">
        <v>506591.69616503624</v>
      </c>
      <c r="F25" s="29"/>
    </row>
    <row r="26" spans="1:6" ht="15" customHeight="1">
      <c r="A26" s="1240" t="s">
        <v>1116</v>
      </c>
      <c r="B26" s="882" t="s">
        <v>261</v>
      </c>
      <c r="C26" s="1235">
        <v>2</v>
      </c>
      <c r="D26" s="1236">
        <v>499.05220411699997</v>
      </c>
      <c r="F26" s="29"/>
    </row>
    <row r="27" spans="1:6" ht="15" customHeight="1">
      <c r="A27" s="1241"/>
      <c r="B27" s="882" t="s">
        <v>257</v>
      </c>
      <c r="C27" s="1235">
        <v>1</v>
      </c>
      <c r="D27" s="1236">
        <v>63401.976835000001</v>
      </c>
      <c r="F27" s="29"/>
    </row>
    <row r="28" spans="1:6" ht="15" customHeight="1">
      <c r="A28" s="1241"/>
      <c r="B28" s="882" t="s">
        <v>213</v>
      </c>
      <c r="C28" s="1235">
        <v>1</v>
      </c>
      <c r="D28" s="1236">
        <v>10091.7217774</v>
      </c>
      <c r="F28" s="29"/>
    </row>
    <row r="29" spans="1:6" ht="15" customHeight="1">
      <c r="A29" s="1241"/>
      <c r="B29" s="882" t="s">
        <v>214</v>
      </c>
      <c r="C29" s="1235">
        <v>6</v>
      </c>
      <c r="D29" s="1236">
        <v>26181.763835773003</v>
      </c>
      <c r="F29" s="29"/>
    </row>
    <row r="30" spans="1:6" ht="15" customHeight="1">
      <c r="A30" s="1241"/>
      <c r="B30" s="882" t="s">
        <v>218</v>
      </c>
      <c r="C30" s="1235">
        <v>6</v>
      </c>
      <c r="D30" s="1236">
        <v>2009.2468252806002</v>
      </c>
      <c r="F30" s="29"/>
    </row>
    <row r="31" spans="1:6" ht="15" customHeight="1">
      <c r="A31" s="1241"/>
      <c r="B31" s="882" t="s">
        <v>251</v>
      </c>
      <c r="C31" s="1235">
        <v>2</v>
      </c>
      <c r="D31" s="1236">
        <v>3689.775756859</v>
      </c>
      <c r="F31" s="29"/>
    </row>
    <row r="32" spans="1:6" ht="15" customHeight="1">
      <c r="A32" s="1241"/>
      <c r="B32" s="882" t="s">
        <v>252</v>
      </c>
      <c r="C32" s="1235">
        <v>1</v>
      </c>
      <c r="D32" s="1236">
        <v>586.29948742600004</v>
      </c>
      <c r="F32" s="29"/>
    </row>
    <row r="33" spans="1:6" ht="15" customHeight="1">
      <c r="A33" s="1241"/>
      <c r="B33" s="882" t="s">
        <v>275</v>
      </c>
      <c r="C33" s="1235">
        <v>62</v>
      </c>
      <c r="D33" s="1236">
        <v>32.896436325429008</v>
      </c>
      <c r="F33" s="29"/>
    </row>
    <row r="34" spans="1:6" ht="15" customHeight="1" thickBot="1">
      <c r="A34" s="1242"/>
      <c r="B34" s="1232" t="s">
        <v>569</v>
      </c>
      <c r="C34" s="1237">
        <v>81</v>
      </c>
      <c r="D34" s="1238">
        <v>106492.73315818104</v>
      </c>
      <c r="F34" s="29"/>
    </row>
    <row r="35" spans="1:6" ht="15" customHeight="1">
      <c r="A35" s="1240" t="s">
        <v>871</v>
      </c>
      <c r="B35" s="882" t="s">
        <v>261</v>
      </c>
      <c r="C35" s="1235">
        <v>52</v>
      </c>
      <c r="D35" s="1236">
        <v>30538.816307498131</v>
      </c>
      <c r="F35" s="29"/>
    </row>
    <row r="36" spans="1:6" ht="15" customHeight="1">
      <c r="A36" s="1241"/>
      <c r="B36" s="882" t="s">
        <v>256</v>
      </c>
      <c r="C36" s="1235">
        <v>27</v>
      </c>
      <c r="D36" s="1236">
        <v>39005.216227359895</v>
      </c>
      <c r="F36" s="29"/>
    </row>
    <row r="37" spans="1:6" ht="15" customHeight="1">
      <c r="A37" s="1241"/>
      <c r="B37" s="882" t="s">
        <v>213</v>
      </c>
      <c r="C37" s="1235">
        <v>4</v>
      </c>
      <c r="D37" s="1236">
        <v>32130.53075433</v>
      </c>
      <c r="F37" s="29"/>
    </row>
    <row r="38" spans="1:6" ht="15" customHeight="1">
      <c r="A38" s="1241"/>
      <c r="B38" s="882" t="s">
        <v>214</v>
      </c>
      <c r="C38" s="1235">
        <v>11</v>
      </c>
      <c r="D38" s="1236">
        <v>142976.55663523401</v>
      </c>
      <c r="F38" s="29"/>
    </row>
    <row r="39" spans="1:6" ht="15" customHeight="1">
      <c r="A39" s="1241"/>
      <c r="B39" s="882" t="s">
        <v>216</v>
      </c>
      <c r="C39" s="1235">
        <v>7</v>
      </c>
      <c r="D39" s="1236">
        <v>83951.178898700004</v>
      </c>
      <c r="F39" s="29"/>
    </row>
    <row r="40" spans="1:6" ht="15" customHeight="1">
      <c r="A40" s="1241"/>
      <c r="B40" s="882" t="s">
        <v>251</v>
      </c>
      <c r="C40" s="1235">
        <v>15</v>
      </c>
      <c r="D40" s="1236">
        <v>14724.4733000529</v>
      </c>
      <c r="F40" s="29"/>
    </row>
    <row r="41" spans="1:6" ht="15" customHeight="1">
      <c r="A41" s="1241"/>
      <c r="B41" s="882" t="s">
        <v>252</v>
      </c>
      <c r="C41" s="1235">
        <v>11</v>
      </c>
      <c r="D41" s="1236">
        <v>7054.5551434436802</v>
      </c>
      <c r="F41" s="29"/>
    </row>
    <row r="42" spans="1:6" ht="15" customHeight="1">
      <c r="A42" s="1241"/>
      <c r="B42" s="882" t="s">
        <v>275</v>
      </c>
      <c r="C42" s="1235">
        <v>19</v>
      </c>
      <c r="D42" s="1236">
        <v>1343.5659806612116</v>
      </c>
      <c r="F42" s="29"/>
    </row>
    <row r="43" spans="1:6" ht="15" customHeight="1" thickBot="1">
      <c r="A43" s="1242"/>
      <c r="B43" s="1232" t="s">
        <v>569</v>
      </c>
      <c r="C43" s="1237">
        <v>146</v>
      </c>
      <c r="D43" s="1238">
        <v>351724.89324727986</v>
      </c>
      <c r="F43" s="29"/>
    </row>
    <row r="44" spans="1:6" ht="15" customHeight="1">
      <c r="A44" s="1240" t="s">
        <v>585</v>
      </c>
      <c r="B44" s="882" t="s">
        <v>599</v>
      </c>
      <c r="C44" s="1235">
        <v>1</v>
      </c>
      <c r="D44" s="1236">
        <v>58.976949639099999</v>
      </c>
      <c r="F44" s="29"/>
    </row>
    <row r="45" spans="1:6" ht="15" customHeight="1">
      <c r="A45" s="1241"/>
      <c r="B45" s="882" t="s">
        <v>214</v>
      </c>
      <c r="C45" s="1235">
        <v>1</v>
      </c>
      <c r="D45" s="1236">
        <v>17812.970971900002</v>
      </c>
      <c r="F45" s="29"/>
    </row>
    <row r="46" spans="1:6" ht="15" customHeight="1">
      <c r="A46" s="1241"/>
      <c r="B46" s="882" t="s">
        <v>218</v>
      </c>
      <c r="C46" s="1235">
        <v>1</v>
      </c>
      <c r="D46" s="1236">
        <v>474.43863606799999</v>
      </c>
      <c r="F46" s="29"/>
    </row>
    <row r="47" spans="1:6" ht="15" customHeight="1">
      <c r="A47" s="1241"/>
      <c r="B47" s="882" t="s">
        <v>156</v>
      </c>
      <c r="C47" s="1235">
        <v>6</v>
      </c>
      <c r="D47" s="1236">
        <v>167540.07319485</v>
      </c>
      <c r="F47" s="29"/>
    </row>
    <row r="48" spans="1:6" ht="15" customHeight="1" thickBot="1">
      <c r="A48" s="1242"/>
      <c r="B48" s="1232" t="s">
        <v>569</v>
      </c>
      <c r="C48" s="1237">
        <v>9</v>
      </c>
      <c r="D48" s="1238">
        <v>185886.4597524571</v>
      </c>
      <c r="F48" s="29"/>
    </row>
    <row r="49" spans="1:6" ht="15" customHeight="1">
      <c r="A49" s="1240" t="s">
        <v>587</v>
      </c>
      <c r="B49" s="882" t="s">
        <v>264</v>
      </c>
      <c r="C49" s="1235">
        <v>25</v>
      </c>
      <c r="D49" s="1236">
        <v>0.78161353844030002</v>
      </c>
      <c r="F49" s="29"/>
    </row>
    <row r="50" spans="1:6" ht="15" customHeight="1">
      <c r="A50" s="1241"/>
      <c r="B50" s="882" t="s">
        <v>600</v>
      </c>
      <c r="C50" s="1235">
        <v>6</v>
      </c>
      <c r="D50" s="1236">
        <v>5194.2551152449996</v>
      </c>
      <c r="F50" s="29"/>
    </row>
    <row r="51" spans="1:6" ht="15" customHeight="1">
      <c r="A51" s="1241"/>
      <c r="B51" s="882" t="s">
        <v>214</v>
      </c>
      <c r="C51" s="1235">
        <v>9</v>
      </c>
      <c r="D51" s="1236">
        <v>75792.216794449996</v>
      </c>
      <c r="F51" s="29"/>
    </row>
    <row r="52" spans="1:6" ht="15" customHeight="1">
      <c r="A52" s="1241"/>
      <c r="B52" s="882" t="s">
        <v>244</v>
      </c>
      <c r="C52" s="1235">
        <v>1</v>
      </c>
      <c r="D52" s="1236">
        <v>22038.610938900001</v>
      </c>
      <c r="F52" s="29"/>
    </row>
    <row r="53" spans="1:6" ht="15" customHeight="1" thickBot="1">
      <c r="A53" s="1242"/>
      <c r="B53" s="1232" t="s">
        <v>569</v>
      </c>
      <c r="C53" s="1237">
        <v>41</v>
      </c>
      <c r="D53" s="1238">
        <v>103025.86446213344</v>
      </c>
      <c r="F53" s="29"/>
    </row>
    <row r="54" spans="1:6" ht="15" customHeight="1">
      <c r="A54" s="1240" t="s">
        <v>589</v>
      </c>
      <c r="B54" s="882" t="s">
        <v>261</v>
      </c>
      <c r="C54" s="1235">
        <v>41</v>
      </c>
      <c r="D54" s="1236">
        <v>4309.0146214405304</v>
      </c>
      <c r="F54" s="29"/>
    </row>
    <row r="55" spans="1:6" ht="15" customHeight="1">
      <c r="A55" s="1241"/>
      <c r="B55" s="882" t="s">
        <v>256</v>
      </c>
      <c r="C55" s="1235">
        <v>2</v>
      </c>
      <c r="D55" s="1236">
        <v>19068.56287745</v>
      </c>
      <c r="F55" s="29"/>
    </row>
    <row r="56" spans="1:6" ht="15" customHeight="1">
      <c r="A56" s="1241"/>
      <c r="B56" s="882" t="s">
        <v>214</v>
      </c>
      <c r="C56" s="1235">
        <v>5</v>
      </c>
      <c r="D56" s="1236">
        <v>189972.0065773</v>
      </c>
      <c r="F56" s="29"/>
    </row>
    <row r="57" spans="1:6" ht="15" customHeight="1">
      <c r="A57" s="1241"/>
      <c r="B57" s="882" t="s">
        <v>252</v>
      </c>
      <c r="C57" s="1235">
        <v>1</v>
      </c>
      <c r="D57" s="1236">
        <v>5302.0039699600002</v>
      </c>
      <c r="F57" s="29"/>
    </row>
    <row r="58" spans="1:6" ht="15" customHeight="1">
      <c r="A58" s="1241"/>
      <c r="B58" s="882" t="s">
        <v>254</v>
      </c>
      <c r="C58" s="1235">
        <v>6</v>
      </c>
      <c r="D58" s="1236">
        <v>1797.8910795617999</v>
      </c>
      <c r="F58" s="29"/>
    </row>
    <row r="59" spans="1:6" ht="15" customHeight="1" thickBot="1">
      <c r="A59" s="1242"/>
      <c r="B59" s="1232" t="s">
        <v>569</v>
      </c>
      <c r="C59" s="1237">
        <v>55</v>
      </c>
      <c r="D59" s="1238">
        <v>220449.47912571236</v>
      </c>
      <c r="F59" s="29"/>
    </row>
    <row r="60" spans="1:6" ht="15" customHeight="1">
      <c r="A60" s="1240" t="s">
        <v>593</v>
      </c>
      <c r="B60" s="882" t="s">
        <v>256</v>
      </c>
      <c r="C60" s="1235">
        <v>5</v>
      </c>
      <c r="D60" s="1236">
        <v>5968.9647663710002</v>
      </c>
      <c r="F60" s="29"/>
    </row>
    <row r="61" spans="1:6" ht="15" customHeight="1">
      <c r="A61" s="1241"/>
      <c r="B61" s="882" t="s">
        <v>215</v>
      </c>
      <c r="C61" s="1235">
        <v>7</v>
      </c>
      <c r="D61" s="1236">
        <v>55427.936653090001</v>
      </c>
      <c r="F61" s="29"/>
    </row>
    <row r="62" spans="1:6" ht="15" customHeight="1">
      <c r="A62" s="1241"/>
      <c r="B62" s="882" t="s">
        <v>218</v>
      </c>
      <c r="C62" s="1235">
        <v>1</v>
      </c>
      <c r="D62" s="1236">
        <v>248.77502105399998</v>
      </c>
      <c r="F62" s="29"/>
    </row>
    <row r="63" spans="1:6" ht="15" customHeight="1" thickBot="1">
      <c r="A63" s="1242"/>
      <c r="B63" s="1232" t="s">
        <v>569</v>
      </c>
      <c r="C63" s="1237">
        <v>13</v>
      </c>
      <c r="D63" s="1238">
        <v>61645.676440515002</v>
      </c>
      <c r="F63" s="29"/>
    </row>
    <row r="64" spans="1:6" ht="15" customHeight="1">
      <c r="A64" s="1240" t="s">
        <v>1413</v>
      </c>
      <c r="B64" s="882" t="s">
        <v>213</v>
      </c>
      <c r="C64" s="1235">
        <v>1</v>
      </c>
      <c r="D64" s="1236">
        <v>63600.71</v>
      </c>
      <c r="F64" s="29"/>
    </row>
    <row r="65" spans="1:6" ht="15" customHeight="1" thickBot="1">
      <c r="A65" s="1242"/>
      <c r="B65" s="1232" t="s">
        <v>569</v>
      </c>
      <c r="C65" s="1237">
        <v>1</v>
      </c>
      <c r="D65" s="1238">
        <v>63600.71</v>
      </c>
      <c r="F65" s="29"/>
    </row>
    <row r="66" spans="1:6" ht="15" customHeight="1">
      <c r="A66" s="1240" t="s">
        <v>1414</v>
      </c>
      <c r="B66" s="882" t="s">
        <v>213</v>
      </c>
      <c r="C66" s="1235">
        <v>1</v>
      </c>
      <c r="D66" s="1243">
        <v>33959.879999999997</v>
      </c>
      <c r="F66" s="29"/>
    </row>
    <row r="67" spans="1:6" ht="15" customHeight="1" thickBot="1">
      <c r="A67" s="1242"/>
      <c r="B67" s="1232" t="s">
        <v>569</v>
      </c>
      <c r="C67" s="1237">
        <v>1</v>
      </c>
      <c r="D67" s="1238">
        <v>33959.879999999997</v>
      </c>
      <c r="F67" s="29"/>
    </row>
    <row r="68" spans="1:6" ht="15" customHeight="1">
      <c r="A68" s="1240" t="s">
        <v>150</v>
      </c>
      <c r="B68" s="882" t="s">
        <v>152</v>
      </c>
      <c r="C68" s="1235">
        <v>1</v>
      </c>
      <c r="D68" s="1236">
        <v>234950.329983</v>
      </c>
    </row>
    <row r="69" spans="1:6" ht="15" customHeight="1" thickBot="1">
      <c r="A69" s="1242"/>
      <c r="B69" s="1232" t="s">
        <v>569</v>
      </c>
      <c r="C69" s="1237">
        <v>1</v>
      </c>
      <c r="D69" s="1238">
        <v>234950.329983</v>
      </c>
    </row>
    <row r="71" spans="1:6">
      <c r="A71" s="1239" t="s">
        <v>873</v>
      </c>
    </row>
    <row r="72" spans="1:6">
      <c r="A72" s="29" t="s">
        <v>1410</v>
      </c>
    </row>
  </sheetData>
  <mergeCells count="15">
    <mergeCell ref="A49:A53"/>
    <mergeCell ref="A54:A59"/>
    <mergeCell ref="A60:A63"/>
    <mergeCell ref="A64:A65"/>
    <mergeCell ref="A68:A69"/>
    <mergeCell ref="A66:A67"/>
    <mergeCell ref="A7:A17"/>
    <mergeCell ref="A18:A25"/>
    <mergeCell ref="A26:A34"/>
    <mergeCell ref="A35:A43"/>
    <mergeCell ref="A44:A48"/>
    <mergeCell ref="A1:D1"/>
    <mergeCell ref="A3:D3"/>
    <mergeCell ref="A4:D4"/>
    <mergeCell ref="A5:G5"/>
  </mergeCells>
  <phoneticPr fontId="2" type="noConversion"/>
  <printOptions horizontalCentered="1"/>
  <pageMargins left="0.78740157480314965" right="0.78740157480314965" top="0.59055118110236227" bottom="0.98425196850393704" header="0" footer="0"/>
  <pageSetup paperSize="9" scale="57" orientation="portrait" horizontalDpi="300" verticalDpi="300" r:id="rId1"/>
  <headerFooter alignWithMargins="0"/>
  <rowBreaks count="1" manualBreakCount="1">
    <brk id="67" max="4" man="1"/>
  </rowBreaks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48">
    <pageSetUpPr fitToPage="1"/>
  </sheetPr>
  <dimension ref="A1:L28"/>
  <sheetViews>
    <sheetView tabSelected="1" view="pageBreakPreview" zoomScale="75" zoomScaleNormal="75" workbookViewId="0">
      <selection sqref="A1:H1"/>
    </sheetView>
  </sheetViews>
  <sheetFormatPr baseColWidth="10" defaultRowHeight="12.75"/>
  <cols>
    <col min="1" max="1" width="35" customWidth="1"/>
    <col min="2" max="8" width="23.42578125" customWidth="1"/>
    <col min="9" max="9" width="4" customWidth="1"/>
  </cols>
  <sheetData>
    <row r="1" spans="1:12" ht="18">
      <c r="A1" s="991" t="s">
        <v>322</v>
      </c>
      <c r="B1" s="991"/>
      <c r="C1" s="991"/>
      <c r="D1" s="991"/>
      <c r="E1" s="991"/>
      <c r="F1" s="991"/>
      <c r="G1" s="991"/>
      <c r="H1" s="991"/>
    </row>
    <row r="3" spans="1:12" ht="15" customHeight="1">
      <c r="A3" s="992" t="s">
        <v>1416</v>
      </c>
      <c r="B3" s="992"/>
      <c r="C3" s="992"/>
      <c r="D3" s="992"/>
      <c r="E3" s="992"/>
      <c r="F3" s="992"/>
      <c r="G3" s="992"/>
      <c r="H3" s="992"/>
      <c r="I3" s="225"/>
      <c r="J3" s="225"/>
      <c r="K3" s="225"/>
      <c r="L3" s="225"/>
    </row>
    <row r="4" spans="1:12" ht="13.5" thickBot="1">
      <c r="C4" s="255"/>
      <c r="D4" s="255"/>
      <c r="E4" s="255"/>
      <c r="F4" s="255"/>
      <c r="G4" s="255"/>
    </row>
    <row r="5" spans="1:12" ht="33.75" customHeight="1">
      <c r="A5" s="997" t="s">
        <v>161</v>
      </c>
      <c r="B5" s="999" t="s">
        <v>157</v>
      </c>
      <c r="C5" s="999"/>
      <c r="D5" s="999"/>
      <c r="E5" s="999" t="s">
        <v>158</v>
      </c>
      <c r="F5" s="999"/>
      <c r="G5" s="999"/>
      <c r="H5" s="995" t="s">
        <v>159</v>
      </c>
    </row>
    <row r="6" spans="1:12" ht="48.75" customHeight="1" thickBot="1">
      <c r="A6" s="998"/>
      <c r="B6" s="460" t="s">
        <v>457</v>
      </c>
      <c r="C6" s="461" t="s">
        <v>458</v>
      </c>
      <c r="D6" s="461" t="s">
        <v>160</v>
      </c>
      <c r="E6" s="432" t="s">
        <v>457</v>
      </c>
      <c r="F6" s="432" t="s">
        <v>458</v>
      </c>
      <c r="G6" s="432" t="s">
        <v>602</v>
      </c>
      <c r="H6" s="996"/>
    </row>
    <row r="7" spans="1:12" ht="22.5" customHeight="1">
      <c r="A7" s="1244" t="s">
        <v>575</v>
      </c>
      <c r="B7" s="1246">
        <v>2922670.68</v>
      </c>
      <c r="C7" s="1247">
        <v>1544399.44</v>
      </c>
      <c r="D7" s="1247">
        <v>4467070.12</v>
      </c>
      <c r="E7" s="1248">
        <v>1604509.55</v>
      </c>
      <c r="F7" s="1248">
        <v>653004.17000000004</v>
      </c>
      <c r="G7" s="1248">
        <v>2257513.7200000002</v>
      </c>
      <c r="H7" s="1249">
        <v>50.536787186138916</v>
      </c>
    </row>
    <row r="8" spans="1:12" ht="15" customHeight="1">
      <c r="A8" s="1245" t="s">
        <v>576</v>
      </c>
      <c r="B8" s="1250">
        <v>1543465.17</v>
      </c>
      <c r="C8" s="1251">
        <v>1071866.45</v>
      </c>
      <c r="D8" s="1251">
        <v>2615331.62</v>
      </c>
      <c r="E8" s="1252">
        <v>660868</v>
      </c>
      <c r="F8" s="1252">
        <v>412940.55</v>
      </c>
      <c r="G8" s="1252">
        <v>1073808.55</v>
      </c>
      <c r="H8" s="1253">
        <v>41.058217695544094</v>
      </c>
    </row>
    <row r="9" spans="1:12" ht="15" customHeight="1">
      <c r="A9" s="1245" t="s">
        <v>578</v>
      </c>
      <c r="B9" s="1250">
        <v>132141.95000000001</v>
      </c>
      <c r="C9" s="1251">
        <v>434275.86</v>
      </c>
      <c r="D9" s="1251">
        <v>566417.81000000006</v>
      </c>
      <c r="E9" s="1252">
        <v>107755.08</v>
      </c>
      <c r="F9" s="1252">
        <v>237052.69</v>
      </c>
      <c r="G9" s="1252">
        <v>344807.77</v>
      </c>
      <c r="H9" s="1253">
        <v>60.875163865345257</v>
      </c>
    </row>
    <row r="10" spans="1:12" ht="15" customHeight="1">
      <c r="A10" s="1245" t="s">
        <v>579</v>
      </c>
      <c r="B10" s="1250">
        <v>211034.5</v>
      </c>
      <c r="C10" s="1251">
        <v>153282.49</v>
      </c>
      <c r="D10" s="1251">
        <v>364316.99</v>
      </c>
      <c r="E10" s="1252">
        <v>60952.9</v>
      </c>
      <c r="F10" s="1252">
        <v>66847.259999999995</v>
      </c>
      <c r="G10" s="1252">
        <v>127800.16</v>
      </c>
      <c r="H10" s="1253">
        <v>35.079385125574298</v>
      </c>
    </row>
    <row r="11" spans="1:12" ht="15" customHeight="1">
      <c r="A11" s="1245" t="s">
        <v>590</v>
      </c>
      <c r="B11" s="1250">
        <v>2708077.48</v>
      </c>
      <c r="C11" s="1251">
        <v>889459.28</v>
      </c>
      <c r="D11" s="1251">
        <v>3597536.76</v>
      </c>
      <c r="E11" s="1252">
        <v>1188218.93</v>
      </c>
      <c r="F11" s="1252">
        <v>313709.96999999997</v>
      </c>
      <c r="G11" s="1252">
        <v>1501928.9</v>
      </c>
      <c r="H11" s="1253">
        <v>41.748813151807795</v>
      </c>
    </row>
    <row r="12" spans="1:12" ht="15" customHeight="1">
      <c r="A12" s="1245" t="s">
        <v>581</v>
      </c>
      <c r="B12" s="1250">
        <v>2944983.94</v>
      </c>
      <c r="C12" s="1251">
        <v>1870372.83</v>
      </c>
      <c r="D12" s="1251">
        <v>4815356.7699999996</v>
      </c>
      <c r="E12" s="1252">
        <v>961761.89</v>
      </c>
      <c r="F12" s="1252">
        <v>721040.16</v>
      </c>
      <c r="G12" s="1252">
        <v>1682802.05</v>
      </c>
      <c r="H12" s="1253">
        <v>34.946570532093723</v>
      </c>
    </row>
    <row r="13" spans="1:12" ht="15" customHeight="1">
      <c r="A13" s="1245" t="s">
        <v>592</v>
      </c>
      <c r="B13" s="1250">
        <v>1606234.11</v>
      </c>
      <c r="C13" s="1251">
        <v>330718.84999999998</v>
      </c>
      <c r="D13" s="1251">
        <v>1936952.96</v>
      </c>
      <c r="E13" s="1252">
        <v>673584.93</v>
      </c>
      <c r="F13" s="1252">
        <v>198120.82</v>
      </c>
      <c r="G13" s="1252">
        <v>871705.75</v>
      </c>
      <c r="H13" s="1253">
        <v>45.003971082498566</v>
      </c>
    </row>
    <row r="14" spans="1:12" ht="15" customHeight="1">
      <c r="A14" s="1245" t="s">
        <v>594</v>
      </c>
      <c r="B14" s="1250">
        <v>266799.48</v>
      </c>
      <c r="C14" s="1251">
        <v>171462.57</v>
      </c>
      <c r="D14" s="1251">
        <v>438262.05</v>
      </c>
      <c r="E14" s="1252">
        <v>166932.42000000001</v>
      </c>
      <c r="F14" s="1252">
        <v>65899.259999999995</v>
      </c>
      <c r="G14" s="1252">
        <v>232831.68</v>
      </c>
      <c r="H14" s="1253">
        <v>53.126133097766505</v>
      </c>
    </row>
    <row r="15" spans="1:12" ht="15" customHeight="1">
      <c r="A15" s="1245" t="s">
        <v>591</v>
      </c>
      <c r="B15" s="1250">
        <v>435011.05</v>
      </c>
      <c r="C15" s="1251">
        <v>159356.48000000001</v>
      </c>
      <c r="D15" s="1251">
        <v>594367.53</v>
      </c>
      <c r="E15" s="1252">
        <v>161281.74</v>
      </c>
      <c r="F15" s="1252">
        <v>65163.32</v>
      </c>
      <c r="G15" s="1252">
        <v>226445.06</v>
      </c>
      <c r="H15" s="1253">
        <v>38.098491012791357</v>
      </c>
    </row>
    <row r="16" spans="1:12" ht="15" customHeight="1">
      <c r="A16" s="1245" t="s">
        <v>583</v>
      </c>
      <c r="B16" s="1250">
        <v>747820.47</v>
      </c>
      <c r="C16" s="1251">
        <v>519215.63</v>
      </c>
      <c r="D16" s="1251">
        <v>1267036.1000000001</v>
      </c>
      <c r="E16" s="1252">
        <v>457969.79</v>
      </c>
      <c r="F16" s="1252">
        <v>269946.65000000002</v>
      </c>
      <c r="G16" s="1252">
        <v>727916.44</v>
      </c>
      <c r="H16" s="1253">
        <v>57.450331525676333</v>
      </c>
    </row>
    <row r="17" spans="1:8" ht="15" customHeight="1">
      <c r="A17" s="1245" t="s">
        <v>584</v>
      </c>
      <c r="B17" s="1250">
        <v>1897505.2</v>
      </c>
      <c r="C17" s="1251">
        <v>830353.03</v>
      </c>
      <c r="D17" s="1251">
        <v>2727858.23</v>
      </c>
      <c r="E17" s="1252">
        <v>621897.72</v>
      </c>
      <c r="F17" s="1252">
        <v>333713.7</v>
      </c>
      <c r="G17" s="1252">
        <v>955611.42</v>
      </c>
      <c r="H17" s="1253">
        <v>35.031564671892788</v>
      </c>
    </row>
    <row r="18" spans="1:8" ht="15" customHeight="1">
      <c r="A18" s="1245" t="s">
        <v>1116</v>
      </c>
      <c r="B18" s="1250">
        <v>1454297.76</v>
      </c>
      <c r="C18" s="1251">
        <v>586456.28</v>
      </c>
      <c r="D18" s="1251">
        <v>2040754.04</v>
      </c>
      <c r="E18" s="1252">
        <v>137110.29999999999</v>
      </c>
      <c r="F18" s="1252">
        <v>176923.01</v>
      </c>
      <c r="G18" s="1252">
        <v>314033.31</v>
      </c>
      <c r="H18" s="1253">
        <v>15.388101841023429</v>
      </c>
    </row>
    <row r="19" spans="1:8" ht="15" customHeight="1">
      <c r="A19" s="1245" t="s">
        <v>871</v>
      </c>
      <c r="B19" s="1250">
        <v>186872.54</v>
      </c>
      <c r="C19" s="1251">
        <v>35315.83</v>
      </c>
      <c r="D19" s="1251">
        <v>222188.37</v>
      </c>
      <c r="E19" s="1252">
        <v>81034.36</v>
      </c>
      <c r="F19" s="1252">
        <v>30242.65</v>
      </c>
      <c r="G19" s="1252">
        <v>111277.01</v>
      </c>
      <c r="H19" s="1253">
        <v>50.082283784700344</v>
      </c>
    </row>
    <row r="20" spans="1:8" ht="15" customHeight="1">
      <c r="A20" s="1245" t="s">
        <v>585</v>
      </c>
      <c r="B20" s="1250">
        <v>176826.02</v>
      </c>
      <c r="C20" s="1251">
        <v>134126.25</v>
      </c>
      <c r="D20" s="1251">
        <v>310952.27</v>
      </c>
      <c r="E20" s="1252">
        <v>102809.44</v>
      </c>
      <c r="F20" s="1252">
        <v>58365.78</v>
      </c>
      <c r="G20" s="1252">
        <v>161175.22</v>
      </c>
      <c r="H20" s="1253">
        <v>51.832784497762304</v>
      </c>
    </row>
    <row r="21" spans="1:8" ht="15" customHeight="1">
      <c r="A21" s="1245" t="s">
        <v>587</v>
      </c>
      <c r="B21" s="1250">
        <v>396745.85</v>
      </c>
      <c r="C21" s="1251">
        <v>95040.21</v>
      </c>
      <c r="D21" s="1251">
        <v>491786.06</v>
      </c>
      <c r="E21" s="1252">
        <v>110516.5</v>
      </c>
      <c r="F21" s="1252">
        <v>37760.699999999997</v>
      </c>
      <c r="G21" s="1252">
        <v>148277.20000000001</v>
      </c>
      <c r="H21" s="1253">
        <v>30.15075295139517</v>
      </c>
    </row>
    <row r="22" spans="1:8" ht="15" customHeight="1">
      <c r="A22" s="1245" t="s">
        <v>589</v>
      </c>
      <c r="B22" s="1250">
        <v>453716.34</v>
      </c>
      <c r="C22" s="1251">
        <v>316762.43</v>
      </c>
      <c r="D22" s="1251">
        <v>770478.77</v>
      </c>
      <c r="E22" s="1252">
        <v>132518.66</v>
      </c>
      <c r="F22" s="1252">
        <v>135276.18</v>
      </c>
      <c r="G22" s="1252">
        <v>267794.84000000003</v>
      </c>
      <c r="H22" s="1253">
        <v>34.756939506587578</v>
      </c>
    </row>
    <row r="23" spans="1:8" ht="15" customHeight="1">
      <c r="A23" s="1245" t="s">
        <v>593</v>
      </c>
      <c r="B23" s="1250">
        <v>308244.33</v>
      </c>
      <c r="C23" s="1251">
        <v>203119.38</v>
      </c>
      <c r="D23" s="1251">
        <v>511363.71</v>
      </c>
      <c r="E23" s="1252">
        <v>153571.25</v>
      </c>
      <c r="F23" s="1252">
        <v>65686.98</v>
      </c>
      <c r="G23" s="1252">
        <v>219258.23</v>
      </c>
      <c r="H23" s="1253">
        <v>42.877158803466905</v>
      </c>
    </row>
    <row r="24" spans="1:8" ht="15" customHeight="1">
      <c r="A24" s="462"/>
      <c r="B24" s="512"/>
      <c r="C24" s="513"/>
      <c r="D24" s="513"/>
      <c r="E24" s="514"/>
      <c r="F24" s="514"/>
      <c r="G24" s="514"/>
      <c r="H24" s="515"/>
    </row>
    <row r="25" spans="1:8" ht="15" customHeight="1" thickBot="1">
      <c r="A25" s="463" t="s">
        <v>570</v>
      </c>
      <c r="B25" s="516">
        <v>18392446.869999997</v>
      </c>
      <c r="C25" s="516">
        <v>9345583.290000001</v>
      </c>
      <c r="D25" s="516">
        <v>27738030.160000004</v>
      </c>
      <c r="E25" s="516">
        <v>7383293.46</v>
      </c>
      <c r="F25" s="516">
        <v>3841693.8499999996</v>
      </c>
      <c r="G25" s="516">
        <v>11224987.310000001</v>
      </c>
      <c r="H25" s="517">
        <v>40.467860353642351</v>
      </c>
    </row>
    <row r="27" spans="1:8" ht="15">
      <c r="A27" s="993" t="s">
        <v>928</v>
      </c>
      <c r="B27" s="993"/>
      <c r="C27" s="993"/>
      <c r="D27" s="993"/>
      <c r="E27" s="994"/>
      <c r="F27" s="994"/>
      <c r="G27" s="994"/>
      <c r="H27" s="994"/>
    </row>
    <row r="28" spans="1:8" ht="15">
      <c r="A28" s="666" t="s">
        <v>1410</v>
      </c>
      <c r="B28" s="667"/>
      <c r="C28" s="667"/>
      <c r="D28" s="667"/>
      <c r="E28" s="667"/>
      <c r="F28" s="667"/>
      <c r="G28" s="667"/>
      <c r="H28" s="667"/>
    </row>
  </sheetData>
  <mergeCells count="7">
    <mergeCell ref="A27:H27"/>
    <mergeCell ref="H5:H6"/>
    <mergeCell ref="A1:H1"/>
    <mergeCell ref="A3:H3"/>
    <mergeCell ref="A5:A6"/>
    <mergeCell ref="B5:D5"/>
    <mergeCell ref="E5:G5"/>
  </mergeCells>
  <phoneticPr fontId="2" type="noConversion"/>
  <printOptions horizontalCentered="1"/>
  <pageMargins left="0.78740157480314965" right="0.78740157480314965" top="0.59055118110236227" bottom="0.98425196850393704" header="0" footer="0"/>
  <pageSetup paperSize="9" scale="64" orientation="landscape" horizontalDpi="300" verticalDpi="300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41">
    <pageSetUpPr fitToPage="1"/>
  </sheetPr>
  <dimension ref="A1:I84"/>
  <sheetViews>
    <sheetView view="pageBreakPreview" zoomScale="75" zoomScaleNormal="75" workbookViewId="0">
      <selection sqref="A1:J1"/>
    </sheetView>
  </sheetViews>
  <sheetFormatPr baseColWidth="10" defaultColWidth="9.140625" defaultRowHeight="12.75"/>
  <cols>
    <col min="1" max="1" width="17.140625" style="680" customWidth="1"/>
    <col min="2" max="2" width="30.5703125" style="680" customWidth="1"/>
    <col min="3" max="3" width="15.7109375" style="680" customWidth="1"/>
    <col min="4" max="4" width="14.28515625" style="680" customWidth="1"/>
    <col min="5" max="5" width="16.7109375" style="680" customWidth="1"/>
    <col min="6" max="6" width="14.7109375" style="680" customWidth="1"/>
    <col min="7" max="7" width="18.140625" style="680" customWidth="1"/>
    <col min="8" max="16384" width="9.140625" style="680"/>
  </cols>
  <sheetData>
    <row r="1" spans="1:9" ht="18">
      <c r="A1" s="1003" t="s">
        <v>603</v>
      </c>
      <c r="B1" s="1003"/>
      <c r="C1" s="1003"/>
      <c r="D1" s="1003"/>
      <c r="E1" s="1003"/>
      <c r="F1" s="1003"/>
      <c r="G1" s="1003"/>
    </row>
    <row r="3" spans="1:9" s="711" customFormat="1" ht="15" customHeight="1">
      <c r="A3" s="1004" t="s">
        <v>1233</v>
      </c>
      <c r="B3" s="1004"/>
      <c r="C3" s="1004"/>
      <c r="D3" s="1004"/>
      <c r="E3" s="1004"/>
      <c r="F3" s="1004"/>
      <c r="G3" s="1004"/>
      <c r="H3" s="736"/>
      <c r="I3" s="736"/>
    </row>
    <row r="4" spans="1:9" ht="13.5" customHeight="1" thickBot="1">
      <c r="A4" s="136"/>
      <c r="B4" s="136"/>
      <c r="C4" s="136"/>
      <c r="D4" s="136"/>
      <c r="E4" s="136"/>
      <c r="F4" s="136"/>
      <c r="G4" s="136"/>
    </row>
    <row r="5" spans="1:9" ht="34.5" customHeight="1">
      <c r="A5" s="1005" t="s">
        <v>299</v>
      </c>
      <c r="B5" s="682" t="s">
        <v>604</v>
      </c>
      <c r="C5" s="1007" t="s">
        <v>605</v>
      </c>
      <c r="D5" s="1008"/>
      <c r="E5" s="1007" t="s">
        <v>606</v>
      </c>
      <c r="F5" s="1008"/>
      <c r="G5" s="683" t="s">
        <v>607</v>
      </c>
    </row>
    <row r="6" spans="1:9" ht="30" customHeight="1" thickBot="1">
      <c r="A6" s="1006"/>
      <c r="B6" s="685" t="s">
        <v>1031</v>
      </c>
      <c r="C6" s="259" t="s">
        <v>1081</v>
      </c>
      <c r="D6" s="259" t="s">
        <v>1016</v>
      </c>
      <c r="E6" s="259" t="s">
        <v>609</v>
      </c>
      <c r="F6" s="259" t="s">
        <v>1016</v>
      </c>
      <c r="G6" s="483" t="s">
        <v>608</v>
      </c>
    </row>
    <row r="7" spans="1:9">
      <c r="A7" s="1009" t="s">
        <v>166</v>
      </c>
      <c r="B7" s="484" t="s">
        <v>1032</v>
      </c>
      <c r="C7" s="211">
        <v>419896.25</v>
      </c>
      <c r="D7" s="256">
        <v>52.81</v>
      </c>
      <c r="E7" s="211">
        <v>610511.97</v>
      </c>
      <c r="F7" s="211">
        <v>4.92</v>
      </c>
      <c r="G7" s="212">
        <v>1.45</v>
      </c>
      <c r="H7" s="6"/>
    </row>
    <row r="8" spans="1:9">
      <c r="A8" s="1010"/>
      <c r="B8" s="485" t="s">
        <v>1033</v>
      </c>
      <c r="C8" s="213">
        <v>96981.3</v>
      </c>
      <c r="D8" s="213">
        <v>12.2</v>
      </c>
      <c r="E8" s="213">
        <v>703014.79</v>
      </c>
      <c r="F8" s="213">
        <v>5.66</v>
      </c>
      <c r="G8" s="214">
        <v>7.25</v>
      </c>
      <c r="H8" s="6"/>
    </row>
    <row r="9" spans="1:9">
      <c r="A9" s="1010"/>
      <c r="B9" s="486" t="s">
        <v>1034</v>
      </c>
      <c r="C9" s="213">
        <v>124472.48</v>
      </c>
      <c r="D9" s="213">
        <v>15.66</v>
      </c>
      <c r="E9" s="213">
        <v>2002055.47</v>
      </c>
      <c r="F9" s="213">
        <v>16.12</v>
      </c>
      <c r="G9" s="214">
        <v>16.079999999999998</v>
      </c>
      <c r="H9" s="6"/>
    </row>
    <row r="10" spans="1:9">
      <c r="A10" s="1010"/>
      <c r="B10" s="486" t="s">
        <v>1035</v>
      </c>
      <c r="C10" s="213">
        <v>66410.63</v>
      </c>
      <c r="D10" s="213">
        <v>8.35</v>
      </c>
      <c r="E10" s="213">
        <v>2329735.2799999998</v>
      </c>
      <c r="F10" s="213">
        <v>18.760000000000002</v>
      </c>
      <c r="G10" s="214">
        <v>35.08</v>
      </c>
      <c r="H10" s="6"/>
    </row>
    <row r="11" spans="1:9">
      <c r="A11" s="1010"/>
      <c r="B11" s="486" t="s">
        <v>1036</v>
      </c>
      <c r="C11" s="213">
        <v>36788.32</v>
      </c>
      <c r="D11" s="213">
        <v>4.63</v>
      </c>
      <c r="E11" s="213">
        <v>2543078.98</v>
      </c>
      <c r="F11" s="213">
        <v>20.47</v>
      </c>
      <c r="G11" s="214">
        <v>69.13</v>
      </c>
      <c r="H11" s="6"/>
    </row>
    <row r="12" spans="1:9">
      <c r="A12" s="1010"/>
      <c r="B12" s="486" t="s">
        <v>1037</v>
      </c>
      <c r="C12" s="213">
        <v>16213.96</v>
      </c>
      <c r="D12" s="213">
        <v>2.04</v>
      </c>
      <c r="E12" s="213">
        <v>2214175.86</v>
      </c>
      <c r="F12" s="213">
        <v>17.829999999999998</v>
      </c>
      <c r="G12" s="214">
        <v>136.56</v>
      </c>
      <c r="H12" s="6"/>
    </row>
    <row r="13" spans="1:9">
      <c r="A13" s="1010"/>
      <c r="B13" s="486" t="s">
        <v>611</v>
      </c>
      <c r="C13" s="213">
        <v>6437.18</v>
      </c>
      <c r="D13" s="213">
        <v>0.81</v>
      </c>
      <c r="E13" s="213">
        <v>2017591.05</v>
      </c>
      <c r="F13" s="213">
        <v>16.239999999999998</v>
      </c>
      <c r="G13" s="214">
        <v>313.43</v>
      </c>
      <c r="H13" s="6"/>
    </row>
    <row r="14" spans="1:9">
      <c r="A14" s="1010"/>
      <c r="B14" s="192" t="s">
        <v>612</v>
      </c>
      <c r="C14" s="213">
        <v>767200.12</v>
      </c>
      <c r="D14" s="213">
        <v>96.5</v>
      </c>
      <c r="E14" s="213">
        <v>12420163.4</v>
      </c>
      <c r="F14" s="213">
        <v>100</v>
      </c>
      <c r="G14" s="214">
        <v>16.190000000000001</v>
      </c>
      <c r="H14" s="6"/>
    </row>
    <row r="15" spans="1:9" ht="25.5">
      <c r="A15" s="1010"/>
      <c r="B15" s="478" t="s">
        <v>613</v>
      </c>
      <c r="C15" s="479">
        <v>6282.19</v>
      </c>
      <c r="D15" s="479">
        <v>0.79</v>
      </c>
      <c r="E15" s="479"/>
      <c r="F15" s="479"/>
      <c r="G15" s="214"/>
      <c r="H15" s="6"/>
    </row>
    <row r="16" spans="1:9">
      <c r="A16" s="1010"/>
      <c r="B16" s="192" t="s">
        <v>614</v>
      </c>
      <c r="C16" s="479">
        <v>21556.11</v>
      </c>
      <c r="D16" s="479">
        <v>2.71</v>
      </c>
      <c r="E16" s="479"/>
      <c r="F16" s="479"/>
      <c r="G16" s="214"/>
      <c r="H16" s="6"/>
    </row>
    <row r="17" spans="1:8">
      <c r="A17" s="1010"/>
      <c r="B17" s="616" t="s">
        <v>569</v>
      </c>
      <c r="C17" s="227">
        <v>795038.42</v>
      </c>
      <c r="D17" s="227">
        <v>100</v>
      </c>
      <c r="E17" s="227"/>
      <c r="F17" s="227"/>
      <c r="G17" s="258"/>
      <c r="H17" s="6"/>
    </row>
    <row r="18" spans="1:8">
      <c r="A18" s="1010" t="s">
        <v>1038</v>
      </c>
      <c r="B18" s="487" t="s">
        <v>1032</v>
      </c>
      <c r="C18" s="228">
        <v>266807.53999999998</v>
      </c>
      <c r="D18" s="477">
        <v>45.86</v>
      </c>
      <c r="E18" s="228">
        <v>539974.27</v>
      </c>
      <c r="F18" s="228">
        <v>6.26</v>
      </c>
      <c r="G18" s="257">
        <v>2.02</v>
      </c>
      <c r="H18" s="6"/>
    </row>
    <row r="19" spans="1:8">
      <c r="A19" s="1010" t="s">
        <v>1038</v>
      </c>
      <c r="B19" s="485" t="s">
        <v>1033</v>
      </c>
      <c r="C19" s="213">
        <v>89630.71</v>
      </c>
      <c r="D19" s="213">
        <v>15.41</v>
      </c>
      <c r="E19" s="213">
        <v>642384.89</v>
      </c>
      <c r="F19" s="213">
        <v>7.44</v>
      </c>
      <c r="G19" s="214">
        <v>7.17</v>
      </c>
      <c r="H19" s="6"/>
    </row>
    <row r="20" spans="1:8">
      <c r="A20" s="1010" t="s">
        <v>1038</v>
      </c>
      <c r="B20" s="486" t="s">
        <v>1034</v>
      </c>
      <c r="C20" s="213">
        <v>87962.42</v>
      </c>
      <c r="D20" s="213">
        <v>15.12</v>
      </c>
      <c r="E20" s="213">
        <v>1379537.31</v>
      </c>
      <c r="F20" s="213">
        <v>15.98</v>
      </c>
      <c r="G20" s="214">
        <v>15.68</v>
      </c>
      <c r="H20" s="6"/>
    </row>
    <row r="21" spans="1:8">
      <c r="A21" s="1010" t="s">
        <v>1038</v>
      </c>
      <c r="B21" s="486" t="s">
        <v>1035</v>
      </c>
      <c r="C21" s="213">
        <v>37489.440000000002</v>
      </c>
      <c r="D21" s="213">
        <v>6.45</v>
      </c>
      <c r="E21" s="213">
        <v>1312803.33</v>
      </c>
      <c r="F21" s="213">
        <v>15.21</v>
      </c>
      <c r="G21" s="214">
        <v>35.020000000000003</v>
      </c>
      <c r="H21" s="6"/>
    </row>
    <row r="22" spans="1:8">
      <c r="A22" s="1010" t="s">
        <v>1038</v>
      </c>
      <c r="B22" s="486" t="s">
        <v>1036</v>
      </c>
      <c r="C22" s="213">
        <v>20892.740000000002</v>
      </c>
      <c r="D22" s="213">
        <v>3.59</v>
      </c>
      <c r="E22" s="213">
        <v>1455372.49</v>
      </c>
      <c r="F22" s="213">
        <v>16.86</v>
      </c>
      <c r="G22" s="214">
        <v>69.66</v>
      </c>
      <c r="H22" s="6"/>
    </row>
    <row r="23" spans="1:8">
      <c r="A23" s="1010" t="s">
        <v>1038</v>
      </c>
      <c r="B23" s="486" t="s">
        <v>1037</v>
      </c>
      <c r="C23" s="213">
        <v>11492.86</v>
      </c>
      <c r="D23" s="213">
        <v>1.98</v>
      </c>
      <c r="E23" s="213">
        <v>1599731.95</v>
      </c>
      <c r="F23" s="213">
        <v>18.54</v>
      </c>
      <c r="G23" s="214">
        <v>139.19</v>
      </c>
      <c r="H23" s="6"/>
    </row>
    <row r="24" spans="1:8">
      <c r="A24" s="1010" t="s">
        <v>1038</v>
      </c>
      <c r="B24" s="486" t="s">
        <v>611</v>
      </c>
      <c r="C24" s="213">
        <v>5471.99</v>
      </c>
      <c r="D24" s="213">
        <v>0.94</v>
      </c>
      <c r="E24" s="213">
        <v>1700523.21</v>
      </c>
      <c r="F24" s="213">
        <v>19.71</v>
      </c>
      <c r="G24" s="214">
        <v>310.77</v>
      </c>
      <c r="H24" s="6"/>
    </row>
    <row r="25" spans="1:8">
      <c r="A25" s="1010" t="s">
        <v>1038</v>
      </c>
      <c r="B25" s="192" t="s">
        <v>612</v>
      </c>
      <c r="C25" s="213">
        <v>519747.7</v>
      </c>
      <c r="D25" s="213">
        <v>89.35</v>
      </c>
      <c r="E25" s="213">
        <v>8630327.4499999993</v>
      </c>
      <c r="F25" s="213">
        <v>100</v>
      </c>
      <c r="G25" s="214">
        <v>16.600000000000001</v>
      </c>
      <c r="H25" s="6"/>
    </row>
    <row r="26" spans="1:8" ht="25.5">
      <c r="A26" s="1010" t="s">
        <v>1038</v>
      </c>
      <c r="B26" s="478" t="s">
        <v>613</v>
      </c>
      <c r="C26" s="479">
        <v>10512.03</v>
      </c>
      <c r="D26" s="479">
        <v>1.81</v>
      </c>
      <c r="E26" s="479"/>
      <c r="F26" s="479"/>
      <c r="G26" s="214"/>
      <c r="H26" s="6"/>
    </row>
    <row r="27" spans="1:8">
      <c r="A27" s="1010" t="s">
        <v>1038</v>
      </c>
      <c r="B27" s="192" t="s">
        <v>614</v>
      </c>
      <c r="C27" s="479">
        <v>51398.46</v>
      </c>
      <c r="D27" s="479">
        <v>8.84</v>
      </c>
      <c r="E27" s="479"/>
      <c r="F27" s="479"/>
      <c r="G27" s="214"/>
      <c r="H27" s="6"/>
    </row>
    <row r="28" spans="1:8">
      <c r="A28" s="1010" t="s">
        <v>1038</v>
      </c>
      <c r="B28" s="616" t="s">
        <v>569</v>
      </c>
      <c r="C28" s="227">
        <v>581658.18999999994</v>
      </c>
      <c r="D28" s="227">
        <v>100</v>
      </c>
      <c r="E28" s="227"/>
      <c r="F28" s="227"/>
      <c r="G28" s="258"/>
      <c r="H28" s="6"/>
    </row>
    <row r="29" spans="1:8">
      <c r="A29" s="1010" t="s">
        <v>1039</v>
      </c>
      <c r="B29" s="487" t="s">
        <v>1032</v>
      </c>
      <c r="C29" s="228">
        <v>404577.5</v>
      </c>
      <c r="D29" s="228">
        <v>46.11</v>
      </c>
      <c r="E29" s="228">
        <v>977706.17</v>
      </c>
      <c r="F29" s="228">
        <v>11.33</v>
      </c>
      <c r="G29" s="257">
        <v>2.42</v>
      </c>
      <c r="H29" s="6"/>
    </row>
    <row r="30" spans="1:8">
      <c r="A30" s="1010" t="s">
        <v>1039</v>
      </c>
      <c r="B30" s="485" t="s">
        <v>1033</v>
      </c>
      <c r="C30" s="213">
        <v>208671.89</v>
      </c>
      <c r="D30" s="213">
        <v>23.78</v>
      </c>
      <c r="E30" s="213">
        <v>1491764.26</v>
      </c>
      <c r="F30" s="213">
        <v>17.28</v>
      </c>
      <c r="G30" s="214">
        <v>7.15</v>
      </c>
      <c r="H30" s="6"/>
    </row>
    <row r="31" spans="1:8">
      <c r="A31" s="1010" t="s">
        <v>1039</v>
      </c>
      <c r="B31" s="486" t="s">
        <v>1034</v>
      </c>
      <c r="C31" s="213">
        <v>163845.44</v>
      </c>
      <c r="D31" s="213">
        <v>18.670000000000002</v>
      </c>
      <c r="E31" s="213">
        <v>2475562.33</v>
      </c>
      <c r="F31" s="213">
        <v>28.68</v>
      </c>
      <c r="G31" s="214">
        <v>15.11</v>
      </c>
      <c r="H31" s="6"/>
    </row>
    <row r="32" spans="1:8">
      <c r="A32" s="1010" t="s">
        <v>1039</v>
      </c>
      <c r="B32" s="486" t="s">
        <v>1035</v>
      </c>
      <c r="C32" s="213">
        <v>45584.09</v>
      </c>
      <c r="D32" s="213">
        <v>5.19</v>
      </c>
      <c r="E32" s="213">
        <v>1567444.26</v>
      </c>
      <c r="F32" s="213">
        <v>18.16</v>
      </c>
      <c r="G32" s="214">
        <v>34.39</v>
      </c>
      <c r="H32" s="6"/>
    </row>
    <row r="33" spans="1:8">
      <c r="A33" s="1010" t="s">
        <v>1039</v>
      </c>
      <c r="B33" s="486" t="s">
        <v>1036</v>
      </c>
      <c r="C33" s="213">
        <v>17874.05</v>
      </c>
      <c r="D33" s="213">
        <v>2.04</v>
      </c>
      <c r="E33" s="213">
        <v>1208466.72</v>
      </c>
      <c r="F33" s="213">
        <v>14</v>
      </c>
      <c r="G33" s="214">
        <v>67.61</v>
      </c>
      <c r="H33" s="6"/>
    </row>
    <row r="34" spans="1:8">
      <c r="A34" s="1010" t="s">
        <v>1039</v>
      </c>
      <c r="B34" s="486" t="s">
        <v>1037</v>
      </c>
      <c r="C34" s="213">
        <v>4813.8900000000003</v>
      </c>
      <c r="D34" s="213">
        <v>0.55000000000000004</v>
      </c>
      <c r="E34" s="213">
        <v>638104.32999999996</v>
      </c>
      <c r="F34" s="213">
        <v>7.39</v>
      </c>
      <c r="G34" s="214">
        <v>132.55000000000001</v>
      </c>
      <c r="H34" s="6"/>
    </row>
    <row r="35" spans="1:8">
      <c r="A35" s="1010" t="s">
        <v>1039</v>
      </c>
      <c r="B35" s="486" t="s">
        <v>611</v>
      </c>
      <c r="C35" s="213">
        <v>1020.21</v>
      </c>
      <c r="D35" s="213">
        <v>0.12</v>
      </c>
      <c r="E35" s="213">
        <v>272929.84000000003</v>
      </c>
      <c r="F35" s="213">
        <v>3.16</v>
      </c>
      <c r="G35" s="214">
        <v>267.52</v>
      </c>
      <c r="H35" s="6"/>
    </row>
    <row r="36" spans="1:8">
      <c r="A36" s="1010" t="s">
        <v>1039</v>
      </c>
      <c r="B36" s="192" t="s">
        <v>612</v>
      </c>
      <c r="C36" s="213">
        <v>846387.07</v>
      </c>
      <c r="D36" s="213">
        <v>96.46</v>
      </c>
      <c r="E36" s="213">
        <v>8631977.9100000001</v>
      </c>
      <c r="F36" s="213">
        <v>100</v>
      </c>
      <c r="G36" s="214">
        <v>10.199999999999999</v>
      </c>
      <c r="H36" s="6"/>
    </row>
    <row r="37" spans="1:8" ht="25.5">
      <c r="A37" s="1010" t="s">
        <v>1039</v>
      </c>
      <c r="B37" s="478" t="s">
        <v>613</v>
      </c>
      <c r="C37" s="479">
        <v>10391.5</v>
      </c>
      <c r="D37" s="479">
        <v>1.18</v>
      </c>
      <c r="E37" s="479"/>
      <c r="F37" s="479"/>
      <c r="G37" s="214"/>
      <c r="H37" s="6"/>
    </row>
    <row r="38" spans="1:8">
      <c r="A38" s="1010" t="s">
        <v>1039</v>
      </c>
      <c r="B38" s="478" t="s">
        <v>614</v>
      </c>
      <c r="C38" s="479">
        <v>20710.009999999998</v>
      </c>
      <c r="D38" s="479">
        <v>2.36</v>
      </c>
      <c r="E38" s="479"/>
      <c r="F38" s="479"/>
      <c r="G38" s="214"/>
      <c r="H38" s="6"/>
    </row>
    <row r="39" spans="1:8">
      <c r="A39" s="1010" t="s">
        <v>1039</v>
      </c>
      <c r="B39" s="616" t="s">
        <v>569</v>
      </c>
      <c r="C39" s="227">
        <v>877488.58</v>
      </c>
      <c r="D39" s="227">
        <v>100</v>
      </c>
      <c r="E39" s="227"/>
      <c r="F39" s="227"/>
      <c r="G39" s="258"/>
      <c r="H39" s="6"/>
    </row>
    <row r="40" spans="1:8">
      <c r="A40" s="1011" t="s">
        <v>195</v>
      </c>
      <c r="B40" s="290" t="s">
        <v>1032</v>
      </c>
      <c r="C40" s="291">
        <v>602841.23</v>
      </c>
      <c r="D40" s="291">
        <v>74.88</v>
      </c>
      <c r="E40" s="291">
        <v>722669.06</v>
      </c>
      <c r="F40" s="291">
        <v>15.95</v>
      </c>
      <c r="G40" s="292">
        <v>1.2</v>
      </c>
      <c r="H40" s="6"/>
    </row>
    <row r="41" spans="1:8">
      <c r="A41" s="1011" t="s">
        <v>1039</v>
      </c>
      <c r="B41" s="488" t="s">
        <v>1033</v>
      </c>
      <c r="C41" s="286">
        <v>88634.6</v>
      </c>
      <c r="D41" s="286">
        <v>11</v>
      </c>
      <c r="E41" s="286">
        <v>629848.07999999996</v>
      </c>
      <c r="F41" s="286">
        <v>13.9</v>
      </c>
      <c r="G41" s="287">
        <v>7.11</v>
      </c>
      <c r="H41" s="6"/>
    </row>
    <row r="42" spans="1:8">
      <c r="A42" s="1011" t="s">
        <v>1039</v>
      </c>
      <c r="B42" s="285" t="s">
        <v>1034</v>
      </c>
      <c r="C42" s="286">
        <v>70066.87</v>
      </c>
      <c r="D42" s="286">
        <v>8.6999999999999993</v>
      </c>
      <c r="E42" s="286">
        <v>1077707.03</v>
      </c>
      <c r="F42" s="286">
        <v>23.79</v>
      </c>
      <c r="G42" s="287">
        <v>15.38</v>
      </c>
      <c r="H42" s="6"/>
    </row>
    <row r="43" spans="1:8">
      <c r="A43" s="1011" t="s">
        <v>1039</v>
      </c>
      <c r="B43" s="285" t="s">
        <v>1035</v>
      </c>
      <c r="C43" s="286">
        <v>19281.310000000001</v>
      </c>
      <c r="D43" s="286">
        <v>2.4</v>
      </c>
      <c r="E43" s="286">
        <v>650081.48</v>
      </c>
      <c r="F43" s="286">
        <v>14.35</v>
      </c>
      <c r="G43" s="287">
        <v>33.72</v>
      </c>
      <c r="H43" s="6"/>
    </row>
    <row r="44" spans="1:8">
      <c r="A44" s="1011" t="s">
        <v>1039</v>
      </c>
      <c r="B44" s="285" t="s">
        <v>1036</v>
      </c>
      <c r="C44" s="286">
        <v>6322.74</v>
      </c>
      <c r="D44" s="286">
        <v>0.79</v>
      </c>
      <c r="E44" s="286">
        <v>432086.94</v>
      </c>
      <c r="F44" s="286">
        <v>9.5399999999999991</v>
      </c>
      <c r="G44" s="287">
        <v>68.34</v>
      </c>
      <c r="H44" s="6"/>
    </row>
    <row r="45" spans="1:8">
      <c r="A45" s="1011" t="s">
        <v>1039</v>
      </c>
      <c r="B45" s="285" t="s">
        <v>1037</v>
      </c>
      <c r="C45" s="286">
        <v>2970.51</v>
      </c>
      <c r="D45" s="286">
        <v>0.37</v>
      </c>
      <c r="E45" s="286">
        <v>414711.84</v>
      </c>
      <c r="F45" s="286">
        <v>9.16</v>
      </c>
      <c r="G45" s="287">
        <v>139.61000000000001</v>
      </c>
      <c r="H45" s="6"/>
    </row>
    <row r="46" spans="1:8">
      <c r="A46" s="1011" t="s">
        <v>1039</v>
      </c>
      <c r="B46" s="285" t="s">
        <v>611</v>
      </c>
      <c r="C46" s="286">
        <v>1816.19</v>
      </c>
      <c r="D46" s="286">
        <v>0.23</v>
      </c>
      <c r="E46" s="286">
        <v>602765.93000000005</v>
      </c>
      <c r="F46" s="286">
        <v>13.31</v>
      </c>
      <c r="G46" s="287">
        <v>331.88</v>
      </c>
      <c r="H46" s="6"/>
    </row>
    <row r="47" spans="1:8">
      <c r="A47" s="1011" t="s">
        <v>1039</v>
      </c>
      <c r="B47" s="285" t="s">
        <v>612</v>
      </c>
      <c r="C47" s="286">
        <v>791933.45</v>
      </c>
      <c r="D47" s="286">
        <v>98.37</v>
      </c>
      <c r="E47" s="286">
        <v>4529870.3600000003</v>
      </c>
      <c r="F47" s="286">
        <v>100</v>
      </c>
      <c r="G47" s="287">
        <v>5.72</v>
      </c>
      <c r="H47" s="6"/>
    </row>
    <row r="48" spans="1:8" ht="25.5">
      <c r="A48" s="1011" t="s">
        <v>1039</v>
      </c>
      <c r="B48" s="480" t="s">
        <v>613</v>
      </c>
      <c r="C48" s="481">
        <v>4389.03</v>
      </c>
      <c r="D48" s="481">
        <v>0.55000000000000004</v>
      </c>
      <c r="E48" s="481"/>
      <c r="F48" s="481"/>
      <c r="G48" s="287"/>
      <c r="H48" s="6"/>
    </row>
    <row r="49" spans="1:8">
      <c r="A49" s="1011" t="s">
        <v>1039</v>
      </c>
      <c r="B49" s="480" t="s">
        <v>614</v>
      </c>
      <c r="C49" s="481">
        <v>8692.49</v>
      </c>
      <c r="D49" s="481">
        <v>1.08</v>
      </c>
      <c r="E49" s="481"/>
      <c r="F49" s="481"/>
      <c r="G49" s="287"/>
      <c r="H49" s="6"/>
    </row>
    <row r="50" spans="1:8">
      <c r="A50" s="1011" t="s">
        <v>1039</v>
      </c>
      <c r="B50" s="482" t="s">
        <v>569</v>
      </c>
      <c r="C50" s="288">
        <v>805014.97</v>
      </c>
      <c r="D50" s="288">
        <v>100</v>
      </c>
      <c r="E50" s="288"/>
      <c r="F50" s="288"/>
      <c r="G50" s="289"/>
      <c r="H50" s="6"/>
    </row>
    <row r="51" spans="1:8">
      <c r="A51" s="1010" t="s">
        <v>1040</v>
      </c>
      <c r="B51" s="487" t="s">
        <v>1032</v>
      </c>
      <c r="C51" s="228">
        <v>1463085.21</v>
      </c>
      <c r="D51" s="477">
        <v>67.22</v>
      </c>
      <c r="E51" s="228">
        <v>2672914.71</v>
      </c>
      <c r="F51" s="228">
        <v>16.84</v>
      </c>
      <c r="G51" s="257">
        <v>1.83</v>
      </c>
      <c r="H51" s="6"/>
    </row>
    <row r="52" spans="1:8">
      <c r="A52" s="1010" t="s">
        <v>1040</v>
      </c>
      <c r="B52" s="485" t="s">
        <v>1033</v>
      </c>
      <c r="C52" s="213">
        <v>308456.95</v>
      </c>
      <c r="D52" s="213">
        <v>14.17</v>
      </c>
      <c r="E52" s="213">
        <v>2158708.08</v>
      </c>
      <c r="F52" s="213">
        <v>13.6</v>
      </c>
      <c r="G52" s="214">
        <v>7</v>
      </c>
      <c r="H52" s="6"/>
    </row>
    <row r="53" spans="1:8">
      <c r="A53" s="1010" t="s">
        <v>1040</v>
      </c>
      <c r="B53" s="486" t="s">
        <v>1034</v>
      </c>
      <c r="C53" s="213">
        <v>217614.2</v>
      </c>
      <c r="D53" s="213">
        <v>10</v>
      </c>
      <c r="E53" s="213">
        <v>3355358.54</v>
      </c>
      <c r="F53" s="213">
        <v>21.15</v>
      </c>
      <c r="G53" s="214">
        <v>15.42</v>
      </c>
      <c r="H53" s="6"/>
    </row>
    <row r="54" spans="1:8">
      <c r="A54" s="1010" t="s">
        <v>1040</v>
      </c>
      <c r="B54" s="486" t="s">
        <v>1035</v>
      </c>
      <c r="C54" s="213">
        <v>72151.73</v>
      </c>
      <c r="D54" s="213">
        <v>3.31</v>
      </c>
      <c r="E54" s="213">
        <v>2485721.96</v>
      </c>
      <c r="F54" s="213">
        <v>15.66</v>
      </c>
      <c r="G54" s="214">
        <v>34.450000000000003</v>
      </c>
      <c r="H54" s="6"/>
    </row>
    <row r="55" spans="1:8">
      <c r="A55" s="1010" t="s">
        <v>1040</v>
      </c>
      <c r="B55" s="486" t="s">
        <v>1036</v>
      </c>
      <c r="C55" s="213">
        <v>30457.47</v>
      </c>
      <c r="D55" s="213">
        <v>1.4</v>
      </c>
      <c r="E55" s="213">
        <v>2087584.07</v>
      </c>
      <c r="F55" s="213">
        <v>13.16</v>
      </c>
      <c r="G55" s="214">
        <v>68.540000000000006</v>
      </c>
      <c r="H55" s="6"/>
    </row>
    <row r="56" spans="1:8">
      <c r="A56" s="1010" t="s">
        <v>1040</v>
      </c>
      <c r="B56" s="486" t="s">
        <v>1037</v>
      </c>
      <c r="C56" s="213">
        <v>11960.36</v>
      </c>
      <c r="D56" s="213">
        <v>0.55000000000000004</v>
      </c>
      <c r="E56" s="213">
        <v>1633893.1</v>
      </c>
      <c r="F56" s="213">
        <v>10.3</v>
      </c>
      <c r="G56" s="214">
        <v>136.61000000000001</v>
      </c>
      <c r="H56" s="6"/>
    </row>
    <row r="57" spans="1:8">
      <c r="A57" s="1010" t="s">
        <v>1040</v>
      </c>
      <c r="B57" s="486" t="s">
        <v>611</v>
      </c>
      <c r="C57" s="213">
        <v>4849.88</v>
      </c>
      <c r="D57" s="213">
        <v>0.22</v>
      </c>
      <c r="E57" s="213">
        <v>1474448.81</v>
      </c>
      <c r="F57" s="213">
        <v>9.2899999999999991</v>
      </c>
      <c r="G57" s="214">
        <v>304.02</v>
      </c>
      <c r="H57" s="6"/>
    </row>
    <row r="58" spans="1:8">
      <c r="A58" s="1010" t="s">
        <v>1040</v>
      </c>
      <c r="B58" s="192" t="s">
        <v>612</v>
      </c>
      <c r="C58" s="213">
        <v>2108575.7999999998</v>
      </c>
      <c r="D58" s="213">
        <v>96.87</v>
      </c>
      <c r="E58" s="213">
        <v>15868629.27</v>
      </c>
      <c r="F58" s="213">
        <v>100</v>
      </c>
      <c r="G58" s="214">
        <v>7.53</v>
      </c>
      <c r="H58" s="6"/>
    </row>
    <row r="59" spans="1:8" ht="25.5">
      <c r="A59" s="1010" t="s">
        <v>1040</v>
      </c>
      <c r="B59" s="478" t="s">
        <v>613</v>
      </c>
      <c r="C59" s="479">
        <v>45872.21</v>
      </c>
      <c r="D59" s="479">
        <v>2.11</v>
      </c>
      <c r="E59" s="479"/>
      <c r="F59" s="479"/>
      <c r="G59" s="214"/>
      <c r="H59" s="6"/>
    </row>
    <row r="60" spans="1:8">
      <c r="A60" s="1010" t="s">
        <v>1040</v>
      </c>
      <c r="B60" s="192" t="s">
        <v>614</v>
      </c>
      <c r="C60" s="479">
        <v>22182.04</v>
      </c>
      <c r="D60" s="479">
        <v>1.02</v>
      </c>
      <c r="E60" s="479"/>
      <c r="F60" s="479"/>
      <c r="G60" s="214"/>
      <c r="H60" s="6"/>
    </row>
    <row r="61" spans="1:8">
      <c r="A61" s="1010" t="s">
        <v>1040</v>
      </c>
      <c r="B61" s="616" t="s">
        <v>569</v>
      </c>
      <c r="C61" s="227">
        <v>2176630.0499999998</v>
      </c>
      <c r="D61" s="227">
        <v>100</v>
      </c>
      <c r="E61" s="227"/>
      <c r="F61" s="227"/>
      <c r="G61" s="258"/>
      <c r="H61" s="6"/>
    </row>
    <row r="62" spans="1:8">
      <c r="A62" s="1010" t="s">
        <v>1041</v>
      </c>
      <c r="B62" s="487" t="s">
        <v>1032</v>
      </c>
      <c r="C62" s="228">
        <v>113200.62</v>
      </c>
      <c r="D62" s="477">
        <v>14.65</v>
      </c>
      <c r="E62" s="228">
        <v>341820.74</v>
      </c>
      <c r="F62" s="228">
        <v>1.44</v>
      </c>
      <c r="G62" s="257">
        <v>3.02</v>
      </c>
      <c r="H62" s="6"/>
    </row>
    <row r="63" spans="1:8">
      <c r="A63" s="1010" t="s">
        <v>1041</v>
      </c>
      <c r="B63" s="485" t="s">
        <v>1033</v>
      </c>
      <c r="C63" s="213">
        <v>160098.15</v>
      </c>
      <c r="D63" s="213">
        <v>20.72</v>
      </c>
      <c r="E63" s="213">
        <v>1184735.03</v>
      </c>
      <c r="F63" s="213">
        <v>5</v>
      </c>
      <c r="G63" s="214">
        <v>7.4</v>
      </c>
      <c r="H63" s="6"/>
    </row>
    <row r="64" spans="1:8">
      <c r="A64" s="1010" t="s">
        <v>1041</v>
      </c>
      <c r="B64" s="486" t="s">
        <v>1034</v>
      </c>
      <c r="C64" s="213">
        <v>221604.46</v>
      </c>
      <c r="D64" s="213">
        <v>28.67</v>
      </c>
      <c r="E64" s="213">
        <v>3481553.01</v>
      </c>
      <c r="F64" s="213">
        <v>14.69</v>
      </c>
      <c r="G64" s="214">
        <v>15.71</v>
      </c>
      <c r="H64" s="6"/>
    </row>
    <row r="65" spans="1:8">
      <c r="A65" s="1010" t="s">
        <v>1041</v>
      </c>
      <c r="B65" s="486" t="s">
        <v>1035</v>
      </c>
      <c r="C65" s="213">
        <v>77047.350000000006</v>
      </c>
      <c r="D65" s="213">
        <v>9.9700000000000006</v>
      </c>
      <c r="E65" s="213">
        <v>2644010.0099999998</v>
      </c>
      <c r="F65" s="213">
        <v>11.16</v>
      </c>
      <c r="G65" s="214">
        <v>34.32</v>
      </c>
      <c r="H65" s="6"/>
    </row>
    <row r="66" spans="1:8">
      <c r="A66" s="1010" t="s">
        <v>1041</v>
      </c>
      <c r="B66" s="486" t="s">
        <v>1036</v>
      </c>
      <c r="C66" s="213">
        <v>50937.04</v>
      </c>
      <c r="D66" s="213">
        <v>6.59</v>
      </c>
      <c r="E66" s="213">
        <v>3654312.3</v>
      </c>
      <c r="F66" s="213">
        <v>15.42</v>
      </c>
      <c r="G66" s="214">
        <v>71.739999999999995</v>
      </c>
      <c r="H66" s="6"/>
    </row>
    <row r="67" spans="1:8">
      <c r="A67" s="1010" t="s">
        <v>1041</v>
      </c>
      <c r="B67" s="486" t="s">
        <v>1037</v>
      </c>
      <c r="C67" s="213">
        <v>39430.76</v>
      </c>
      <c r="D67" s="213">
        <v>5.0999999999999996</v>
      </c>
      <c r="E67" s="213">
        <v>5514893.5800000001</v>
      </c>
      <c r="F67" s="213">
        <v>23.27</v>
      </c>
      <c r="G67" s="214">
        <v>139.86000000000001</v>
      </c>
      <c r="H67" s="6"/>
    </row>
    <row r="68" spans="1:8">
      <c r="A68" s="1010" t="s">
        <v>1041</v>
      </c>
      <c r="B68" s="486" t="s">
        <v>611</v>
      </c>
      <c r="C68" s="213">
        <v>21141.3</v>
      </c>
      <c r="D68" s="213">
        <v>2.74</v>
      </c>
      <c r="E68" s="213">
        <v>6877981.8499999996</v>
      </c>
      <c r="F68" s="213">
        <v>29.02</v>
      </c>
      <c r="G68" s="214">
        <v>325.33</v>
      </c>
      <c r="H68" s="6"/>
    </row>
    <row r="69" spans="1:8">
      <c r="A69" s="1010" t="s">
        <v>1041</v>
      </c>
      <c r="B69" s="192" t="s">
        <v>612</v>
      </c>
      <c r="C69" s="213">
        <v>683459.68</v>
      </c>
      <c r="D69" s="213">
        <v>88.44</v>
      </c>
      <c r="E69" s="213">
        <v>23699306.520000003</v>
      </c>
      <c r="F69" s="213">
        <v>100</v>
      </c>
      <c r="G69" s="214">
        <v>34.68</v>
      </c>
      <c r="H69" s="6"/>
    </row>
    <row r="70" spans="1:8" ht="25.5">
      <c r="A70" s="1010" t="s">
        <v>1041</v>
      </c>
      <c r="B70" s="478" t="s">
        <v>613</v>
      </c>
      <c r="C70" s="479">
        <v>3656.53</v>
      </c>
      <c r="D70" s="479">
        <v>0.47</v>
      </c>
      <c r="E70" s="479"/>
      <c r="F70" s="479"/>
      <c r="G70" s="214"/>
      <c r="H70" s="6"/>
    </row>
    <row r="71" spans="1:8">
      <c r="A71" s="1010" t="s">
        <v>1041</v>
      </c>
      <c r="B71" s="192" t="s">
        <v>614</v>
      </c>
      <c r="C71" s="479">
        <v>85719.66</v>
      </c>
      <c r="D71" s="479">
        <v>11.09</v>
      </c>
      <c r="E71" s="479"/>
      <c r="F71" s="479"/>
      <c r="G71" s="214"/>
      <c r="H71" s="6"/>
    </row>
    <row r="72" spans="1:8">
      <c r="A72" s="1010" t="s">
        <v>1041</v>
      </c>
      <c r="B72" s="616" t="s">
        <v>569</v>
      </c>
      <c r="C72" s="227">
        <v>772835.87</v>
      </c>
      <c r="D72" s="227">
        <v>100</v>
      </c>
      <c r="E72" s="227"/>
      <c r="F72" s="227"/>
      <c r="G72" s="258"/>
      <c r="H72" s="6"/>
    </row>
    <row r="73" spans="1:8">
      <c r="A73" s="1000" t="s">
        <v>642</v>
      </c>
      <c r="B73" s="487" t="s">
        <v>1032</v>
      </c>
      <c r="C73" s="228">
        <v>1014500.24</v>
      </c>
      <c r="D73" s="477">
        <v>70.98</v>
      </c>
      <c r="E73" s="228">
        <v>1507552.78</v>
      </c>
      <c r="F73" s="228">
        <v>15.84</v>
      </c>
      <c r="G73" s="257">
        <v>1.49</v>
      </c>
      <c r="H73" s="6"/>
    </row>
    <row r="74" spans="1:8">
      <c r="A74" s="1001"/>
      <c r="B74" s="485" t="s">
        <v>1033</v>
      </c>
      <c r="C74" s="213">
        <v>155428.26</v>
      </c>
      <c r="D74" s="213">
        <v>10.88</v>
      </c>
      <c r="E74" s="213">
        <v>1106407.19</v>
      </c>
      <c r="F74" s="213">
        <v>11.62</v>
      </c>
      <c r="G74" s="214">
        <v>7.12</v>
      </c>
      <c r="H74" s="6"/>
    </row>
    <row r="75" spans="1:8">
      <c r="A75" s="1001"/>
      <c r="B75" s="486" t="s">
        <v>1034</v>
      </c>
      <c r="C75" s="213">
        <v>144982.79</v>
      </c>
      <c r="D75" s="213">
        <v>10.15</v>
      </c>
      <c r="E75" s="213">
        <v>2274952.4300000002</v>
      </c>
      <c r="F75" s="213">
        <v>23.9</v>
      </c>
      <c r="G75" s="214">
        <v>15.69</v>
      </c>
      <c r="H75" s="6"/>
    </row>
    <row r="76" spans="1:8">
      <c r="A76" s="1001"/>
      <c r="B76" s="486" t="s">
        <v>1035</v>
      </c>
      <c r="C76" s="213">
        <v>60056.639999999999</v>
      </c>
      <c r="D76" s="213">
        <v>4.2</v>
      </c>
      <c r="E76" s="213">
        <v>2081477.01</v>
      </c>
      <c r="F76" s="213">
        <v>21.87</v>
      </c>
      <c r="G76" s="214">
        <v>34.659999999999997</v>
      </c>
      <c r="H76" s="6"/>
    </row>
    <row r="77" spans="1:8">
      <c r="A77" s="1001"/>
      <c r="B77" s="486" t="s">
        <v>1036</v>
      </c>
      <c r="C77" s="213">
        <v>24227.15</v>
      </c>
      <c r="D77" s="213">
        <v>1.7</v>
      </c>
      <c r="E77" s="213">
        <v>1629518.74</v>
      </c>
      <c r="F77" s="213">
        <v>17.12</v>
      </c>
      <c r="G77" s="214">
        <v>67.260000000000005</v>
      </c>
      <c r="H77" s="6"/>
    </row>
    <row r="78" spans="1:8">
      <c r="A78" s="1001"/>
      <c r="B78" s="486" t="s">
        <v>1037</v>
      </c>
      <c r="C78" s="213">
        <v>5679.47</v>
      </c>
      <c r="D78" s="213">
        <v>0.4</v>
      </c>
      <c r="E78" s="213">
        <v>740680.51</v>
      </c>
      <c r="F78" s="213">
        <v>7.78</v>
      </c>
      <c r="G78" s="214">
        <v>130.41</v>
      </c>
      <c r="H78" s="6"/>
    </row>
    <row r="79" spans="1:8">
      <c r="A79" s="1001"/>
      <c r="B79" s="486" t="s">
        <v>611</v>
      </c>
      <c r="C79" s="213">
        <v>694.07</v>
      </c>
      <c r="D79" s="213">
        <v>0.05</v>
      </c>
      <c r="E79" s="213">
        <v>177613.96</v>
      </c>
      <c r="F79" s="213">
        <v>1.87</v>
      </c>
      <c r="G79" s="214">
        <v>255.9</v>
      </c>
      <c r="H79" s="6"/>
    </row>
    <row r="80" spans="1:8">
      <c r="A80" s="1001"/>
      <c r="B80" s="192" t="s">
        <v>612</v>
      </c>
      <c r="C80" s="213">
        <v>1405568.62</v>
      </c>
      <c r="D80" s="213">
        <v>98.36</v>
      </c>
      <c r="E80" s="213">
        <v>9518202.620000001</v>
      </c>
      <c r="F80" s="213">
        <v>100</v>
      </c>
      <c r="G80" s="214">
        <v>6.77</v>
      </c>
      <c r="H80" s="6"/>
    </row>
    <row r="81" spans="1:8" ht="25.5">
      <c r="A81" s="1001"/>
      <c r="B81" s="478" t="s">
        <v>613</v>
      </c>
      <c r="C81" s="479">
        <v>3494</v>
      </c>
      <c r="D81" s="479">
        <v>0.24</v>
      </c>
      <c r="E81" s="479"/>
      <c r="F81" s="479"/>
      <c r="G81" s="214"/>
      <c r="H81" s="6"/>
    </row>
    <row r="82" spans="1:8">
      <c r="A82" s="1001"/>
      <c r="B82" s="192" t="s">
        <v>614</v>
      </c>
      <c r="C82" s="479">
        <v>20041.27</v>
      </c>
      <c r="D82" s="479">
        <v>1.4</v>
      </c>
      <c r="E82" s="479"/>
      <c r="F82" s="479"/>
      <c r="G82" s="214"/>
      <c r="H82" s="6"/>
    </row>
    <row r="83" spans="1:8">
      <c r="A83" s="1002"/>
      <c r="B83" s="616" t="s">
        <v>569</v>
      </c>
      <c r="C83" s="227">
        <v>1429103.89</v>
      </c>
      <c r="D83" s="227">
        <v>100</v>
      </c>
      <c r="E83" s="227"/>
      <c r="F83" s="227"/>
      <c r="G83" s="258"/>
      <c r="H83" s="6"/>
    </row>
    <row r="84" spans="1:8">
      <c r="E84" s="6"/>
      <c r="F84" s="6"/>
      <c r="G84" s="6"/>
      <c r="H84" s="6"/>
    </row>
  </sheetData>
  <mergeCells count="12">
    <mergeCell ref="A73:A83"/>
    <mergeCell ref="A1:G1"/>
    <mergeCell ref="A3:G3"/>
    <mergeCell ref="A5:A6"/>
    <mergeCell ref="C5:D5"/>
    <mergeCell ref="E5:F5"/>
    <mergeCell ref="A7:A17"/>
    <mergeCell ref="A18:A28"/>
    <mergeCell ref="A29:A39"/>
    <mergeCell ref="A40:A50"/>
    <mergeCell ref="A51:A61"/>
    <mergeCell ref="A62:A72"/>
  </mergeCells>
  <printOptions horizontalCentered="1"/>
  <pageMargins left="0.78740157480314965" right="0.78740157480314965" top="0.59055118110236227" bottom="0.98425196850393704" header="0" footer="0"/>
  <pageSetup paperSize="9" scale="62" orientation="portrait" horizontalDpi="300" verticalDpi="300" r:id="rId1"/>
  <headerFooter alignWithMargins="0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 codeName="Hoja42">
    <pageSetUpPr fitToPage="1"/>
  </sheetPr>
  <dimension ref="A1:I85"/>
  <sheetViews>
    <sheetView view="pageBreakPreview" zoomScale="75" zoomScaleNormal="75" workbookViewId="0">
      <selection sqref="A1:J1"/>
    </sheetView>
  </sheetViews>
  <sheetFormatPr baseColWidth="10" defaultColWidth="9.140625" defaultRowHeight="12.75"/>
  <cols>
    <col min="1" max="1" width="19.140625" style="680" customWidth="1"/>
    <col min="2" max="2" width="30.85546875" style="680" customWidth="1"/>
    <col min="3" max="7" width="19.140625" style="680" customWidth="1"/>
    <col min="8" max="16384" width="9.140625" style="680"/>
  </cols>
  <sheetData>
    <row r="1" spans="1:9" ht="18">
      <c r="A1" s="1003" t="s">
        <v>603</v>
      </c>
      <c r="B1" s="1003"/>
      <c r="C1" s="1003"/>
      <c r="D1" s="1003"/>
      <c r="E1" s="1003"/>
      <c r="F1" s="1003"/>
      <c r="G1" s="1003"/>
    </row>
    <row r="3" spans="1:9" s="711" customFormat="1" ht="15" customHeight="1">
      <c r="A3" s="1004" t="s">
        <v>1234</v>
      </c>
      <c r="B3" s="1004"/>
      <c r="C3" s="1004"/>
      <c r="D3" s="1004"/>
      <c r="E3" s="1004"/>
      <c r="F3" s="1004"/>
      <c r="G3" s="1004"/>
      <c r="H3" s="689"/>
      <c r="I3" s="736"/>
    </row>
    <row r="4" spans="1:9" ht="13.5" customHeight="1">
      <c r="A4" s="1012" t="s">
        <v>571</v>
      </c>
      <c r="B4" s="1012"/>
      <c r="C4" s="1012"/>
      <c r="D4" s="1012"/>
      <c r="E4" s="1012"/>
      <c r="F4" s="1012"/>
      <c r="G4" s="1012"/>
    </row>
    <row r="5" spans="1:9" ht="13.5" customHeight="1" thickBot="1">
      <c r="A5" s="1013"/>
      <c r="B5" s="1013"/>
      <c r="C5" s="1013"/>
      <c r="D5" s="1013"/>
      <c r="E5" s="1013"/>
      <c r="F5" s="1013"/>
      <c r="G5" s="1013"/>
    </row>
    <row r="6" spans="1:9" ht="33" customHeight="1">
      <c r="A6" s="1005" t="s">
        <v>299</v>
      </c>
      <c r="B6" s="682" t="s">
        <v>604</v>
      </c>
      <c r="C6" s="1007" t="s">
        <v>605</v>
      </c>
      <c r="D6" s="1008"/>
      <c r="E6" s="1007" t="s">
        <v>606</v>
      </c>
      <c r="F6" s="1008"/>
      <c r="G6" s="683" t="s">
        <v>607</v>
      </c>
    </row>
    <row r="7" spans="1:9" ht="33.75" customHeight="1" thickBot="1">
      <c r="A7" s="1006"/>
      <c r="B7" s="685" t="s">
        <v>1031</v>
      </c>
      <c r="C7" s="259" t="s">
        <v>1081</v>
      </c>
      <c r="D7" s="259" t="s">
        <v>1016</v>
      </c>
      <c r="E7" s="259" t="s">
        <v>609</v>
      </c>
      <c r="F7" s="259" t="s">
        <v>1016</v>
      </c>
      <c r="G7" s="483" t="s">
        <v>608</v>
      </c>
    </row>
    <row r="8" spans="1:9" ht="16.5" customHeight="1">
      <c r="A8" s="1009" t="s">
        <v>197</v>
      </c>
      <c r="B8" s="484" t="s">
        <v>1032</v>
      </c>
      <c r="C8" s="211">
        <v>1402732.51</v>
      </c>
      <c r="D8" s="211">
        <v>70.599999999999994</v>
      </c>
      <c r="E8" s="211">
        <v>2025967.71</v>
      </c>
      <c r="F8" s="211">
        <v>11.87</v>
      </c>
      <c r="G8" s="212">
        <v>1.44</v>
      </c>
      <c r="H8" s="6"/>
    </row>
    <row r="9" spans="1:9">
      <c r="A9" s="1010" t="s">
        <v>1042</v>
      </c>
      <c r="B9" s="485" t="s">
        <v>1033</v>
      </c>
      <c r="C9" s="213">
        <v>212118.79</v>
      </c>
      <c r="D9" s="213">
        <v>10.68</v>
      </c>
      <c r="E9" s="213">
        <v>1497612.05</v>
      </c>
      <c r="F9" s="213">
        <v>8.75</v>
      </c>
      <c r="G9" s="214">
        <v>7.06</v>
      </c>
      <c r="H9" s="6"/>
    </row>
    <row r="10" spans="1:9">
      <c r="A10" s="1010" t="s">
        <v>1042</v>
      </c>
      <c r="B10" s="486" t="s">
        <v>1034</v>
      </c>
      <c r="C10" s="213">
        <v>179187.73</v>
      </c>
      <c r="D10" s="213">
        <v>9.02</v>
      </c>
      <c r="E10" s="213">
        <v>2806871.84</v>
      </c>
      <c r="F10" s="213">
        <v>16.399999999999999</v>
      </c>
      <c r="G10" s="214">
        <v>15.66</v>
      </c>
      <c r="H10" s="6"/>
    </row>
    <row r="11" spans="1:9">
      <c r="A11" s="1010" t="s">
        <v>1042</v>
      </c>
      <c r="B11" s="486" t="s">
        <v>1035</v>
      </c>
      <c r="C11" s="213">
        <v>78101</v>
      </c>
      <c r="D11" s="213">
        <v>3.93</v>
      </c>
      <c r="E11" s="213">
        <v>2719992.99</v>
      </c>
      <c r="F11" s="213">
        <v>15.83</v>
      </c>
      <c r="G11" s="214">
        <v>34.83</v>
      </c>
      <c r="H11" s="6"/>
    </row>
    <row r="12" spans="1:9">
      <c r="A12" s="1010" t="s">
        <v>1042</v>
      </c>
      <c r="B12" s="486" t="s">
        <v>1036</v>
      </c>
      <c r="C12" s="213">
        <v>33720.720000000001</v>
      </c>
      <c r="D12" s="213">
        <v>1.7</v>
      </c>
      <c r="E12" s="213">
        <v>2315228.0299999998</v>
      </c>
      <c r="F12" s="213">
        <v>13.22</v>
      </c>
      <c r="G12" s="214">
        <v>68.66</v>
      </c>
      <c r="H12" s="6"/>
    </row>
    <row r="13" spans="1:9">
      <c r="A13" s="1010" t="s">
        <v>1042</v>
      </c>
      <c r="B13" s="486" t="s">
        <v>1037</v>
      </c>
      <c r="C13" s="213">
        <v>17789.439999999999</v>
      </c>
      <c r="D13" s="213">
        <v>0.9</v>
      </c>
      <c r="E13" s="213">
        <v>2500242.39</v>
      </c>
      <c r="F13" s="213">
        <v>14.08</v>
      </c>
      <c r="G13" s="214">
        <v>140.55000000000001</v>
      </c>
      <c r="H13" s="6"/>
    </row>
    <row r="14" spans="1:9">
      <c r="A14" s="1010" t="s">
        <v>1042</v>
      </c>
      <c r="B14" s="486" t="s">
        <v>611</v>
      </c>
      <c r="C14" s="213">
        <v>11343.21</v>
      </c>
      <c r="D14" s="213">
        <v>0.56999999999999995</v>
      </c>
      <c r="E14" s="213">
        <v>3617543.78</v>
      </c>
      <c r="F14" s="213">
        <v>19.850000000000001</v>
      </c>
      <c r="G14" s="214">
        <v>318.92</v>
      </c>
      <c r="H14" s="6"/>
    </row>
    <row r="15" spans="1:9">
      <c r="A15" s="1010" t="s">
        <v>1042</v>
      </c>
      <c r="B15" s="192" t="s">
        <v>612</v>
      </c>
      <c r="C15" s="213">
        <v>1934993.4</v>
      </c>
      <c r="D15" s="213">
        <v>97.4</v>
      </c>
      <c r="E15" s="213">
        <v>17483458.789999999</v>
      </c>
      <c r="F15" s="213">
        <v>100</v>
      </c>
      <c r="G15" s="214">
        <v>9.0399999999999991</v>
      </c>
      <c r="H15" s="6"/>
    </row>
    <row r="16" spans="1:9" ht="26.25" customHeight="1">
      <c r="A16" s="1010" t="s">
        <v>1042</v>
      </c>
      <c r="B16" s="478" t="s">
        <v>613</v>
      </c>
      <c r="C16" s="479">
        <v>36852.83</v>
      </c>
      <c r="D16" s="479">
        <v>1.85</v>
      </c>
      <c r="E16" s="479"/>
      <c r="F16" s="479"/>
      <c r="G16" s="214"/>
      <c r="H16" s="6"/>
    </row>
    <row r="17" spans="1:8">
      <c r="A17" s="1010" t="s">
        <v>1042</v>
      </c>
      <c r="B17" s="478" t="s">
        <v>614</v>
      </c>
      <c r="C17" s="479">
        <v>14976.92</v>
      </c>
      <c r="D17" s="479">
        <v>0.75</v>
      </c>
      <c r="E17" s="479"/>
      <c r="F17" s="479"/>
      <c r="G17" s="214"/>
      <c r="H17" s="6"/>
    </row>
    <row r="18" spans="1:8">
      <c r="A18" s="1010" t="s">
        <v>1042</v>
      </c>
      <c r="B18" s="616" t="s">
        <v>569</v>
      </c>
      <c r="C18" s="227">
        <v>1986823.15</v>
      </c>
      <c r="D18" s="227">
        <v>100</v>
      </c>
      <c r="E18" s="227"/>
      <c r="F18" s="227"/>
      <c r="G18" s="258"/>
      <c r="H18" s="6"/>
    </row>
    <row r="19" spans="1:8" ht="18.75" customHeight="1">
      <c r="A19" s="1002" t="s">
        <v>1042</v>
      </c>
      <c r="B19" s="487" t="s">
        <v>1032</v>
      </c>
      <c r="C19" s="228">
        <v>197651.7</v>
      </c>
      <c r="D19" s="477">
        <v>26.58</v>
      </c>
      <c r="E19" s="228">
        <v>404567.14</v>
      </c>
      <c r="F19" s="228">
        <v>2.41</v>
      </c>
      <c r="G19" s="257">
        <v>2.0499999999999998</v>
      </c>
      <c r="H19" s="6"/>
    </row>
    <row r="20" spans="1:8">
      <c r="A20" s="1010" t="s">
        <v>1042</v>
      </c>
      <c r="B20" s="485" t="s">
        <v>1033</v>
      </c>
      <c r="C20" s="213">
        <v>109758.86</v>
      </c>
      <c r="D20" s="213">
        <v>14.76</v>
      </c>
      <c r="E20" s="213">
        <v>806442.19</v>
      </c>
      <c r="F20" s="213">
        <v>4.8099999999999996</v>
      </c>
      <c r="G20" s="214">
        <v>7.35</v>
      </c>
      <c r="H20" s="6"/>
    </row>
    <row r="21" spans="1:8">
      <c r="A21" s="1010" t="s">
        <v>1042</v>
      </c>
      <c r="B21" s="486" t="s">
        <v>1034</v>
      </c>
      <c r="C21" s="213">
        <v>187004.43</v>
      </c>
      <c r="D21" s="213">
        <v>25.15</v>
      </c>
      <c r="E21" s="213">
        <v>3083016.95</v>
      </c>
      <c r="F21" s="213">
        <v>18.37</v>
      </c>
      <c r="G21" s="214">
        <v>16.489999999999998</v>
      </c>
      <c r="H21" s="6"/>
    </row>
    <row r="22" spans="1:8">
      <c r="A22" s="1010" t="s">
        <v>1042</v>
      </c>
      <c r="B22" s="486" t="s">
        <v>1035</v>
      </c>
      <c r="C22" s="213">
        <v>107033.60000000001</v>
      </c>
      <c r="D22" s="213">
        <v>14.39</v>
      </c>
      <c r="E22" s="213">
        <v>3738712.57</v>
      </c>
      <c r="F22" s="213">
        <v>22.28</v>
      </c>
      <c r="G22" s="214">
        <v>34.93</v>
      </c>
      <c r="H22" s="6"/>
    </row>
    <row r="23" spans="1:8">
      <c r="A23" s="1010" t="s">
        <v>1042</v>
      </c>
      <c r="B23" s="486" t="s">
        <v>1036</v>
      </c>
      <c r="C23" s="213">
        <v>53952.31</v>
      </c>
      <c r="D23" s="213">
        <v>7.26</v>
      </c>
      <c r="E23" s="213">
        <v>3722559.04</v>
      </c>
      <c r="F23" s="213">
        <v>22.18</v>
      </c>
      <c r="G23" s="214">
        <v>69</v>
      </c>
      <c r="H23" s="6"/>
    </row>
    <row r="24" spans="1:8">
      <c r="A24" s="1010" t="s">
        <v>1042</v>
      </c>
      <c r="B24" s="486" t="s">
        <v>1037</v>
      </c>
      <c r="C24" s="213">
        <v>20380.740000000002</v>
      </c>
      <c r="D24" s="213">
        <v>2.74</v>
      </c>
      <c r="E24" s="213">
        <v>2759447.18</v>
      </c>
      <c r="F24" s="213">
        <v>16.440000000000001</v>
      </c>
      <c r="G24" s="214">
        <v>135.38999999999999</v>
      </c>
      <c r="H24" s="6"/>
    </row>
    <row r="25" spans="1:8">
      <c r="A25" s="1010" t="s">
        <v>1042</v>
      </c>
      <c r="B25" s="486" t="s">
        <v>611</v>
      </c>
      <c r="C25" s="213">
        <v>7154.89</v>
      </c>
      <c r="D25" s="213">
        <v>0.96</v>
      </c>
      <c r="E25" s="213">
        <v>2267761.48</v>
      </c>
      <c r="F25" s="213">
        <v>13.51</v>
      </c>
      <c r="G25" s="214">
        <v>316.95</v>
      </c>
      <c r="H25" s="6"/>
    </row>
    <row r="26" spans="1:8">
      <c r="A26" s="1010" t="s">
        <v>1042</v>
      </c>
      <c r="B26" s="192" t="s">
        <v>612</v>
      </c>
      <c r="C26" s="213">
        <v>682936.53</v>
      </c>
      <c r="D26" s="213">
        <v>91.84</v>
      </c>
      <c r="E26" s="213">
        <v>16782506.550000001</v>
      </c>
      <c r="F26" s="213">
        <v>100</v>
      </c>
      <c r="G26" s="214">
        <v>24.57</v>
      </c>
      <c r="H26" s="6"/>
    </row>
    <row r="27" spans="1:8" ht="29.25" customHeight="1">
      <c r="A27" s="1010" t="s">
        <v>1042</v>
      </c>
      <c r="B27" s="478" t="s">
        <v>613</v>
      </c>
      <c r="C27" s="479">
        <v>23256.93</v>
      </c>
      <c r="D27" s="479">
        <v>3.13</v>
      </c>
      <c r="E27" s="479"/>
      <c r="F27" s="479"/>
      <c r="G27" s="214"/>
      <c r="H27" s="6"/>
    </row>
    <row r="28" spans="1:8">
      <c r="A28" s="1010" t="s">
        <v>1042</v>
      </c>
      <c r="B28" s="192" t="s">
        <v>614</v>
      </c>
      <c r="C28" s="479">
        <v>37394.76</v>
      </c>
      <c r="D28" s="479">
        <v>5.03</v>
      </c>
      <c r="E28" s="479"/>
      <c r="F28" s="479"/>
      <c r="G28" s="214"/>
      <c r="H28" s="6"/>
    </row>
    <row r="29" spans="1:8">
      <c r="A29" s="1010" t="s">
        <v>1042</v>
      </c>
      <c r="B29" s="616" t="s">
        <v>569</v>
      </c>
      <c r="C29" s="227">
        <v>743588.22</v>
      </c>
      <c r="D29" s="227">
        <v>100</v>
      </c>
      <c r="E29" s="227"/>
      <c r="F29" s="227"/>
      <c r="G29" s="258"/>
      <c r="H29" s="6"/>
    </row>
    <row r="30" spans="1:8">
      <c r="A30" s="1010" t="s">
        <v>705</v>
      </c>
      <c r="B30" s="487" t="s">
        <v>1032</v>
      </c>
      <c r="C30" s="228">
        <v>186815</v>
      </c>
      <c r="D30" s="228">
        <v>35.119999999999997</v>
      </c>
      <c r="E30" s="228">
        <v>409653.89</v>
      </c>
      <c r="F30" s="228">
        <v>3.77</v>
      </c>
      <c r="G30" s="257">
        <v>2.19</v>
      </c>
      <c r="H30" s="6"/>
    </row>
    <row r="31" spans="1:8">
      <c r="A31" s="1010" t="s">
        <v>705</v>
      </c>
      <c r="B31" s="485" t="s">
        <v>1033</v>
      </c>
      <c r="C31" s="213">
        <v>119734.47</v>
      </c>
      <c r="D31" s="213">
        <v>22.5</v>
      </c>
      <c r="E31" s="213">
        <v>866630.04</v>
      </c>
      <c r="F31" s="213">
        <v>7.98</v>
      </c>
      <c r="G31" s="214">
        <v>7.24</v>
      </c>
      <c r="H31" s="6"/>
    </row>
    <row r="32" spans="1:8">
      <c r="A32" s="1010" t="s">
        <v>705</v>
      </c>
      <c r="B32" s="486" t="s">
        <v>1034</v>
      </c>
      <c r="C32" s="213">
        <v>114574.8</v>
      </c>
      <c r="D32" s="213">
        <v>21.53</v>
      </c>
      <c r="E32" s="213">
        <v>1747733.96</v>
      </c>
      <c r="F32" s="213">
        <v>16.09</v>
      </c>
      <c r="G32" s="214">
        <v>15.25</v>
      </c>
      <c r="H32" s="6"/>
    </row>
    <row r="33" spans="1:8">
      <c r="A33" s="1010" t="s">
        <v>705</v>
      </c>
      <c r="B33" s="486" t="s">
        <v>1035</v>
      </c>
      <c r="C33" s="213">
        <v>35505.980000000003</v>
      </c>
      <c r="D33" s="213">
        <v>6.67</v>
      </c>
      <c r="E33" s="213">
        <v>1248243.28</v>
      </c>
      <c r="F33" s="213">
        <v>11.49</v>
      </c>
      <c r="G33" s="214">
        <v>35.159999999999997</v>
      </c>
      <c r="H33" s="6"/>
    </row>
    <row r="34" spans="1:8">
      <c r="A34" s="1010" t="s">
        <v>705</v>
      </c>
      <c r="B34" s="486" t="s">
        <v>1036</v>
      </c>
      <c r="C34" s="213">
        <v>29546.13</v>
      </c>
      <c r="D34" s="213">
        <v>5.55</v>
      </c>
      <c r="E34" s="213">
        <v>2112711.48</v>
      </c>
      <c r="F34" s="213">
        <v>19.45</v>
      </c>
      <c r="G34" s="214">
        <v>71.510000000000005</v>
      </c>
      <c r="H34" s="6"/>
    </row>
    <row r="35" spans="1:8">
      <c r="A35" s="1010" t="s">
        <v>705</v>
      </c>
      <c r="B35" s="486" t="s">
        <v>1037</v>
      </c>
      <c r="C35" s="213">
        <v>18802.78</v>
      </c>
      <c r="D35" s="213">
        <v>3.53</v>
      </c>
      <c r="E35" s="213">
        <v>2586691.14</v>
      </c>
      <c r="F35" s="213">
        <v>23.8</v>
      </c>
      <c r="G35" s="214">
        <v>137.57</v>
      </c>
      <c r="H35" s="6"/>
    </row>
    <row r="36" spans="1:8">
      <c r="A36" s="1010" t="s">
        <v>705</v>
      </c>
      <c r="B36" s="486" t="s">
        <v>611</v>
      </c>
      <c r="C36" s="213">
        <v>6714.36</v>
      </c>
      <c r="D36" s="213">
        <v>1.26</v>
      </c>
      <c r="E36" s="213">
        <v>1893174.77</v>
      </c>
      <c r="F36" s="213">
        <v>17.420000000000002</v>
      </c>
      <c r="G36" s="214">
        <v>281.95999999999998</v>
      </c>
      <c r="H36" s="6"/>
    </row>
    <row r="37" spans="1:8">
      <c r="A37" s="1010" t="s">
        <v>705</v>
      </c>
      <c r="B37" s="192" t="s">
        <v>612</v>
      </c>
      <c r="C37" s="213">
        <v>511693.52</v>
      </c>
      <c r="D37" s="213">
        <v>96.16</v>
      </c>
      <c r="E37" s="213">
        <v>10864838.560000001</v>
      </c>
      <c r="F37" s="213">
        <v>100</v>
      </c>
      <c r="G37" s="214">
        <v>21.23</v>
      </c>
      <c r="H37" s="6"/>
    </row>
    <row r="38" spans="1:8" ht="29.25" customHeight="1">
      <c r="A38" s="1010" t="s">
        <v>705</v>
      </c>
      <c r="B38" s="478" t="s">
        <v>613</v>
      </c>
      <c r="C38" s="479">
        <v>7542.92</v>
      </c>
      <c r="D38" s="479">
        <v>1.42</v>
      </c>
      <c r="E38" s="479"/>
      <c r="F38" s="479"/>
      <c r="G38" s="214"/>
      <c r="H38" s="6"/>
    </row>
    <row r="39" spans="1:8">
      <c r="A39" s="1010" t="s">
        <v>705</v>
      </c>
      <c r="B39" s="478" t="s">
        <v>614</v>
      </c>
      <c r="C39" s="479">
        <v>12902.91</v>
      </c>
      <c r="D39" s="479">
        <v>2.42</v>
      </c>
      <c r="E39" s="479"/>
      <c r="F39" s="479"/>
      <c r="G39" s="214"/>
      <c r="H39" s="6"/>
    </row>
    <row r="40" spans="1:8">
      <c r="A40" s="1010" t="s">
        <v>705</v>
      </c>
      <c r="B40" s="616" t="s">
        <v>569</v>
      </c>
      <c r="C40" s="227">
        <v>532139.35</v>
      </c>
      <c r="D40" s="227">
        <v>100</v>
      </c>
      <c r="E40" s="227"/>
      <c r="F40" s="227"/>
      <c r="G40" s="258"/>
      <c r="H40" s="6"/>
    </row>
    <row r="41" spans="1:8">
      <c r="A41" s="1010" t="s">
        <v>1043</v>
      </c>
      <c r="B41" s="487" t="s">
        <v>1032</v>
      </c>
      <c r="C41" s="228">
        <v>259167.35999999999</v>
      </c>
      <c r="D41" s="477">
        <v>39.08</v>
      </c>
      <c r="E41" s="228">
        <v>678051.56</v>
      </c>
      <c r="F41" s="228">
        <v>4.5199999999999996</v>
      </c>
      <c r="G41" s="257">
        <v>2.62</v>
      </c>
      <c r="H41" s="6"/>
    </row>
    <row r="42" spans="1:8">
      <c r="A42" s="1010" t="s">
        <v>1043</v>
      </c>
      <c r="B42" s="485" t="s">
        <v>1033</v>
      </c>
      <c r="C42" s="213">
        <v>175413.87</v>
      </c>
      <c r="D42" s="213">
        <v>26.45</v>
      </c>
      <c r="E42" s="213">
        <v>1252275.69</v>
      </c>
      <c r="F42" s="213">
        <v>8.36</v>
      </c>
      <c r="G42" s="214">
        <v>7.14</v>
      </c>
      <c r="H42" s="6"/>
    </row>
    <row r="43" spans="1:8">
      <c r="A43" s="1010" t="s">
        <v>1043</v>
      </c>
      <c r="B43" s="486" t="s">
        <v>1034</v>
      </c>
      <c r="C43" s="213">
        <v>95472.78</v>
      </c>
      <c r="D43" s="213">
        <v>14.4</v>
      </c>
      <c r="E43" s="213">
        <v>1386492.51</v>
      </c>
      <c r="F43" s="213">
        <v>9.25</v>
      </c>
      <c r="G43" s="214">
        <v>14.52</v>
      </c>
      <c r="H43" s="6"/>
    </row>
    <row r="44" spans="1:8">
      <c r="A44" s="1010" t="s">
        <v>1043</v>
      </c>
      <c r="B44" s="486" t="s">
        <v>1035</v>
      </c>
      <c r="C44" s="213">
        <v>33225.9</v>
      </c>
      <c r="D44" s="213">
        <v>5.01</v>
      </c>
      <c r="E44" s="213">
        <v>1200671.32</v>
      </c>
      <c r="F44" s="213">
        <v>8.01</v>
      </c>
      <c r="G44" s="214">
        <v>36.14</v>
      </c>
      <c r="H44" s="6"/>
    </row>
    <row r="45" spans="1:8">
      <c r="A45" s="1010" t="s">
        <v>1043</v>
      </c>
      <c r="B45" s="486" t="s">
        <v>1036</v>
      </c>
      <c r="C45" s="213">
        <v>33823.46</v>
      </c>
      <c r="D45" s="213">
        <v>5.0999999999999996</v>
      </c>
      <c r="E45" s="213">
        <v>2432338.5</v>
      </c>
      <c r="F45" s="213">
        <v>16.23</v>
      </c>
      <c r="G45" s="214">
        <v>71.91</v>
      </c>
      <c r="H45" s="6"/>
    </row>
    <row r="46" spans="1:8">
      <c r="A46" s="1010" t="s">
        <v>1043</v>
      </c>
      <c r="B46" s="486" t="s">
        <v>1037</v>
      </c>
      <c r="C46" s="213">
        <v>26147.18</v>
      </c>
      <c r="D46" s="213">
        <v>3.94</v>
      </c>
      <c r="E46" s="213">
        <v>3667914.03</v>
      </c>
      <c r="F46" s="213">
        <v>24.47</v>
      </c>
      <c r="G46" s="214">
        <v>140.28</v>
      </c>
      <c r="H46" s="6"/>
    </row>
    <row r="47" spans="1:8">
      <c r="A47" s="1010" t="s">
        <v>1043</v>
      </c>
      <c r="B47" s="486" t="s">
        <v>611</v>
      </c>
      <c r="C47" s="213">
        <v>14057.37</v>
      </c>
      <c r="D47" s="213">
        <v>2.12</v>
      </c>
      <c r="E47" s="213">
        <v>4370616.6399999997</v>
      </c>
      <c r="F47" s="213">
        <v>29.16</v>
      </c>
      <c r="G47" s="214">
        <v>310.91000000000003</v>
      </c>
      <c r="H47" s="6"/>
    </row>
    <row r="48" spans="1:8">
      <c r="A48" s="1010" t="s">
        <v>1043</v>
      </c>
      <c r="B48" s="192" t="s">
        <v>612</v>
      </c>
      <c r="C48" s="213">
        <v>637307.92000000004</v>
      </c>
      <c r="D48" s="213">
        <v>96.1</v>
      </c>
      <c r="E48" s="213">
        <v>14988360.25</v>
      </c>
      <c r="F48" s="213">
        <v>100</v>
      </c>
      <c r="G48" s="214">
        <v>23.52</v>
      </c>
      <c r="H48" s="6"/>
    </row>
    <row r="49" spans="1:8" ht="28.5" customHeight="1">
      <c r="A49" s="1010" t="s">
        <v>1043</v>
      </c>
      <c r="B49" s="478" t="s">
        <v>613</v>
      </c>
      <c r="C49" s="479">
        <v>7428.68</v>
      </c>
      <c r="D49" s="479">
        <v>1.1200000000000001</v>
      </c>
      <c r="E49" s="479"/>
      <c r="F49" s="479"/>
      <c r="G49" s="214"/>
      <c r="H49" s="6"/>
    </row>
    <row r="50" spans="1:8">
      <c r="A50" s="1010" t="s">
        <v>1043</v>
      </c>
      <c r="B50" s="192" t="s">
        <v>614</v>
      </c>
      <c r="C50" s="479">
        <v>18448.73</v>
      </c>
      <c r="D50" s="479">
        <v>2.78</v>
      </c>
      <c r="E50" s="479"/>
      <c r="F50" s="479"/>
      <c r="G50" s="214"/>
      <c r="H50" s="6"/>
    </row>
    <row r="51" spans="1:8">
      <c r="A51" s="1010" t="s">
        <v>1043</v>
      </c>
      <c r="B51" s="616" t="s">
        <v>569</v>
      </c>
      <c r="C51" s="227">
        <v>663185.32999999996</v>
      </c>
      <c r="D51" s="227">
        <v>100</v>
      </c>
      <c r="E51" s="227"/>
      <c r="F51" s="227"/>
      <c r="G51" s="258"/>
      <c r="H51" s="6"/>
    </row>
    <row r="52" spans="1:8">
      <c r="A52" s="1010" t="s">
        <v>1044</v>
      </c>
      <c r="B52" s="487" t="s">
        <v>1032</v>
      </c>
      <c r="C52" s="228">
        <v>484625.32</v>
      </c>
      <c r="D52" s="477">
        <v>35.19</v>
      </c>
      <c r="E52" s="228">
        <v>977317.65</v>
      </c>
      <c r="F52" s="228">
        <v>3</v>
      </c>
      <c r="G52" s="257">
        <v>2.02</v>
      </c>
      <c r="H52" s="6"/>
    </row>
    <row r="53" spans="1:8">
      <c r="A53" s="1010" t="s">
        <v>1044</v>
      </c>
      <c r="B53" s="485" t="s">
        <v>1033</v>
      </c>
      <c r="C53" s="213">
        <v>220695.6</v>
      </c>
      <c r="D53" s="213">
        <v>16.03</v>
      </c>
      <c r="E53" s="213">
        <v>1595446.75</v>
      </c>
      <c r="F53" s="213">
        <v>4.9000000000000004</v>
      </c>
      <c r="G53" s="214">
        <v>7.23</v>
      </c>
      <c r="H53" s="6"/>
    </row>
    <row r="54" spans="1:8">
      <c r="A54" s="1010" t="s">
        <v>1044</v>
      </c>
      <c r="B54" s="486" t="s">
        <v>1034</v>
      </c>
      <c r="C54" s="213">
        <v>279602.45</v>
      </c>
      <c r="D54" s="213">
        <v>20.3</v>
      </c>
      <c r="E54" s="213">
        <v>4517630.04</v>
      </c>
      <c r="F54" s="213">
        <v>13.89</v>
      </c>
      <c r="G54" s="214">
        <v>16.16</v>
      </c>
      <c r="H54" s="6"/>
    </row>
    <row r="55" spans="1:8">
      <c r="A55" s="1010" t="s">
        <v>1044</v>
      </c>
      <c r="B55" s="486" t="s">
        <v>1035</v>
      </c>
      <c r="C55" s="213">
        <v>170470.22</v>
      </c>
      <c r="D55" s="213">
        <v>12.38</v>
      </c>
      <c r="E55" s="213">
        <v>6060280.9000000004</v>
      </c>
      <c r="F55" s="213">
        <v>18.63</v>
      </c>
      <c r="G55" s="214">
        <v>35.549999999999997</v>
      </c>
      <c r="H55" s="6"/>
    </row>
    <row r="56" spans="1:8">
      <c r="A56" s="1010" t="s">
        <v>1044</v>
      </c>
      <c r="B56" s="486" t="s">
        <v>1036</v>
      </c>
      <c r="C56" s="213">
        <v>117162.17</v>
      </c>
      <c r="D56" s="213">
        <v>8.51</v>
      </c>
      <c r="E56" s="213">
        <v>8180753.9800000004</v>
      </c>
      <c r="F56" s="213">
        <v>25.15</v>
      </c>
      <c r="G56" s="214">
        <v>69.819999999999993</v>
      </c>
      <c r="H56" s="6"/>
    </row>
    <row r="57" spans="1:8">
      <c r="A57" s="1010" t="s">
        <v>1044</v>
      </c>
      <c r="B57" s="486" t="s">
        <v>1037</v>
      </c>
      <c r="C57" s="213">
        <v>50801.85</v>
      </c>
      <c r="D57" s="213">
        <v>3.69</v>
      </c>
      <c r="E57" s="213">
        <v>6849430.29</v>
      </c>
      <c r="F57" s="213">
        <v>21.06</v>
      </c>
      <c r="G57" s="214">
        <v>134.83000000000001</v>
      </c>
      <c r="H57" s="6"/>
    </row>
    <row r="58" spans="1:8">
      <c r="A58" s="1010" t="s">
        <v>1044</v>
      </c>
      <c r="B58" s="486" t="s">
        <v>611</v>
      </c>
      <c r="C58" s="213">
        <v>14331.9</v>
      </c>
      <c r="D58" s="213">
        <v>1.04</v>
      </c>
      <c r="E58" s="213">
        <v>4349289.53</v>
      </c>
      <c r="F58" s="213">
        <v>13.37</v>
      </c>
      <c r="G58" s="214">
        <v>303.47000000000003</v>
      </c>
      <c r="H58" s="6"/>
    </row>
    <row r="59" spans="1:8">
      <c r="A59" s="1010" t="s">
        <v>1044</v>
      </c>
      <c r="B59" s="192" t="s">
        <v>612</v>
      </c>
      <c r="C59" s="213">
        <v>1337689.51</v>
      </c>
      <c r="D59" s="213">
        <v>97.14</v>
      </c>
      <c r="E59" s="213">
        <v>32530149.140000001</v>
      </c>
      <c r="F59" s="213">
        <v>100</v>
      </c>
      <c r="G59" s="214">
        <v>24.32</v>
      </c>
      <c r="H59" s="6"/>
    </row>
    <row r="60" spans="1:8" ht="30" customHeight="1">
      <c r="A60" s="1010" t="s">
        <v>1044</v>
      </c>
      <c r="B60" s="478" t="s">
        <v>613</v>
      </c>
      <c r="C60" s="213">
        <v>15039.32</v>
      </c>
      <c r="D60" s="213">
        <v>1.0900000000000001</v>
      </c>
      <c r="E60" s="213"/>
      <c r="F60" s="213"/>
      <c r="G60" s="214"/>
      <c r="H60" s="6"/>
    </row>
    <row r="61" spans="1:8">
      <c r="A61" s="1010" t="s">
        <v>1044</v>
      </c>
      <c r="B61" s="192" t="s">
        <v>614</v>
      </c>
      <c r="C61" s="479">
        <v>24402.02</v>
      </c>
      <c r="D61" s="479">
        <v>1.77</v>
      </c>
      <c r="E61" s="479"/>
      <c r="F61" s="479"/>
      <c r="G61" s="214"/>
      <c r="H61" s="6"/>
    </row>
    <row r="62" spans="1:8">
      <c r="A62" s="1010" t="s">
        <v>1044</v>
      </c>
      <c r="B62" s="616" t="s">
        <v>569</v>
      </c>
      <c r="C62" s="489">
        <v>1377130.85</v>
      </c>
      <c r="D62" s="489">
        <v>100</v>
      </c>
      <c r="E62" s="489"/>
      <c r="F62" s="489"/>
      <c r="G62" s="258"/>
      <c r="H62" s="6"/>
    </row>
    <row r="63" spans="1:8">
      <c r="A63" s="1010" t="s">
        <v>1045</v>
      </c>
      <c r="B63" s="487" t="s">
        <v>1032</v>
      </c>
      <c r="C63" s="228">
        <v>13441.6</v>
      </c>
      <c r="D63" s="477">
        <v>50.02</v>
      </c>
      <c r="E63" s="228">
        <v>29766.560000000001</v>
      </c>
      <c r="F63" s="228">
        <v>13.52</v>
      </c>
      <c r="G63" s="257">
        <v>2.21</v>
      </c>
      <c r="H63" s="6"/>
    </row>
    <row r="64" spans="1:8">
      <c r="A64" s="1010" t="s">
        <v>1045</v>
      </c>
      <c r="B64" s="485" t="s">
        <v>1033</v>
      </c>
      <c r="C64" s="213">
        <v>5517.66</v>
      </c>
      <c r="D64" s="213">
        <v>20.53</v>
      </c>
      <c r="E64" s="213">
        <v>40207.64</v>
      </c>
      <c r="F64" s="213">
        <v>18.260000000000002</v>
      </c>
      <c r="G64" s="214">
        <v>7.29</v>
      </c>
      <c r="H64" s="6"/>
    </row>
    <row r="65" spans="1:8">
      <c r="A65" s="1010" t="s">
        <v>1045</v>
      </c>
      <c r="B65" s="486" t="s">
        <v>1034</v>
      </c>
      <c r="C65" s="213">
        <v>5728.88</v>
      </c>
      <c r="D65" s="213">
        <v>21.32</v>
      </c>
      <c r="E65" s="213">
        <v>86057.94</v>
      </c>
      <c r="F65" s="213">
        <v>39.1</v>
      </c>
      <c r="G65" s="214">
        <v>15.02</v>
      </c>
      <c r="H65" s="6"/>
    </row>
    <row r="66" spans="1:8">
      <c r="A66" s="1010" t="s">
        <v>1045</v>
      </c>
      <c r="B66" s="486" t="s">
        <v>1035</v>
      </c>
      <c r="C66" s="213">
        <v>1636.03</v>
      </c>
      <c r="D66" s="213">
        <v>6.09</v>
      </c>
      <c r="E66" s="213">
        <v>55002.12</v>
      </c>
      <c r="F66" s="213">
        <v>24.98</v>
      </c>
      <c r="G66" s="214">
        <v>33.619999999999997</v>
      </c>
      <c r="H66" s="6"/>
    </row>
    <row r="67" spans="1:8">
      <c r="A67" s="1010" t="s">
        <v>1045</v>
      </c>
      <c r="B67" s="486" t="s">
        <v>1036</v>
      </c>
      <c r="C67" s="213">
        <v>145.06</v>
      </c>
      <c r="D67" s="213">
        <v>0.54</v>
      </c>
      <c r="E67" s="213">
        <v>8811.74</v>
      </c>
      <c r="F67" s="213">
        <v>4</v>
      </c>
      <c r="G67" s="214">
        <v>60.75</v>
      </c>
      <c r="H67" s="6"/>
    </row>
    <row r="68" spans="1:8">
      <c r="A68" s="1010" t="s">
        <v>1045</v>
      </c>
      <c r="B68" s="486" t="s">
        <v>1037</v>
      </c>
      <c r="C68" s="213">
        <v>2.68</v>
      </c>
      <c r="D68" s="213">
        <v>0.01</v>
      </c>
      <c r="E68" s="213">
        <v>304.02</v>
      </c>
      <c r="F68" s="213">
        <v>0.14000000000000001</v>
      </c>
      <c r="G68" s="214">
        <v>113.44</v>
      </c>
      <c r="H68" s="6"/>
    </row>
    <row r="69" spans="1:8">
      <c r="A69" s="1010" t="s">
        <v>1045</v>
      </c>
      <c r="B69" s="486" t="s">
        <v>611</v>
      </c>
      <c r="C69" s="213"/>
      <c r="D69" s="213"/>
      <c r="E69" s="213"/>
      <c r="F69" s="213"/>
      <c r="G69" s="214"/>
      <c r="H69" s="6"/>
    </row>
    <row r="70" spans="1:8">
      <c r="A70" s="1010" t="s">
        <v>1045</v>
      </c>
      <c r="B70" s="192" t="s">
        <v>612</v>
      </c>
      <c r="C70" s="213">
        <v>26471.91</v>
      </c>
      <c r="D70" s="213">
        <v>98.51</v>
      </c>
      <c r="E70" s="213">
        <v>220150.02</v>
      </c>
      <c r="F70" s="213">
        <v>100</v>
      </c>
      <c r="G70" s="214">
        <v>8.32</v>
      </c>
      <c r="H70" s="6"/>
    </row>
    <row r="71" spans="1:8" ht="28.5" customHeight="1">
      <c r="A71" s="1010" t="s">
        <v>1045</v>
      </c>
      <c r="B71" s="478" t="s">
        <v>613</v>
      </c>
      <c r="C71" s="479">
        <v>1.87</v>
      </c>
      <c r="D71" s="479">
        <v>0.01</v>
      </c>
      <c r="E71" s="479"/>
      <c r="F71" s="479"/>
      <c r="G71" s="214"/>
      <c r="H71" s="6"/>
    </row>
    <row r="72" spans="1:8">
      <c r="A72" s="1010" t="s">
        <v>1045</v>
      </c>
      <c r="B72" s="192" t="s">
        <v>614</v>
      </c>
      <c r="C72" s="479">
        <v>398.22</v>
      </c>
      <c r="D72" s="479">
        <v>1.48</v>
      </c>
      <c r="E72" s="479"/>
      <c r="F72" s="479"/>
      <c r="G72" s="214"/>
      <c r="H72" s="6"/>
    </row>
    <row r="73" spans="1:8">
      <c r="A73" s="1010" t="s">
        <v>1045</v>
      </c>
      <c r="B73" s="616" t="s">
        <v>569</v>
      </c>
      <c r="C73" s="227">
        <v>26872</v>
      </c>
      <c r="D73" s="227">
        <v>100</v>
      </c>
      <c r="E73" s="227"/>
      <c r="F73" s="227"/>
      <c r="G73" s="258"/>
      <c r="H73" s="6"/>
    </row>
    <row r="74" spans="1:8">
      <c r="A74" s="1010" t="s">
        <v>1046</v>
      </c>
      <c r="B74" s="487" t="s">
        <v>1032</v>
      </c>
      <c r="C74" s="228">
        <v>126308.71</v>
      </c>
      <c r="D74" s="477">
        <v>76.11</v>
      </c>
      <c r="E74" s="228">
        <v>152597.73000000001</v>
      </c>
      <c r="F74" s="228">
        <v>22.06</v>
      </c>
      <c r="G74" s="257">
        <v>1.21</v>
      </c>
      <c r="H74" s="6"/>
    </row>
    <row r="75" spans="1:8">
      <c r="A75" s="1010" t="s">
        <v>1046</v>
      </c>
      <c r="B75" s="485" t="s">
        <v>1033</v>
      </c>
      <c r="C75" s="213">
        <v>18496.91</v>
      </c>
      <c r="D75" s="213">
        <v>11.14</v>
      </c>
      <c r="E75" s="213">
        <v>131240.99</v>
      </c>
      <c r="F75" s="213">
        <v>18.97</v>
      </c>
      <c r="G75" s="214">
        <v>7.1</v>
      </c>
      <c r="H75" s="6"/>
    </row>
    <row r="76" spans="1:8">
      <c r="A76" s="1010" t="s">
        <v>1046</v>
      </c>
      <c r="B76" s="486" t="s">
        <v>1034</v>
      </c>
      <c r="C76" s="213">
        <v>13269.47</v>
      </c>
      <c r="D76" s="213">
        <v>7.99</v>
      </c>
      <c r="E76" s="213">
        <v>198659.91</v>
      </c>
      <c r="F76" s="213">
        <v>28.73</v>
      </c>
      <c r="G76" s="214">
        <v>14.97</v>
      </c>
      <c r="H76" s="6"/>
    </row>
    <row r="77" spans="1:8">
      <c r="A77" s="1010" t="s">
        <v>1046</v>
      </c>
      <c r="B77" s="486" t="s">
        <v>1035</v>
      </c>
      <c r="C77" s="213">
        <v>2911.9</v>
      </c>
      <c r="D77" s="213">
        <v>1.75</v>
      </c>
      <c r="E77" s="213">
        <v>97520.960000000006</v>
      </c>
      <c r="F77" s="213">
        <v>14.1</v>
      </c>
      <c r="G77" s="214">
        <v>33.49</v>
      </c>
      <c r="H77" s="6"/>
    </row>
    <row r="78" spans="1:8">
      <c r="A78" s="1010" t="s">
        <v>1046</v>
      </c>
      <c r="B78" s="486" t="s">
        <v>1036</v>
      </c>
      <c r="C78" s="213">
        <v>523.12</v>
      </c>
      <c r="D78" s="213">
        <v>0.32</v>
      </c>
      <c r="E78" s="213">
        <v>34219.64</v>
      </c>
      <c r="F78" s="213">
        <v>4.95</v>
      </c>
      <c r="G78" s="214">
        <v>65.41</v>
      </c>
      <c r="H78" s="6"/>
    </row>
    <row r="79" spans="1:8">
      <c r="A79" s="1010" t="s">
        <v>1046</v>
      </c>
      <c r="B79" s="486" t="s">
        <v>1037</v>
      </c>
      <c r="C79" s="213">
        <v>201.74</v>
      </c>
      <c r="D79" s="213">
        <v>0.12</v>
      </c>
      <c r="E79" s="213">
        <v>28076.87</v>
      </c>
      <c r="F79" s="213">
        <v>4.0599999999999996</v>
      </c>
      <c r="G79" s="214">
        <v>139.16999999999999</v>
      </c>
      <c r="H79" s="6"/>
    </row>
    <row r="80" spans="1:8">
      <c r="A80" s="1010" t="s">
        <v>1046</v>
      </c>
      <c r="B80" s="486" t="s">
        <v>611</v>
      </c>
      <c r="C80" s="213">
        <v>153.47</v>
      </c>
      <c r="D80" s="213">
        <v>0.09</v>
      </c>
      <c r="E80" s="213">
        <v>49350.32</v>
      </c>
      <c r="F80" s="213">
        <v>7.13</v>
      </c>
      <c r="G80" s="214">
        <v>321.56</v>
      </c>
      <c r="H80" s="6"/>
    </row>
    <row r="81" spans="1:8">
      <c r="A81" s="1010" t="s">
        <v>1046</v>
      </c>
      <c r="B81" s="192" t="s">
        <v>612</v>
      </c>
      <c r="C81" s="213">
        <v>161865.32</v>
      </c>
      <c r="D81" s="213">
        <v>97.52</v>
      </c>
      <c r="E81" s="213">
        <v>691666.42</v>
      </c>
      <c r="F81" s="213">
        <v>100</v>
      </c>
      <c r="G81" s="214">
        <v>4.2699999999999996</v>
      </c>
      <c r="H81" s="6"/>
    </row>
    <row r="82" spans="1:8" ht="29.25" customHeight="1">
      <c r="A82" s="1010" t="s">
        <v>1046</v>
      </c>
      <c r="B82" s="478" t="s">
        <v>613</v>
      </c>
      <c r="C82" s="479">
        <v>856.82</v>
      </c>
      <c r="D82" s="479">
        <v>0.52</v>
      </c>
      <c r="E82" s="479"/>
      <c r="F82" s="479"/>
      <c r="G82" s="214"/>
      <c r="H82" s="6"/>
    </row>
    <row r="83" spans="1:8">
      <c r="A83" s="1010" t="s">
        <v>1046</v>
      </c>
      <c r="B83" s="192" t="s">
        <v>614</v>
      </c>
      <c r="C83" s="479">
        <v>3251.47</v>
      </c>
      <c r="D83" s="479">
        <v>1.96</v>
      </c>
      <c r="E83" s="479"/>
      <c r="F83" s="479"/>
      <c r="G83" s="214"/>
      <c r="H83" s="6"/>
    </row>
    <row r="84" spans="1:8">
      <c r="A84" s="1010" t="s">
        <v>1046</v>
      </c>
      <c r="B84" s="616" t="s">
        <v>569</v>
      </c>
      <c r="C84" s="227">
        <v>165973.60999999999</v>
      </c>
      <c r="D84" s="227">
        <v>100</v>
      </c>
      <c r="E84" s="227"/>
      <c r="F84" s="227"/>
      <c r="G84" s="258"/>
      <c r="H84" s="6"/>
    </row>
    <row r="85" spans="1:8">
      <c r="E85" s="6"/>
      <c r="F85" s="6"/>
      <c r="G85" s="6"/>
      <c r="H85" s="6"/>
    </row>
  </sheetData>
  <mergeCells count="14">
    <mergeCell ref="A1:G1"/>
    <mergeCell ref="A3:G3"/>
    <mergeCell ref="A4:G4"/>
    <mergeCell ref="A5:G5"/>
    <mergeCell ref="A6:A7"/>
    <mergeCell ref="C6:D6"/>
    <mergeCell ref="E6:F6"/>
    <mergeCell ref="A74:A84"/>
    <mergeCell ref="A8:A18"/>
    <mergeCell ref="A19:A29"/>
    <mergeCell ref="A30:A40"/>
    <mergeCell ref="A41:A51"/>
    <mergeCell ref="A52:A62"/>
    <mergeCell ref="A63:A73"/>
  </mergeCells>
  <printOptions horizontalCentered="1"/>
  <pageMargins left="0.78740157480314965" right="0.78740157480314965" top="0.59055118110236227" bottom="0.98425196850393704" header="0" footer="0"/>
  <pageSetup paperSize="9" scale="56" orientation="portrait" horizontalDpi="300" verticalDpi="300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>
  <sheetPr codeName="Hoja43">
    <pageSetUpPr fitToPage="1"/>
  </sheetPr>
  <dimension ref="A1:K84"/>
  <sheetViews>
    <sheetView view="pageBreakPreview" zoomScale="75" zoomScaleNormal="75" workbookViewId="0">
      <selection sqref="A1:J1"/>
    </sheetView>
  </sheetViews>
  <sheetFormatPr baseColWidth="10" defaultRowHeight="12.75"/>
  <cols>
    <col min="1" max="1" width="19.42578125" style="680" customWidth="1"/>
    <col min="2" max="2" width="29" style="680" customWidth="1"/>
    <col min="3" max="7" width="18" style="680" customWidth="1"/>
    <col min="8" max="16384" width="11.42578125" style="680"/>
  </cols>
  <sheetData>
    <row r="1" spans="1:11" ht="18">
      <c r="A1" s="1003" t="s">
        <v>603</v>
      </c>
      <c r="B1" s="1003"/>
      <c r="C1" s="1003"/>
      <c r="D1" s="1003"/>
      <c r="E1" s="1003"/>
      <c r="F1" s="1003"/>
      <c r="G1" s="1003"/>
    </row>
    <row r="3" spans="1:11" s="690" customFormat="1" ht="15">
      <c r="A3" s="1004" t="s">
        <v>1235</v>
      </c>
      <c r="B3" s="1004"/>
      <c r="C3" s="1004"/>
      <c r="D3" s="1004"/>
      <c r="E3" s="1004"/>
      <c r="F3" s="1004"/>
      <c r="G3" s="1004"/>
      <c r="H3" s="689"/>
      <c r="I3" s="689"/>
      <c r="J3" s="689"/>
      <c r="K3" s="689"/>
    </row>
    <row r="4" spans="1:11" ht="15">
      <c r="A4" s="980" t="s">
        <v>769</v>
      </c>
      <c r="B4" s="980"/>
      <c r="C4" s="980"/>
      <c r="D4" s="980"/>
      <c r="E4" s="980"/>
      <c r="F4" s="980"/>
      <c r="G4" s="980"/>
      <c r="H4" s="151"/>
      <c r="I4" s="151"/>
      <c r="J4" s="151"/>
      <c r="K4" s="151"/>
    </row>
    <row r="5" spans="1:11" ht="13.5" thickBot="1">
      <c r="A5" s="136"/>
      <c r="B5" s="136"/>
      <c r="C5" s="136"/>
      <c r="D5" s="136"/>
      <c r="E5" s="136"/>
      <c r="F5" s="136"/>
      <c r="G5" s="136"/>
    </row>
    <row r="6" spans="1:11" ht="33" customHeight="1">
      <c r="A6" s="1005" t="s">
        <v>299</v>
      </c>
      <c r="B6" s="682" t="s">
        <v>604</v>
      </c>
      <c r="C6" s="1007" t="s">
        <v>605</v>
      </c>
      <c r="D6" s="1008"/>
      <c r="E6" s="1007" t="s">
        <v>606</v>
      </c>
      <c r="F6" s="1008"/>
      <c r="G6" s="683" t="s">
        <v>607</v>
      </c>
    </row>
    <row r="7" spans="1:11" ht="38.25" customHeight="1" thickBot="1">
      <c r="A7" s="1006"/>
      <c r="B7" s="685" t="s">
        <v>1031</v>
      </c>
      <c r="C7" s="259" t="s">
        <v>1081</v>
      </c>
      <c r="D7" s="259" t="s">
        <v>1016</v>
      </c>
      <c r="E7" s="259" t="s">
        <v>609</v>
      </c>
      <c r="F7" s="259" t="s">
        <v>1016</v>
      </c>
      <c r="G7" s="483" t="s">
        <v>608</v>
      </c>
    </row>
    <row r="8" spans="1:11" ht="18" customHeight="1">
      <c r="A8" s="1009" t="s">
        <v>1047</v>
      </c>
      <c r="B8" s="484" t="s">
        <v>1032</v>
      </c>
      <c r="C8" s="211">
        <v>200476.17</v>
      </c>
      <c r="D8" s="256">
        <v>33.909999999999997</v>
      </c>
      <c r="E8" s="211">
        <v>447064.84499999997</v>
      </c>
      <c r="F8" s="211">
        <v>3.67</v>
      </c>
      <c r="G8" s="212">
        <v>2.23</v>
      </c>
    </row>
    <row r="9" spans="1:11">
      <c r="A9" s="1010" t="s">
        <v>1048</v>
      </c>
      <c r="B9" s="485" t="s">
        <v>1033</v>
      </c>
      <c r="C9" s="213">
        <v>108687.58</v>
      </c>
      <c r="D9" s="213">
        <v>18.39</v>
      </c>
      <c r="E9" s="213">
        <v>789533.54562500003</v>
      </c>
      <c r="F9" s="213">
        <v>6.47</v>
      </c>
      <c r="G9" s="214">
        <v>7.26</v>
      </c>
    </row>
    <row r="10" spans="1:11">
      <c r="A10" s="1010" t="s">
        <v>1048</v>
      </c>
      <c r="B10" s="486" t="s">
        <v>1034</v>
      </c>
      <c r="C10" s="213">
        <v>137649.20000000001</v>
      </c>
      <c r="D10" s="213">
        <v>23.29</v>
      </c>
      <c r="E10" s="213">
        <v>2201477.9087499999</v>
      </c>
      <c r="F10" s="213">
        <v>18.05</v>
      </c>
      <c r="G10" s="214">
        <v>15.99</v>
      </c>
    </row>
    <row r="11" spans="1:11">
      <c r="A11" s="1010" t="s">
        <v>1048</v>
      </c>
      <c r="B11" s="486" t="s">
        <v>1035</v>
      </c>
      <c r="C11" s="213">
        <v>65474.32</v>
      </c>
      <c r="D11" s="213">
        <v>11.08</v>
      </c>
      <c r="E11" s="213">
        <v>2272842.8512499998</v>
      </c>
      <c r="F11" s="213">
        <v>18.64</v>
      </c>
      <c r="G11" s="214">
        <v>34.71</v>
      </c>
    </row>
    <row r="12" spans="1:11">
      <c r="A12" s="1010" t="s">
        <v>1048</v>
      </c>
      <c r="B12" s="486" t="s">
        <v>1036</v>
      </c>
      <c r="C12" s="213">
        <v>29703.19</v>
      </c>
      <c r="D12" s="213">
        <v>5.03</v>
      </c>
      <c r="E12" s="213">
        <v>2029178.755625</v>
      </c>
      <c r="F12" s="213">
        <v>16.64</v>
      </c>
      <c r="G12" s="214">
        <v>68.319999999999993</v>
      </c>
    </row>
    <row r="13" spans="1:11">
      <c r="A13" s="1010" t="s">
        <v>1048</v>
      </c>
      <c r="B13" s="486" t="s">
        <v>1037</v>
      </c>
      <c r="C13" s="213">
        <v>12619.39</v>
      </c>
      <c r="D13" s="213">
        <v>2.14</v>
      </c>
      <c r="E13" s="213">
        <v>1738561.0649999999</v>
      </c>
      <c r="F13" s="213">
        <v>14.26</v>
      </c>
      <c r="G13" s="214">
        <v>137.77000000000001</v>
      </c>
    </row>
    <row r="14" spans="1:11">
      <c r="A14" s="1010" t="s">
        <v>1048</v>
      </c>
      <c r="B14" s="486" t="s">
        <v>611</v>
      </c>
      <c r="C14" s="213">
        <v>7422.17</v>
      </c>
      <c r="D14" s="213">
        <v>1.26</v>
      </c>
      <c r="E14" s="213">
        <v>2716227.44</v>
      </c>
      <c r="F14" s="213">
        <v>22.27</v>
      </c>
      <c r="G14" s="214">
        <v>365.96</v>
      </c>
    </row>
    <row r="15" spans="1:11">
      <c r="A15" s="1010" t="s">
        <v>1048</v>
      </c>
      <c r="B15" s="192" t="s">
        <v>612</v>
      </c>
      <c r="C15" s="213">
        <v>562032.02</v>
      </c>
      <c r="D15" s="213">
        <v>95.1</v>
      </c>
      <c r="E15" s="213">
        <v>12194886.411249999</v>
      </c>
      <c r="F15" s="213">
        <v>100</v>
      </c>
      <c r="G15" s="214">
        <v>21.7</v>
      </c>
    </row>
    <row r="16" spans="1:11" ht="30" customHeight="1">
      <c r="A16" s="1010" t="s">
        <v>1048</v>
      </c>
      <c r="B16" s="478" t="s">
        <v>613</v>
      </c>
      <c r="C16" s="479">
        <v>2419.54</v>
      </c>
      <c r="D16" s="479">
        <v>0.41</v>
      </c>
      <c r="E16" s="479"/>
      <c r="F16" s="479"/>
      <c r="G16" s="214"/>
    </row>
    <row r="17" spans="1:7">
      <c r="A17" s="1010" t="s">
        <v>1048</v>
      </c>
      <c r="B17" s="192" t="s">
        <v>614</v>
      </c>
      <c r="C17" s="479">
        <v>26537.33</v>
      </c>
      <c r="D17" s="479">
        <v>4.49</v>
      </c>
      <c r="E17" s="479"/>
      <c r="F17" s="479"/>
      <c r="G17" s="214"/>
    </row>
    <row r="18" spans="1:7">
      <c r="A18" s="1010" t="s">
        <v>1048</v>
      </c>
      <c r="B18" s="616" t="s">
        <v>569</v>
      </c>
      <c r="C18" s="227">
        <v>590988.89</v>
      </c>
      <c r="D18" s="227">
        <v>100</v>
      </c>
      <c r="E18" s="227"/>
      <c r="F18" s="227"/>
      <c r="G18" s="258"/>
    </row>
    <row r="19" spans="1:7">
      <c r="A19" s="1002" t="s">
        <v>1048</v>
      </c>
      <c r="B19" s="487" t="s">
        <v>1032</v>
      </c>
      <c r="C19" s="228">
        <v>68731.839999999997</v>
      </c>
      <c r="D19" s="228">
        <v>44.05</v>
      </c>
      <c r="E19" s="228">
        <v>100476.84</v>
      </c>
      <c r="F19" s="228">
        <v>6.63</v>
      </c>
      <c r="G19" s="257">
        <v>1.46</v>
      </c>
    </row>
    <row r="20" spans="1:7">
      <c r="A20" s="1010" t="s">
        <v>1048</v>
      </c>
      <c r="B20" s="485" t="s">
        <v>1033</v>
      </c>
      <c r="C20" s="213">
        <v>25007.69</v>
      </c>
      <c r="D20" s="213">
        <v>16.03</v>
      </c>
      <c r="E20" s="213">
        <v>183092.96</v>
      </c>
      <c r="F20" s="213">
        <v>12.09</v>
      </c>
      <c r="G20" s="214">
        <v>7.32</v>
      </c>
    </row>
    <row r="21" spans="1:7">
      <c r="A21" s="1010" t="s">
        <v>1048</v>
      </c>
      <c r="B21" s="486" t="s">
        <v>1034</v>
      </c>
      <c r="C21" s="213">
        <v>34285.89</v>
      </c>
      <c r="D21" s="213">
        <v>21.98</v>
      </c>
      <c r="E21" s="213">
        <v>544361</v>
      </c>
      <c r="F21" s="213">
        <v>35.93</v>
      </c>
      <c r="G21" s="214">
        <v>15.88</v>
      </c>
    </row>
    <row r="22" spans="1:7">
      <c r="A22" s="1010" t="s">
        <v>1048</v>
      </c>
      <c r="B22" s="486" t="s">
        <v>1035</v>
      </c>
      <c r="C22" s="213">
        <v>11136.65</v>
      </c>
      <c r="D22" s="213">
        <v>7.14</v>
      </c>
      <c r="E22" s="213">
        <v>377880.43</v>
      </c>
      <c r="F22" s="213">
        <v>24.94</v>
      </c>
      <c r="G22" s="214">
        <v>33.93</v>
      </c>
    </row>
    <row r="23" spans="1:7">
      <c r="A23" s="1010" t="s">
        <v>1048</v>
      </c>
      <c r="B23" s="486" t="s">
        <v>1036</v>
      </c>
      <c r="C23" s="213">
        <v>3040.05</v>
      </c>
      <c r="D23" s="213">
        <v>1.95</v>
      </c>
      <c r="E23" s="213">
        <v>200436.49</v>
      </c>
      <c r="F23" s="213">
        <v>13.23</v>
      </c>
      <c r="G23" s="214">
        <v>65.930000000000007</v>
      </c>
    </row>
    <row r="24" spans="1:7">
      <c r="A24" s="1010" t="s">
        <v>1048</v>
      </c>
      <c r="B24" s="486" t="s">
        <v>1037</v>
      </c>
      <c r="C24" s="213">
        <v>732.84</v>
      </c>
      <c r="D24" s="213">
        <v>0.47</v>
      </c>
      <c r="E24" s="213">
        <v>96010.93</v>
      </c>
      <c r="F24" s="213">
        <v>6.34</v>
      </c>
      <c r="G24" s="214">
        <v>131.01</v>
      </c>
    </row>
    <row r="25" spans="1:7">
      <c r="A25" s="1010" t="s">
        <v>1048</v>
      </c>
      <c r="B25" s="486" t="s">
        <v>611</v>
      </c>
      <c r="C25" s="213">
        <v>54.35</v>
      </c>
      <c r="D25" s="213">
        <v>0.03</v>
      </c>
      <c r="E25" s="213">
        <v>12756.05</v>
      </c>
      <c r="F25" s="213">
        <v>0.84</v>
      </c>
      <c r="G25" s="214">
        <v>234.7</v>
      </c>
    </row>
    <row r="26" spans="1:7">
      <c r="A26" s="1010" t="s">
        <v>1048</v>
      </c>
      <c r="B26" s="192" t="s">
        <v>612</v>
      </c>
      <c r="C26" s="213">
        <v>142989.31</v>
      </c>
      <c r="D26" s="213">
        <v>91.65</v>
      </c>
      <c r="E26" s="213">
        <v>1515014.7</v>
      </c>
      <c r="F26" s="213">
        <v>100</v>
      </c>
      <c r="G26" s="214">
        <v>10.6</v>
      </c>
    </row>
    <row r="27" spans="1:7" ht="26.25" customHeight="1">
      <c r="A27" s="1010" t="s">
        <v>1048</v>
      </c>
      <c r="B27" s="478" t="s">
        <v>613</v>
      </c>
      <c r="C27" s="479">
        <v>435.81</v>
      </c>
      <c r="D27" s="479">
        <v>0.28000000000000003</v>
      </c>
      <c r="E27" s="479"/>
      <c r="F27" s="479"/>
      <c r="G27" s="214"/>
    </row>
    <row r="28" spans="1:7">
      <c r="A28" s="1010" t="s">
        <v>1048</v>
      </c>
      <c r="B28" s="478" t="s">
        <v>614</v>
      </c>
      <c r="C28" s="479">
        <v>12585.88</v>
      </c>
      <c r="D28" s="479">
        <v>8.07</v>
      </c>
      <c r="E28" s="479"/>
      <c r="F28" s="479"/>
      <c r="G28" s="214"/>
    </row>
    <row r="29" spans="1:7">
      <c r="A29" s="1010" t="s">
        <v>1048</v>
      </c>
      <c r="B29" s="616" t="s">
        <v>569</v>
      </c>
      <c r="C29" s="227">
        <v>156011</v>
      </c>
      <c r="D29" s="227">
        <v>100</v>
      </c>
      <c r="E29" s="227"/>
      <c r="F29" s="227"/>
      <c r="G29" s="258"/>
    </row>
    <row r="30" spans="1:7">
      <c r="A30" s="1010" t="s">
        <v>1049</v>
      </c>
      <c r="B30" s="487" t="s">
        <v>1032</v>
      </c>
      <c r="C30" s="228">
        <v>431209.9</v>
      </c>
      <c r="D30" s="228">
        <v>34.1</v>
      </c>
      <c r="E30" s="228">
        <v>1019216.92</v>
      </c>
      <c r="F30" s="228">
        <v>3.48</v>
      </c>
      <c r="G30" s="257">
        <v>2.36</v>
      </c>
    </row>
    <row r="31" spans="1:7">
      <c r="A31" s="1010" t="s">
        <v>1049</v>
      </c>
      <c r="B31" s="485" t="s">
        <v>1033</v>
      </c>
      <c r="C31" s="213">
        <v>240207.75</v>
      </c>
      <c r="D31" s="213">
        <v>18.989999999999998</v>
      </c>
      <c r="E31" s="213">
        <v>1747056.38</v>
      </c>
      <c r="F31" s="213">
        <v>5.96</v>
      </c>
      <c r="G31" s="214">
        <v>7.27</v>
      </c>
    </row>
    <row r="32" spans="1:7">
      <c r="A32" s="1010" t="s">
        <v>1049</v>
      </c>
      <c r="B32" s="486" t="s">
        <v>1034</v>
      </c>
      <c r="C32" s="213">
        <v>298024.25</v>
      </c>
      <c r="D32" s="213">
        <v>23.57</v>
      </c>
      <c r="E32" s="213">
        <v>4730046.01</v>
      </c>
      <c r="F32" s="213">
        <v>16.13</v>
      </c>
      <c r="G32" s="214">
        <v>15.87</v>
      </c>
    </row>
    <row r="33" spans="1:7">
      <c r="A33" s="1010" t="s">
        <v>1049</v>
      </c>
      <c r="B33" s="486" t="s">
        <v>1035</v>
      </c>
      <c r="C33" s="213">
        <v>128492.48</v>
      </c>
      <c r="D33" s="213">
        <v>10.16</v>
      </c>
      <c r="E33" s="213">
        <v>4476331.24</v>
      </c>
      <c r="F33" s="213">
        <v>15.27</v>
      </c>
      <c r="G33" s="214">
        <v>34.840000000000003</v>
      </c>
    </row>
    <row r="34" spans="1:7">
      <c r="A34" s="1010" t="s">
        <v>1049</v>
      </c>
      <c r="B34" s="486" t="s">
        <v>1036</v>
      </c>
      <c r="C34" s="213">
        <v>72923.399999999994</v>
      </c>
      <c r="D34" s="213">
        <v>5.77</v>
      </c>
      <c r="E34" s="213">
        <v>5091084.83</v>
      </c>
      <c r="F34" s="213">
        <v>17.36</v>
      </c>
      <c r="G34" s="214">
        <v>69.81</v>
      </c>
    </row>
    <row r="35" spans="1:7">
      <c r="A35" s="1010" t="s">
        <v>1049</v>
      </c>
      <c r="B35" s="486" t="s">
        <v>1037</v>
      </c>
      <c r="C35" s="213">
        <v>40277.22</v>
      </c>
      <c r="D35" s="213">
        <v>3.18</v>
      </c>
      <c r="E35" s="213">
        <v>5584196.5300000003</v>
      </c>
      <c r="F35" s="213">
        <v>19.05</v>
      </c>
      <c r="G35" s="214">
        <v>138.63999999999999</v>
      </c>
    </row>
    <row r="36" spans="1:7">
      <c r="A36" s="1010" t="s">
        <v>1049</v>
      </c>
      <c r="B36" s="486" t="s">
        <v>611</v>
      </c>
      <c r="C36" s="213">
        <v>21042.880000000001</v>
      </c>
      <c r="D36" s="213">
        <v>1.66</v>
      </c>
      <c r="E36" s="213">
        <v>6668971.3700000001</v>
      </c>
      <c r="F36" s="213">
        <v>22.75</v>
      </c>
      <c r="G36" s="214">
        <v>316.92</v>
      </c>
    </row>
    <row r="37" spans="1:7">
      <c r="A37" s="1010" t="s">
        <v>1049</v>
      </c>
      <c r="B37" s="192" t="s">
        <v>612</v>
      </c>
      <c r="C37" s="213">
        <v>1232177.8799999999</v>
      </c>
      <c r="D37" s="213">
        <v>97.43</v>
      </c>
      <c r="E37" s="213">
        <v>29316903.280000005</v>
      </c>
      <c r="F37" s="213">
        <v>100</v>
      </c>
      <c r="G37" s="214">
        <v>23.79</v>
      </c>
    </row>
    <row r="38" spans="1:7" ht="29.25" customHeight="1">
      <c r="A38" s="1010" t="s">
        <v>1049</v>
      </c>
      <c r="B38" s="478" t="s">
        <v>613</v>
      </c>
      <c r="C38" s="479">
        <v>7348.83</v>
      </c>
      <c r="D38" s="479">
        <v>0.57999999999999996</v>
      </c>
      <c r="E38" s="479"/>
      <c r="F38" s="479"/>
      <c r="G38" s="214"/>
    </row>
    <row r="39" spans="1:7">
      <c r="A39" s="1010" t="s">
        <v>1049</v>
      </c>
      <c r="B39" s="478" t="s">
        <v>614</v>
      </c>
      <c r="C39" s="479">
        <v>25168.94</v>
      </c>
      <c r="D39" s="479">
        <v>1.99</v>
      </c>
      <c r="E39" s="479"/>
      <c r="F39" s="479"/>
      <c r="G39" s="214"/>
    </row>
    <row r="40" spans="1:7">
      <c r="A40" s="1010" t="s">
        <v>1049</v>
      </c>
      <c r="B40" s="616" t="s">
        <v>569</v>
      </c>
      <c r="C40" s="227">
        <v>1264695.6499999999</v>
      </c>
      <c r="D40" s="227">
        <v>100</v>
      </c>
      <c r="E40" s="227"/>
      <c r="F40" s="227"/>
      <c r="G40" s="258"/>
    </row>
    <row r="41" spans="1:7">
      <c r="A41" s="1010" t="s">
        <v>1050</v>
      </c>
      <c r="B41" s="487" t="s">
        <v>1032</v>
      </c>
      <c r="C41" s="228">
        <v>699343.15</v>
      </c>
      <c r="D41" s="477">
        <v>69.040000000000006</v>
      </c>
      <c r="E41" s="228">
        <v>1118719.96</v>
      </c>
      <c r="F41" s="228">
        <v>17.350000000000001</v>
      </c>
      <c r="G41" s="257">
        <v>1.6</v>
      </c>
    </row>
    <row r="42" spans="1:7">
      <c r="A42" s="1010" t="s">
        <v>1050</v>
      </c>
      <c r="B42" s="485" t="s">
        <v>1033</v>
      </c>
      <c r="C42" s="213">
        <v>112238.82</v>
      </c>
      <c r="D42" s="213">
        <v>11.08</v>
      </c>
      <c r="E42" s="213">
        <v>781273.04</v>
      </c>
      <c r="F42" s="213">
        <v>12.11</v>
      </c>
      <c r="G42" s="214">
        <v>6.96</v>
      </c>
    </row>
    <row r="43" spans="1:7">
      <c r="A43" s="1010" t="s">
        <v>1050</v>
      </c>
      <c r="B43" s="486" t="s">
        <v>1034</v>
      </c>
      <c r="C43" s="213">
        <v>69963.66</v>
      </c>
      <c r="D43" s="213">
        <v>6.91</v>
      </c>
      <c r="E43" s="213">
        <v>1083479.1000000001</v>
      </c>
      <c r="F43" s="213">
        <v>16.8</v>
      </c>
      <c r="G43" s="214">
        <v>15.49</v>
      </c>
    </row>
    <row r="44" spans="1:7">
      <c r="A44" s="1010" t="s">
        <v>1050</v>
      </c>
      <c r="B44" s="486" t="s">
        <v>1035</v>
      </c>
      <c r="C44" s="213">
        <v>31253.39</v>
      </c>
      <c r="D44" s="213">
        <v>3.09</v>
      </c>
      <c r="E44" s="213">
        <v>1100942.25</v>
      </c>
      <c r="F44" s="213">
        <v>17.07</v>
      </c>
      <c r="G44" s="214">
        <v>35.229999999999997</v>
      </c>
    </row>
    <row r="45" spans="1:7">
      <c r="A45" s="1010" t="s">
        <v>1050</v>
      </c>
      <c r="B45" s="486" t="s">
        <v>1036</v>
      </c>
      <c r="C45" s="213">
        <v>16561.740000000002</v>
      </c>
      <c r="D45" s="213">
        <v>1.64</v>
      </c>
      <c r="E45" s="213">
        <v>1131940.8700000001</v>
      </c>
      <c r="F45" s="213">
        <v>17.55</v>
      </c>
      <c r="G45" s="214">
        <v>68.349999999999994</v>
      </c>
    </row>
    <row r="46" spans="1:7">
      <c r="A46" s="1010" t="s">
        <v>1050</v>
      </c>
      <c r="B46" s="486" t="s">
        <v>1037</v>
      </c>
      <c r="C46" s="213">
        <v>5303.69</v>
      </c>
      <c r="D46" s="213">
        <v>0.52</v>
      </c>
      <c r="E46" s="213">
        <v>709395.75</v>
      </c>
      <c r="F46" s="213">
        <v>11</v>
      </c>
      <c r="G46" s="214">
        <v>133.76</v>
      </c>
    </row>
    <row r="47" spans="1:7">
      <c r="A47" s="1010" t="s">
        <v>1050</v>
      </c>
      <c r="B47" s="486" t="s">
        <v>611</v>
      </c>
      <c r="C47" s="213">
        <v>1644.74</v>
      </c>
      <c r="D47" s="213">
        <v>0.16</v>
      </c>
      <c r="E47" s="213">
        <v>523713.62</v>
      </c>
      <c r="F47" s="213">
        <v>8.1199999999999992</v>
      </c>
      <c r="G47" s="214">
        <v>318.42</v>
      </c>
    </row>
    <row r="48" spans="1:7">
      <c r="A48" s="1010" t="s">
        <v>1050</v>
      </c>
      <c r="B48" s="192" t="s">
        <v>612</v>
      </c>
      <c r="C48" s="213">
        <v>936309.19</v>
      </c>
      <c r="D48" s="213">
        <v>92.44</v>
      </c>
      <c r="E48" s="213">
        <v>6449464.5900000008</v>
      </c>
      <c r="F48" s="213">
        <v>100</v>
      </c>
      <c r="G48" s="214">
        <v>6.89</v>
      </c>
    </row>
    <row r="49" spans="1:7" ht="29.25" customHeight="1">
      <c r="A49" s="1010" t="s">
        <v>1050</v>
      </c>
      <c r="B49" s="478" t="s">
        <v>613</v>
      </c>
      <c r="C49" s="479">
        <v>51524.58</v>
      </c>
      <c r="D49" s="479">
        <v>5.09</v>
      </c>
      <c r="E49" s="479"/>
      <c r="F49" s="479"/>
      <c r="G49" s="214"/>
    </row>
    <row r="50" spans="1:7">
      <c r="A50" s="1010" t="s">
        <v>1050</v>
      </c>
      <c r="B50" s="192" t="s">
        <v>614</v>
      </c>
      <c r="C50" s="479">
        <v>24967.439999999999</v>
      </c>
      <c r="D50" s="479">
        <v>2.4700000000000002</v>
      </c>
      <c r="E50" s="479"/>
      <c r="F50" s="479"/>
      <c r="G50" s="214"/>
    </row>
    <row r="51" spans="1:7">
      <c r="A51" s="1010" t="s">
        <v>1050</v>
      </c>
      <c r="B51" s="616" t="s">
        <v>569</v>
      </c>
      <c r="C51" s="227">
        <v>1012801.21</v>
      </c>
      <c r="D51" s="227">
        <v>100</v>
      </c>
      <c r="E51" s="227"/>
      <c r="F51" s="227"/>
      <c r="G51" s="258"/>
    </row>
    <row r="52" spans="1:7">
      <c r="A52" s="1010" t="s">
        <v>1051</v>
      </c>
      <c r="B52" s="487" t="s">
        <v>1032</v>
      </c>
      <c r="C52" s="228">
        <v>288215.14</v>
      </c>
      <c r="D52" s="477">
        <v>57.74</v>
      </c>
      <c r="E52" s="228">
        <v>462119.50624999998</v>
      </c>
      <c r="F52" s="228">
        <v>9.1300000000000008</v>
      </c>
      <c r="G52" s="257">
        <v>1.6</v>
      </c>
    </row>
    <row r="53" spans="1:7">
      <c r="A53" s="1010" t="s">
        <v>1051</v>
      </c>
      <c r="B53" s="485" t="s">
        <v>1033</v>
      </c>
      <c r="C53" s="213">
        <v>74668.210000000006</v>
      </c>
      <c r="D53" s="213">
        <v>14.96</v>
      </c>
      <c r="E53" s="213">
        <v>527993.80562499992</v>
      </c>
      <c r="F53" s="213">
        <v>10.44</v>
      </c>
      <c r="G53" s="214">
        <v>7.07</v>
      </c>
    </row>
    <row r="54" spans="1:7">
      <c r="A54" s="1010" t="s">
        <v>1051</v>
      </c>
      <c r="B54" s="486" t="s">
        <v>1034</v>
      </c>
      <c r="C54" s="213">
        <v>64836.36</v>
      </c>
      <c r="D54" s="213">
        <v>12.99</v>
      </c>
      <c r="E54" s="213">
        <v>1015424.76125</v>
      </c>
      <c r="F54" s="213">
        <v>20.07</v>
      </c>
      <c r="G54" s="214">
        <v>15.66</v>
      </c>
    </row>
    <row r="55" spans="1:7">
      <c r="A55" s="1010" t="s">
        <v>1051</v>
      </c>
      <c r="B55" s="486" t="s">
        <v>1035</v>
      </c>
      <c r="C55" s="213">
        <v>26621.05</v>
      </c>
      <c r="D55" s="213">
        <v>5.33</v>
      </c>
      <c r="E55" s="213">
        <v>925350.49812500016</v>
      </c>
      <c r="F55" s="213">
        <v>18.29</v>
      </c>
      <c r="G55" s="214">
        <v>34.76</v>
      </c>
    </row>
    <row r="56" spans="1:7">
      <c r="A56" s="1010" t="s">
        <v>1051</v>
      </c>
      <c r="B56" s="486" t="s">
        <v>1036</v>
      </c>
      <c r="C56" s="213">
        <v>12906.92</v>
      </c>
      <c r="D56" s="213">
        <v>2.59</v>
      </c>
      <c r="E56" s="213">
        <v>885165.6137499999</v>
      </c>
      <c r="F56" s="213">
        <v>17.5</v>
      </c>
      <c r="G56" s="214">
        <v>68.58</v>
      </c>
    </row>
    <row r="57" spans="1:7">
      <c r="A57" s="1010" t="s">
        <v>1051</v>
      </c>
      <c r="B57" s="486" t="s">
        <v>1037</v>
      </c>
      <c r="C57" s="213">
        <v>4622.3900000000003</v>
      </c>
      <c r="D57" s="213">
        <v>0.93</v>
      </c>
      <c r="E57" s="213">
        <v>622822.43062500004</v>
      </c>
      <c r="F57" s="213">
        <v>12.31</v>
      </c>
      <c r="G57" s="214">
        <v>134.74</v>
      </c>
    </row>
    <row r="58" spans="1:7">
      <c r="A58" s="1010" t="s">
        <v>1051</v>
      </c>
      <c r="B58" s="486" t="s">
        <v>611</v>
      </c>
      <c r="C58" s="213">
        <v>1770.99</v>
      </c>
      <c r="D58" s="213">
        <v>0.35</v>
      </c>
      <c r="E58" s="213">
        <v>620153.57187500002</v>
      </c>
      <c r="F58" s="213">
        <v>12.26</v>
      </c>
      <c r="G58" s="214">
        <v>350.17</v>
      </c>
    </row>
    <row r="59" spans="1:7">
      <c r="A59" s="1010" t="s">
        <v>1051</v>
      </c>
      <c r="B59" s="192" t="s">
        <v>612</v>
      </c>
      <c r="C59" s="213">
        <v>473641.06</v>
      </c>
      <c r="D59" s="213">
        <v>94.89</v>
      </c>
      <c r="E59" s="213">
        <v>5059030.1875</v>
      </c>
      <c r="F59" s="213">
        <v>100</v>
      </c>
      <c r="G59" s="214">
        <v>10.68</v>
      </c>
    </row>
    <row r="60" spans="1:7" ht="29.25" customHeight="1">
      <c r="A60" s="1010" t="s">
        <v>1051</v>
      </c>
      <c r="B60" s="478" t="s">
        <v>613</v>
      </c>
      <c r="C60" s="479">
        <v>3996.43</v>
      </c>
      <c r="D60" s="479">
        <v>0.8</v>
      </c>
      <c r="E60" s="479"/>
      <c r="F60" s="479"/>
      <c r="G60" s="214"/>
    </row>
    <row r="61" spans="1:7">
      <c r="A61" s="1010" t="s">
        <v>1051</v>
      </c>
      <c r="B61" s="192" t="s">
        <v>614</v>
      </c>
      <c r="C61" s="479">
        <v>21528.62</v>
      </c>
      <c r="D61" s="479">
        <v>4.3099999999999996</v>
      </c>
      <c r="E61" s="479"/>
      <c r="F61" s="479"/>
      <c r="G61" s="214"/>
    </row>
    <row r="62" spans="1:7">
      <c r="A62" s="1010" t="s">
        <v>1051</v>
      </c>
      <c r="B62" s="616" t="s">
        <v>569</v>
      </c>
      <c r="C62" s="227">
        <v>499166.11</v>
      </c>
      <c r="D62" s="227">
        <v>100</v>
      </c>
      <c r="E62" s="227"/>
      <c r="F62" s="227"/>
      <c r="G62" s="258"/>
    </row>
    <row r="63" spans="1:7">
      <c r="A63" s="1010" t="s">
        <v>1052</v>
      </c>
      <c r="B63" s="487" t="s">
        <v>1032</v>
      </c>
      <c r="C63" s="228">
        <v>352962.9</v>
      </c>
      <c r="D63" s="477">
        <v>26.16</v>
      </c>
      <c r="E63" s="228">
        <v>923520.8</v>
      </c>
      <c r="F63" s="228">
        <v>2.17</v>
      </c>
      <c r="G63" s="257">
        <v>2.62</v>
      </c>
    </row>
    <row r="64" spans="1:7">
      <c r="A64" s="1010" t="s">
        <v>1052</v>
      </c>
      <c r="B64" s="485" t="s">
        <v>1033</v>
      </c>
      <c r="C64" s="213">
        <v>234308.71</v>
      </c>
      <c r="D64" s="213">
        <v>17.36</v>
      </c>
      <c r="E64" s="213">
        <v>1689786.56</v>
      </c>
      <c r="F64" s="213">
        <v>3.98</v>
      </c>
      <c r="G64" s="214">
        <v>7.21</v>
      </c>
    </row>
    <row r="65" spans="1:7">
      <c r="A65" s="1010" t="s">
        <v>1052</v>
      </c>
      <c r="B65" s="486" t="s">
        <v>1034</v>
      </c>
      <c r="C65" s="213">
        <v>289600.7</v>
      </c>
      <c r="D65" s="213">
        <v>21.46</v>
      </c>
      <c r="E65" s="213">
        <v>4708305.67</v>
      </c>
      <c r="F65" s="213">
        <v>11.08</v>
      </c>
      <c r="G65" s="214">
        <v>16.260000000000002</v>
      </c>
    </row>
    <row r="66" spans="1:7">
      <c r="A66" s="1010" t="s">
        <v>1052</v>
      </c>
      <c r="B66" s="486" t="s">
        <v>1035</v>
      </c>
      <c r="C66" s="213">
        <v>189977.24</v>
      </c>
      <c r="D66" s="213">
        <v>14.08</v>
      </c>
      <c r="E66" s="213">
        <v>6772542.21</v>
      </c>
      <c r="F66" s="213">
        <v>15.93</v>
      </c>
      <c r="G66" s="214">
        <v>35.65</v>
      </c>
    </row>
    <row r="67" spans="1:7">
      <c r="A67" s="1010" t="s">
        <v>1052</v>
      </c>
      <c r="B67" s="486" t="s">
        <v>1036</v>
      </c>
      <c r="C67" s="213">
        <v>148643.81</v>
      </c>
      <c r="D67" s="213">
        <v>11.01</v>
      </c>
      <c r="E67" s="213">
        <v>10491953.640000001</v>
      </c>
      <c r="F67" s="213">
        <v>24.69</v>
      </c>
      <c r="G67" s="214">
        <v>70.58</v>
      </c>
    </row>
    <row r="68" spans="1:7">
      <c r="A68" s="1010" t="s">
        <v>1052</v>
      </c>
      <c r="B68" s="486" t="s">
        <v>1037</v>
      </c>
      <c r="C68" s="213">
        <v>79693.399999999994</v>
      </c>
      <c r="D68" s="213">
        <v>5.9</v>
      </c>
      <c r="E68" s="213">
        <v>10853504.34</v>
      </c>
      <c r="F68" s="213">
        <v>25.53</v>
      </c>
      <c r="G68" s="214">
        <v>136.19</v>
      </c>
    </row>
    <row r="69" spans="1:7">
      <c r="A69" s="1010" t="s">
        <v>1052</v>
      </c>
      <c r="B69" s="486" t="s">
        <v>611</v>
      </c>
      <c r="C69" s="213">
        <v>24375.89</v>
      </c>
      <c r="D69" s="213">
        <v>1.81</v>
      </c>
      <c r="E69" s="213">
        <v>7062489.0499999998</v>
      </c>
      <c r="F69" s="213">
        <v>16.62</v>
      </c>
      <c r="G69" s="214">
        <v>289.73</v>
      </c>
    </row>
    <row r="70" spans="1:7">
      <c r="A70" s="1010" t="s">
        <v>1052</v>
      </c>
      <c r="B70" s="192" t="s">
        <v>612</v>
      </c>
      <c r="C70" s="213">
        <v>1319562.6499999999</v>
      </c>
      <c r="D70" s="213">
        <v>97.78</v>
      </c>
      <c r="E70" s="213">
        <v>42502102.269999996</v>
      </c>
      <c r="F70" s="213">
        <v>100</v>
      </c>
      <c r="G70" s="214">
        <v>32.21</v>
      </c>
    </row>
    <row r="71" spans="1:7" ht="29.25" customHeight="1">
      <c r="A71" s="1010" t="s">
        <v>1052</v>
      </c>
      <c r="B71" s="478" t="s">
        <v>613</v>
      </c>
      <c r="C71" s="213">
        <v>12592.33</v>
      </c>
      <c r="D71" s="213">
        <v>0.93</v>
      </c>
      <c r="E71" s="213"/>
      <c r="F71" s="213"/>
      <c r="G71" s="214"/>
    </row>
    <row r="72" spans="1:7">
      <c r="A72" s="1010" t="s">
        <v>1052</v>
      </c>
      <c r="B72" s="192" t="s">
        <v>614</v>
      </c>
      <c r="C72" s="479">
        <v>17454.150000000001</v>
      </c>
      <c r="D72" s="479">
        <v>1.29</v>
      </c>
      <c r="E72" s="479"/>
      <c r="F72" s="479"/>
      <c r="G72" s="214"/>
    </row>
    <row r="73" spans="1:7">
      <c r="A73" s="1010" t="s">
        <v>1052</v>
      </c>
      <c r="B73" s="616" t="s">
        <v>569</v>
      </c>
      <c r="C73" s="479">
        <v>1349609.13</v>
      </c>
      <c r="D73" s="479">
        <v>100</v>
      </c>
      <c r="E73" s="479"/>
      <c r="F73" s="479"/>
      <c r="G73" s="214"/>
    </row>
    <row r="74" spans="1:7" ht="15" customHeight="1">
      <c r="A74" s="1010" t="s">
        <v>1053</v>
      </c>
      <c r="B74" s="487" t="s">
        <v>1032</v>
      </c>
      <c r="C74" s="228">
        <v>18054.36</v>
      </c>
      <c r="D74" s="477">
        <v>48.83</v>
      </c>
      <c r="E74" s="228">
        <v>19910.3</v>
      </c>
      <c r="F74" s="228">
        <v>7.38</v>
      </c>
      <c r="G74" s="257">
        <v>1.1000000000000001</v>
      </c>
    </row>
    <row r="75" spans="1:7">
      <c r="A75" s="1010" t="s">
        <v>1053</v>
      </c>
      <c r="B75" s="485" t="s">
        <v>1033</v>
      </c>
      <c r="C75" s="213">
        <v>8452</v>
      </c>
      <c r="D75" s="213">
        <v>22.86</v>
      </c>
      <c r="E75" s="213">
        <v>62771.06</v>
      </c>
      <c r="F75" s="213">
        <v>23.27</v>
      </c>
      <c r="G75" s="214">
        <v>7.43</v>
      </c>
    </row>
    <row r="76" spans="1:7">
      <c r="A76" s="1010" t="s">
        <v>1053</v>
      </c>
      <c r="B76" s="486" t="s">
        <v>1034</v>
      </c>
      <c r="C76" s="213">
        <v>8745.24</v>
      </c>
      <c r="D76" s="213">
        <v>23.65</v>
      </c>
      <c r="E76" s="213">
        <v>126945.77</v>
      </c>
      <c r="F76" s="213">
        <v>47.07</v>
      </c>
      <c r="G76" s="214">
        <v>14.52</v>
      </c>
    </row>
    <row r="77" spans="1:7">
      <c r="A77" s="1010" t="s">
        <v>1053</v>
      </c>
      <c r="B77" s="486" t="s">
        <v>1035</v>
      </c>
      <c r="C77" s="213">
        <v>736.54</v>
      </c>
      <c r="D77" s="213">
        <v>1.99</v>
      </c>
      <c r="E77" s="213">
        <v>26268.07</v>
      </c>
      <c r="F77" s="213">
        <v>9.74</v>
      </c>
      <c r="G77" s="214">
        <v>35.659999999999997</v>
      </c>
    </row>
    <row r="78" spans="1:7">
      <c r="A78" s="1010" t="s">
        <v>1053</v>
      </c>
      <c r="B78" s="486" t="s">
        <v>1036</v>
      </c>
      <c r="C78" s="213">
        <v>464.54</v>
      </c>
      <c r="D78" s="213">
        <v>1.26</v>
      </c>
      <c r="E78" s="213">
        <v>30865.5</v>
      </c>
      <c r="F78" s="213">
        <v>11.44</v>
      </c>
      <c r="G78" s="214">
        <v>66.44</v>
      </c>
    </row>
    <row r="79" spans="1:7">
      <c r="A79" s="1010" t="s">
        <v>1053</v>
      </c>
      <c r="B79" s="486" t="s">
        <v>1037</v>
      </c>
      <c r="C79" s="213">
        <v>26.61</v>
      </c>
      <c r="D79" s="213">
        <v>7.0000000000000007E-2</v>
      </c>
      <c r="E79" s="213">
        <v>2969.99</v>
      </c>
      <c r="F79" s="213">
        <v>1.1000000000000001</v>
      </c>
      <c r="G79" s="214">
        <v>111.61</v>
      </c>
    </row>
    <row r="80" spans="1:7">
      <c r="A80" s="1010" t="s">
        <v>1053</v>
      </c>
      <c r="B80" s="486" t="s">
        <v>611</v>
      </c>
      <c r="C80" s="213"/>
      <c r="D80" s="213"/>
      <c r="E80" s="213"/>
      <c r="F80" s="213"/>
      <c r="G80" s="214"/>
    </row>
    <row r="81" spans="1:7">
      <c r="A81" s="1010" t="s">
        <v>1053</v>
      </c>
      <c r="B81" s="192" t="s">
        <v>612</v>
      </c>
      <c r="C81" s="213">
        <v>36479.29</v>
      </c>
      <c r="D81" s="213">
        <v>98.66</v>
      </c>
      <c r="E81" s="213">
        <v>269730.69</v>
      </c>
      <c r="F81" s="213">
        <v>100</v>
      </c>
      <c r="G81" s="214">
        <v>7.39</v>
      </c>
    </row>
    <row r="82" spans="1:7" ht="29.25" customHeight="1">
      <c r="A82" s="1010" t="s">
        <v>1053</v>
      </c>
      <c r="B82" s="478" t="s">
        <v>613</v>
      </c>
      <c r="C82" s="479">
        <v>48.98</v>
      </c>
      <c r="D82" s="479">
        <v>0.13</v>
      </c>
      <c r="E82" s="479"/>
      <c r="F82" s="479"/>
      <c r="G82" s="214"/>
    </row>
    <row r="83" spans="1:7">
      <c r="A83" s="1010" t="s">
        <v>1053</v>
      </c>
      <c r="B83" s="192" t="s">
        <v>614</v>
      </c>
      <c r="C83" s="479">
        <v>447.73</v>
      </c>
      <c r="D83" s="479">
        <v>1.21</v>
      </c>
      <c r="E83" s="479"/>
      <c r="F83" s="479"/>
      <c r="G83" s="214"/>
    </row>
    <row r="84" spans="1:7">
      <c r="A84" s="1010" t="s">
        <v>1053</v>
      </c>
      <c r="B84" s="616" t="s">
        <v>569</v>
      </c>
      <c r="C84" s="227">
        <v>36976</v>
      </c>
      <c r="D84" s="227">
        <v>100</v>
      </c>
      <c r="E84" s="227"/>
      <c r="F84" s="227"/>
      <c r="G84" s="258"/>
    </row>
  </sheetData>
  <mergeCells count="13">
    <mergeCell ref="A1:G1"/>
    <mergeCell ref="A3:G3"/>
    <mergeCell ref="A4:G4"/>
    <mergeCell ref="A6:A7"/>
    <mergeCell ref="C6:D6"/>
    <mergeCell ref="E6:F6"/>
    <mergeCell ref="A74:A84"/>
    <mergeCell ref="A8:A18"/>
    <mergeCell ref="A19:A29"/>
    <mergeCell ref="A30:A40"/>
    <mergeCell ref="A41:A51"/>
    <mergeCell ref="A52:A62"/>
    <mergeCell ref="A63:A73"/>
  </mergeCells>
  <printOptions horizontalCentered="1"/>
  <pageMargins left="0.78740157480314965" right="0.78740157480314965" top="0.59055118110236227" bottom="0.98425196850393704" header="0" footer="0"/>
  <pageSetup paperSize="9" scale="58" orientation="portrait" horizontalDpi="300" verticalDpi="300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>
  <sheetPr codeName="Hoja44">
    <pageSetUpPr fitToPage="1"/>
  </sheetPr>
  <dimension ref="A1:K84"/>
  <sheetViews>
    <sheetView view="pageBreakPreview" topLeftCell="A52" zoomScale="75" zoomScaleNormal="100" zoomScaleSheetLayoutView="75" workbookViewId="0">
      <selection sqref="A1:J1"/>
    </sheetView>
  </sheetViews>
  <sheetFormatPr baseColWidth="10" defaultRowHeight="12.75"/>
  <cols>
    <col min="1" max="1" width="20" style="680" customWidth="1"/>
    <col min="2" max="2" width="29.28515625" style="680" customWidth="1"/>
    <col min="3" max="3" width="19" style="680" customWidth="1"/>
    <col min="4" max="4" width="16.7109375" style="680" customWidth="1"/>
    <col min="5" max="5" width="14.7109375" style="680" bestFit="1" customWidth="1"/>
    <col min="6" max="6" width="21.28515625" style="680" customWidth="1"/>
    <col min="7" max="7" width="15.28515625" style="680" customWidth="1"/>
    <col min="8" max="16384" width="11.42578125" style="680"/>
  </cols>
  <sheetData>
    <row r="1" spans="1:11" ht="18">
      <c r="A1" s="1003" t="s">
        <v>603</v>
      </c>
      <c r="B1" s="1003"/>
      <c r="C1" s="1003"/>
      <c r="D1" s="1003"/>
      <c r="E1" s="1003"/>
      <c r="F1" s="1003"/>
      <c r="G1" s="1003"/>
    </row>
    <row r="3" spans="1:11" s="690" customFormat="1" ht="15">
      <c r="A3" s="1004" t="s">
        <v>1236</v>
      </c>
      <c r="B3" s="1004"/>
      <c r="C3" s="1004"/>
      <c r="D3" s="1004"/>
      <c r="E3" s="1004"/>
      <c r="F3" s="1004"/>
      <c r="G3" s="1004"/>
      <c r="H3" s="689"/>
      <c r="I3" s="689"/>
      <c r="J3" s="689"/>
      <c r="K3" s="689"/>
    </row>
    <row r="4" spans="1:11" ht="15">
      <c r="A4" s="980" t="s">
        <v>769</v>
      </c>
      <c r="B4" s="980"/>
      <c r="C4" s="980"/>
      <c r="D4" s="980"/>
      <c r="E4" s="980"/>
      <c r="F4" s="980"/>
      <c r="G4" s="980"/>
      <c r="H4" s="151"/>
      <c r="I4" s="151"/>
      <c r="J4" s="151"/>
      <c r="K4" s="151"/>
    </row>
    <row r="5" spans="1:11" ht="13.5" thickBot="1"/>
    <row r="6" spans="1:11" ht="38.25" customHeight="1">
      <c r="A6" s="1005" t="s">
        <v>299</v>
      </c>
      <c r="B6" s="682" t="s">
        <v>604</v>
      </c>
      <c r="C6" s="1007" t="s">
        <v>605</v>
      </c>
      <c r="D6" s="1008"/>
      <c r="E6" s="1007" t="s">
        <v>606</v>
      </c>
      <c r="F6" s="1008"/>
      <c r="G6" s="683" t="s">
        <v>607</v>
      </c>
    </row>
    <row r="7" spans="1:11" ht="39.75" customHeight="1" thickBot="1">
      <c r="A7" s="1006"/>
      <c r="B7" s="685" t="s">
        <v>1031</v>
      </c>
      <c r="C7" s="259" t="s">
        <v>1081</v>
      </c>
      <c r="D7" s="259" t="s">
        <v>1016</v>
      </c>
      <c r="E7" s="259" t="s">
        <v>609</v>
      </c>
      <c r="F7" s="259" t="s">
        <v>1016</v>
      </c>
      <c r="G7" s="483" t="s">
        <v>608</v>
      </c>
    </row>
    <row r="8" spans="1:11">
      <c r="A8" s="985" t="s">
        <v>597</v>
      </c>
      <c r="B8" s="484" t="s">
        <v>1032</v>
      </c>
      <c r="C8" s="211">
        <v>15789.27</v>
      </c>
      <c r="D8" s="256">
        <v>22.29</v>
      </c>
      <c r="E8" s="211">
        <v>30603.89</v>
      </c>
      <c r="F8" s="211">
        <v>2.31</v>
      </c>
      <c r="G8" s="212">
        <v>1.94</v>
      </c>
    </row>
    <row r="9" spans="1:11">
      <c r="A9" s="986"/>
      <c r="B9" s="485" t="s">
        <v>1033</v>
      </c>
      <c r="C9" s="213">
        <v>12782.26</v>
      </c>
      <c r="D9" s="213">
        <v>18.05</v>
      </c>
      <c r="E9" s="213">
        <v>95979.64</v>
      </c>
      <c r="F9" s="213">
        <v>7.26</v>
      </c>
      <c r="G9" s="214">
        <v>7.51</v>
      </c>
    </row>
    <row r="10" spans="1:11">
      <c r="A10" s="986"/>
      <c r="B10" s="486" t="s">
        <v>1034</v>
      </c>
      <c r="C10" s="213">
        <v>25545.360000000001</v>
      </c>
      <c r="D10" s="213">
        <v>36.06</v>
      </c>
      <c r="E10" s="213">
        <v>420974.38</v>
      </c>
      <c r="F10" s="213">
        <v>31.83</v>
      </c>
      <c r="G10" s="214">
        <v>16.48</v>
      </c>
    </row>
    <row r="11" spans="1:11">
      <c r="A11" s="986"/>
      <c r="B11" s="486" t="s">
        <v>1035</v>
      </c>
      <c r="C11" s="213">
        <v>11317.37</v>
      </c>
      <c r="D11" s="213">
        <v>15.98</v>
      </c>
      <c r="E11" s="213">
        <v>375535.15</v>
      </c>
      <c r="F11" s="213">
        <v>28.4</v>
      </c>
      <c r="G11" s="214">
        <v>33.18</v>
      </c>
    </row>
    <row r="12" spans="1:11">
      <c r="A12" s="986"/>
      <c r="B12" s="486" t="s">
        <v>1036</v>
      </c>
      <c r="C12" s="213">
        <v>2636.2</v>
      </c>
      <c r="D12" s="213">
        <v>3.72</v>
      </c>
      <c r="E12" s="213">
        <v>181575.01</v>
      </c>
      <c r="F12" s="213">
        <v>13.73</v>
      </c>
      <c r="G12" s="214">
        <v>68.88</v>
      </c>
    </row>
    <row r="13" spans="1:11">
      <c r="A13" s="986"/>
      <c r="B13" s="486" t="s">
        <v>1037</v>
      </c>
      <c r="C13" s="213">
        <v>1160.5</v>
      </c>
      <c r="D13" s="213">
        <v>1.64</v>
      </c>
      <c r="E13" s="213">
        <v>157517.07</v>
      </c>
      <c r="F13" s="213">
        <v>11.91</v>
      </c>
      <c r="G13" s="214">
        <v>135.72999999999999</v>
      </c>
    </row>
    <row r="14" spans="1:11">
      <c r="A14" s="986"/>
      <c r="B14" s="486" t="s">
        <v>611</v>
      </c>
      <c r="C14" s="213">
        <v>234.97</v>
      </c>
      <c r="D14" s="213">
        <v>0.33</v>
      </c>
      <c r="E14" s="213">
        <v>60314.43</v>
      </c>
      <c r="F14" s="213">
        <v>4.5599999999999996</v>
      </c>
      <c r="G14" s="214">
        <v>256.69</v>
      </c>
    </row>
    <row r="15" spans="1:11">
      <c r="A15" s="986"/>
      <c r="B15" s="192" t="s">
        <v>612</v>
      </c>
      <c r="C15" s="213">
        <v>69465.929999999993</v>
      </c>
      <c r="D15" s="213">
        <v>98.07</v>
      </c>
      <c r="E15" s="213">
        <v>1322499.57</v>
      </c>
      <c r="F15" s="213">
        <v>100</v>
      </c>
      <c r="G15" s="214">
        <v>19.04</v>
      </c>
    </row>
    <row r="16" spans="1:11" ht="25.5">
      <c r="A16" s="986"/>
      <c r="B16" s="478" t="s">
        <v>613</v>
      </c>
      <c r="C16" s="479">
        <v>36.33</v>
      </c>
      <c r="D16" s="479">
        <v>0.05</v>
      </c>
      <c r="E16" s="479"/>
      <c r="F16" s="479"/>
      <c r="G16" s="214"/>
    </row>
    <row r="17" spans="1:7">
      <c r="A17" s="986"/>
      <c r="B17" s="192" t="s">
        <v>614</v>
      </c>
      <c r="C17" s="479">
        <v>1330.74</v>
      </c>
      <c r="D17" s="479">
        <v>1.88</v>
      </c>
      <c r="E17" s="479"/>
      <c r="F17" s="479"/>
      <c r="G17" s="214"/>
    </row>
    <row r="18" spans="1:7">
      <c r="A18" s="1014"/>
      <c r="B18" s="616" t="s">
        <v>569</v>
      </c>
      <c r="C18" s="227">
        <v>70833</v>
      </c>
      <c r="D18" s="227">
        <v>100</v>
      </c>
      <c r="E18" s="227"/>
      <c r="F18" s="227"/>
      <c r="G18" s="258"/>
    </row>
    <row r="19" spans="1:7">
      <c r="A19" s="1002" t="s">
        <v>711</v>
      </c>
      <c r="B19" s="486" t="s">
        <v>1032</v>
      </c>
      <c r="C19" s="213">
        <v>229656.51</v>
      </c>
      <c r="D19" s="691">
        <v>45.51</v>
      </c>
      <c r="E19" s="213">
        <v>491901.31125000003</v>
      </c>
      <c r="F19" s="213">
        <v>7.8</v>
      </c>
      <c r="G19" s="214">
        <v>2.14</v>
      </c>
    </row>
    <row r="20" spans="1:7">
      <c r="A20" s="1010" t="s">
        <v>711</v>
      </c>
      <c r="B20" s="485" t="s">
        <v>1033</v>
      </c>
      <c r="C20" s="213">
        <v>94593.45</v>
      </c>
      <c r="D20" s="213">
        <v>18.75</v>
      </c>
      <c r="E20" s="213">
        <v>680105.52937500004</v>
      </c>
      <c r="F20" s="213">
        <v>10.79</v>
      </c>
      <c r="G20" s="214">
        <v>7.19</v>
      </c>
    </row>
    <row r="21" spans="1:7">
      <c r="A21" s="1010" t="s">
        <v>711</v>
      </c>
      <c r="B21" s="486" t="s">
        <v>1034</v>
      </c>
      <c r="C21" s="213">
        <v>100622.27</v>
      </c>
      <c r="D21" s="213">
        <v>19.940000000000001</v>
      </c>
      <c r="E21" s="213">
        <v>1595441.03125</v>
      </c>
      <c r="F21" s="213">
        <v>25.3</v>
      </c>
      <c r="G21" s="214">
        <v>15.86</v>
      </c>
    </row>
    <row r="22" spans="1:7">
      <c r="A22" s="1010" t="s">
        <v>711</v>
      </c>
      <c r="B22" s="486" t="s">
        <v>1035</v>
      </c>
      <c r="C22" s="213">
        <v>44077.79</v>
      </c>
      <c r="D22" s="213">
        <v>8.74</v>
      </c>
      <c r="E22" s="213">
        <v>1527656.4918750001</v>
      </c>
      <c r="F22" s="213">
        <v>24.24</v>
      </c>
      <c r="G22" s="214">
        <v>34.659999999999997</v>
      </c>
    </row>
    <row r="23" spans="1:7">
      <c r="A23" s="1010" t="s">
        <v>711</v>
      </c>
      <c r="B23" s="486" t="s">
        <v>1036</v>
      </c>
      <c r="C23" s="213">
        <v>18451.87</v>
      </c>
      <c r="D23" s="213">
        <v>3.66</v>
      </c>
      <c r="E23" s="213">
        <v>1247097.15625</v>
      </c>
      <c r="F23" s="213">
        <v>19.78</v>
      </c>
      <c r="G23" s="214">
        <v>67.59</v>
      </c>
    </row>
    <row r="24" spans="1:7">
      <c r="A24" s="1010" t="s">
        <v>711</v>
      </c>
      <c r="B24" s="486" t="s">
        <v>1037</v>
      </c>
      <c r="C24" s="213">
        <v>4435.09</v>
      </c>
      <c r="D24" s="213">
        <v>0.88</v>
      </c>
      <c r="E24" s="213">
        <v>577131.98750000005</v>
      </c>
      <c r="F24" s="213">
        <v>9.15</v>
      </c>
      <c r="G24" s="214">
        <v>130.13</v>
      </c>
    </row>
    <row r="25" spans="1:7">
      <c r="A25" s="1010" t="s">
        <v>711</v>
      </c>
      <c r="B25" s="486" t="s">
        <v>611</v>
      </c>
      <c r="C25" s="213">
        <v>617.58000000000004</v>
      </c>
      <c r="D25" s="213">
        <v>0.12</v>
      </c>
      <c r="E25" s="213">
        <v>185515.89937500001</v>
      </c>
      <c r="F25" s="213">
        <v>2.94</v>
      </c>
      <c r="G25" s="214">
        <v>300.39</v>
      </c>
    </row>
    <row r="26" spans="1:7">
      <c r="A26" s="1010" t="s">
        <v>711</v>
      </c>
      <c r="B26" s="192" t="s">
        <v>612</v>
      </c>
      <c r="C26" s="213">
        <v>492454.56</v>
      </c>
      <c r="D26" s="213">
        <v>97.6</v>
      </c>
      <c r="E26" s="213">
        <v>6304849.4068750003</v>
      </c>
      <c r="F26" s="213">
        <v>100</v>
      </c>
      <c r="G26" s="214">
        <v>12.8</v>
      </c>
    </row>
    <row r="27" spans="1:7" ht="29.25" customHeight="1">
      <c r="A27" s="1010" t="s">
        <v>711</v>
      </c>
      <c r="B27" s="478" t="s">
        <v>613</v>
      </c>
      <c r="C27" s="479">
        <v>2404.59</v>
      </c>
      <c r="D27" s="479">
        <v>0.48</v>
      </c>
      <c r="E27" s="479"/>
      <c r="F27" s="479"/>
      <c r="G27" s="214"/>
    </row>
    <row r="28" spans="1:7">
      <c r="A28" s="1010" t="s">
        <v>711</v>
      </c>
      <c r="B28" s="192" t="s">
        <v>614</v>
      </c>
      <c r="C28" s="479">
        <v>9667.76</v>
      </c>
      <c r="D28" s="479">
        <v>1.92</v>
      </c>
      <c r="E28" s="479"/>
      <c r="F28" s="479"/>
      <c r="G28" s="214"/>
    </row>
    <row r="29" spans="1:7">
      <c r="A29" s="1010" t="s">
        <v>711</v>
      </c>
      <c r="B29" s="616" t="s">
        <v>569</v>
      </c>
      <c r="C29" s="213">
        <v>504526.91</v>
      </c>
      <c r="D29" s="213">
        <v>100</v>
      </c>
      <c r="E29" s="213"/>
      <c r="F29" s="213"/>
      <c r="G29" s="214"/>
    </row>
    <row r="30" spans="1:7">
      <c r="A30" s="1010" t="s">
        <v>1054</v>
      </c>
      <c r="B30" s="487" t="s">
        <v>1032</v>
      </c>
      <c r="C30" s="228">
        <v>62030.400000000001</v>
      </c>
      <c r="D30" s="477">
        <v>73.33</v>
      </c>
      <c r="E30" s="228">
        <v>35129.550000000003</v>
      </c>
      <c r="F30" s="228">
        <v>8.6300000000000008</v>
      </c>
      <c r="G30" s="257">
        <v>0.56999999999999995</v>
      </c>
    </row>
    <row r="31" spans="1:7">
      <c r="A31" s="1010" t="s">
        <v>1054</v>
      </c>
      <c r="B31" s="485" t="s">
        <v>1033</v>
      </c>
      <c r="C31" s="213">
        <v>5336.62</v>
      </c>
      <c r="D31" s="213">
        <v>6.31</v>
      </c>
      <c r="E31" s="213">
        <v>38440.61</v>
      </c>
      <c r="F31" s="213">
        <v>9.44</v>
      </c>
      <c r="G31" s="214">
        <v>7.2</v>
      </c>
    </row>
    <row r="32" spans="1:7">
      <c r="A32" s="1010" t="s">
        <v>1054</v>
      </c>
      <c r="B32" s="486" t="s">
        <v>1034</v>
      </c>
      <c r="C32" s="213">
        <v>6613.32</v>
      </c>
      <c r="D32" s="213">
        <v>7.82</v>
      </c>
      <c r="E32" s="213">
        <v>106977.11</v>
      </c>
      <c r="F32" s="213">
        <v>26.28</v>
      </c>
      <c r="G32" s="214">
        <v>16.18</v>
      </c>
    </row>
    <row r="33" spans="1:7">
      <c r="A33" s="1010" t="s">
        <v>1054</v>
      </c>
      <c r="B33" s="486" t="s">
        <v>1035</v>
      </c>
      <c r="C33" s="213">
        <v>3181.99</v>
      </c>
      <c r="D33" s="213">
        <v>3.76</v>
      </c>
      <c r="E33" s="213">
        <v>109916.71</v>
      </c>
      <c r="F33" s="213">
        <v>27</v>
      </c>
      <c r="G33" s="214">
        <v>34.54</v>
      </c>
    </row>
    <row r="34" spans="1:7">
      <c r="A34" s="1010" t="s">
        <v>1054</v>
      </c>
      <c r="B34" s="486" t="s">
        <v>1036</v>
      </c>
      <c r="C34" s="213">
        <v>1438.63</v>
      </c>
      <c r="D34" s="213">
        <v>1.7</v>
      </c>
      <c r="E34" s="213">
        <v>96771.47</v>
      </c>
      <c r="F34" s="213">
        <v>23.77</v>
      </c>
      <c r="G34" s="214">
        <v>67.27</v>
      </c>
    </row>
    <row r="35" spans="1:7">
      <c r="A35" s="1010" t="s">
        <v>1054</v>
      </c>
      <c r="B35" s="486" t="s">
        <v>1037</v>
      </c>
      <c r="C35" s="213">
        <v>156.43</v>
      </c>
      <c r="D35" s="213">
        <v>0.18</v>
      </c>
      <c r="E35" s="213">
        <v>18597.75</v>
      </c>
      <c r="F35" s="213">
        <v>4.57</v>
      </c>
      <c r="G35" s="214">
        <v>118.89</v>
      </c>
    </row>
    <row r="36" spans="1:7">
      <c r="A36" s="1010" t="s">
        <v>1054</v>
      </c>
      <c r="B36" s="486" t="s">
        <v>611</v>
      </c>
      <c r="C36" s="213">
        <v>5.13</v>
      </c>
      <c r="D36" s="213">
        <v>0.01</v>
      </c>
      <c r="E36" s="213">
        <v>1256.52</v>
      </c>
      <c r="F36" s="213">
        <v>0.31</v>
      </c>
      <c r="G36" s="214">
        <v>244.94</v>
      </c>
    </row>
    <row r="37" spans="1:7">
      <c r="A37" s="1010" t="s">
        <v>1054</v>
      </c>
      <c r="B37" s="192" t="s">
        <v>612</v>
      </c>
      <c r="C37" s="213">
        <v>78762.52</v>
      </c>
      <c r="D37" s="213">
        <v>93.11</v>
      </c>
      <c r="E37" s="213">
        <v>407089.72</v>
      </c>
      <c r="F37" s="213">
        <v>100</v>
      </c>
      <c r="G37" s="214">
        <v>5.17</v>
      </c>
    </row>
    <row r="38" spans="1:7" ht="29.25" customHeight="1">
      <c r="A38" s="1010" t="s">
        <v>1054</v>
      </c>
      <c r="B38" s="478" t="s">
        <v>613</v>
      </c>
      <c r="C38" s="479">
        <v>96.72</v>
      </c>
      <c r="D38" s="479">
        <v>0.11</v>
      </c>
      <c r="E38" s="479"/>
      <c r="F38" s="479"/>
      <c r="G38" s="214"/>
    </row>
    <row r="39" spans="1:7">
      <c r="A39" s="1010" t="s">
        <v>1054</v>
      </c>
      <c r="B39" s="192" t="s">
        <v>614</v>
      </c>
      <c r="C39" s="479">
        <v>5733.76</v>
      </c>
      <c r="D39" s="479">
        <v>6.78</v>
      </c>
      <c r="E39" s="479"/>
      <c r="F39" s="479"/>
      <c r="G39" s="214"/>
    </row>
    <row r="40" spans="1:7">
      <c r="A40" s="1010" t="s">
        <v>1054</v>
      </c>
      <c r="B40" s="616" t="s">
        <v>569</v>
      </c>
      <c r="C40" s="227">
        <v>84593</v>
      </c>
      <c r="D40" s="227">
        <v>100</v>
      </c>
      <c r="E40" s="227"/>
      <c r="F40" s="227"/>
      <c r="G40" s="258"/>
    </row>
    <row r="41" spans="1:7">
      <c r="A41" s="1010" t="s">
        <v>194</v>
      </c>
      <c r="B41" s="487" t="s">
        <v>1032</v>
      </c>
      <c r="C41" s="228">
        <v>946916.55</v>
      </c>
      <c r="D41" s="228">
        <v>60.77</v>
      </c>
      <c r="E41" s="228">
        <v>1447502.41</v>
      </c>
      <c r="F41" s="228">
        <v>12.5</v>
      </c>
      <c r="G41" s="257">
        <v>1.53</v>
      </c>
    </row>
    <row r="42" spans="1:7">
      <c r="A42" s="1010" t="s">
        <v>194</v>
      </c>
      <c r="B42" s="485" t="s">
        <v>1033</v>
      </c>
      <c r="C42" s="213">
        <v>275713.17</v>
      </c>
      <c r="D42" s="213">
        <v>17.7</v>
      </c>
      <c r="E42" s="213">
        <v>1984082.03</v>
      </c>
      <c r="F42" s="213">
        <v>17.13</v>
      </c>
      <c r="G42" s="214">
        <v>7.2</v>
      </c>
    </row>
    <row r="43" spans="1:7">
      <c r="A43" s="1010" t="s">
        <v>194</v>
      </c>
      <c r="B43" s="486" t="s">
        <v>1034</v>
      </c>
      <c r="C43" s="213">
        <v>228757.26</v>
      </c>
      <c r="D43" s="213">
        <v>14.68</v>
      </c>
      <c r="E43" s="213">
        <v>3439780.81</v>
      </c>
      <c r="F43" s="213">
        <v>29.71</v>
      </c>
      <c r="G43" s="214">
        <v>15.04</v>
      </c>
    </row>
    <row r="44" spans="1:7">
      <c r="A44" s="1010" t="s">
        <v>194</v>
      </c>
      <c r="B44" s="486" t="s">
        <v>1035</v>
      </c>
      <c r="C44" s="213">
        <v>40635.339999999997</v>
      </c>
      <c r="D44" s="213">
        <v>2.61</v>
      </c>
      <c r="E44" s="213">
        <v>1354319.59</v>
      </c>
      <c r="F44" s="213">
        <v>11.69</v>
      </c>
      <c r="G44" s="214">
        <v>33.33</v>
      </c>
    </row>
    <row r="45" spans="1:7">
      <c r="A45" s="1010" t="s">
        <v>194</v>
      </c>
      <c r="B45" s="486" t="s">
        <v>1036</v>
      </c>
      <c r="C45" s="213">
        <v>14205.29</v>
      </c>
      <c r="D45" s="213">
        <v>0.91</v>
      </c>
      <c r="E45" s="213">
        <v>994401.93</v>
      </c>
      <c r="F45" s="213">
        <v>8.59</v>
      </c>
      <c r="G45" s="214">
        <v>70</v>
      </c>
    </row>
    <row r="46" spans="1:7">
      <c r="A46" s="1010" t="s">
        <v>194</v>
      </c>
      <c r="B46" s="486" t="s">
        <v>1037</v>
      </c>
      <c r="C46" s="213">
        <v>8422.14</v>
      </c>
      <c r="D46" s="213">
        <v>0.54</v>
      </c>
      <c r="E46" s="213">
        <v>1170088.76</v>
      </c>
      <c r="F46" s="213">
        <v>10.1</v>
      </c>
      <c r="G46" s="214">
        <v>138.93</v>
      </c>
    </row>
    <row r="47" spans="1:7">
      <c r="A47" s="1010" t="s">
        <v>194</v>
      </c>
      <c r="B47" s="486" t="s">
        <v>611</v>
      </c>
      <c r="C47" s="213">
        <v>3839.29</v>
      </c>
      <c r="D47" s="213">
        <v>0.25</v>
      </c>
      <c r="E47" s="213">
        <v>1190468.18</v>
      </c>
      <c r="F47" s="213">
        <v>10.28</v>
      </c>
      <c r="G47" s="214">
        <v>310.08</v>
      </c>
    </row>
    <row r="48" spans="1:7">
      <c r="A48" s="1010" t="s">
        <v>194</v>
      </c>
      <c r="B48" s="192" t="s">
        <v>612</v>
      </c>
      <c r="C48" s="213">
        <v>1518489.04</v>
      </c>
      <c r="D48" s="213">
        <v>97.46</v>
      </c>
      <c r="E48" s="213">
        <v>11580643.709999999</v>
      </c>
      <c r="F48" s="213">
        <v>100</v>
      </c>
      <c r="G48" s="214">
        <v>7.63</v>
      </c>
    </row>
    <row r="49" spans="1:7" ht="30" customHeight="1">
      <c r="A49" s="1010" t="s">
        <v>194</v>
      </c>
      <c r="B49" s="478" t="s">
        <v>613</v>
      </c>
      <c r="C49" s="479">
        <v>7192.68</v>
      </c>
      <c r="D49" s="479">
        <v>0.46</v>
      </c>
      <c r="E49" s="479"/>
      <c r="F49" s="479"/>
      <c r="G49" s="214"/>
    </row>
    <row r="50" spans="1:7">
      <c r="A50" s="1010" t="s">
        <v>194</v>
      </c>
      <c r="B50" s="478" t="s">
        <v>614</v>
      </c>
      <c r="C50" s="479">
        <v>32403.33</v>
      </c>
      <c r="D50" s="479">
        <v>2.08</v>
      </c>
      <c r="E50" s="479"/>
      <c r="F50" s="479"/>
      <c r="G50" s="214"/>
    </row>
    <row r="51" spans="1:7">
      <c r="A51" s="1010" t="s">
        <v>194</v>
      </c>
      <c r="B51" s="616" t="s">
        <v>569</v>
      </c>
      <c r="C51" s="227">
        <v>1558085.05</v>
      </c>
      <c r="D51" s="227">
        <v>100</v>
      </c>
      <c r="E51" s="227"/>
      <c r="F51" s="227"/>
      <c r="G51" s="258"/>
    </row>
    <row r="52" spans="1:7">
      <c r="A52" s="1010" t="s">
        <v>1055</v>
      </c>
      <c r="B52" s="487" t="s">
        <v>1032</v>
      </c>
      <c r="C52" s="228">
        <v>450174</v>
      </c>
      <c r="D52" s="477">
        <v>36.979999999999997</v>
      </c>
      <c r="E52" s="228">
        <v>984472.68</v>
      </c>
      <c r="F52" s="228">
        <v>4.42</v>
      </c>
      <c r="G52" s="257">
        <v>2.19</v>
      </c>
    </row>
    <row r="53" spans="1:7">
      <c r="A53" s="1010" t="s">
        <v>1055</v>
      </c>
      <c r="B53" s="485" t="s">
        <v>1033</v>
      </c>
      <c r="C53" s="213">
        <v>269771.76</v>
      </c>
      <c r="D53" s="213">
        <v>22.16</v>
      </c>
      <c r="E53" s="213">
        <v>1961892.35</v>
      </c>
      <c r="F53" s="213">
        <v>8.8000000000000007</v>
      </c>
      <c r="G53" s="214">
        <v>7.27</v>
      </c>
    </row>
    <row r="54" spans="1:7">
      <c r="A54" s="1010" t="s">
        <v>1055</v>
      </c>
      <c r="B54" s="486" t="s">
        <v>1034</v>
      </c>
      <c r="C54" s="213">
        <v>284458.43</v>
      </c>
      <c r="D54" s="213">
        <v>23.37</v>
      </c>
      <c r="E54" s="213">
        <v>4360985.03</v>
      </c>
      <c r="F54" s="213">
        <v>19.55</v>
      </c>
      <c r="G54" s="214">
        <v>15.33</v>
      </c>
    </row>
    <row r="55" spans="1:7">
      <c r="A55" s="1010" t="s">
        <v>1055</v>
      </c>
      <c r="B55" s="486" t="s">
        <v>1035</v>
      </c>
      <c r="C55" s="213">
        <v>95923.79</v>
      </c>
      <c r="D55" s="213">
        <v>7.88</v>
      </c>
      <c r="E55" s="213">
        <v>3329158.83</v>
      </c>
      <c r="F55" s="213">
        <v>14.93</v>
      </c>
      <c r="G55" s="214">
        <v>34.71</v>
      </c>
    </row>
    <row r="56" spans="1:7">
      <c r="A56" s="1010" t="s">
        <v>1055</v>
      </c>
      <c r="B56" s="486" t="s">
        <v>1036</v>
      </c>
      <c r="C56" s="213">
        <v>54905.57</v>
      </c>
      <c r="D56" s="213">
        <v>4.51</v>
      </c>
      <c r="E56" s="213">
        <v>3865279.01</v>
      </c>
      <c r="F56" s="213">
        <v>17.34</v>
      </c>
      <c r="G56" s="214">
        <v>70.400000000000006</v>
      </c>
    </row>
    <row r="57" spans="1:7">
      <c r="A57" s="1010" t="s">
        <v>1055</v>
      </c>
      <c r="B57" s="486" t="s">
        <v>1037</v>
      </c>
      <c r="C57" s="213">
        <v>29173.11</v>
      </c>
      <c r="D57" s="213">
        <v>2.4</v>
      </c>
      <c r="E57" s="213">
        <v>3986815.32</v>
      </c>
      <c r="F57" s="213">
        <v>17.88</v>
      </c>
      <c r="G57" s="214">
        <v>136.66</v>
      </c>
    </row>
    <row r="58" spans="1:7">
      <c r="A58" s="1010" t="s">
        <v>1055</v>
      </c>
      <c r="B58" s="486" t="s">
        <v>611</v>
      </c>
      <c r="C58" s="213">
        <v>11826.86</v>
      </c>
      <c r="D58" s="213">
        <v>0.97</v>
      </c>
      <c r="E58" s="213">
        <v>3807945.38</v>
      </c>
      <c r="F58" s="213">
        <v>17.079999999999998</v>
      </c>
      <c r="G58" s="214">
        <v>321.97000000000003</v>
      </c>
    </row>
    <row r="59" spans="1:7">
      <c r="A59" s="1010" t="s">
        <v>1055</v>
      </c>
      <c r="B59" s="192" t="s">
        <v>612</v>
      </c>
      <c r="C59" s="213">
        <v>1196233.52</v>
      </c>
      <c r="D59" s="213">
        <v>98.27</v>
      </c>
      <c r="E59" s="213">
        <v>22296548.599999998</v>
      </c>
      <c r="F59" s="213">
        <v>100</v>
      </c>
      <c r="G59" s="214">
        <v>18.64</v>
      </c>
    </row>
    <row r="60" spans="1:7" ht="29.25" customHeight="1">
      <c r="A60" s="1010" t="s">
        <v>1055</v>
      </c>
      <c r="B60" s="478" t="s">
        <v>613</v>
      </c>
      <c r="C60" s="479">
        <v>9024.06</v>
      </c>
      <c r="D60" s="479">
        <v>0.74</v>
      </c>
      <c r="E60" s="479"/>
      <c r="F60" s="479"/>
      <c r="G60" s="214"/>
    </row>
    <row r="61" spans="1:7">
      <c r="A61" s="1010" t="s">
        <v>1055</v>
      </c>
      <c r="B61" s="192" t="s">
        <v>614</v>
      </c>
      <c r="C61" s="479">
        <v>11999.45</v>
      </c>
      <c r="D61" s="479">
        <v>0.99</v>
      </c>
      <c r="E61" s="479"/>
      <c r="F61" s="479"/>
      <c r="G61" s="214"/>
    </row>
    <row r="62" spans="1:7">
      <c r="A62" s="1010" t="s">
        <v>1055</v>
      </c>
      <c r="B62" s="616" t="s">
        <v>569</v>
      </c>
      <c r="C62" s="227">
        <v>1217257.03</v>
      </c>
      <c r="D62" s="227">
        <v>100</v>
      </c>
      <c r="E62" s="227"/>
      <c r="F62" s="227"/>
      <c r="G62" s="258"/>
    </row>
    <row r="63" spans="1:7">
      <c r="A63" s="1010" t="s">
        <v>167</v>
      </c>
      <c r="B63" s="487" t="s">
        <v>1032</v>
      </c>
      <c r="C63" s="228">
        <v>515653.17</v>
      </c>
      <c r="D63" s="477">
        <v>52.31</v>
      </c>
      <c r="E63" s="228">
        <v>795944.18</v>
      </c>
      <c r="F63" s="228">
        <v>3.84</v>
      </c>
      <c r="G63" s="257">
        <v>1.54</v>
      </c>
    </row>
    <row r="64" spans="1:7">
      <c r="A64" s="1010" t="s">
        <v>167</v>
      </c>
      <c r="B64" s="485" t="s">
        <v>1033</v>
      </c>
      <c r="C64" s="213">
        <v>142357.95000000001</v>
      </c>
      <c r="D64" s="213">
        <v>14.44</v>
      </c>
      <c r="E64" s="213">
        <v>1025437.36</v>
      </c>
      <c r="F64" s="213">
        <v>4.95</v>
      </c>
      <c r="G64" s="214">
        <v>7.2</v>
      </c>
    </row>
    <row r="65" spans="1:7">
      <c r="A65" s="1010" t="s">
        <v>167</v>
      </c>
      <c r="B65" s="486" t="s">
        <v>1034</v>
      </c>
      <c r="C65" s="213">
        <v>156781.26</v>
      </c>
      <c r="D65" s="213">
        <v>15.91</v>
      </c>
      <c r="E65" s="213">
        <v>2499170.1</v>
      </c>
      <c r="F65" s="213">
        <v>12.06</v>
      </c>
      <c r="G65" s="214">
        <v>15.94</v>
      </c>
    </row>
    <row r="66" spans="1:7">
      <c r="A66" s="1010" t="s">
        <v>167</v>
      </c>
      <c r="B66" s="486" t="s">
        <v>1035</v>
      </c>
      <c r="C66" s="213">
        <v>75113.740000000005</v>
      </c>
      <c r="D66" s="213">
        <v>7.62</v>
      </c>
      <c r="E66" s="213">
        <v>2618636.19</v>
      </c>
      <c r="F66" s="213">
        <v>12.63</v>
      </c>
      <c r="G66" s="214">
        <v>34.86</v>
      </c>
    </row>
    <row r="67" spans="1:7">
      <c r="A67" s="1010" t="s">
        <v>167</v>
      </c>
      <c r="B67" s="486" t="s">
        <v>1036</v>
      </c>
      <c r="C67" s="213">
        <v>39903.81</v>
      </c>
      <c r="D67" s="213">
        <v>4.05</v>
      </c>
      <c r="E67" s="213">
        <v>2778185.62</v>
      </c>
      <c r="F67" s="213">
        <v>13.4</v>
      </c>
      <c r="G67" s="214">
        <v>69.62</v>
      </c>
    </row>
    <row r="68" spans="1:7">
      <c r="A68" s="1010" t="s">
        <v>167</v>
      </c>
      <c r="B68" s="486" t="s">
        <v>1037</v>
      </c>
      <c r="C68" s="213">
        <v>23244.14</v>
      </c>
      <c r="D68" s="213">
        <v>2.36</v>
      </c>
      <c r="E68" s="213">
        <v>3254045.55</v>
      </c>
      <c r="F68" s="213">
        <v>15.7</v>
      </c>
      <c r="G68" s="214">
        <v>139.99</v>
      </c>
    </row>
    <row r="69" spans="1:7">
      <c r="A69" s="1010" t="s">
        <v>167</v>
      </c>
      <c r="B69" s="486" t="s">
        <v>611</v>
      </c>
      <c r="C69" s="213">
        <v>18932.93</v>
      </c>
      <c r="D69" s="213">
        <v>1.92</v>
      </c>
      <c r="E69" s="213">
        <v>7753858</v>
      </c>
      <c r="F69" s="213">
        <v>37.42</v>
      </c>
      <c r="G69" s="214">
        <v>409.54</v>
      </c>
    </row>
    <row r="70" spans="1:7">
      <c r="A70" s="1010" t="s">
        <v>167</v>
      </c>
      <c r="B70" s="192" t="s">
        <v>612</v>
      </c>
      <c r="C70" s="213">
        <v>971987</v>
      </c>
      <c r="D70" s="213">
        <v>98.61</v>
      </c>
      <c r="E70" s="213">
        <v>20725277</v>
      </c>
      <c r="F70" s="213">
        <v>100</v>
      </c>
      <c r="G70" s="214">
        <v>21.32</v>
      </c>
    </row>
    <row r="71" spans="1:7" ht="30" customHeight="1">
      <c r="A71" s="1010" t="s">
        <v>167</v>
      </c>
      <c r="B71" s="478" t="s">
        <v>613</v>
      </c>
      <c r="C71" s="479">
        <v>4805.5</v>
      </c>
      <c r="D71" s="479">
        <v>0.49</v>
      </c>
      <c r="E71" s="479"/>
      <c r="F71" s="479"/>
      <c r="G71" s="214"/>
    </row>
    <row r="72" spans="1:7">
      <c r="A72" s="1010" t="s">
        <v>167</v>
      </c>
      <c r="B72" s="192" t="s">
        <v>614</v>
      </c>
      <c r="C72" s="479">
        <v>8827.02</v>
      </c>
      <c r="D72" s="479">
        <v>0.9</v>
      </c>
      <c r="E72" s="479"/>
      <c r="F72" s="479"/>
      <c r="G72" s="214"/>
    </row>
    <row r="73" spans="1:7">
      <c r="A73" s="1010" t="s">
        <v>167</v>
      </c>
      <c r="B73" s="616" t="s">
        <v>569</v>
      </c>
      <c r="C73" s="227">
        <v>985619.52</v>
      </c>
      <c r="D73" s="227">
        <v>100</v>
      </c>
      <c r="E73" s="227"/>
      <c r="F73" s="227"/>
      <c r="G73" s="258"/>
    </row>
    <row r="74" spans="1:7">
      <c r="A74" s="1010" t="s">
        <v>712</v>
      </c>
      <c r="B74" s="487" t="s">
        <v>1032</v>
      </c>
      <c r="C74" s="228">
        <v>480705.63</v>
      </c>
      <c r="D74" s="477">
        <v>59.88</v>
      </c>
      <c r="E74" s="228">
        <v>686264.99</v>
      </c>
      <c r="F74" s="228">
        <v>11.51</v>
      </c>
      <c r="G74" s="257">
        <v>1.43</v>
      </c>
    </row>
    <row r="75" spans="1:7">
      <c r="A75" s="1010" t="s">
        <v>712</v>
      </c>
      <c r="B75" s="485" t="s">
        <v>1033</v>
      </c>
      <c r="C75" s="213">
        <v>91127.18</v>
      </c>
      <c r="D75" s="213">
        <v>11.35</v>
      </c>
      <c r="E75" s="213">
        <v>636400.35</v>
      </c>
      <c r="F75" s="213">
        <v>10.68</v>
      </c>
      <c r="G75" s="214">
        <v>6.98</v>
      </c>
    </row>
    <row r="76" spans="1:7">
      <c r="A76" s="1010" t="s">
        <v>712</v>
      </c>
      <c r="B76" s="486" t="s">
        <v>1034</v>
      </c>
      <c r="C76" s="213">
        <v>76577.84</v>
      </c>
      <c r="D76" s="213">
        <v>9.5399999999999991</v>
      </c>
      <c r="E76" s="213">
        <v>1172612.8400000001</v>
      </c>
      <c r="F76" s="213">
        <v>19.670000000000002</v>
      </c>
      <c r="G76" s="214">
        <v>15.31</v>
      </c>
    </row>
    <row r="77" spans="1:7">
      <c r="A77" s="1010" t="s">
        <v>712</v>
      </c>
      <c r="B77" s="486" t="s">
        <v>1035</v>
      </c>
      <c r="C77" s="213">
        <v>29825.06</v>
      </c>
      <c r="D77" s="213">
        <v>3.72</v>
      </c>
      <c r="E77" s="213">
        <v>1045586.99</v>
      </c>
      <c r="F77" s="213">
        <v>17.54</v>
      </c>
      <c r="G77" s="214">
        <v>35.06</v>
      </c>
    </row>
    <row r="78" spans="1:7">
      <c r="A78" s="1010" t="s">
        <v>712</v>
      </c>
      <c r="B78" s="486" t="s">
        <v>1036</v>
      </c>
      <c r="C78" s="213">
        <v>18006.39</v>
      </c>
      <c r="D78" s="213">
        <v>2.2400000000000002</v>
      </c>
      <c r="E78" s="213">
        <v>1226255.92</v>
      </c>
      <c r="F78" s="213">
        <v>20.58</v>
      </c>
      <c r="G78" s="214">
        <v>68.099999999999994</v>
      </c>
    </row>
    <row r="79" spans="1:7">
      <c r="A79" s="1010" t="s">
        <v>712</v>
      </c>
      <c r="B79" s="486" t="s">
        <v>1037</v>
      </c>
      <c r="C79" s="213">
        <v>5787.65</v>
      </c>
      <c r="D79" s="213">
        <v>0.72</v>
      </c>
      <c r="E79" s="213">
        <v>767054.53</v>
      </c>
      <c r="F79" s="213">
        <v>12.87</v>
      </c>
      <c r="G79" s="214">
        <v>132.53</v>
      </c>
    </row>
    <row r="80" spans="1:7">
      <c r="A80" s="1010" t="s">
        <v>712</v>
      </c>
      <c r="B80" s="486" t="s">
        <v>611</v>
      </c>
      <c r="C80" s="213">
        <v>1463.48</v>
      </c>
      <c r="D80" s="213">
        <v>0.18</v>
      </c>
      <c r="E80" s="213">
        <v>426043.87</v>
      </c>
      <c r="F80" s="213">
        <v>7.15</v>
      </c>
      <c r="G80" s="214">
        <v>291.12</v>
      </c>
    </row>
    <row r="81" spans="1:7">
      <c r="A81" s="1010" t="s">
        <v>712</v>
      </c>
      <c r="B81" s="192" t="s">
        <v>612</v>
      </c>
      <c r="C81" s="213">
        <v>703493.23</v>
      </c>
      <c r="D81" s="213">
        <v>87.63</v>
      </c>
      <c r="E81" s="213">
        <v>5960219.4900000002</v>
      </c>
      <c r="F81" s="213">
        <v>100</v>
      </c>
      <c r="G81" s="214">
        <v>8.4700000000000006</v>
      </c>
    </row>
    <row r="82" spans="1:7" ht="30" customHeight="1">
      <c r="A82" s="1010" t="s">
        <v>712</v>
      </c>
      <c r="B82" s="478" t="s">
        <v>613</v>
      </c>
      <c r="C82" s="479">
        <v>7024.33</v>
      </c>
      <c r="D82" s="479">
        <v>0.88</v>
      </c>
      <c r="E82" s="479"/>
      <c r="F82" s="479"/>
      <c r="G82" s="214"/>
    </row>
    <row r="83" spans="1:7">
      <c r="A83" s="1010" t="s">
        <v>712</v>
      </c>
      <c r="B83" s="192" t="s">
        <v>614</v>
      </c>
      <c r="C83" s="479">
        <v>92251.81</v>
      </c>
      <c r="D83" s="479">
        <v>11.49</v>
      </c>
      <c r="E83" s="479"/>
      <c r="F83" s="479"/>
      <c r="G83" s="214"/>
    </row>
    <row r="84" spans="1:7">
      <c r="A84" s="1010" t="s">
        <v>712</v>
      </c>
      <c r="B84" s="616" t="s">
        <v>569</v>
      </c>
      <c r="C84" s="227">
        <v>802769.37</v>
      </c>
      <c r="D84" s="227">
        <v>100</v>
      </c>
      <c r="E84" s="227"/>
      <c r="F84" s="227"/>
      <c r="G84" s="258"/>
    </row>
  </sheetData>
  <mergeCells count="13">
    <mergeCell ref="A1:G1"/>
    <mergeCell ref="A3:G3"/>
    <mergeCell ref="A4:G4"/>
    <mergeCell ref="A6:A7"/>
    <mergeCell ref="C6:D6"/>
    <mergeCell ref="E6:F6"/>
    <mergeCell ref="A74:A84"/>
    <mergeCell ref="A8:A18"/>
    <mergeCell ref="A19:A29"/>
    <mergeCell ref="A30:A40"/>
    <mergeCell ref="A41:A51"/>
    <mergeCell ref="A52:A62"/>
    <mergeCell ref="A63:A73"/>
  </mergeCells>
  <printOptions horizontalCentered="1"/>
  <pageMargins left="0.78740157480314965" right="0.78740157480314965" top="0.59055118110236227" bottom="0.98425196850393704" header="0" footer="0"/>
  <pageSetup paperSize="9" scale="58" orientation="portrait" horizontalDpi="300" verticalDpi="300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>
  <sheetPr codeName="Hoja45">
    <pageSetUpPr fitToPage="1"/>
  </sheetPr>
  <dimension ref="A1:K84"/>
  <sheetViews>
    <sheetView view="pageBreakPreview" topLeftCell="A31" zoomScale="75" zoomScaleNormal="75" workbookViewId="0">
      <selection sqref="A1:J1"/>
    </sheetView>
  </sheetViews>
  <sheetFormatPr baseColWidth="10" defaultRowHeight="12.75"/>
  <cols>
    <col min="1" max="1" width="22.140625" style="680" customWidth="1"/>
    <col min="2" max="2" width="30.5703125" style="680" customWidth="1"/>
    <col min="3" max="3" width="18.28515625" style="680" customWidth="1"/>
    <col min="4" max="4" width="17" style="680" customWidth="1"/>
    <col min="5" max="5" width="16.7109375" style="680" customWidth="1"/>
    <col min="6" max="6" width="19.28515625" style="680" customWidth="1"/>
    <col min="7" max="7" width="17.7109375" style="680" customWidth="1"/>
    <col min="8" max="16384" width="11.42578125" style="680"/>
  </cols>
  <sheetData>
    <row r="1" spans="1:11" ht="18">
      <c r="A1" s="1003" t="s">
        <v>603</v>
      </c>
      <c r="B1" s="1003"/>
      <c r="C1" s="1003"/>
      <c r="D1" s="1003"/>
      <c r="E1" s="1003"/>
      <c r="F1" s="1003"/>
      <c r="G1" s="1003"/>
    </row>
    <row r="3" spans="1:11" s="690" customFormat="1" ht="15">
      <c r="A3" s="1004" t="s">
        <v>1237</v>
      </c>
      <c r="B3" s="1004"/>
      <c r="C3" s="1004"/>
      <c r="D3" s="1004"/>
      <c r="E3" s="1004"/>
      <c r="F3" s="1004"/>
      <c r="G3" s="1004"/>
      <c r="H3" s="689"/>
      <c r="I3" s="689"/>
      <c r="J3" s="689"/>
      <c r="K3" s="689"/>
    </row>
    <row r="4" spans="1:11" ht="15">
      <c r="A4" s="980" t="s">
        <v>769</v>
      </c>
      <c r="B4" s="980"/>
      <c r="C4" s="980"/>
      <c r="D4" s="980"/>
      <c r="E4" s="980"/>
      <c r="F4" s="980"/>
      <c r="G4" s="980"/>
      <c r="H4" s="151"/>
      <c r="I4" s="151"/>
      <c r="J4" s="151"/>
      <c r="K4" s="151"/>
    </row>
    <row r="5" spans="1:11" ht="13.5" thickBot="1"/>
    <row r="6" spans="1:11" ht="34.5" customHeight="1">
      <c r="A6" s="1005" t="s">
        <v>299</v>
      </c>
      <c r="B6" s="682" t="s">
        <v>604</v>
      </c>
      <c r="C6" s="1007" t="s">
        <v>605</v>
      </c>
      <c r="D6" s="1008"/>
      <c r="E6" s="1007" t="s">
        <v>606</v>
      </c>
      <c r="F6" s="1008"/>
      <c r="G6" s="683" t="s">
        <v>607</v>
      </c>
    </row>
    <row r="7" spans="1:11" ht="42" customHeight="1" thickBot="1">
      <c r="A7" s="1006"/>
      <c r="B7" s="685" t="s">
        <v>1031</v>
      </c>
      <c r="C7" s="259" t="s">
        <v>1081</v>
      </c>
      <c r="D7" s="259" t="s">
        <v>1016</v>
      </c>
      <c r="E7" s="259" t="s">
        <v>609</v>
      </c>
      <c r="F7" s="259" t="s">
        <v>1016</v>
      </c>
      <c r="G7" s="483" t="s">
        <v>608</v>
      </c>
    </row>
    <row r="8" spans="1:11" ht="24.75" customHeight="1">
      <c r="A8" s="1009" t="s">
        <v>1056</v>
      </c>
      <c r="B8" s="484" t="s">
        <v>1032</v>
      </c>
      <c r="C8" s="211">
        <v>108819.06</v>
      </c>
      <c r="D8" s="211">
        <v>14.89</v>
      </c>
      <c r="E8" s="211">
        <v>219719.64</v>
      </c>
      <c r="F8" s="211">
        <v>0.61</v>
      </c>
      <c r="G8" s="212">
        <v>2.02</v>
      </c>
    </row>
    <row r="9" spans="1:11">
      <c r="A9" s="1010" t="s">
        <v>1056</v>
      </c>
      <c r="B9" s="485" t="s">
        <v>1033</v>
      </c>
      <c r="C9" s="213">
        <v>93238.54</v>
      </c>
      <c r="D9" s="213">
        <v>12.76</v>
      </c>
      <c r="E9" s="213">
        <v>693595.47</v>
      </c>
      <c r="F9" s="213">
        <v>1.93</v>
      </c>
      <c r="G9" s="214">
        <v>7.44</v>
      </c>
    </row>
    <row r="10" spans="1:11">
      <c r="A10" s="1010" t="s">
        <v>1056</v>
      </c>
      <c r="B10" s="486" t="s">
        <v>1034</v>
      </c>
      <c r="C10" s="213">
        <v>181970.41</v>
      </c>
      <c r="D10" s="213">
        <v>24.91</v>
      </c>
      <c r="E10" s="213">
        <v>3016031.58</v>
      </c>
      <c r="F10" s="213">
        <v>8.39</v>
      </c>
      <c r="G10" s="214">
        <v>16.57</v>
      </c>
    </row>
    <row r="11" spans="1:11">
      <c r="A11" s="1010" t="s">
        <v>1056</v>
      </c>
      <c r="B11" s="486" t="s">
        <v>1035</v>
      </c>
      <c r="C11" s="213">
        <v>114000.66</v>
      </c>
      <c r="D11" s="213">
        <v>15.6</v>
      </c>
      <c r="E11" s="213">
        <v>3996159.9</v>
      </c>
      <c r="F11" s="213">
        <v>11.12</v>
      </c>
      <c r="G11" s="214">
        <v>35.049999999999997</v>
      </c>
    </row>
    <row r="12" spans="1:11">
      <c r="A12" s="1010" t="s">
        <v>1056</v>
      </c>
      <c r="B12" s="486" t="s">
        <v>1036</v>
      </c>
      <c r="C12" s="213">
        <v>81553.960000000006</v>
      </c>
      <c r="D12" s="213">
        <v>11.16</v>
      </c>
      <c r="E12" s="213">
        <v>5861620.1100000003</v>
      </c>
      <c r="F12" s="213">
        <v>16.309999999999999</v>
      </c>
      <c r="G12" s="214">
        <v>71.87</v>
      </c>
    </row>
    <row r="13" spans="1:11">
      <c r="A13" s="1010" t="s">
        <v>1056</v>
      </c>
      <c r="B13" s="486" t="s">
        <v>1037</v>
      </c>
      <c r="C13" s="213">
        <v>68670.929999999993</v>
      </c>
      <c r="D13" s="213">
        <v>9.4</v>
      </c>
      <c r="E13" s="213">
        <v>9665091.4000000004</v>
      </c>
      <c r="F13" s="213">
        <v>26.89</v>
      </c>
      <c r="G13" s="214">
        <v>140.75</v>
      </c>
    </row>
    <row r="14" spans="1:11">
      <c r="A14" s="1010" t="s">
        <v>1056</v>
      </c>
      <c r="B14" s="486" t="s">
        <v>611</v>
      </c>
      <c r="C14" s="213">
        <v>37997.599999999999</v>
      </c>
      <c r="D14" s="213">
        <v>5.2</v>
      </c>
      <c r="E14" s="213">
        <v>12487953.6</v>
      </c>
      <c r="F14" s="213">
        <v>34.75</v>
      </c>
      <c r="G14" s="214">
        <v>328.65</v>
      </c>
    </row>
    <row r="15" spans="1:11">
      <c r="A15" s="1010" t="s">
        <v>1056</v>
      </c>
      <c r="B15" s="192" t="s">
        <v>612</v>
      </c>
      <c r="C15" s="213">
        <v>686251.16</v>
      </c>
      <c r="D15" s="213">
        <v>93.92</v>
      </c>
      <c r="E15" s="213">
        <v>35940171.700000003</v>
      </c>
      <c r="F15" s="213">
        <v>100</v>
      </c>
      <c r="G15" s="214">
        <v>52.37</v>
      </c>
    </row>
    <row r="16" spans="1:11" ht="30" customHeight="1">
      <c r="A16" s="1010" t="s">
        <v>1056</v>
      </c>
      <c r="B16" s="478" t="s">
        <v>613</v>
      </c>
      <c r="C16" s="479">
        <v>6936.46</v>
      </c>
      <c r="D16" s="479">
        <v>0.95</v>
      </c>
      <c r="E16" s="479"/>
      <c r="F16" s="479"/>
      <c r="G16" s="214"/>
    </row>
    <row r="17" spans="1:7">
      <c r="A17" s="1010" t="s">
        <v>1056</v>
      </c>
      <c r="B17" s="478" t="s">
        <v>614</v>
      </c>
      <c r="C17" s="479">
        <v>37479.449999999997</v>
      </c>
      <c r="D17" s="479">
        <v>5.13</v>
      </c>
      <c r="E17" s="479"/>
      <c r="F17" s="479"/>
      <c r="G17" s="214"/>
    </row>
    <row r="18" spans="1:7">
      <c r="A18" s="1010" t="s">
        <v>1056</v>
      </c>
      <c r="B18" s="616" t="s">
        <v>569</v>
      </c>
      <c r="C18" s="227">
        <v>730667.07</v>
      </c>
      <c r="D18" s="227">
        <v>100</v>
      </c>
      <c r="E18" s="227"/>
      <c r="F18" s="227"/>
      <c r="G18" s="258"/>
    </row>
    <row r="19" spans="1:7">
      <c r="A19" s="1010" t="s">
        <v>1057</v>
      </c>
      <c r="B19" s="487" t="s">
        <v>1032</v>
      </c>
      <c r="C19" s="228">
        <v>513232.68</v>
      </c>
      <c r="D19" s="477">
        <v>45.37</v>
      </c>
      <c r="E19" s="228">
        <v>1136231.6200000001</v>
      </c>
      <c r="F19" s="228">
        <v>5.86</v>
      </c>
      <c r="G19" s="257">
        <v>2.21</v>
      </c>
    </row>
    <row r="20" spans="1:7">
      <c r="A20" s="1010" t="s">
        <v>1057</v>
      </c>
      <c r="B20" s="485" t="s">
        <v>1033</v>
      </c>
      <c r="C20" s="213">
        <v>217849.16</v>
      </c>
      <c r="D20" s="213">
        <v>19.260000000000002</v>
      </c>
      <c r="E20" s="213">
        <v>1555694.52</v>
      </c>
      <c r="F20" s="213">
        <v>8.02</v>
      </c>
      <c r="G20" s="214">
        <v>7.14</v>
      </c>
    </row>
    <row r="21" spans="1:7">
      <c r="A21" s="1010" t="s">
        <v>1057</v>
      </c>
      <c r="B21" s="486" t="s">
        <v>1034</v>
      </c>
      <c r="C21" s="213">
        <v>199535.88</v>
      </c>
      <c r="D21" s="213">
        <v>17.64</v>
      </c>
      <c r="E21" s="213">
        <v>3124984.87</v>
      </c>
      <c r="F21" s="213">
        <v>16.11</v>
      </c>
      <c r="G21" s="214">
        <v>15.66</v>
      </c>
    </row>
    <row r="22" spans="1:7">
      <c r="A22" s="1010" t="s">
        <v>1057</v>
      </c>
      <c r="B22" s="486" t="s">
        <v>1035</v>
      </c>
      <c r="C22" s="213">
        <v>82834.03</v>
      </c>
      <c r="D22" s="213">
        <v>7.32</v>
      </c>
      <c r="E22" s="213">
        <v>2884926.03</v>
      </c>
      <c r="F22" s="213">
        <v>14.88</v>
      </c>
      <c r="G22" s="214">
        <v>34.83</v>
      </c>
    </row>
    <row r="23" spans="1:7">
      <c r="A23" s="1010" t="s">
        <v>1057</v>
      </c>
      <c r="B23" s="486" t="s">
        <v>1036</v>
      </c>
      <c r="C23" s="213">
        <v>49029.35</v>
      </c>
      <c r="D23" s="213">
        <v>4.33</v>
      </c>
      <c r="E23" s="213">
        <v>3444607.85</v>
      </c>
      <c r="F23" s="213">
        <v>17.760000000000002</v>
      </c>
      <c r="G23" s="214">
        <v>70.260000000000005</v>
      </c>
    </row>
    <row r="24" spans="1:7">
      <c r="A24" s="1010" t="s">
        <v>1057</v>
      </c>
      <c r="B24" s="486" t="s">
        <v>1037</v>
      </c>
      <c r="C24" s="213">
        <v>27432.47</v>
      </c>
      <c r="D24" s="213">
        <v>2.42</v>
      </c>
      <c r="E24" s="213">
        <v>3770662.05</v>
      </c>
      <c r="F24" s="213">
        <v>19.440000000000001</v>
      </c>
      <c r="G24" s="214">
        <v>137.44999999999999</v>
      </c>
    </row>
    <row r="25" spans="1:7">
      <c r="A25" s="1010" t="s">
        <v>1057</v>
      </c>
      <c r="B25" s="486" t="s">
        <v>611</v>
      </c>
      <c r="C25" s="213">
        <v>10923.46</v>
      </c>
      <c r="D25" s="213">
        <v>0.97</v>
      </c>
      <c r="E25" s="213">
        <v>3476519.1</v>
      </c>
      <c r="F25" s="213">
        <v>17.93</v>
      </c>
      <c r="G25" s="214">
        <v>318.26</v>
      </c>
    </row>
    <row r="26" spans="1:7">
      <c r="A26" s="1010" t="s">
        <v>1057</v>
      </c>
      <c r="B26" s="192" t="s">
        <v>612</v>
      </c>
      <c r="C26" s="213">
        <v>1100837.03</v>
      </c>
      <c r="D26" s="213">
        <v>97.31</v>
      </c>
      <c r="E26" s="213">
        <v>19393626.039999999</v>
      </c>
      <c r="F26" s="213">
        <v>100</v>
      </c>
      <c r="G26" s="214">
        <v>17.62</v>
      </c>
    </row>
    <row r="27" spans="1:7" ht="30" customHeight="1">
      <c r="A27" s="1010" t="s">
        <v>1057</v>
      </c>
      <c r="B27" s="478" t="s">
        <v>613</v>
      </c>
      <c r="C27" s="479">
        <v>5799.53</v>
      </c>
      <c r="D27" s="479">
        <v>0.51</v>
      </c>
      <c r="E27" s="479"/>
      <c r="F27" s="479"/>
      <c r="G27" s="214"/>
    </row>
    <row r="28" spans="1:7">
      <c r="A28" s="1010" t="s">
        <v>1057</v>
      </c>
      <c r="B28" s="192" t="s">
        <v>614</v>
      </c>
      <c r="C28" s="479">
        <v>24623.73</v>
      </c>
      <c r="D28" s="479">
        <v>2.1800000000000002</v>
      </c>
      <c r="E28" s="479"/>
      <c r="F28" s="479"/>
      <c r="G28" s="214"/>
    </row>
    <row r="29" spans="1:7">
      <c r="A29" s="1010" t="s">
        <v>1057</v>
      </c>
      <c r="B29" s="616" t="s">
        <v>569</v>
      </c>
      <c r="C29" s="227">
        <v>1131260.29</v>
      </c>
      <c r="D29" s="227">
        <v>100</v>
      </c>
      <c r="E29" s="227"/>
      <c r="F29" s="227"/>
      <c r="G29" s="258"/>
    </row>
    <row r="30" spans="1:7">
      <c r="A30" s="1010" t="s">
        <v>1058</v>
      </c>
      <c r="B30" s="487" t="s">
        <v>1032</v>
      </c>
      <c r="C30" s="228">
        <v>489720.05</v>
      </c>
      <c r="D30" s="477">
        <v>47.14</v>
      </c>
      <c r="E30" s="228">
        <v>959168.03</v>
      </c>
      <c r="F30" s="228">
        <v>5.86</v>
      </c>
      <c r="G30" s="257">
        <v>1.96</v>
      </c>
    </row>
    <row r="31" spans="1:7">
      <c r="A31" s="1010" t="s">
        <v>1058</v>
      </c>
      <c r="B31" s="485" t="s">
        <v>1033</v>
      </c>
      <c r="C31" s="213">
        <v>179761.47</v>
      </c>
      <c r="D31" s="213">
        <v>17.3</v>
      </c>
      <c r="E31" s="213">
        <v>1292550.43</v>
      </c>
      <c r="F31" s="213">
        <v>7.89</v>
      </c>
      <c r="G31" s="214">
        <v>7.19</v>
      </c>
    </row>
    <row r="32" spans="1:7">
      <c r="A32" s="1010" t="s">
        <v>1058</v>
      </c>
      <c r="B32" s="486" t="s">
        <v>1034</v>
      </c>
      <c r="C32" s="213">
        <v>191636.67</v>
      </c>
      <c r="D32" s="213">
        <v>18.440000000000001</v>
      </c>
      <c r="E32" s="213">
        <v>3035917.08</v>
      </c>
      <c r="F32" s="213">
        <v>18.54</v>
      </c>
      <c r="G32" s="214">
        <v>15.84</v>
      </c>
    </row>
    <row r="33" spans="1:7">
      <c r="A33" s="1010" t="s">
        <v>1058</v>
      </c>
      <c r="B33" s="486" t="s">
        <v>1035</v>
      </c>
      <c r="C33" s="213">
        <v>88228.29</v>
      </c>
      <c r="D33" s="213">
        <v>8.49</v>
      </c>
      <c r="E33" s="213">
        <v>3080016.96</v>
      </c>
      <c r="F33" s="213">
        <v>18.809999999999999</v>
      </c>
      <c r="G33" s="214">
        <v>34.909999999999997</v>
      </c>
    </row>
    <row r="34" spans="1:7">
      <c r="A34" s="1010" t="s">
        <v>1058</v>
      </c>
      <c r="B34" s="486" t="s">
        <v>1036</v>
      </c>
      <c r="C34" s="213">
        <v>46645.79</v>
      </c>
      <c r="D34" s="213">
        <v>4.49</v>
      </c>
      <c r="E34" s="213">
        <v>3218835.31</v>
      </c>
      <c r="F34" s="213">
        <v>19.649999999999999</v>
      </c>
      <c r="G34" s="214">
        <v>69.010000000000005</v>
      </c>
    </row>
    <row r="35" spans="1:7">
      <c r="A35" s="1010" t="s">
        <v>1058</v>
      </c>
      <c r="B35" s="486" t="s">
        <v>1037</v>
      </c>
      <c r="C35" s="213">
        <v>17697.66</v>
      </c>
      <c r="D35" s="213">
        <v>1.7</v>
      </c>
      <c r="E35" s="213">
        <v>2373054.08</v>
      </c>
      <c r="F35" s="213">
        <v>14.49</v>
      </c>
      <c r="G35" s="214">
        <v>134.09</v>
      </c>
    </row>
    <row r="36" spans="1:7">
      <c r="A36" s="1010" t="s">
        <v>1058</v>
      </c>
      <c r="B36" s="486" t="s">
        <v>611</v>
      </c>
      <c r="C36" s="213">
        <v>6252.66</v>
      </c>
      <c r="D36" s="213">
        <v>0.6</v>
      </c>
      <c r="E36" s="213">
        <v>2416390.06</v>
      </c>
      <c r="F36" s="213">
        <v>14.76</v>
      </c>
      <c r="G36" s="214">
        <v>386.46</v>
      </c>
    </row>
    <row r="37" spans="1:7">
      <c r="A37" s="1010" t="s">
        <v>1058</v>
      </c>
      <c r="B37" s="192" t="s">
        <v>612</v>
      </c>
      <c r="C37" s="213">
        <v>1019942.59</v>
      </c>
      <c r="D37" s="213">
        <v>98.16</v>
      </c>
      <c r="E37" s="213">
        <v>16375931.950000001</v>
      </c>
      <c r="F37" s="213">
        <v>100</v>
      </c>
      <c r="G37" s="214">
        <v>16.059999999999999</v>
      </c>
    </row>
    <row r="38" spans="1:7" ht="29.25" customHeight="1">
      <c r="A38" s="1010" t="s">
        <v>1058</v>
      </c>
      <c r="B38" s="478" t="s">
        <v>613</v>
      </c>
      <c r="C38" s="479">
        <v>3846.14</v>
      </c>
      <c r="D38" s="479">
        <v>0.37</v>
      </c>
      <c r="E38" s="479"/>
      <c r="F38" s="479"/>
      <c r="G38" s="214"/>
    </row>
    <row r="39" spans="1:7" ht="15.75" customHeight="1">
      <c r="A39" s="1010" t="s">
        <v>1058</v>
      </c>
      <c r="B39" s="192" t="s">
        <v>614</v>
      </c>
      <c r="C39" s="479">
        <v>15280.38</v>
      </c>
      <c r="D39" s="479">
        <v>1.47</v>
      </c>
      <c r="E39" s="479"/>
      <c r="F39" s="479"/>
      <c r="G39" s="214"/>
    </row>
    <row r="40" spans="1:7">
      <c r="A40" s="1010" t="s">
        <v>1058</v>
      </c>
      <c r="B40" s="616" t="s">
        <v>569</v>
      </c>
      <c r="C40" s="227">
        <v>1039069.11</v>
      </c>
      <c r="D40" s="227">
        <v>100</v>
      </c>
      <c r="E40" s="227"/>
      <c r="F40" s="227"/>
      <c r="G40" s="258"/>
    </row>
    <row r="41" spans="1:7">
      <c r="A41" s="1010" t="s">
        <v>168</v>
      </c>
      <c r="B41" s="487" t="s">
        <v>1032</v>
      </c>
      <c r="C41" s="228">
        <v>532588.4</v>
      </c>
      <c r="D41" s="477">
        <v>73.23</v>
      </c>
      <c r="E41" s="228">
        <v>762495.05</v>
      </c>
      <c r="F41" s="228">
        <v>15.08</v>
      </c>
      <c r="G41" s="257">
        <v>1.43</v>
      </c>
    </row>
    <row r="42" spans="1:7">
      <c r="A42" s="1010" t="s">
        <v>168</v>
      </c>
      <c r="B42" s="485" t="s">
        <v>1033</v>
      </c>
      <c r="C42" s="213">
        <v>85484.98</v>
      </c>
      <c r="D42" s="213">
        <v>11.75</v>
      </c>
      <c r="E42" s="213">
        <v>599937.77</v>
      </c>
      <c r="F42" s="213">
        <v>11.86</v>
      </c>
      <c r="G42" s="214">
        <v>7.02</v>
      </c>
    </row>
    <row r="43" spans="1:7">
      <c r="A43" s="1010" t="s">
        <v>168</v>
      </c>
      <c r="B43" s="486" t="s">
        <v>1034</v>
      </c>
      <c r="C43" s="213">
        <v>55371.47</v>
      </c>
      <c r="D43" s="213">
        <v>7.61</v>
      </c>
      <c r="E43" s="213">
        <v>843754.78</v>
      </c>
      <c r="F43" s="213">
        <v>16.68</v>
      </c>
      <c r="G43" s="214">
        <v>15.24</v>
      </c>
    </row>
    <row r="44" spans="1:7">
      <c r="A44" s="1010" t="s">
        <v>168</v>
      </c>
      <c r="B44" s="486" t="s">
        <v>1035</v>
      </c>
      <c r="C44" s="213">
        <v>18982.8</v>
      </c>
      <c r="D44" s="213">
        <v>2.61</v>
      </c>
      <c r="E44" s="213">
        <v>660678.43999999994</v>
      </c>
      <c r="F44" s="213">
        <v>13.06</v>
      </c>
      <c r="G44" s="214">
        <v>34.799999999999997</v>
      </c>
    </row>
    <row r="45" spans="1:7">
      <c r="A45" s="1010" t="s">
        <v>168</v>
      </c>
      <c r="B45" s="486" t="s">
        <v>1036</v>
      </c>
      <c r="C45" s="213">
        <v>9978.14</v>
      </c>
      <c r="D45" s="213">
        <v>1.37</v>
      </c>
      <c r="E45" s="213">
        <v>689939.14</v>
      </c>
      <c r="F45" s="213">
        <v>13.64</v>
      </c>
      <c r="G45" s="214">
        <v>69.150000000000006</v>
      </c>
    </row>
    <row r="46" spans="1:7">
      <c r="A46" s="1010" t="s">
        <v>168</v>
      </c>
      <c r="B46" s="486" t="s">
        <v>1037</v>
      </c>
      <c r="C46" s="213">
        <v>4345.32</v>
      </c>
      <c r="D46" s="213">
        <v>0.6</v>
      </c>
      <c r="E46" s="213">
        <v>593968.31000000006</v>
      </c>
      <c r="F46" s="213">
        <v>11.74</v>
      </c>
      <c r="G46" s="214">
        <v>136.69</v>
      </c>
    </row>
    <row r="47" spans="1:7">
      <c r="A47" s="1010" t="s">
        <v>168</v>
      </c>
      <c r="B47" s="486" t="s">
        <v>611</v>
      </c>
      <c r="C47" s="213">
        <v>2483.14</v>
      </c>
      <c r="D47" s="213">
        <v>0.34</v>
      </c>
      <c r="E47" s="213">
        <v>907471.73</v>
      </c>
      <c r="F47" s="213">
        <v>17.940000000000001</v>
      </c>
      <c r="G47" s="214">
        <v>365.45</v>
      </c>
    </row>
    <row r="48" spans="1:7">
      <c r="A48" s="1010" t="s">
        <v>168</v>
      </c>
      <c r="B48" s="192" t="s">
        <v>612</v>
      </c>
      <c r="C48" s="213">
        <v>709234.25</v>
      </c>
      <c r="D48" s="213">
        <v>97.51</v>
      </c>
      <c r="E48" s="213">
        <v>5058245.22</v>
      </c>
      <c r="F48" s="213">
        <v>100</v>
      </c>
      <c r="G48" s="214">
        <v>7.13</v>
      </c>
    </row>
    <row r="49" spans="1:7" ht="29.25" customHeight="1">
      <c r="A49" s="1010" t="s">
        <v>168</v>
      </c>
      <c r="B49" s="478" t="s">
        <v>613</v>
      </c>
      <c r="C49" s="479">
        <v>7494.38</v>
      </c>
      <c r="D49" s="479">
        <v>1.03</v>
      </c>
      <c r="E49" s="479"/>
      <c r="F49" s="479"/>
      <c r="G49" s="214"/>
    </row>
    <row r="50" spans="1:7">
      <c r="A50" s="1010" t="s">
        <v>168</v>
      </c>
      <c r="B50" s="192" t="s">
        <v>614</v>
      </c>
      <c r="C50" s="479">
        <v>10609.86</v>
      </c>
      <c r="D50" s="479">
        <v>1.46</v>
      </c>
      <c r="E50" s="479"/>
      <c r="F50" s="479"/>
      <c r="G50" s="214"/>
    </row>
    <row r="51" spans="1:7">
      <c r="A51" s="1010" t="s">
        <v>168</v>
      </c>
      <c r="B51" s="616" t="s">
        <v>569</v>
      </c>
      <c r="C51" s="227">
        <v>727338.49</v>
      </c>
      <c r="D51" s="227">
        <v>100</v>
      </c>
      <c r="E51" s="227"/>
      <c r="F51" s="227"/>
      <c r="G51" s="258"/>
    </row>
    <row r="52" spans="1:7">
      <c r="A52" s="1010" t="s">
        <v>328</v>
      </c>
      <c r="B52" s="487" t="s">
        <v>1032</v>
      </c>
      <c r="C52" s="228">
        <v>604023.73</v>
      </c>
      <c r="D52" s="477">
        <v>75.010000000000005</v>
      </c>
      <c r="E52" s="228">
        <v>902707.14</v>
      </c>
      <c r="F52" s="228">
        <v>20.71</v>
      </c>
      <c r="G52" s="257">
        <v>1.49</v>
      </c>
    </row>
    <row r="53" spans="1:7">
      <c r="A53" s="1010" t="s">
        <v>169</v>
      </c>
      <c r="B53" s="485" t="s">
        <v>1033</v>
      </c>
      <c r="C53" s="213">
        <v>83075.16</v>
      </c>
      <c r="D53" s="213">
        <v>10.32</v>
      </c>
      <c r="E53" s="213">
        <v>587224.73</v>
      </c>
      <c r="F53" s="213">
        <v>13.47</v>
      </c>
      <c r="G53" s="214">
        <v>7.07</v>
      </c>
    </row>
    <row r="54" spans="1:7">
      <c r="A54" s="1010" t="s">
        <v>169</v>
      </c>
      <c r="B54" s="486" t="s">
        <v>1034</v>
      </c>
      <c r="C54" s="213">
        <v>67662.53</v>
      </c>
      <c r="D54" s="213">
        <v>8.4</v>
      </c>
      <c r="E54" s="213">
        <v>1047894.37</v>
      </c>
      <c r="F54" s="213">
        <v>24.05</v>
      </c>
      <c r="G54" s="214">
        <v>15.49</v>
      </c>
    </row>
    <row r="55" spans="1:7">
      <c r="A55" s="1010" t="s">
        <v>169</v>
      </c>
      <c r="B55" s="486" t="s">
        <v>1035</v>
      </c>
      <c r="C55" s="213">
        <v>24552.82</v>
      </c>
      <c r="D55" s="213">
        <v>3.05</v>
      </c>
      <c r="E55" s="213">
        <v>850061.16</v>
      </c>
      <c r="F55" s="213">
        <v>19.5</v>
      </c>
      <c r="G55" s="214">
        <v>34.619999999999997</v>
      </c>
    </row>
    <row r="56" spans="1:7">
      <c r="A56" s="1010" t="s">
        <v>169</v>
      </c>
      <c r="B56" s="486" t="s">
        <v>1036</v>
      </c>
      <c r="C56" s="213">
        <v>9938.49</v>
      </c>
      <c r="D56" s="213">
        <v>1.23</v>
      </c>
      <c r="E56" s="213">
        <v>666523.48</v>
      </c>
      <c r="F56" s="213">
        <v>15.29</v>
      </c>
      <c r="G56" s="214">
        <v>67.06</v>
      </c>
    </row>
    <row r="57" spans="1:7">
      <c r="A57" s="1010" t="s">
        <v>169</v>
      </c>
      <c r="B57" s="486" t="s">
        <v>1037</v>
      </c>
      <c r="C57" s="213">
        <v>1992.66</v>
      </c>
      <c r="D57" s="213">
        <v>0.25</v>
      </c>
      <c r="E57" s="213">
        <v>255072.18</v>
      </c>
      <c r="F57" s="213">
        <v>5.85</v>
      </c>
      <c r="G57" s="214">
        <v>128.01</v>
      </c>
    </row>
    <row r="58" spans="1:7">
      <c r="A58" s="1010" t="s">
        <v>169</v>
      </c>
      <c r="B58" s="486" t="s">
        <v>611</v>
      </c>
      <c r="C58" s="213">
        <v>189.09</v>
      </c>
      <c r="D58" s="213">
        <v>0.02</v>
      </c>
      <c r="E58" s="213">
        <v>49344.46</v>
      </c>
      <c r="F58" s="213">
        <v>1.1299999999999999</v>
      </c>
      <c r="G58" s="214">
        <v>260.95999999999998</v>
      </c>
    </row>
    <row r="59" spans="1:7">
      <c r="A59" s="1010" t="s">
        <v>169</v>
      </c>
      <c r="B59" s="192" t="s">
        <v>612</v>
      </c>
      <c r="C59" s="213">
        <v>791434.48</v>
      </c>
      <c r="D59" s="213">
        <v>98.28</v>
      </c>
      <c r="E59" s="213">
        <v>4358827.5199999996</v>
      </c>
      <c r="F59" s="213">
        <v>100</v>
      </c>
      <c r="G59" s="214">
        <v>5.51</v>
      </c>
    </row>
    <row r="60" spans="1:7" ht="29.25" customHeight="1">
      <c r="A60" s="1010" t="s">
        <v>169</v>
      </c>
      <c r="B60" s="478" t="s">
        <v>613</v>
      </c>
      <c r="C60" s="479">
        <v>3198.28</v>
      </c>
      <c r="D60" s="479">
        <v>0.4</v>
      </c>
      <c r="E60" s="479"/>
      <c r="F60" s="479"/>
      <c r="G60" s="214"/>
    </row>
    <row r="61" spans="1:7">
      <c r="A61" s="1010" t="s">
        <v>169</v>
      </c>
      <c r="B61" s="192" t="s">
        <v>614</v>
      </c>
      <c r="C61" s="479">
        <v>10618.43</v>
      </c>
      <c r="D61" s="479">
        <v>1.32</v>
      </c>
      <c r="E61" s="479"/>
      <c r="F61" s="479"/>
      <c r="G61" s="214"/>
    </row>
    <row r="62" spans="1:7">
      <c r="A62" s="1010" t="s">
        <v>169</v>
      </c>
      <c r="B62" s="616" t="s">
        <v>569</v>
      </c>
      <c r="C62" s="227">
        <v>805251.19</v>
      </c>
      <c r="D62" s="227">
        <v>100</v>
      </c>
      <c r="E62" s="227"/>
      <c r="F62" s="227"/>
      <c r="G62" s="258"/>
    </row>
    <row r="63" spans="1:7" ht="12.75" customHeight="1">
      <c r="A63" s="1010" t="s">
        <v>169</v>
      </c>
      <c r="B63" s="487" t="s">
        <v>1032</v>
      </c>
      <c r="C63" s="228">
        <v>324174.45</v>
      </c>
      <c r="D63" s="477">
        <v>72.14</v>
      </c>
      <c r="E63" s="228">
        <v>365450.12</v>
      </c>
      <c r="F63" s="228">
        <v>10.47</v>
      </c>
      <c r="G63" s="257">
        <v>1.1299999999999999</v>
      </c>
    </row>
    <row r="64" spans="1:7" ht="12.75" customHeight="1">
      <c r="A64" s="1010" t="s">
        <v>169</v>
      </c>
      <c r="B64" s="485" t="s">
        <v>1033</v>
      </c>
      <c r="C64" s="213">
        <v>24448.6</v>
      </c>
      <c r="D64" s="213">
        <v>5.44</v>
      </c>
      <c r="E64" s="213">
        <v>175363.55</v>
      </c>
      <c r="F64" s="213">
        <v>5.0199999999999996</v>
      </c>
      <c r="G64" s="214">
        <v>7.17</v>
      </c>
    </row>
    <row r="65" spans="1:7" ht="12.75" customHeight="1">
      <c r="A65" s="1010" t="s">
        <v>169</v>
      </c>
      <c r="B65" s="486" t="s">
        <v>1034</v>
      </c>
      <c r="C65" s="213">
        <v>39473.14</v>
      </c>
      <c r="D65" s="213">
        <v>8.7799999999999994</v>
      </c>
      <c r="E65" s="213">
        <v>659189.77</v>
      </c>
      <c r="F65" s="213">
        <v>18.88</v>
      </c>
      <c r="G65" s="214">
        <v>16.7</v>
      </c>
    </row>
    <row r="66" spans="1:7" ht="12.75" customHeight="1">
      <c r="A66" s="1010" t="s">
        <v>169</v>
      </c>
      <c r="B66" s="486" t="s">
        <v>1035</v>
      </c>
      <c r="C66" s="213">
        <v>28007.919999999998</v>
      </c>
      <c r="D66" s="213">
        <v>6.23</v>
      </c>
      <c r="E66" s="213">
        <v>984608.01</v>
      </c>
      <c r="F66" s="213">
        <v>28.2</v>
      </c>
      <c r="G66" s="214">
        <v>35.15</v>
      </c>
    </row>
    <row r="67" spans="1:7" ht="12.75" customHeight="1">
      <c r="A67" s="1010" t="s">
        <v>169</v>
      </c>
      <c r="B67" s="486" t="s">
        <v>1036</v>
      </c>
      <c r="C67" s="213">
        <v>13305.46</v>
      </c>
      <c r="D67" s="213">
        <v>2.96</v>
      </c>
      <c r="E67" s="213">
        <v>897454.22</v>
      </c>
      <c r="F67" s="213">
        <v>25.7</v>
      </c>
      <c r="G67" s="214">
        <v>67.45</v>
      </c>
    </row>
    <row r="68" spans="1:7" ht="12.75" customHeight="1">
      <c r="A68" s="1010" t="s">
        <v>169</v>
      </c>
      <c r="B68" s="486" t="s">
        <v>1037</v>
      </c>
      <c r="C68" s="213">
        <v>2757.73</v>
      </c>
      <c r="D68" s="213">
        <v>0.61</v>
      </c>
      <c r="E68" s="213">
        <v>353816.59</v>
      </c>
      <c r="F68" s="213">
        <v>10.130000000000001</v>
      </c>
      <c r="G68" s="214">
        <v>128.30000000000001</v>
      </c>
    </row>
    <row r="69" spans="1:7" ht="12.75" customHeight="1">
      <c r="A69" s="1010" t="s">
        <v>169</v>
      </c>
      <c r="B69" s="486" t="s">
        <v>611</v>
      </c>
      <c r="C69" s="213">
        <v>228.06</v>
      </c>
      <c r="D69" s="213">
        <v>0.05</v>
      </c>
      <c r="E69" s="213">
        <v>55941.41</v>
      </c>
      <c r="F69" s="213">
        <v>1.6</v>
      </c>
      <c r="G69" s="214">
        <v>245.29</v>
      </c>
    </row>
    <row r="70" spans="1:7" ht="12.75" customHeight="1">
      <c r="A70" s="1010" t="s">
        <v>169</v>
      </c>
      <c r="B70" s="192" t="s">
        <v>612</v>
      </c>
      <c r="C70" s="213">
        <v>432395.36</v>
      </c>
      <c r="D70" s="213">
        <v>96.21</v>
      </c>
      <c r="E70" s="213">
        <v>3491823.67</v>
      </c>
      <c r="F70" s="213">
        <v>100</v>
      </c>
      <c r="G70" s="214">
        <v>8.08</v>
      </c>
    </row>
    <row r="71" spans="1:7" ht="29.25" customHeight="1">
      <c r="A71" s="1010" t="s">
        <v>169</v>
      </c>
      <c r="B71" s="478" t="s">
        <v>613</v>
      </c>
      <c r="C71" s="479">
        <v>2750.91</v>
      </c>
      <c r="D71" s="479">
        <v>0.61</v>
      </c>
      <c r="E71" s="479"/>
      <c r="F71" s="479"/>
      <c r="G71" s="214"/>
    </row>
    <row r="72" spans="1:7" ht="12.75" customHeight="1">
      <c r="A72" s="1010" t="s">
        <v>169</v>
      </c>
      <c r="B72" s="192" t="s">
        <v>614</v>
      </c>
      <c r="C72" s="479">
        <v>14304.77</v>
      </c>
      <c r="D72" s="479">
        <v>3.18</v>
      </c>
      <c r="E72" s="479"/>
      <c r="F72" s="479"/>
      <c r="G72" s="214"/>
    </row>
    <row r="73" spans="1:7" ht="12.75" customHeight="1">
      <c r="A73" s="1010" t="s">
        <v>169</v>
      </c>
      <c r="B73" s="616" t="s">
        <v>569</v>
      </c>
      <c r="C73" s="227">
        <v>449451.04</v>
      </c>
      <c r="D73" s="227">
        <v>100</v>
      </c>
      <c r="E73" s="227"/>
      <c r="F73" s="227"/>
      <c r="G73" s="258"/>
    </row>
    <row r="74" spans="1:7">
      <c r="A74" s="1010" t="s">
        <v>721</v>
      </c>
      <c r="B74" s="487" t="s">
        <v>1032</v>
      </c>
      <c r="C74" s="228">
        <v>432468.52</v>
      </c>
      <c r="D74" s="477">
        <v>40.79</v>
      </c>
      <c r="E74" s="228">
        <v>980744.5</v>
      </c>
      <c r="F74" s="228">
        <v>5.41</v>
      </c>
      <c r="G74" s="257">
        <v>2.27</v>
      </c>
    </row>
    <row r="75" spans="1:7">
      <c r="A75" s="1010" t="s">
        <v>721</v>
      </c>
      <c r="B75" s="485" t="s">
        <v>1033</v>
      </c>
      <c r="C75" s="213">
        <v>209467.33</v>
      </c>
      <c r="D75" s="213">
        <v>19.75</v>
      </c>
      <c r="E75" s="213">
        <v>1508963.04</v>
      </c>
      <c r="F75" s="213">
        <v>8.32</v>
      </c>
      <c r="G75" s="214">
        <v>7.2</v>
      </c>
    </row>
    <row r="76" spans="1:7">
      <c r="A76" s="1010" t="s">
        <v>721</v>
      </c>
      <c r="B76" s="486" t="s">
        <v>1034</v>
      </c>
      <c r="C76" s="213">
        <v>224647.84</v>
      </c>
      <c r="D76" s="213">
        <v>21.19</v>
      </c>
      <c r="E76" s="213">
        <v>3530271.67</v>
      </c>
      <c r="F76" s="213">
        <v>19.46</v>
      </c>
      <c r="G76" s="214">
        <v>15.71</v>
      </c>
    </row>
    <row r="77" spans="1:7">
      <c r="A77" s="1010" t="s">
        <v>721</v>
      </c>
      <c r="B77" s="486" t="s">
        <v>1035</v>
      </c>
      <c r="C77" s="213">
        <v>80608.53</v>
      </c>
      <c r="D77" s="213">
        <v>7.6</v>
      </c>
      <c r="E77" s="213">
        <v>2797198.7</v>
      </c>
      <c r="F77" s="213">
        <v>15.42</v>
      </c>
      <c r="G77" s="214">
        <v>34.700000000000003</v>
      </c>
    </row>
    <row r="78" spans="1:7">
      <c r="A78" s="1010" t="s">
        <v>721</v>
      </c>
      <c r="B78" s="486" t="s">
        <v>1036</v>
      </c>
      <c r="C78" s="213">
        <v>54432.12</v>
      </c>
      <c r="D78" s="213">
        <v>5.13</v>
      </c>
      <c r="E78" s="213">
        <v>3871308.6</v>
      </c>
      <c r="F78" s="213">
        <v>21.34</v>
      </c>
      <c r="G78" s="214">
        <v>71.12</v>
      </c>
    </row>
    <row r="79" spans="1:7">
      <c r="A79" s="1010" t="s">
        <v>721</v>
      </c>
      <c r="B79" s="486" t="s">
        <v>1037</v>
      </c>
      <c r="C79" s="213">
        <v>29343.49</v>
      </c>
      <c r="D79" s="213">
        <v>2.77</v>
      </c>
      <c r="E79" s="213">
        <v>3970125.35</v>
      </c>
      <c r="F79" s="213">
        <v>21.9</v>
      </c>
      <c r="G79" s="214">
        <v>135.30000000000001</v>
      </c>
    </row>
    <row r="80" spans="1:7">
      <c r="A80" s="1010" t="s">
        <v>721</v>
      </c>
      <c r="B80" s="486" t="s">
        <v>611</v>
      </c>
      <c r="C80" s="213">
        <v>5826.53</v>
      </c>
      <c r="D80" s="213">
        <v>0.55000000000000004</v>
      </c>
      <c r="E80" s="213">
        <v>1478718.05</v>
      </c>
      <c r="F80" s="213">
        <v>8.15</v>
      </c>
      <c r="G80" s="214">
        <v>253.79</v>
      </c>
    </row>
    <row r="81" spans="1:7">
      <c r="A81" s="1010" t="s">
        <v>721</v>
      </c>
      <c r="B81" s="192" t="s">
        <v>612</v>
      </c>
      <c r="C81" s="213">
        <v>1036794.36</v>
      </c>
      <c r="D81" s="213">
        <v>97.78</v>
      </c>
      <c r="E81" s="213">
        <v>18137329.91</v>
      </c>
      <c r="F81" s="213">
        <v>100</v>
      </c>
      <c r="G81" s="214">
        <v>17.489999999999998</v>
      </c>
    </row>
    <row r="82" spans="1:7" ht="25.5">
      <c r="A82" s="1010" t="s">
        <v>721</v>
      </c>
      <c r="B82" s="478" t="s">
        <v>613</v>
      </c>
      <c r="C82" s="479">
        <v>4367.6499999999996</v>
      </c>
      <c r="D82" s="479">
        <v>0.41</v>
      </c>
      <c r="E82" s="479"/>
      <c r="F82" s="479"/>
      <c r="G82" s="214"/>
    </row>
    <row r="83" spans="1:7">
      <c r="A83" s="1010" t="s">
        <v>721</v>
      </c>
      <c r="B83" s="192" t="s">
        <v>614</v>
      </c>
      <c r="C83" s="479">
        <v>19195.11</v>
      </c>
      <c r="D83" s="479">
        <v>1.81</v>
      </c>
      <c r="E83" s="479"/>
      <c r="F83" s="479"/>
      <c r="G83" s="214"/>
    </row>
    <row r="84" spans="1:7">
      <c r="A84" s="1010" t="s">
        <v>721</v>
      </c>
      <c r="B84" s="616" t="s">
        <v>569</v>
      </c>
      <c r="C84" s="227">
        <v>1060357.1200000001</v>
      </c>
      <c r="D84" s="227">
        <v>100</v>
      </c>
      <c r="E84" s="227"/>
      <c r="F84" s="227"/>
      <c r="G84" s="258"/>
    </row>
  </sheetData>
  <mergeCells count="13">
    <mergeCell ref="A1:G1"/>
    <mergeCell ref="A3:G3"/>
    <mergeCell ref="A4:G4"/>
    <mergeCell ref="A6:A7"/>
    <mergeCell ref="C6:D6"/>
    <mergeCell ref="E6:F6"/>
    <mergeCell ref="A74:A84"/>
    <mergeCell ref="A8:A18"/>
    <mergeCell ref="A19:A29"/>
    <mergeCell ref="A30:A40"/>
    <mergeCell ref="A41:A51"/>
    <mergeCell ref="A52:A62"/>
    <mergeCell ref="A63:A73"/>
  </mergeCells>
  <printOptions horizontalCentered="1"/>
  <pageMargins left="0.78740157480314965" right="0.78740157480314965" top="0.59055118110236227" bottom="0.98425196850393704" header="0" footer="0"/>
  <pageSetup paperSize="9" scale="56" orientation="portrait" horizontalDpi="300" verticalDpi="300" r:id="rId1"/>
  <headerFooter alignWithMargins="0"/>
  <rowBreaks count="1" manualBreakCount="1">
    <brk id="5" max="16383" man="1"/>
  </rowBreaks>
</worksheet>
</file>

<file path=xl/worksheets/sheet47.xml><?xml version="1.0" encoding="utf-8"?>
<worksheet xmlns="http://schemas.openxmlformats.org/spreadsheetml/2006/main" xmlns:r="http://schemas.openxmlformats.org/officeDocument/2006/relationships">
  <sheetPr codeName="Hoja47">
    <pageSetUpPr fitToPage="1"/>
  </sheetPr>
  <dimension ref="A1:K95"/>
  <sheetViews>
    <sheetView view="pageBreakPreview" topLeftCell="A4" zoomScale="75" zoomScaleNormal="75" workbookViewId="0">
      <selection sqref="A1:J1"/>
    </sheetView>
  </sheetViews>
  <sheetFormatPr baseColWidth="10" defaultRowHeight="12.75"/>
  <cols>
    <col min="1" max="1" width="25.42578125" style="680" bestFit="1" customWidth="1"/>
    <col min="2" max="2" width="30.7109375" style="680" customWidth="1"/>
    <col min="3" max="3" width="20.5703125" style="680" customWidth="1"/>
    <col min="4" max="4" width="18.140625" style="680" customWidth="1"/>
    <col min="5" max="5" width="14.42578125" style="680" customWidth="1"/>
    <col min="6" max="6" width="16.5703125" style="680" customWidth="1"/>
    <col min="7" max="7" width="19.85546875" style="680" customWidth="1"/>
    <col min="8" max="16384" width="11.42578125" style="680"/>
  </cols>
  <sheetData>
    <row r="1" spans="1:11" ht="18">
      <c r="A1" s="1003" t="s">
        <v>603</v>
      </c>
      <c r="B1" s="1003"/>
      <c r="C1" s="1003"/>
      <c r="D1" s="1003"/>
      <c r="E1" s="1003"/>
      <c r="F1" s="1003"/>
      <c r="G1" s="1003"/>
    </row>
    <row r="3" spans="1:11" s="690" customFormat="1" ht="15">
      <c r="A3" s="1004" t="s">
        <v>1238</v>
      </c>
      <c r="B3" s="1004"/>
      <c r="C3" s="1004"/>
      <c r="D3" s="1004"/>
      <c r="E3" s="1004"/>
      <c r="F3" s="1004"/>
      <c r="G3" s="1004"/>
      <c r="H3" s="689"/>
      <c r="I3" s="689"/>
      <c r="J3" s="689"/>
      <c r="K3" s="689"/>
    </row>
    <row r="4" spans="1:11" ht="15">
      <c r="A4" s="980" t="s">
        <v>476</v>
      </c>
      <c r="B4" s="980"/>
      <c r="C4" s="980"/>
      <c r="D4" s="980"/>
      <c r="E4" s="980"/>
      <c r="F4" s="980"/>
      <c r="G4" s="980"/>
      <c r="H4" s="151"/>
      <c r="I4" s="151"/>
      <c r="J4" s="151"/>
      <c r="K4" s="151"/>
    </row>
    <row r="5" spans="1:11" ht="13.5" thickBot="1"/>
    <row r="6" spans="1:11" ht="40.5" customHeight="1">
      <c r="A6" s="1005" t="s">
        <v>299</v>
      </c>
      <c r="B6" s="682" t="s">
        <v>604</v>
      </c>
      <c r="C6" s="1007" t="s">
        <v>605</v>
      </c>
      <c r="D6" s="1008"/>
      <c r="E6" s="1007" t="s">
        <v>606</v>
      </c>
      <c r="F6" s="1008"/>
      <c r="G6" s="683" t="s">
        <v>607</v>
      </c>
    </row>
    <row r="7" spans="1:11" ht="42" customHeight="1" thickBot="1">
      <c r="A7" s="1006"/>
      <c r="B7" s="685" t="s">
        <v>1031</v>
      </c>
      <c r="C7" s="259" t="s">
        <v>1081</v>
      </c>
      <c r="D7" s="259" t="s">
        <v>1016</v>
      </c>
      <c r="E7" s="259" t="s">
        <v>609</v>
      </c>
      <c r="F7" s="259" t="s">
        <v>1016</v>
      </c>
      <c r="G7" s="483" t="s">
        <v>608</v>
      </c>
    </row>
    <row r="8" spans="1:11">
      <c r="A8" s="1009" t="s">
        <v>329</v>
      </c>
      <c r="B8" s="484" t="s">
        <v>1032</v>
      </c>
      <c r="C8" s="211">
        <v>1055576.08</v>
      </c>
      <c r="D8" s="211">
        <v>85.46</v>
      </c>
      <c r="E8" s="211">
        <v>963978.8</v>
      </c>
      <c r="F8" s="211">
        <v>21.32</v>
      </c>
      <c r="G8" s="212">
        <v>0.91</v>
      </c>
    </row>
    <row r="9" spans="1:11">
      <c r="A9" s="1010" t="s">
        <v>1059</v>
      </c>
      <c r="B9" s="485" t="s">
        <v>1033</v>
      </c>
      <c r="C9" s="213">
        <v>76007.570000000007</v>
      </c>
      <c r="D9" s="213">
        <v>6.15</v>
      </c>
      <c r="E9" s="213">
        <v>534133.1</v>
      </c>
      <c r="F9" s="213">
        <v>11.81</v>
      </c>
      <c r="G9" s="214">
        <v>7.03</v>
      </c>
    </row>
    <row r="10" spans="1:11">
      <c r="A10" s="1010" t="s">
        <v>1059</v>
      </c>
      <c r="B10" s="486" t="s">
        <v>1034</v>
      </c>
      <c r="C10" s="213">
        <v>52680.34</v>
      </c>
      <c r="D10" s="213">
        <v>4.2699999999999996</v>
      </c>
      <c r="E10" s="213">
        <v>806809.81</v>
      </c>
      <c r="F10" s="213">
        <v>17.84</v>
      </c>
      <c r="G10" s="214">
        <v>15.32</v>
      </c>
    </row>
    <row r="11" spans="1:11">
      <c r="A11" s="1010" t="s">
        <v>1059</v>
      </c>
      <c r="B11" s="486" t="s">
        <v>1035</v>
      </c>
      <c r="C11" s="213">
        <v>15928.17</v>
      </c>
      <c r="D11" s="213">
        <v>1.29</v>
      </c>
      <c r="E11" s="213">
        <v>547317.6</v>
      </c>
      <c r="F11" s="213">
        <v>12.1</v>
      </c>
      <c r="G11" s="214">
        <v>34.36</v>
      </c>
    </row>
    <row r="12" spans="1:11">
      <c r="A12" s="1010" t="s">
        <v>1059</v>
      </c>
      <c r="B12" s="486" t="s">
        <v>1036</v>
      </c>
      <c r="C12" s="213">
        <v>6732.76</v>
      </c>
      <c r="D12" s="213">
        <v>0.55000000000000004</v>
      </c>
      <c r="E12" s="213">
        <v>463564.12</v>
      </c>
      <c r="F12" s="213">
        <v>10.25</v>
      </c>
      <c r="G12" s="214">
        <v>68.849999999999994</v>
      </c>
    </row>
    <row r="13" spans="1:11">
      <c r="A13" s="1010" t="s">
        <v>1059</v>
      </c>
      <c r="B13" s="486" t="s">
        <v>1037</v>
      </c>
      <c r="C13" s="213">
        <v>2907.25</v>
      </c>
      <c r="D13" s="213">
        <v>0.24</v>
      </c>
      <c r="E13" s="213">
        <v>398725.47</v>
      </c>
      <c r="F13" s="213">
        <v>8.82</v>
      </c>
      <c r="G13" s="214">
        <v>137.15</v>
      </c>
    </row>
    <row r="14" spans="1:11">
      <c r="A14" s="1010" t="s">
        <v>1059</v>
      </c>
      <c r="B14" s="486" t="s">
        <v>611</v>
      </c>
      <c r="C14" s="213">
        <v>1707.19</v>
      </c>
      <c r="D14" s="213">
        <v>0.14000000000000001</v>
      </c>
      <c r="E14" s="213">
        <v>807569.9</v>
      </c>
      <c r="F14" s="213">
        <v>17.86</v>
      </c>
      <c r="G14" s="214">
        <v>473.04</v>
      </c>
    </row>
    <row r="15" spans="1:11">
      <c r="A15" s="1010" t="s">
        <v>1059</v>
      </c>
      <c r="B15" s="192" t="s">
        <v>612</v>
      </c>
      <c r="C15" s="213">
        <v>1211539.3600000001</v>
      </c>
      <c r="D15" s="213">
        <v>98.1</v>
      </c>
      <c r="E15" s="213">
        <v>4522098.8</v>
      </c>
      <c r="F15" s="213">
        <v>100</v>
      </c>
      <c r="G15" s="214">
        <v>3.73</v>
      </c>
    </row>
    <row r="16" spans="1:11" ht="30.75" customHeight="1">
      <c r="A16" s="1010" t="s">
        <v>1059</v>
      </c>
      <c r="B16" s="478" t="s">
        <v>613</v>
      </c>
      <c r="C16" s="479">
        <v>10232.68</v>
      </c>
      <c r="D16" s="479">
        <v>0.83</v>
      </c>
      <c r="E16" s="479"/>
      <c r="F16" s="479"/>
      <c r="G16" s="214"/>
    </row>
    <row r="17" spans="1:7" ht="18" customHeight="1">
      <c r="A17" s="1010" t="s">
        <v>1059</v>
      </c>
      <c r="B17" s="478" t="s">
        <v>614</v>
      </c>
      <c r="C17" s="479">
        <v>13222.55</v>
      </c>
      <c r="D17" s="479">
        <v>1.07</v>
      </c>
      <c r="E17" s="479"/>
      <c r="F17" s="479"/>
      <c r="G17" s="214"/>
    </row>
    <row r="18" spans="1:7">
      <c r="A18" s="1000" t="s">
        <v>1059</v>
      </c>
      <c r="B18" s="192" t="s">
        <v>569</v>
      </c>
      <c r="C18" s="213">
        <v>1234994.5900000001</v>
      </c>
      <c r="D18" s="213">
        <v>100</v>
      </c>
      <c r="E18" s="213"/>
      <c r="F18" s="213"/>
      <c r="G18" s="214"/>
    </row>
    <row r="19" spans="1:7">
      <c r="A19" s="1016" t="s">
        <v>1239</v>
      </c>
      <c r="B19" s="692" t="s">
        <v>1032</v>
      </c>
      <c r="C19" s="693">
        <v>595552.23</v>
      </c>
      <c r="D19" s="693">
        <v>86.02</v>
      </c>
      <c r="E19" s="693">
        <v>602304.04</v>
      </c>
      <c r="F19" s="693">
        <v>36.840000000000003</v>
      </c>
      <c r="G19" s="694">
        <v>1.01</v>
      </c>
    </row>
    <row r="20" spans="1:7">
      <c r="A20" s="1016"/>
      <c r="B20" s="695" t="s">
        <v>1033</v>
      </c>
      <c r="C20" s="696">
        <v>46938.97</v>
      </c>
      <c r="D20" s="696">
        <v>6.78</v>
      </c>
      <c r="E20" s="696">
        <v>328899.37</v>
      </c>
      <c r="F20" s="696">
        <v>20.11</v>
      </c>
      <c r="G20" s="697">
        <v>7.01</v>
      </c>
    </row>
    <row r="21" spans="1:7">
      <c r="A21" s="1016"/>
      <c r="B21" s="698" t="s">
        <v>1034</v>
      </c>
      <c r="C21" s="696">
        <v>30081.31</v>
      </c>
      <c r="D21" s="696">
        <v>4.3499999999999996</v>
      </c>
      <c r="E21" s="696">
        <v>449107.54</v>
      </c>
      <c r="F21" s="696">
        <v>27.47</v>
      </c>
      <c r="G21" s="697">
        <v>14.93</v>
      </c>
    </row>
    <row r="22" spans="1:7">
      <c r="A22" s="1016"/>
      <c r="B22" s="698" t="s">
        <v>1035</v>
      </c>
      <c r="C22" s="696">
        <v>5787.25</v>
      </c>
      <c r="D22" s="696">
        <v>0.84</v>
      </c>
      <c r="E22" s="696">
        <v>191225.82</v>
      </c>
      <c r="F22" s="696">
        <v>11.69</v>
      </c>
      <c r="G22" s="697">
        <v>33.04</v>
      </c>
    </row>
    <row r="23" spans="1:7">
      <c r="A23" s="1016"/>
      <c r="B23" s="698" t="s">
        <v>1036</v>
      </c>
      <c r="C23" s="696">
        <v>914.07</v>
      </c>
      <c r="D23" s="696">
        <v>0.13</v>
      </c>
      <c r="E23" s="696">
        <v>57638.75</v>
      </c>
      <c r="F23" s="696">
        <v>3.52</v>
      </c>
      <c r="G23" s="697">
        <v>63.06</v>
      </c>
    </row>
    <row r="24" spans="1:7">
      <c r="A24" s="1016"/>
      <c r="B24" s="698" t="s">
        <v>1037</v>
      </c>
      <c r="C24" s="696">
        <v>51.23</v>
      </c>
      <c r="D24" s="696">
        <v>0.01</v>
      </c>
      <c r="E24" s="696">
        <v>6116.12</v>
      </c>
      <c r="F24" s="696">
        <v>0.37</v>
      </c>
      <c r="G24" s="697">
        <v>119.39</v>
      </c>
    </row>
    <row r="25" spans="1:7">
      <c r="A25" s="1016"/>
      <c r="B25" s="698" t="s">
        <v>611</v>
      </c>
      <c r="C25" s="696">
        <v>0.31</v>
      </c>
      <c r="D25" s="696" t="s">
        <v>610</v>
      </c>
      <c r="E25" s="696">
        <v>67.989999999999995</v>
      </c>
      <c r="F25" s="696" t="s">
        <v>610</v>
      </c>
      <c r="G25" s="697">
        <v>219.32</v>
      </c>
    </row>
    <row r="26" spans="1:7">
      <c r="A26" s="1016"/>
      <c r="B26" s="699" t="s">
        <v>612</v>
      </c>
      <c r="C26" s="696">
        <v>679325.37</v>
      </c>
      <c r="D26" s="696">
        <v>98.13</v>
      </c>
      <c r="E26" s="696">
        <v>1635359.6300000001</v>
      </c>
      <c r="F26" s="696">
        <v>100</v>
      </c>
      <c r="G26" s="697">
        <v>2.41</v>
      </c>
    </row>
    <row r="27" spans="1:7" ht="30" customHeight="1">
      <c r="A27" s="1016"/>
      <c r="B27" s="700" t="s">
        <v>613</v>
      </c>
      <c r="C27" s="701">
        <v>1071.21</v>
      </c>
      <c r="D27" s="701">
        <v>0.15</v>
      </c>
      <c r="E27" s="701"/>
      <c r="F27" s="701"/>
      <c r="G27" s="697"/>
    </row>
    <row r="28" spans="1:7">
      <c r="A28" s="1016"/>
      <c r="B28" s="700" t="s">
        <v>614</v>
      </c>
      <c r="C28" s="701">
        <v>11878.76</v>
      </c>
      <c r="D28" s="701">
        <v>1.72</v>
      </c>
      <c r="E28" s="701"/>
      <c r="F28" s="701"/>
      <c r="G28" s="697"/>
    </row>
    <row r="29" spans="1:7">
      <c r="A29" s="1016"/>
      <c r="B29" s="702" t="s">
        <v>569</v>
      </c>
      <c r="C29" s="703">
        <v>692275.34</v>
      </c>
      <c r="D29" s="703">
        <v>100</v>
      </c>
      <c r="E29" s="703"/>
      <c r="F29" s="703"/>
      <c r="G29" s="704"/>
    </row>
    <row r="30" spans="1:7">
      <c r="A30" s="1000" t="s">
        <v>1059</v>
      </c>
      <c r="B30" s="487" t="s">
        <v>1032</v>
      </c>
      <c r="C30" s="228">
        <v>688884.69</v>
      </c>
      <c r="D30" s="477">
        <v>49.08</v>
      </c>
      <c r="E30" s="228">
        <v>1340347.8700000001</v>
      </c>
      <c r="F30" s="228">
        <v>6.23</v>
      </c>
      <c r="G30" s="257">
        <v>1.95</v>
      </c>
    </row>
    <row r="31" spans="1:7">
      <c r="A31" s="1001"/>
      <c r="B31" s="485" t="s">
        <v>1033</v>
      </c>
      <c r="C31" s="213">
        <v>227370.14</v>
      </c>
      <c r="D31" s="213">
        <v>16.2</v>
      </c>
      <c r="E31" s="213">
        <v>1606037.37</v>
      </c>
      <c r="F31" s="213">
        <v>7.46</v>
      </c>
      <c r="G31" s="214">
        <v>7.06</v>
      </c>
    </row>
    <row r="32" spans="1:7">
      <c r="A32" s="1001"/>
      <c r="B32" s="486" t="s">
        <v>1034</v>
      </c>
      <c r="C32" s="213">
        <v>181861.73</v>
      </c>
      <c r="D32" s="213">
        <v>12.96</v>
      </c>
      <c r="E32" s="213">
        <v>2901130.6</v>
      </c>
      <c r="F32" s="213">
        <v>13.48</v>
      </c>
      <c r="G32" s="214">
        <v>15.95</v>
      </c>
    </row>
    <row r="33" spans="1:7">
      <c r="A33" s="1001"/>
      <c r="B33" s="486" t="s">
        <v>1035</v>
      </c>
      <c r="C33" s="213">
        <v>112617.7</v>
      </c>
      <c r="D33" s="213">
        <v>8.02</v>
      </c>
      <c r="E33" s="213">
        <v>4005422.87</v>
      </c>
      <c r="F33" s="213">
        <v>18.61</v>
      </c>
      <c r="G33" s="214">
        <v>35.57</v>
      </c>
    </row>
    <row r="34" spans="1:7">
      <c r="A34" s="1001"/>
      <c r="B34" s="486" t="s">
        <v>1036</v>
      </c>
      <c r="C34" s="213">
        <v>67622.42</v>
      </c>
      <c r="D34" s="213">
        <v>4.82</v>
      </c>
      <c r="E34" s="213">
        <v>4664605.45</v>
      </c>
      <c r="F34" s="213">
        <v>21.66</v>
      </c>
      <c r="G34" s="214">
        <v>68.98</v>
      </c>
    </row>
    <row r="35" spans="1:7">
      <c r="A35" s="1001"/>
      <c r="B35" s="486" t="s">
        <v>1037</v>
      </c>
      <c r="C35" s="213">
        <v>27835.439999999999</v>
      </c>
      <c r="D35" s="213">
        <v>1.98</v>
      </c>
      <c r="E35" s="213">
        <v>3793701.69</v>
      </c>
      <c r="F35" s="213">
        <v>17.63</v>
      </c>
      <c r="G35" s="214">
        <v>136.29</v>
      </c>
    </row>
    <row r="36" spans="1:7">
      <c r="A36" s="1001"/>
      <c r="B36" s="486" t="s">
        <v>611</v>
      </c>
      <c r="C36" s="213">
        <v>10345.17</v>
      </c>
      <c r="D36" s="213">
        <v>0.74</v>
      </c>
      <c r="E36" s="213">
        <v>3213041.46</v>
      </c>
      <c r="F36" s="213">
        <v>14.93</v>
      </c>
      <c r="G36" s="214">
        <v>310.58</v>
      </c>
    </row>
    <row r="37" spans="1:7">
      <c r="A37" s="1001"/>
      <c r="B37" s="192" t="s">
        <v>612</v>
      </c>
      <c r="C37" s="213">
        <v>1316537.29</v>
      </c>
      <c r="D37" s="213">
        <v>93.8</v>
      </c>
      <c r="E37" s="213">
        <v>21524287.310000002</v>
      </c>
      <c r="F37" s="213">
        <v>100</v>
      </c>
      <c r="G37" s="214">
        <v>16.350000000000001</v>
      </c>
    </row>
    <row r="38" spans="1:7" ht="30" customHeight="1">
      <c r="A38" s="1001"/>
      <c r="B38" s="478" t="s">
        <v>613</v>
      </c>
      <c r="C38" s="479">
        <v>32742.13</v>
      </c>
      <c r="D38" s="479">
        <v>2.33</v>
      </c>
      <c r="E38" s="479"/>
      <c r="F38" s="479"/>
      <c r="G38" s="214"/>
    </row>
    <row r="39" spans="1:7">
      <c r="A39" s="1001"/>
      <c r="B39" s="192" t="s">
        <v>614</v>
      </c>
      <c r="C39" s="479">
        <v>54329.279999999999</v>
      </c>
      <c r="D39" s="479">
        <v>3.87</v>
      </c>
      <c r="E39" s="479"/>
      <c r="F39" s="479"/>
      <c r="G39" s="214"/>
    </row>
    <row r="40" spans="1:7">
      <c r="A40" s="1002"/>
      <c r="B40" s="616" t="s">
        <v>569</v>
      </c>
      <c r="C40" s="227">
        <v>1403608.7</v>
      </c>
      <c r="D40" s="227">
        <v>100</v>
      </c>
      <c r="E40" s="227"/>
      <c r="F40" s="227"/>
      <c r="G40" s="258"/>
    </row>
    <row r="41" spans="1:7">
      <c r="A41" s="1000" t="s">
        <v>1060</v>
      </c>
      <c r="B41" s="487" t="s">
        <v>1032</v>
      </c>
      <c r="C41" s="228">
        <v>226904.09</v>
      </c>
      <c r="D41" s="477">
        <v>36.01</v>
      </c>
      <c r="E41" s="228">
        <v>537340.54</v>
      </c>
      <c r="F41" s="228">
        <v>3.9</v>
      </c>
      <c r="G41" s="257">
        <v>2.37</v>
      </c>
    </row>
    <row r="42" spans="1:7">
      <c r="A42" s="1001"/>
      <c r="B42" s="485" t="s">
        <v>1033</v>
      </c>
      <c r="C42" s="213">
        <v>124956.39</v>
      </c>
      <c r="D42" s="213">
        <v>19.829999999999998</v>
      </c>
      <c r="E42" s="213">
        <v>891866.93</v>
      </c>
      <c r="F42" s="213">
        <v>6.47</v>
      </c>
      <c r="G42" s="214">
        <v>7.14</v>
      </c>
    </row>
    <row r="43" spans="1:7">
      <c r="A43" s="1001"/>
      <c r="B43" s="486" t="s">
        <v>1034</v>
      </c>
      <c r="C43" s="213">
        <v>112025.15</v>
      </c>
      <c r="D43" s="213">
        <v>17.77</v>
      </c>
      <c r="E43" s="213">
        <v>1772189.53</v>
      </c>
      <c r="F43" s="213">
        <v>12.85</v>
      </c>
      <c r="G43" s="214">
        <v>15.82</v>
      </c>
    </row>
    <row r="44" spans="1:7">
      <c r="A44" s="1001"/>
      <c r="B44" s="486" t="s">
        <v>1035</v>
      </c>
      <c r="C44" s="213">
        <v>61301.45</v>
      </c>
      <c r="D44" s="213">
        <v>9.73</v>
      </c>
      <c r="E44" s="213">
        <v>2177126.85</v>
      </c>
      <c r="F44" s="213">
        <v>15.79</v>
      </c>
      <c r="G44" s="214">
        <v>35.520000000000003</v>
      </c>
    </row>
    <row r="45" spans="1:7">
      <c r="A45" s="1001"/>
      <c r="B45" s="486" t="s">
        <v>1036</v>
      </c>
      <c r="C45" s="213">
        <v>43197.39</v>
      </c>
      <c r="D45" s="213">
        <v>6.85</v>
      </c>
      <c r="E45" s="213">
        <v>3031818.01</v>
      </c>
      <c r="F45" s="213">
        <v>21.99</v>
      </c>
      <c r="G45" s="214">
        <v>70.19</v>
      </c>
    </row>
    <row r="46" spans="1:7">
      <c r="A46" s="1001"/>
      <c r="B46" s="486" t="s">
        <v>1037</v>
      </c>
      <c r="C46" s="213">
        <v>22623.919999999998</v>
      </c>
      <c r="D46" s="213">
        <v>3.59</v>
      </c>
      <c r="E46" s="213">
        <v>3104810.85</v>
      </c>
      <c r="F46" s="213">
        <v>22.51</v>
      </c>
      <c r="G46" s="214">
        <v>137.24</v>
      </c>
    </row>
    <row r="47" spans="1:7">
      <c r="A47" s="1001"/>
      <c r="B47" s="486" t="s">
        <v>611</v>
      </c>
      <c r="C47" s="213">
        <v>7840.66</v>
      </c>
      <c r="D47" s="213">
        <v>1.24</v>
      </c>
      <c r="E47" s="213">
        <v>2274526.9500000002</v>
      </c>
      <c r="F47" s="213">
        <v>16.489999999999998</v>
      </c>
      <c r="G47" s="214">
        <v>290.08999999999997</v>
      </c>
    </row>
    <row r="48" spans="1:7">
      <c r="A48" s="1001"/>
      <c r="B48" s="192" t="s">
        <v>612</v>
      </c>
      <c r="C48" s="213">
        <v>598849.05000000005</v>
      </c>
      <c r="D48" s="213">
        <v>95.02</v>
      </c>
      <c r="E48" s="213">
        <v>13789679.66</v>
      </c>
      <c r="F48" s="213">
        <v>100</v>
      </c>
      <c r="G48" s="214">
        <v>23.03</v>
      </c>
    </row>
    <row r="49" spans="1:7" ht="30" customHeight="1">
      <c r="A49" s="1001"/>
      <c r="B49" s="478" t="s">
        <v>613</v>
      </c>
      <c r="C49" s="479">
        <v>9418.76</v>
      </c>
      <c r="D49" s="479">
        <v>1.49</v>
      </c>
      <c r="E49" s="479"/>
      <c r="F49" s="479"/>
      <c r="G49" s="214"/>
    </row>
    <row r="50" spans="1:7">
      <c r="A50" s="1001"/>
      <c r="B50" s="192" t="s">
        <v>614</v>
      </c>
      <c r="C50" s="479">
        <v>22018.52</v>
      </c>
      <c r="D50" s="479">
        <v>3.49</v>
      </c>
      <c r="E50" s="479"/>
      <c r="F50" s="479"/>
      <c r="G50" s="214"/>
    </row>
    <row r="51" spans="1:7">
      <c r="A51" s="1002"/>
      <c r="B51" s="616" t="s">
        <v>569</v>
      </c>
      <c r="C51" s="227">
        <v>630286.32999999996</v>
      </c>
      <c r="D51" s="227">
        <v>100</v>
      </c>
      <c r="E51" s="227"/>
      <c r="F51" s="227"/>
      <c r="G51" s="258"/>
    </row>
    <row r="52" spans="1:7">
      <c r="A52" s="1000" t="s">
        <v>1061</v>
      </c>
      <c r="B52" s="487" t="s">
        <v>1032</v>
      </c>
      <c r="C52" s="228">
        <v>56942.41</v>
      </c>
      <c r="D52" s="228">
        <v>27.99</v>
      </c>
      <c r="E52" s="228">
        <v>159494.67000000001</v>
      </c>
      <c r="F52" s="228">
        <v>6.61</v>
      </c>
      <c r="G52" s="257">
        <v>2.8</v>
      </c>
    </row>
    <row r="53" spans="1:7">
      <c r="A53" s="1001"/>
      <c r="B53" s="485" t="s">
        <v>1033</v>
      </c>
      <c r="C53" s="213">
        <v>50700.97</v>
      </c>
      <c r="D53" s="213">
        <v>24.92</v>
      </c>
      <c r="E53" s="213">
        <v>370792.11</v>
      </c>
      <c r="F53" s="213">
        <v>15.36</v>
      </c>
      <c r="G53" s="214">
        <v>7.31</v>
      </c>
    </row>
    <row r="54" spans="1:7">
      <c r="A54" s="1001"/>
      <c r="B54" s="486" t="s">
        <v>1034</v>
      </c>
      <c r="C54" s="213">
        <v>59742.34</v>
      </c>
      <c r="D54" s="213">
        <v>29.37</v>
      </c>
      <c r="E54" s="213">
        <v>925669.72</v>
      </c>
      <c r="F54" s="213">
        <v>38.340000000000003</v>
      </c>
      <c r="G54" s="214">
        <v>15.49</v>
      </c>
    </row>
    <row r="55" spans="1:7">
      <c r="A55" s="1001"/>
      <c r="B55" s="486" t="s">
        <v>1035</v>
      </c>
      <c r="C55" s="213">
        <v>15005.26</v>
      </c>
      <c r="D55" s="213">
        <v>7.38</v>
      </c>
      <c r="E55" s="213">
        <v>500016.69</v>
      </c>
      <c r="F55" s="213">
        <v>20.71</v>
      </c>
      <c r="G55" s="214">
        <v>33.32</v>
      </c>
    </row>
    <row r="56" spans="1:7">
      <c r="A56" s="1001"/>
      <c r="B56" s="486" t="s">
        <v>1036</v>
      </c>
      <c r="C56" s="213">
        <v>4645.37</v>
      </c>
      <c r="D56" s="213">
        <v>2.2799999999999998</v>
      </c>
      <c r="E56" s="213">
        <v>317983.05</v>
      </c>
      <c r="F56" s="213">
        <v>13.17</v>
      </c>
      <c r="G56" s="214">
        <v>68.45</v>
      </c>
    </row>
    <row r="57" spans="1:7">
      <c r="A57" s="1001"/>
      <c r="B57" s="486" t="s">
        <v>1037</v>
      </c>
      <c r="C57" s="213">
        <v>951.94</v>
      </c>
      <c r="D57" s="213">
        <v>0.47</v>
      </c>
      <c r="E57" s="213">
        <v>115493.73</v>
      </c>
      <c r="F57" s="213">
        <v>4.78</v>
      </c>
      <c r="G57" s="214">
        <v>121.32</v>
      </c>
    </row>
    <row r="58" spans="1:7">
      <c r="A58" s="1001"/>
      <c r="B58" s="486" t="s">
        <v>611</v>
      </c>
      <c r="C58" s="213">
        <v>90.27</v>
      </c>
      <c r="D58" s="213">
        <v>0.04</v>
      </c>
      <c r="E58" s="213">
        <v>24909.29</v>
      </c>
      <c r="F58" s="213">
        <v>1.03</v>
      </c>
      <c r="G58" s="214">
        <v>275.94</v>
      </c>
    </row>
    <row r="59" spans="1:7">
      <c r="A59" s="1001"/>
      <c r="B59" s="192" t="s">
        <v>612</v>
      </c>
      <c r="C59" s="213">
        <v>188078.56</v>
      </c>
      <c r="D59" s="213">
        <v>92.45</v>
      </c>
      <c r="E59" s="213">
        <v>2414359.2599999998</v>
      </c>
      <c r="F59" s="213">
        <v>100</v>
      </c>
      <c r="G59" s="214">
        <v>12.84</v>
      </c>
    </row>
    <row r="60" spans="1:7" ht="30" customHeight="1">
      <c r="A60" s="1001"/>
      <c r="B60" s="478" t="s">
        <v>613</v>
      </c>
      <c r="C60" s="479">
        <v>82.33</v>
      </c>
      <c r="D60" s="479">
        <v>0.04</v>
      </c>
      <c r="E60" s="479"/>
      <c r="F60" s="479"/>
      <c r="G60" s="214"/>
    </row>
    <row r="61" spans="1:7">
      <c r="A61" s="1001"/>
      <c r="B61" s="478" t="s">
        <v>614</v>
      </c>
      <c r="C61" s="479">
        <v>15275.54</v>
      </c>
      <c r="D61" s="479">
        <v>7.51</v>
      </c>
      <c r="E61" s="479"/>
      <c r="F61" s="479"/>
      <c r="G61" s="214"/>
    </row>
    <row r="62" spans="1:7">
      <c r="A62" s="1002"/>
      <c r="B62" s="616" t="s">
        <v>569</v>
      </c>
      <c r="C62" s="227">
        <v>203436.43</v>
      </c>
      <c r="D62" s="227">
        <v>100</v>
      </c>
      <c r="E62" s="227"/>
      <c r="F62" s="227"/>
      <c r="G62" s="258"/>
    </row>
    <row r="63" spans="1:7">
      <c r="A63" s="1000" t="s">
        <v>1062</v>
      </c>
      <c r="B63" s="487" t="s">
        <v>1032</v>
      </c>
      <c r="C63" s="228">
        <v>506454.27</v>
      </c>
      <c r="D63" s="228">
        <v>46.87</v>
      </c>
      <c r="E63" s="228">
        <v>1125945.0900000001</v>
      </c>
      <c r="F63" s="228">
        <v>8.8800000000000008</v>
      </c>
      <c r="G63" s="257">
        <v>2.2200000000000002</v>
      </c>
    </row>
    <row r="64" spans="1:7">
      <c r="A64" s="1001"/>
      <c r="B64" s="485" t="s">
        <v>1033</v>
      </c>
      <c r="C64" s="213">
        <v>221571.05</v>
      </c>
      <c r="D64" s="213">
        <v>20.5</v>
      </c>
      <c r="E64" s="213">
        <v>1578234.2</v>
      </c>
      <c r="F64" s="213">
        <v>12.44</v>
      </c>
      <c r="G64" s="214">
        <v>7.12</v>
      </c>
    </row>
    <row r="65" spans="1:7">
      <c r="A65" s="1001"/>
      <c r="B65" s="486" t="s">
        <v>1034</v>
      </c>
      <c r="C65" s="213">
        <v>164091.01999999999</v>
      </c>
      <c r="D65" s="213">
        <v>15.19</v>
      </c>
      <c r="E65" s="213">
        <v>2524930.48</v>
      </c>
      <c r="F65" s="213">
        <v>19.91</v>
      </c>
      <c r="G65" s="214">
        <v>15.39</v>
      </c>
    </row>
    <row r="66" spans="1:7">
      <c r="A66" s="1001"/>
      <c r="B66" s="486" t="s">
        <v>1035</v>
      </c>
      <c r="C66" s="213">
        <v>66327.16</v>
      </c>
      <c r="D66" s="213">
        <v>6.14</v>
      </c>
      <c r="E66" s="213">
        <v>2315399.42</v>
      </c>
      <c r="F66" s="213">
        <v>18.25</v>
      </c>
      <c r="G66" s="214">
        <v>34.909999999999997</v>
      </c>
    </row>
    <row r="67" spans="1:7">
      <c r="A67" s="1001"/>
      <c r="B67" s="486" t="s">
        <v>1036</v>
      </c>
      <c r="C67" s="213">
        <v>34483.94</v>
      </c>
      <c r="D67" s="213">
        <v>3.19</v>
      </c>
      <c r="E67" s="213">
        <v>2375097.75</v>
      </c>
      <c r="F67" s="213">
        <v>18.73</v>
      </c>
      <c r="G67" s="214">
        <v>68.88</v>
      </c>
    </row>
    <row r="68" spans="1:7">
      <c r="A68" s="1001"/>
      <c r="B68" s="486" t="s">
        <v>1037</v>
      </c>
      <c r="C68" s="213">
        <v>12731.98</v>
      </c>
      <c r="D68" s="213">
        <v>1.18</v>
      </c>
      <c r="E68" s="213">
        <v>1711093.11</v>
      </c>
      <c r="F68" s="213">
        <v>13.49</v>
      </c>
      <c r="G68" s="214">
        <v>134.38999999999999</v>
      </c>
    </row>
    <row r="69" spans="1:7">
      <c r="A69" s="1001"/>
      <c r="B69" s="486" t="s">
        <v>611</v>
      </c>
      <c r="C69" s="213">
        <v>3473.89</v>
      </c>
      <c r="D69" s="213">
        <v>0.32</v>
      </c>
      <c r="E69" s="213">
        <v>1053095.1499999999</v>
      </c>
      <c r="F69" s="213">
        <v>8.3000000000000007</v>
      </c>
      <c r="G69" s="214">
        <v>303.14999999999998</v>
      </c>
    </row>
    <row r="70" spans="1:7">
      <c r="A70" s="1001"/>
      <c r="B70" s="192" t="s">
        <v>612</v>
      </c>
      <c r="C70" s="213">
        <v>1009133.31</v>
      </c>
      <c r="D70" s="213">
        <v>93.39</v>
      </c>
      <c r="E70" s="213">
        <v>12683795.199999999</v>
      </c>
      <c r="F70" s="213">
        <v>100</v>
      </c>
      <c r="G70" s="214">
        <v>12.57</v>
      </c>
    </row>
    <row r="71" spans="1:7" ht="30" customHeight="1">
      <c r="A71" s="1001"/>
      <c r="B71" s="478" t="s">
        <v>613</v>
      </c>
      <c r="C71" s="479">
        <v>12646.42</v>
      </c>
      <c r="D71" s="479">
        <v>1.17</v>
      </c>
      <c r="E71" s="479"/>
      <c r="F71" s="479"/>
      <c r="G71" s="214"/>
    </row>
    <row r="72" spans="1:7">
      <c r="A72" s="1001"/>
      <c r="B72" s="478" t="s">
        <v>614</v>
      </c>
      <c r="C72" s="479">
        <v>58829.01</v>
      </c>
      <c r="D72" s="479">
        <v>5.44</v>
      </c>
      <c r="E72" s="479"/>
      <c r="F72" s="479"/>
      <c r="G72" s="214"/>
    </row>
    <row r="73" spans="1:7">
      <c r="A73" s="1002"/>
      <c r="B73" s="616" t="s">
        <v>569</v>
      </c>
      <c r="C73" s="227">
        <v>1080608.74</v>
      </c>
      <c r="D73" s="227">
        <v>100</v>
      </c>
      <c r="E73" s="227"/>
      <c r="F73" s="227"/>
      <c r="G73" s="258"/>
    </row>
    <row r="74" spans="1:7">
      <c r="A74" s="1000" t="s">
        <v>1063</v>
      </c>
      <c r="B74" s="487" t="s">
        <v>1032</v>
      </c>
      <c r="C74" s="228">
        <v>719808.1</v>
      </c>
      <c r="D74" s="228">
        <v>88.76</v>
      </c>
      <c r="E74" s="228">
        <v>688996.25</v>
      </c>
      <c r="F74" s="228">
        <v>42.57</v>
      </c>
      <c r="G74" s="257">
        <v>0.96</v>
      </c>
    </row>
    <row r="75" spans="1:7">
      <c r="A75" s="1001"/>
      <c r="B75" s="485" t="s">
        <v>1033</v>
      </c>
      <c r="C75" s="213">
        <v>40068.78</v>
      </c>
      <c r="D75" s="213">
        <v>4.9400000000000004</v>
      </c>
      <c r="E75" s="213">
        <v>277879.08</v>
      </c>
      <c r="F75" s="213">
        <v>17.170000000000002</v>
      </c>
      <c r="G75" s="214">
        <v>6.94</v>
      </c>
    </row>
    <row r="76" spans="1:7">
      <c r="A76" s="1001"/>
      <c r="B76" s="486" t="s">
        <v>1034</v>
      </c>
      <c r="C76" s="213">
        <v>25721.759999999998</v>
      </c>
      <c r="D76" s="213">
        <v>3.17</v>
      </c>
      <c r="E76" s="213">
        <v>392752.83</v>
      </c>
      <c r="F76" s="213">
        <v>24.26</v>
      </c>
      <c r="G76" s="214">
        <v>15.27</v>
      </c>
    </row>
    <row r="77" spans="1:7">
      <c r="A77" s="1001"/>
      <c r="B77" s="486" t="s">
        <v>1035</v>
      </c>
      <c r="C77" s="213">
        <v>6153.21</v>
      </c>
      <c r="D77" s="213">
        <v>0.76</v>
      </c>
      <c r="E77" s="213">
        <v>203975.78</v>
      </c>
      <c r="F77" s="213">
        <v>12.6</v>
      </c>
      <c r="G77" s="214">
        <v>33.15</v>
      </c>
    </row>
    <row r="78" spans="1:7">
      <c r="A78" s="1001"/>
      <c r="B78" s="486" t="s">
        <v>1036</v>
      </c>
      <c r="C78" s="213">
        <v>838.85</v>
      </c>
      <c r="D78" s="213">
        <v>0.1</v>
      </c>
      <c r="E78" s="213">
        <v>51651.3</v>
      </c>
      <c r="F78" s="213">
        <v>3.19</v>
      </c>
      <c r="G78" s="214">
        <v>61.57</v>
      </c>
    </row>
    <row r="79" spans="1:7">
      <c r="A79" s="1001"/>
      <c r="B79" s="486" t="s">
        <v>1037</v>
      </c>
      <c r="C79" s="213">
        <v>29.26</v>
      </c>
      <c r="D79" s="213">
        <v>0</v>
      </c>
      <c r="E79" s="213">
        <v>3363.19</v>
      </c>
      <c r="F79" s="213">
        <v>0.21</v>
      </c>
      <c r="G79" s="214">
        <v>114.94</v>
      </c>
    </row>
    <row r="80" spans="1:7">
      <c r="A80" s="1001"/>
      <c r="B80" s="486" t="s">
        <v>611</v>
      </c>
      <c r="C80" s="213">
        <v>0</v>
      </c>
      <c r="D80" s="213">
        <v>0</v>
      </c>
      <c r="E80" s="213">
        <v>0</v>
      </c>
      <c r="F80" s="213">
        <v>0</v>
      </c>
      <c r="G80" s="214">
        <v>0</v>
      </c>
    </row>
    <row r="81" spans="1:7">
      <c r="A81" s="1001"/>
      <c r="B81" s="192" t="s">
        <v>612</v>
      </c>
      <c r="C81" s="213">
        <v>792619.96</v>
      </c>
      <c r="D81" s="213">
        <v>97.73</v>
      </c>
      <c r="E81" s="213">
        <v>1618618.43</v>
      </c>
      <c r="F81" s="213">
        <v>100</v>
      </c>
      <c r="G81" s="214">
        <v>2.04</v>
      </c>
    </row>
    <row r="82" spans="1:7" ht="30" customHeight="1">
      <c r="A82" s="1001"/>
      <c r="B82" s="478" t="s">
        <v>613</v>
      </c>
      <c r="C82" s="479">
        <v>1488.54</v>
      </c>
      <c r="D82" s="479">
        <v>0.18</v>
      </c>
      <c r="E82" s="479"/>
      <c r="F82" s="479"/>
      <c r="G82" s="214"/>
    </row>
    <row r="83" spans="1:7">
      <c r="A83" s="1001"/>
      <c r="B83" s="478" t="s">
        <v>614</v>
      </c>
      <c r="C83" s="479">
        <v>16940.47</v>
      </c>
      <c r="D83" s="479">
        <v>2.09</v>
      </c>
      <c r="E83" s="479"/>
      <c r="F83" s="479"/>
      <c r="G83" s="214"/>
    </row>
    <row r="84" spans="1:7">
      <c r="A84" s="1002"/>
      <c r="B84" s="192" t="s">
        <v>569</v>
      </c>
      <c r="C84" s="213">
        <v>811048.97</v>
      </c>
      <c r="D84" s="213">
        <v>100</v>
      </c>
      <c r="E84" s="213"/>
      <c r="F84" s="213"/>
      <c r="G84" s="214"/>
    </row>
    <row r="85" spans="1:7">
      <c r="A85" s="1000" t="s">
        <v>193</v>
      </c>
      <c r="B85" s="487" t="s">
        <v>1032</v>
      </c>
      <c r="C85" s="228">
        <v>853008.3</v>
      </c>
      <c r="D85" s="228">
        <v>80.77</v>
      </c>
      <c r="E85" s="228">
        <v>1029733.93</v>
      </c>
      <c r="F85" s="228">
        <v>28.82</v>
      </c>
      <c r="G85" s="257">
        <v>1.21</v>
      </c>
    </row>
    <row r="86" spans="1:7">
      <c r="A86" s="1001"/>
      <c r="B86" s="485" t="s">
        <v>1033</v>
      </c>
      <c r="C86" s="213">
        <v>98957.13</v>
      </c>
      <c r="D86" s="213">
        <v>9.3699999999999992</v>
      </c>
      <c r="E86" s="213">
        <v>697467.58</v>
      </c>
      <c r="F86" s="213">
        <v>19.52</v>
      </c>
      <c r="G86" s="214">
        <v>7.05</v>
      </c>
    </row>
    <row r="87" spans="1:7">
      <c r="A87" s="1001"/>
      <c r="B87" s="486" t="s">
        <v>1034</v>
      </c>
      <c r="C87" s="213">
        <v>57486.57</v>
      </c>
      <c r="D87" s="213">
        <v>5.44</v>
      </c>
      <c r="E87" s="213">
        <v>849122.28</v>
      </c>
      <c r="F87" s="213">
        <v>23.76</v>
      </c>
      <c r="G87" s="214">
        <v>14.77</v>
      </c>
    </row>
    <row r="88" spans="1:7">
      <c r="A88" s="1001"/>
      <c r="B88" s="486" t="s">
        <v>1035</v>
      </c>
      <c r="C88" s="213">
        <v>11133.93</v>
      </c>
      <c r="D88" s="213">
        <v>1.05</v>
      </c>
      <c r="E88" s="213">
        <v>375258.29</v>
      </c>
      <c r="F88" s="213">
        <v>10.5</v>
      </c>
      <c r="G88" s="214">
        <v>33.700000000000003</v>
      </c>
    </row>
    <row r="89" spans="1:7">
      <c r="A89" s="1001"/>
      <c r="B89" s="486" t="s">
        <v>1036</v>
      </c>
      <c r="C89" s="213">
        <v>3619.51</v>
      </c>
      <c r="D89" s="213">
        <v>0.34</v>
      </c>
      <c r="E89" s="213">
        <v>247292.82</v>
      </c>
      <c r="F89" s="213">
        <v>6.92</v>
      </c>
      <c r="G89" s="214">
        <v>68.319999999999993</v>
      </c>
    </row>
    <row r="90" spans="1:7">
      <c r="A90" s="1001"/>
      <c r="B90" s="486" t="s">
        <v>1037</v>
      </c>
      <c r="C90" s="213">
        <v>1337.07</v>
      </c>
      <c r="D90" s="213">
        <v>0.13</v>
      </c>
      <c r="E90" s="213">
        <v>181735.1</v>
      </c>
      <c r="F90" s="213">
        <v>5.09</v>
      </c>
      <c r="G90" s="214">
        <v>135.91999999999999</v>
      </c>
    </row>
    <row r="91" spans="1:7">
      <c r="A91" s="1001"/>
      <c r="B91" s="486" t="s">
        <v>611</v>
      </c>
      <c r="C91" s="213">
        <v>573.95000000000005</v>
      </c>
      <c r="D91" s="213">
        <v>0.05</v>
      </c>
      <c r="E91" s="213">
        <v>192693.87</v>
      </c>
      <c r="F91" s="213">
        <v>5.39</v>
      </c>
      <c r="G91" s="214">
        <v>335.73</v>
      </c>
    </row>
    <row r="92" spans="1:7">
      <c r="A92" s="1001"/>
      <c r="B92" s="192" t="s">
        <v>612</v>
      </c>
      <c r="C92" s="213">
        <v>1026116.46</v>
      </c>
      <c r="D92" s="213">
        <v>97.15</v>
      </c>
      <c r="E92" s="213">
        <v>3573303.87</v>
      </c>
      <c r="F92" s="213">
        <v>100</v>
      </c>
      <c r="G92" s="214">
        <v>3.48</v>
      </c>
    </row>
    <row r="93" spans="1:7" ht="30" customHeight="1">
      <c r="A93" s="1001"/>
      <c r="B93" s="478" t="s">
        <v>613</v>
      </c>
      <c r="C93" s="479">
        <v>16532.8</v>
      </c>
      <c r="D93" s="479">
        <v>1.57</v>
      </c>
      <c r="E93" s="479"/>
      <c r="F93" s="479"/>
      <c r="G93" s="214"/>
    </row>
    <row r="94" spans="1:7">
      <c r="A94" s="1001"/>
      <c r="B94" s="478" t="s">
        <v>614</v>
      </c>
      <c r="C94" s="479">
        <v>13477.13</v>
      </c>
      <c r="D94" s="479">
        <v>1.28</v>
      </c>
      <c r="E94" s="479"/>
      <c r="F94" s="479"/>
      <c r="G94" s="214"/>
    </row>
    <row r="95" spans="1:7" ht="13.5" thickBot="1">
      <c r="A95" s="1015"/>
      <c r="B95" s="193" t="s">
        <v>569</v>
      </c>
      <c r="C95" s="221">
        <v>1056126.3899999999</v>
      </c>
      <c r="D95" s="221">
        <v>100</v>
      </c>
      <c r="E95" s="221"/>
      <c r="F95" s="221"/>
      <c r="G95" s="226"/>
    </row>
  </sheetData>
  <mergeCells count="14">
    <mergeCell ref="A1:G1"/>
    <mergeCell ref="A3:G3"/>
    <mergeCell ref="A4:G4"/>
    <mergeCell ref="A6:A7"/>
    <mergeCell ref="C6:D6"/>
    <mergeCell ref="E6:F6"/>
    <mergeCell ref="A74:A84"/>
    <mergeCell ref="A85:A95"/>
    <mergeCell ref="A8:A18"/>
    <mergeCell ref="A19:A29"/>
    <mergeCell ref="A30:A40"/>
    <mergeCell ref="A41:A51"/>
    <mergeCell ref="A52:A62"/>
    <mergeCell ref="A63:A73"/>
  </mergeCells>
  <printOptions horizontalCentered="1"/>
  <pageMargins left="0.78740157480314965" right="0.78740157480314965" top="0.59055118110236227" bottom="0.98425196850393704" header="0" footer="0"/>
  <pageSetup paperSize="9" scale="51" orientation="portrait" horizontalDpi="300" verticalDpi="300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>
  <sheetPr codeName="Hoja50">
    <pageSetUpPr fitToPage="1"/>
  </sheetPr>
  <dimension ref="A1:J84"/>
  <sheetViews>
    <sheetView view="pageBreakPreview" topLeftCell="A52" zoomScale="75" zoomScaleNormal="75" workbookViewId="0">
      <selection sqref="A1:J1"/>
    </sheetView>
  </sheetViews>
  <sheetFormatPr baseColWidth="10" defaultColWidth="9.140625" defaultRowHeight="12.75"/>
  <cols>
    <col min="1" max="1" width="23.85546875" style="680" customWidth="1"/>
    <col min="2" max="2" width="30.7109375" style="680" customWidth="1"/>
    <col min="3" max="10" width="16.28515625" style="680" customWidth="1"/>
    <col min="11" max="16384" width="9.140625" style="680"/>
  </cols>
  <sheetData>
    <row r="1" spans="1:10" ht="18">
      <c r="A1" s="1003" t="s">
        <v>603</v>
      </c>
      <c r="B1" s="1003"/>
      <c r="C1" s="1003"/>
      <c r="D1" s="1003"/>
      <c r="E1" s="1003"/>
      <c r="F1" s="1003"/>
      <c r="G1" s="1003"/>
      <c r="H1" s="1003"/>
      <c r="I1" s="1003"/>
      <c r="J1" s="1003"/>
    </row>
    <row r="3" spans="1:10" s="690" customFormat="1" ht="15">
      <c r="A3" s="1004" t="s">
        <v>1240</v>
      </c>
      <c r="B3" s="1004"/>
      <c r="C3" s="1004"/>
      <c r="D3" s="1004"/>
      <c r="E3" s="1004"/>
      <c r="F3" s="1004"/>
      <c r="G3" s="1004"/>
      <c r="H3" s="1004"/>
      <c r="I3" s="1004"/>
      <c r="J3" s="1004"/>
    </row>
    <row r="4" spans="1:10" ht="13.5" thickBot="1">
      <c r="A4" s="136"/>
      <c r="B4" s="136"/>
      <c r="C4" s="136"/>
      <c r="D4" s="136"/>
      <c r="E4" s="136"/>
      <c r="F4" s="136"/>
      <c r="G4" s="136"/>
      <c r="H4" s="136"/>
      <c r="I4" s="136"/>
      <c r="J4" s="136"/>
    </row>
    <row r="5" spans="1:10" ht="31.5" customHeight="1">
      <c r="A5" s="1005" t="s">
        <v>299</v>
      </c>
      <c r="B5" s="1021" t="s">
        <v>604</v>
      </c>
      <c r="C5" s="1023" t="s">
        <v>621</v>
      </c>
      <c r="D5" s="1023"/>
      <c r="E5" s="1023"/>
      <c r="F5" s="1023"/>
      <c r="G5" s="1023"/>
      <c r="H5" s="1023"/>
      <c r="I5" s="1021" t="s">
        <v>1077</v>
      </c>
      <c r="J5" s="1024"/>
    </row>
    <row r="6" spans="1:10" ht="31.5" customHeight="1">
      <c r="A6" s="1019"/>
      <c r="B6" s="1022"/>
      <c r="C6" s="1025" t="s">
        <v>622</v>
      </c>
      <c r="D6" s="1025"/>
      <c r="E6" s="1025" t="s">
        <v>623</v>
      </c>
      <c r="F6" s="1025"/>
      <c r="G6" s="1025" t="s">
        <v>624</v>
      </c>
      <c r="H6" s="1025"/>
      <c r="I6" s="1026" t="s">
        <v>625</v>
      </c>
      <c r="J6" s="1027"/>
    </row>
    <row r="7" spans="1:10" ht="31.5" customHeight="1">
      <c r="A7" s="1020"/>
      <c r="B7" s="681" t="s">
        <v>1031</v>
      </c>
      <c r="C7" s="684" t="s">
        <v>1081</v>
      </c>
      <c r="D7" s="684" t="s">
        <v>1016</v>
      </c>
      <c r="E7" s="684" t="s">
        <v>1081</v>
      </c>
      <c r="F7" s="684" t="s">
        <v>1016</v>
      </c>
      <c r="G7" s="684" t="s">
        <v>1081</v>
      </c>
      <c r="H7" s="684" t="s">
        <v>1016</v>
      </c>
      <c r="I7" s="684" t="s">
        <v>1081</v>
      </c>
      <c r="J7" s="687" t="s">
        <v>1016</v>
      </c>
    </row>
    <row r="8" spans="1:10" ht="27.75" customHeight="1">
      <c r="A8" s="1000" t="s">
        <v>166</v>
      </c>
      <c r="B8" s="487" t="s">
        <v>1032</v>
      </c>
      <c r="C8" s="228"/>
      <c r="D8" s="228"/>
      <c r="E8" s="228">
        <v>330.01</v>
      </c>
      <c r="F8" s="228">
        <v>0.04</v>
      </c>
      <c r="G8" s="228">
        <v>9436.75</v>
      </c>
      <c r="H8" s="228">
        <v>1.19</v>
      </c>
      <c r="I8" s="228">
        <v>9766.76</v>
      </c>
      <c r="J8" s="257">
        <v>1.23</v>
      </c>
    </row>
    <row r="9" spans="1:10">
      <c r="A9" s="1001"/>
      <c r="B9" s="485" t="s">
        <v>1033</v>
      </c>
      <c r="C9" s="213"/>
      <c r="D9" s="213"/>
      <c r="E9" s="213">
        <v>220.63</v>
      </c>
      <c r="F9" s="213">
        <v>0.03</v>
      </c>
      <c r="G9" s="213">
        <v>2504.16</v>
      </c>
      <c r="H9" s="213">
        <v>0.31</v>
      </c>
      <c r="I9" s="213">
        <v>2724.79</v>
      </c>
      <c r="J9" s="214">
        <v>0.34</v>
      </c>
    </row>
    <row r="10" spans="1:10">
      <c r="A10" s="1001"/>
      <c r="B10" s="486" t="s">
        <v>1034</v>
      </c>
      <c r="C10" s="213"/>
      <c r="D10" s="213"/>
      <c r="E10" s="213">
        <v>1182.51</v>
      </c>
      <c r="F10" s="213">
        <v>0.15</v>
      </c>
      <c r="G10" s="213">
        <v>19788.73</v>
      </c>
      <c r="H10" s="213">
        <v>2.4900000000000002</v>
      </c>
      <c r="I10" s="213">
        <v>20971.240000000002</v>
      </c>
      <c r="J10" s="214">
        <v>2.64</v>
      </c>
    </row>
    <row r="11" spans="1:10">
      <c r="A11" s="1001"/>
      <c r="B11" s="486" t="s">
        <v>1035</v>
      </c>
      <c r="C11" s="213"/>
      <c r="D11" s="213"/>
      <c r="E11" s="213">
        <v>2926.41</v>
      </c>
      <c r="F11" s="213">
        <v>0.37</v>
      </c>
      <c r="G11" s="213">
        <v>58299.56</v>
      </c>
      <c r="H11" s="213">
        <v>7.33</v>
      </c>
      <c r="I11" s="213">
        <v>61225.97</v>
      </c>
      <c r="J11" s="214">
        <v>7.7</v>
      </c>
    </row>
    <row r="12" spans="1:10">
      <c r="A12" s="1001"/>
      <c r="B12" s="486" t="s">
        <v>1036</v>
      </c>
      <c r="C12" s="213"/>
      <c r="D12" s="213"/>
      <c r="E12" s="213">
        <v>4678.82</v>
      </c>
      <c r="F12" s="213">
        <v>0.59</v>
      </c>
      <c r="G12" s="213">
        <v>106804.35</v>
      </c>
      <c r="H12" s="213">
        <v>13.43</v>
      </c>
      <c r="I12" s="213">
        <v>111483.17</v>
      </c>
      <c r="J12" s="214">
        <v>14.02</v>
      </c>
    </row>
    <row r="13" spans="1:10">
      <c r="A13" s="1001"/>
      <c r="B13" s="486" t="s">
        <v>1037</v>
      </c>
      <c r="C13" s="213"/>
      <c r="D13" s="213"/>
      <c r="E13" s="213">
        <v>5526.76</v>
      </c>
      <c r="F13" s="213">
        <v>0.7</v>
      </c>
      <c r="G13" s="213">
        <v>132989.6</v>
      </c>
      <c r="H13" s="213">
        <v>16.73</v>
      </c>
      <c r="I13" s="213">
        <v>138516.35999999999</v>
      </c>
      <c r="J13" s="214">
        <v>17.43</v>
      </c>
    </row>
    <row r="14" spans="1:10">
      <c r="A14" s="1001"/>
      <c r="B14" s="486" t="s">
        <v>611</v>
      </c>
      <c r="C14" s="213"/>
      <c r="D14" s="213"/>
      <c r="E14" s="213">
        <v>15107.6</v>
      </c>
      <c r="F14" s="213">
        <v>1.9</v>
      </c>
      <c r="G14" s="213">
        <v>407404.23</v>
      </c>
      <c r="H14" s="213">
        <v>51.24</v>
      </c>
      <c r="I14" s="213">
        <v>422511.83</v>
      </c>
      <c r="J14" s="214">
        <v>53.14</v>
      </c>
    </row>
    <row r="15" spans="1:10">
      <c r="A15" s="1001"/>
      <c r="B15" s="192" t="s">
        <v>612</v>
      </c>
      <c r="C15" s="213"/>
      <c r="D15" s="213"/>
      <c r="E15" s="213">
        <v>29972.74</v>
      </c>
      <c r="F15" s="213">
        <v>3.78</v>
      </c>
      <c r="G15" s="213">
        <v>737227.38</v>
      </c>
      <c r="H15" s="213">
        <v>92.72</v>
      </c>
      <c r="I15" s="213">
        <v>767200.12</v>
      </c>
      <c r="J15" s="214">
        <v>96.5</v>
      </c>
    </row>
    <row r="16" spans="1:10" ht="25.5" customHeight="1">
      <c r="A16" s="1001"/>
      <c r="B16" s="478" t="s">
        <v>613</v>
      </c>
      <c r="C16" s="213"/>
      <c r="D16" s="213"/>
      <c r="E16" s="213">
        <v>481.47</v>
      </c>
      <c r="F16" s="213">
        <v>0.06</v>
      </c>
      <c r="G16" s="213">
        <v>5800.72</v>
      </c>
      <c r="H16" s="213">
        <v>0.73</v>
      </c>
      <c r="I16" s="213">
        <v>6282.19</v>
      </c>
      <c r="J16" s="214">
        <v>0.79</v>
      </c>
    </row>
    <row r="17" spans="1:10">
      <c r="A17" s="1001"/>
      <c r="B17" s="192" t="s">
        <v>614</v>
      </c>
      <c r="C17" s="213"/>
      <c r="D17" s="213"/>
      <c r="E17" s="213">
        <v>4510.1000000000004</v>
      </c>
      <c r="F17" s="213">
        <v>0.56000000000000005</v>
      </c>
      <c r="G17" s="213">
        <v>17046.009999999998</v>
      </c>
      <c r="H17" s="213">
        <v>2.15</v>
      </c>
      <c r="I17" s="213">
        <v>21556.11</v>
      </c>
      <c r="J17" s="214">
        <v>2.71</v>
      </c>
    </row>
    <row r="18" spans="1:10">
      <c r="A18" s="1002"/>
      <c r="B18" s="616" t="s">
        <v>569</v>
      </c>
      <c r="C18" s="227"/>
      <c r="D18" s="227"/>
      <c r="E18" s="227">
        <v>34964.31</v>
      </c>
      <c r="F18" s="227">
        <v>4.4000000000000004</v>
      </c>
      <c r="G18" s="227">
        <v>760074.11</v>
      </c>
      <c r="H18" s="227">
        <v>95.6</v>
      </c>
      <c r="I18" s="227">
        <v>795038.42</v>
      </c>
      <c r="J18" s="258">
        <v>100</v>
      </c>
    </row>
    <row r="19" spans="1:10" ht="18" customHeight="1">
      <c r="A19" s="1000" t="s">
        <v>1038</v>
      </c>
      <c r="B19" s="487" t="s">
        <v>1032</v>
      </c>
      <c r="C19" s="228">
        <v>47869.47</v>
      </c>
      <c r="D19" s="228">
        <v>8.23</v>
      </c>
      <c r="E19" s="228">
        <v>2.37</v>
      </c>
      <c r="F19" s="228" t="s">
        <v>610</v>
      </c>
      <c r="G19" s="228">
        <v>0</v>
      </c>
      <c r="H19" s="228">
        <v>0</v>
      </c>
      <c r="I19" s="228">
        <v>47871.839999999997</v>
      </c>
      <c r="J19" s="257">
        <v>8.23</v>
      </c>
    </row>
    <row r="20" spans="1:10">
      <c r="A20" s="1001"/>
      <c r="B20" s="485" t="s">
        <v>1033</v>
      </c>
      <c r="C20" s="213">
        <v>39994.31</v>
      </c>
      <c r="D20" s="213">
        <v>6.88</v>
      </c>
      <c r="E20" s="213">
        <v>13.24</v>
      </c>
      <c r="F20" s="213" t="s">
        <v>610</v>
      </c>
      <c r="G20" s="213">
        <v>0</v>
      </c>
      <c r="H20" s="213">
        <v>0</v>
      </c>
      <c r="I20" s="213">
        <v>40007.550000000003</v>
      </c>
      <c r="J20" s="214">
        <v>6.88</v>
      </c>
    </row>
    <row r="21" spans="1:10">
      <c r="A21" s="1001"/>
      <c r="B21" s="486" t="s">
        <v>1034</v>
      </c>
      <c r="C21" s="213">
        <v>62975.54</v>
      </c>
      <c r="D21" s="213">
        <v>10.83</v>
      </c>
      <c r="E21" s="213">
        <v>236.09</v>
      </c>
      <c r="F21" s="213">
        <v>0.04</v>
      </c>
      <c r="G21" s="213">
        <v>0</v>
      </c>
      <c r="H21" s="213">
        <v>0</v>
      </c>
      <c r="I21" s="213">
        <v>63211.63</v>
      </c>
      <c r="J21" s="214">
        <v>10.87</v>
      </c>
    </row>
    <row r="22" spans="1:10">
      <c r="A22" s="1001"/>
      <c r="B22" s="486" t="s">
        <v>1035</v>
      </c>
      <c r="C22" s="213">
        <v>64660.89</v>
      </c>
      <c r="D22" s="213">
        <v>11.12</v>
      </c>
      <c r="E22" s="213">
        <v>650.41</v>
      </c>
      <c r="F22" s="213">
        <v>0.11</v>
      </c>
      <c r="G22" s="213">
        <v>0</v>
      </c>
      <c r="H22" s="213">
        <v>0</v>
      </c>
      <c r="I22" s="213">
        <v>65311.3</v>
      </c>
      <c r="J22" s="214">
        <v>11.23</v>
      </c>
    </row>
    <row r="23" spans="1:10">
      <c r="A23" s="1001"/>
      <c r="B23" s="486" t="s">
        <v>1036</v>
      </c>
      <c r="C23" s="213">
        <v>73234.62</v>
      </c>
      <c r="D23" s="213">
        <v>12.59</v>
      </c>
      <c r="E23" s="213">
        <v>785.48</v>
      </c>
      <c r="F23" s="213">
        <v>0.14000000000000001</v>
      </c>
      <c r="G23" s="213">
        <v>0</v>
      </c>
      <c r="H23" s="213">
        <v>0</v>
      </c>
      <c r="I23" s="213">
        <v>74020.100000000006</v>
      </c>
      <c r="J23" s="214">
        <v>12.73</v>
      </c>
    </row>
    <row r="24" spans="1:10">
      <c r="A24" s="1001"/>
      <c r="B24" s="486" t="s">
        <v>1037</v>
      </c>
      <c r="C24" s="213">
        <v>76497.11</v>
      </c>
      <c r="D24" s="213">
        <v>13.15</v>
      </c>
      <c r="E24" s="213">
        <v>825.65</v>
      </c>
      <c r="F24" s="213">
        <v>0.14000000000000001</v>
      </c>
      <c r="G24" s="213">
        <v>0</v>
      </c>
      <c r="H24" s="213">
        <v>0</v>
      </c>
      <c r="I24" s="213">
        <v>77322.759999999995</v>
      </c>
      <c r="J24" s="214">
        <v>13.29</v>
      </c>
    </row>
    <row r="25" spans="1:10">
      <c r="A25" s="1001"/>
      <c r="B25" s="486" t="s">
        <v>611</v>
      </c>
      <c r="C25" s="213">
        <v>148362.94</v>
      </c>
      <c r="D25" s="213">
        <v>25.5</v>
      </c>
      <c r="E25" s="213">
        <v>3639.58</v>
      </c>
      <c r="F25" s="213">
        <v>0.62</v>
      </c>
      <c r="G25" s="213">
        <v>0</v>
      </c>
      <c r="H25" s="213">
        <v>0</v>
      </c>
      <c r="I25" s="213">
        <v>152002.51999999999</v>
      </c>
      <c r="J25" s="214">
        <v>26.12</v>
      </c>
    </row>
    <row r="26" spans="1:10">
      <c r="A26" s="1001"/>
      <c r="B26" s="192" t="s">
        <v>612</v>
      </c>
      <c r="C26" s="213">
        <v>513594.88</v>
      </c>
      <c r="D26" s="213">
        <v>88.3</v>
      </c>
      <c r="E26" s="213">
        <v>6152.82</v>
      </c>
      <c r="F26" s="213">
        <v>1.05</v>
      </c>
      <c r="G26" s="213">
        <v>0</v>
      </c>
      <c r="H26" s="213">
        <v>0</v>
      </c>
      <c r="I26" s="213">
        <v>519747.7</v>
      </c>
      <c r="J26" s="214">
        <v>89.35</v>
      </c>
    </row>
    <row r="27" spans="1:10" ht="27.75" customHeight="1">
      <c r="A27" s="1001"/>
      <c r="B27" s="478" t="s">
        <v>613</v>
      </c>
      <c r="C27" s="213">
        <v>10472.61</v>
      </c>
      <c r="D27" s="213">
        <v>1.8</v>
      </c>
      <c r="E27" s="213">
        <v>39.42</v>
      </c>
      <c r="F27" s="213">
        <v>0.01</v>
      </c>
      <c r="G27" s="213">
        <v>0</v>
      </c>
      <c r="H27" s="213">
        <v>0</v>
      </c>
      <c r="I27" s="213">
        <v>10512.03</v>
      </c>
      <c r="J27" s="214">
        <v>1.81</v>
      </c>
    </row>
    <row r="28" spans="1:10">
      <c r="A28" s="1001"/>
      <c r="B28" s="192" t="s">
        <v>614</v>
      </c>
      <c r="C28" s="213">
        <v>51077.47</v>
      </c>
      <c r="D28" s="213">
        <v>8.7799999999999994</v>
      </c>
      <c r="E28" s="213">
        <v>320.99</v>
      </c>
      <c r="F28" s="213">
        <v>0.06</v>
      </c>
      <c r="G28" s="213">
        <v>0</v>
      </c>
      <c r="H28" s="213">
        <v>0</v>
      </c>
      <c r="I28" s="213">
        <v>51398.46</v>
      </c>
      <c r="J28" s="214">
        <v>8.84</v>
      </c>
    </row>
    <row r="29" spans="1:10">
      <c r="A29" s="1002"/>
      <c r="B29" s="616" t="s">
        <v>569</v>
      </c>
      <c r="C29" s="227">
        <v>575144.95999999996</v>
      </c>
      <c r="D29" s="227">
        <v>98.88</v>
      </c>
      <c r="E29" s="227">
        <v>6513.23</v>
      </c>
      <c r="F29" s="227">
        <v>1.1200000000000001</v>
      </c>
      <c r="G29" s="227">
        <v>0</v>
      </c>
      <c r="H29" s="227">
        <v>0</v>
      </c>
      <c r="I29" s="227">
        <v>581658.18999999994</v>
      </c>
      <c r="J29" s="258">
        <v>100</v>
      </c>
    </row>
    <row r="30" spans="1:10" ht="15.75" customHeight="1">
      <c r="A30" s="1000" t="s">
        <v>1039</v>
      </c>
      <c r="B30" s="487" t="s">
        <v>1032</v>
      </c>
      <c r="C30" s="228">
        <v>32106.959999999999</v>
      </c>
      <c r="D30" s="228">
        <v>3.66</v>
      </c>
      <c r="E30" s="228">
        <v>0</v>
      </c>
      <c r="F30" s="228">
        <v>0</v>
      </c>
      <c r="G30" s="228">
        <v>0</v>
      </c>
      <c r="H30" s="228">
        <v>0</v>
      </c>
      <c r="I30" s="228">
        <v>32106.959999999999</v>
      </c>
      <c r="J30" s="257">
        <v>3.66</v>
      </c>
    </row>
    <row r="31" spans="1:10">
      <c r="A31" s="1001"/>
      <c r="B31" s="485" t="s">
        <v>1033</v>
      </c>
      <c r="C31" s="213">
        <v>37222.239999999998</v>
      </c>
      <c r="D31" s="213">
        <v>4.24</v>
      </c>
      <c r="E31" s="213">
        <v>0.88</v>
      </c>
      <c r="F31" s="213" t="s">
        <v>610</v>
      </c>
      <c r="G31" s="213">
        <v>0</v>
      </c>
      <c r="H31" s="213">
        <v>0</v>
      </c>
      <c r="I31" s="213">
        <v>37223.120000000003</v>
      </c>
      <c r="J31" s="214">
        <v>4.24</v>
      </c>
    </row>
    <row r="32" spans="1:10">
      <c r="A32" s="1001"/>
      <c r="B32" s="486" t="s">
        <v>1034</v>
      </c>
      <c r="C32" s="213">
        <v>81932.789999999994</v>
      </c>
      <c r="D32" s="213">
        <v>9.34</v>
      </c>
      <c r="E32" s="213">
        <v>27.27</v>
      </c>
      <c r="F32" s="213" t="s">
        <v>610</v>
      </c>
      <c r="G32" s="213">
        <v>0</v>
      </c>
      <c r="H32" s="213">
        <v>0</v>
      </c>
      <c r="I32" s="213">
        <v>81960.06</v>
      </c>
      <c r="J32" s="214">
        <v>9.34</v>
      </c>
    </row>
    <row r="33" spans="1:10">
      <c r="A33" s="1001"/>
      <c r="B33" s="486" t="s">
        <v>1035</v>
      </c>
      <c r="C33" s="213">
        <v>111029.6</v>
      </c>
      <c r="D33" s="213">
        <v>12.65</v>
      </c>
      <c r="E33" s="213">
        <v>154.47999999999999</v>
      </c>
      <c r="F33" s="213">
        <v>0.02</v>
      </c>
      <c r="G33" s="213">
        <v>0</v>
      </c>
      <c r="H33" s="213">
        <v>0</v>
      </c>
      <c r="I33" s="213">
        <v>111184.08</v>
      </c>
      <c r="J33" s="214">
        <v>12.67</v>
      </c>
    </row>
    <row r="34" spans="1:10">
      <c r="A34" s="1001"/>
      <c r="B34" s="486" t="s">
        <v>1036</v>
      </c>
      <c r="C34" s="213">
        <v>170070</v>
      </c>
      <c r="D34" s="213">
        <v>19.38</v>
      </c>
      <c r="E34" s="213">
        <v>644.51</v>
      </c>
      <c r="F34" s="213">
        <v>7.0000000000000007E-2</v>
      </c>
      <c r="G34" s="213">
        <v>0</v>
      </c>
      <c r="H34" s="213">
        <v>0</v>
      </c>
      <c r="I34" s="213">
        <v>170714.51</v>
      </c>
      <c r="J34" s="214">
        <v>19.45</v>
      </c>
    </row>
    <row r="35" spans="1:10">
      <c r="A35" s="1001"/>
      <c r="B35" s="486" t="s">
        <v>1037</v>
      </c>
      <c r="C35" s="213">
        <v>205012.98</v>
      </c>
      <c r="D35" s="213">
        <v>23.37</v>
      </c>
      <c r="E35" s="213">
        <v>2075.06</v>
      </c>
      <c r="F35" s="213">
        <v>0.24</v>
      </c>
      <c r="G35" s="213">
        <v>0</v>
      </c>
      <c r="H35" s="213">
        <v>0</v>
      </c>
      <c r="I35" s="213">
        <v>207088.04</v>
      </c>
      <c r="J35" s="214">
        <v>23.61</v>
      </c>
    </row>
    <row r="36" spans="1:10">
      <c r="A36" s="1001"/>
      <c r="B36" s="486" t="s">
        <v>611</v>
      </c>
      <c r="C36" s="213">
        <v>195765.52</v>
      </c>
      <c r="D36" s="213">
        <v>22.31</v>
      </c>
      <c r="E36" s="213">
        <v>10344.780000000001</v>
      </c>
      <c r="F36" s="213">
        <v>1.18</v>
      </c>
      <c r="G36" s="213">
        <v>0</v>
      </c>
      <c r="H36" s="213">
        <v>0</v>
      </c>
      <c r="I36" s="213">
        <v>206110.3</v>
      </c>
      <c r="J36" s="214">
        <v>23.49</v>
      </c>
    </row>
    <row r="37" spans="1:10">
      <c r="A37" s="1001"/>
      <c r="B37" s="192" t="s">
        <v>612</v>
      </c>
      <c r="C37" s="213">
        <v>833140.09</v>
      </c>
      <c r="D37" s="213">
        <v>94.95</v>
      </c>
      <c r="E37" s="213">
        <v>13246.98</v>
      </c>
      <c r="F37" s="213">
        <v>1.51</v>
      </c>
      <c r="G37" s="213">
        <v>0</v>
      </c>
      <c r="H37" s="213">
        <v>0</v>
      </c>
      <c r="I37" s="213">
        <v>846387.07</v>
      </c>
      <c r="J37" s="214">
        <v>96.46</v>
      </c>
    </row>
    <row r="38" spans="1:10" ht="24" customHeight="1">
      <c r="A38" s="1001"/>
      <c r="B38" s="478" t="s">
        <v>613</v>
      </c>
      <c r="C38" s="213">
        <v>10389.19</v>
      </c>
      <c r="D38" s="213">
        <v>1.18</v>
      </c>
      <c r="E38" s="213">
        <v>2.31</v>
      </c>
      <c r="F38" s="213" t="s">
        <v>610</v>
      </c>
      <c r="G38" s="213">
        <v>0</v>
      </c>
      <c r="H38" s="213">
        <v>0</v>
      </c>
      <c r="I38" s="213">
        <v>10391.5</v>
      </c>
      <c r="J38" s="214">
        <v>1.18</v>
      </c>
    </row>
    <row r="39" spans="1:10">
      <c r="A39" s="1001"/>
      <c r="B39" s="192" t="s">
        <v>614</v>
      </c>
      <c r="C39" s="213">
        <v>20478.73</v>
      </c>
      <c r="D39" s="213">
        <v>2.33</v>
      </c>
      <c r="E39" s="213">
        <v>231.28</v>
      </c>
      <c r="F39" s="213">
        <v>0.03</v>
      </c>
      <c r="G39" s="213">
        <v>0</v>
      </c>
      <c r="H39" s="213">
        <v>0</v>
      </c>
      <c r="I39" s="213">
        <v>20710.009999999998</v>
      </c>
      <c r="J39" s="214">
        <v>2.36</v>
      </c>
    </row>
    <row r="40" spans="1:10">
      <c r="A40" s="1002"/>
      <c r="B40" s="616" t="s">
        <v>569</v>
      </c>
      <c r="C40" s="227">
        <v>864008.01</v>
      </c>
      <c r="D40" s="227">
        <v>98.46</v>
      </c>
      <c r="E40" s="227">
        <v>13480.57</v>
      </c>
      <c r="F40" s="227">
        <v>1.54</v>
      </c>
      <c r="G40" s="227">
        <v>0</v>
      </c>
      <c r="H40" s="227">
        <v>0</v>
      </c>
      <c r="I40" s="227">
        <v>877488.58</v>
      </c>
      <c r="J40" s="258">
        <v>100</v>
      </c>
    </row>
    <row r="41" spans="1:10" ht="21.75" customHeight="1">
      <c r="A41" s="1017" t="s">
        <v>195</v>
      </c>
      <c r="B41" s="290" t="s">
        <v>1032</v>
      </c>
      <c r="C41" s="228">
        <v>134101.97</v>
      </c>
      <c r="D41" s="228">
        <v>16.66</v>
      </c>
      <c r="E41" s="228">
        <v>82231.73</v>
      </c>
      <c r="F41" s="228">
        <v>10.210000000000001</v>
      </c>
      <c r="G41" s="228">
        <v>0</v>
      </c>
      <c r="H41" s="228">
        <v>0</v>
      </c>
      <c r="I41" s="228">
        <v>216333.7</v>
      </c>
      <c r="J41" s="257">
        <v>26.87</v>
      </c>
    </row>
    <row r="42" spans="1:10">
      <c r="A42" s="990"/>
      <c r="B42" s="488" t="s">
        <v>1033</v>
      </c>
      <c r="C42" s="213">
        <v>37105.589999999997</v>
      </c>
      <c r="D42" s="213">
        <v>4.6100000000000003</v>
      </c>
      <c r="E42" s="213">
        <v>38726.699999999997</v>
      </c>
      <c r="F42" s="213">
        <v>4.8099999999999996</v>
      </c>
      <c r="G42" s="213">
        <v>0</v>
      </c>
      <c r="H42" s="213">
        <v>0</v>
      </c>
      <c r="I42" s="213">
        <v>75832.289999999994</v>
      </c>
      <c r="J42" s="214">
        <v>9.42</v>
      </c>
    </row>
    <row r="43" spans="1:10">
      <c r="A43" s="990"/>
      <c r="B43" s="285" t="s">
        <v>1034</v>
      </c>
      <c r="C43" s="213">
        <v>38041.07</v>
      </c>
      <c r="D43" s="213">
        <v>4.7300000000000004</v>
      </c>
      <c r="E43" s="213">
        <v>79475.38</v>
      </c>
      <c r="F43" s="213">
        <v>9.8699999999999992</v>
      </c>
      <c r="G43" s="213">
        <v>0</v>
      </c>
      <c r="H43" s="213">
        <v>0</v>
      </c>
      <c r="I43" s="213">
        <v>117516.45</v>
      </c>
      <c r="J43" s="214">
        <v>14.6</v>
      </c>
    </row>
    <row r="44" spans="1:10">
      <c r="A44" s="990"/>
      <c r="B44" s="285" t="s">
        <v>1035</v>
      </c>
      <c r="C44" s="213">
        <v>17038.7</v>
      </c>
      <c r="D44" s="213">
        <v>2.12</v>
      </c>
      <c r="E44" s="213">
        <v>69608.19</v>
      </c>
      <c r="F44" s="213">
        <v>8.65</v>
      </c>
      <c r="G44" s="213">
        <v>0</v>
      </c>
      <c r="H44" s="213">
        <v>0</v>
      </c>
      <c r="I44" s="213">
        <v>86646.89</v>
      </c>
      <c r="J44" s="214">
        <v>10.77</v>
      </c>
    </row>
    <row r="45" spans="1:10">
      <c r="A45" s="990"/>
      <c r="B45" s="285" t="s">
        <v>1036</v>
      </c>
      <c r="C45" s="213">
        <v>10737.27</v>
      </c>
      <c r="D45" s="213">
        <v>1.33</v>
      </c>
      <c r="E45" s="213">
        <v>68721.41</v>
      </c>
      <c r="F45" s="213">
        <v>8.5399999999999991</v>
      </c>
      <c r="G45" s="213">
        <v>0</v>
      </c>
      <c r="H45" s="213">
        <v>0</v>
      </c>
      <c r="I45" s="213">
        <v>79458.679999999993</v>
      </c>
      <c r="J45" s="214">
        <v>9.8699999999999992</v>
      </c>
    </row>
    <row r="46" spans="1:10">
      <c r="A46" s="990"/>
      <c r="B46" s="285" t="s">
        <v>1037</v>
      </c>
      <c r="C46" s="213">
        <v>7472.99</v>
      </c>
      <c r="D46" s="213">
        <v>0.93</v>
      </c>
      <c r="E46" s="213">
        <v>65706.649999999994</v>
      </c>
      <c r="F46" s="213">
        <v>8.16</v>
      </c>
      <c r="G46" s="213">
        <v>0</v>
      </c>
      <c r="H46" s="213">
        <v>0</v>
      </c>
      <c r="I46" s="213">
        <v>73179.64</v>
      </c>
      <c r="J46" s="214">
        <v>9.09</v>
      </c>
    </row>
    <row r="47" spans="1:10">
      <c r="A47" s="990"/>
      <c r="B47" s="285" t="s">
        <v>611</v>
      </c>
      <c r="C47" s="213">
        <v>6538.39</v>
      </c>
      <c r="D47" s="213">
        <v>0.81</v>
      </c>
      <c r="E47" s="213">
        <v>136427.41</v>
      </c>
      <c r="F47" s="213">
        <v>16.940000000000001</v>
      </c>
      <c r="G47" s="213">
        <v>0</v>
      </c>
      <c r="H47" s="213">
        <v>0</v>
      </c>
      <c r="I47" s="213">
        <v>142965.79999999999</v>
      </c>
      <c r="J47" s="214">
        <v>17.75</v>
      </c>
    </row>
    <row r="48" spans="1:10">
      <c r="A48" s="990"/>
      <c r="B48" s="248" t="s">
        <v>612</v>
      </c>
      <c r="C48" s="213">
        <v>251035.98</v>
      </c>
      <c r="D48" s="213">
        <v>31.19</v>
      </c>
      <c r="E48" s="213">
        <v>540897.47</v>
      </c>
      <c r="F48" s="213">
        <v>67.180000000000007</v>
      </c>
      <c r="G48" s="213">
        <v>0</v>
      </c>
      <c r="H48" s="213">
        <v>0</v>
      </c>
      <c r="I48" s="213">
        <v>791933.45</v>
      </c>
      <c r="J48" s="214">
        <v>98.37</v>
      </c>
    </row>
    <row r="49" spans="1:10" ht="27.75" customHeight="1">
      <c r="A49" s="990"/>
      <c r="B49" s="490" t="s">
        <v>613</v>
      </c>
      <c r="C49" s="213">
        <v>1880.58</v>
      </c>
      <c r="D49" s="213">
        <v>0.23</v>
      </c>
      <c r="E49" s="213">
        <v>2508.4499999999998</v>
      </c>
      <c r="F49" s="213">
        <v>0.32</v>
      </c>
      <c r="G49" s="213">
        <v>0</v>
      </c>
      <c r="H49" s="213">
        <v>0</v>
      </c>
      <c r="I49" s="213">
        <v>4389.03</v>
      </c>
      <c r="J49" s="214">
        <v>0.55000000000000004</v>
      </c>
    </row>
    <row r="50" spans="1:10">
      <c r="A50" s="990"/>
      <c r="B50" s="248" t="s">
        <v>614</v>
      </c>
      <c r="C50" s="213">
        <v>3885.1</v>
      </c>
      <c r="D50" s="213">
        <v>0.48</v>
      </c>
      <c r="E50" s="213">
        <v>4807.3900000000003</v>
      </c>
      <c r="F50" s="213">
        <v>0.6</v>
      </c>
      <c r="G50" s="213">
        <v>0</v>
      </c>
      <c r="H50" s="213">
        <v>0</v>
      </c>
      <c r="I50" s="213">
        <v>8692.49</v>
      </c>
      <c r="J50" s="214">
        <v>1.08</v>
      </c>
    </row>
    <row r="51" spans="1:10">
      <c r="A51" s="1018"/>
      <c r="B51" s="263" t="s">
        <v>569</v>
      </c>
      <c r="C51" s="227">
        <v>256801.66</v>
      </c>
      <c r="D51" s="227">
        <v>31.9</v>
      </c>
      <c r="E51" s="227">
        <v>548213.31000000006</v>
      </c>
      <c r="F51" s="227">
        <v>68.099999999999994</v>
      </c>
      <c r="G51" s="227">
        <v>0</v>
      </c>
      <c r="H51" s="227">
        <v>0</v>
      </c>
      <c r="I51" s="227">
        <v>805014.97</v>
      </c>
      <c r="J51" s="258">
        <v>100</v>
      </c>
    </row>
    <row r="52" spans="1:10" ht="15.75" customHeight="1">
      <c r="A52" s="1000" t="s">
        <v>1040</v>
      </c>
      <c r="B52" s="487" t="s">
        <v>1032</v>
      </c>
      <c r="C52" s="228">
        <v>266646.06</v>
      </c>
      <c r="D52" s="228">
        <v>12.25</v>
      </c>
      <c r="E52" s="228">
        <v>0</v>
      </c>
      <c r="F52" s="228">
        <v>0</v>
      </c>
      <c r="G52" s="228">
        <v>0</v>
      </c>
      <c r="H52" s="228">
        <v>0</v>
      </c>
      <c r="I52" s="228">
        <v>266646.06</v>
      </c>
      <c r="J52" s="257">
        <v>12.25</v>
      </c>
    </row>
    <row r="53" spans="1:10">
      <c r="A53" s="1001"/>
      <c r="B53" s="485" t="s">
        <v>1033</v>
      </c>
      <c r="C53" s="213">
        <v>295712.71999999997</v>
      </c>
      <c r="D53" s="213">
        <v>13.59</v>
      </c>
      <c r="E53" s="213">
        <v>0</v>
      </c>
      <c r="F53" s="213">
        <v>0</v>
      </c>
      <c r="G53" s="213">
        <v>0</v>
      </c>
      <c r="H53" s="213">
        <v>0</v>
      </c>
      <c r="I53" s="213">
        <v>295712.71999999997</v>
      </c>
      <c r="J53" s="214">
        <v>13.59</v>
      </c>
    </row>
    <row r="54" spans="1:10">
      <c r="A54" s="1001"/>
      <c r="B54" s="486" t="s">
        <v>1034</v>
      </c>
      <c r="C54" s="213">
        <v>489331.31</v>
      </c>
      <c r="D54" s="213">
        <v>22.47</v>
      </c>
      <c r="E54" s="213">
        <v>0</v>
      </c>
      <c r="F54" s="213">
        <v>0</v>
      </c>
      <c r="G54" s="213">
        <v>0</v>
      </c>
      <c r="H54" s="213">
        <v>0</v>
      </c>
      <c r="I54" s="213">
        <v>489331.31</v>
      </c>
      <c r="J54" s="214">
        <v>22.47</v>
      </c>
    </row>
    <row r="55" spans="1:10">
      <c r="A55" s="1001"/>
      <c r="B55" s="486" t="s">
        <v>1035</v>
      </c>
      <c r="C55" s="213">
        <v>388214.71</v>
      </c>
      <c r="D55" s="213">
        <v>17.84</v>
      </c>
      <c r="E55" s="213">
        <v>0</v>
      </c>
      <c r="F55" s="213">
        <v>0</v>
      </c>
      <c r="G55" s="213">
        <v>0</v>
      </c>
      <c r="H55" s="213">
        <v>0</v>
      </c>
      <c r="I55" s="213">
        <v>388214.71</v>
      </c>
      <c r="J55" s="214">
        <v>17.84</v>
      </c>
    </row>
    <row r="56" spans="1:10">
      <c r="A56" s="1001"/>
      <c r="B56" s="486" t="s">
        <v>1036</v>
      </c>
      <c r="C56" s="213">
        <v>320614.53999999998</v>
      </c>
      <c r="D56" s="213">
        <v>14.73</v>
      </c>
      <c r="E56" s="213">
        <v>0</v>
      </c>
      <c r="F56" s="213">
        <v>0</v>
      </c>
      <c r="G56" s="213">
        <v>0</v>
      </c>
      <c r="H56" s="213">
        <v>0</v>
      </c>
      <c r="I56" s="213">
        <v>320614.53999999998</v>
      </c>
      <c r="J56" s="214">
        <v>14.73</v>
      </c>
    </row>
    <row r="57" spans="1:10">
      <c r="A57" s="1001"/>
      <c r="B57" s="486" t="s">
        <v>1037</v>
      </c>
      <c r="C57" s="213">
        <v>221250.11</v>
      </c>
      <c r="D57" s="213">
        <v>10.16</v>
      </c>
      <c r="E57" s="213">
        <v>0</v>
      </c>
      <c r="F57" s="213">
        <v>0</v>
      </c>
      <c r="G57" s="213">
        <v>0</v>
      </c>
      <c r="H57" s="213">
        <v>0</v>
      </c>
      <c r="I57" s="213">
        <v>221250.11</v>
      </c>
      <c r="J57" s="214">
        <v>10.16</v>
      </c>
    </row>
    <row r="58" spans="1:10">
      <c r="A58" s="1001"/>
      <c r="B58" s="486" t="s">
        <v>611</v>
      </c>
      <c r="C58" s="213">
        <v>126806.35</v>
      </c>
      <c r="D58" s="213">
        <v>5.83</v>
      </c>
      <c r="E58" s="213">
        <v>0</v>
      </c>
      <c r="F58" s="213">
        <v>0</v>
      </c>
      <c r="G58" s="213">
        <v>0</v>
      </c>
      <c r="H58" s="213">
        <v>0</v>
      </c>
      <c r="I58" s="213">
        <v>126806.35</v>
      </c>
      <c r="J58" s="214">
        <v>5.83</v>
      </c>
    </row>
    <row r="59" spans="1:10">
      <c r="A59" s="1001"/>
      <c r="B59" s="192" t="s">
        <v>612</v>
      </c>
      <c r="C59" s="213">
        <v>2108575.7999999998</v>
      </c>
      <c r="D59" s="213">
        <v>96.87</v>
      </c>
      <c r="E59" s="213">
        <v>0</v>
      </c>
      <c r="F59" s="213">
        <v>0</v>
      </c>
      <c r="G59" s="213">
        <v>0</v>
      </c>
      <c r="H59" s="213">
        <v>0</v>
      </c>
      <c r="I59" s="213">
        <v>2108575.7999999998</v>
      </c>
      <c r="J59" s="214">
        <v>96.87</v>
      </c>
    </row>
    <row r="60" spans="1:10" ht="28.5" customHeight="1">
      <c r="A60" s="1001"/>
      <c r="B60" s="478" t="s">
        <v>613</v>
      </c>
      <c r="C60" s="213">
        <v>45872.21</v>
      </c>
      <c r="D60" s="213">
        <v>2.11</v>
      </c>
      <c r="E60" s="213">
        <v>0</v>
      </c>
      <c r="F60" s="213">
        <v>0</v>
      </c>
      <c r="G60" s="213">
        <v>0</v>
      </c>
      <c r="H60" s="213">
        <v>0</v>
      </c>
      <c r="I60" s="213">
        <v>45872.21</v>
      </c>
      <c r="J60" s="214">
        <v>2.11</v>
      </c>
    </row>
    <row r="61" spans="1:10">
      <c r="A61" s="1001"/>
      <c r="B61" s="192" t="s">
        <v>614</v>
      </c>
      <c r="C61" s="213">
        <v>22182.04</v>
      </c>
      <c r="D61" s="213">
        <v>1.02</v>
      </c>
      <c r="E61" s="213">
        <v>0</v>
      </c>
      <c r="F61" s="213">
        <v>0</v>
      </c>
      <c r="G61" s="213">
        <v>0</v>
      </c>
      <c r="H61" s="213">
        <v>0</v>
      </c>
      <c r="I61" s="213">
        <v>22182.04</v>
      </c>
      <c r="J61" s="214">
        <v>1.02</v>
      </c>
    </row>
    <row r="62" spans="1:10">
      <c r="A62" s="1002"/>
      <c r="B62" s="616" t="s">
        <v>569</v>
      </c>
      <c r="C62" s="227">
        <v>2176630.0499999998</v>
      </c>
      <c r="D62" s="227">
        <v>100</v>
      </c>
      <c r="E62" s="227">
        <v>0</v>
      </c>
      <c r="F62" s="227">
        <v>0</v>
      </c>
      <c r="G62" s="227">
        <v>0</v>
      </c>
      <c r="H62" s="227">
        <v>0</v>
      </c>
      <c r="I62" s="227">
        <v>2176630.0499999998</v>
      </c>
      <c r="J62" s="258">
        <v>100</v>
      </c>
    </row>
    <row r="63" spans="1:10" ht="18" customHeight="1">
      <c r="A63" s="1000" t="s">
        <v>1041</v>
      </c>
      <c r="B63" s="487" t="s">
        <v>1032</v>
      </c>
      <c r="C63" s="228">
        <v>0</v>
      </c>
      <c r="D63" s="228">
        <v>0</v>
      </c>
      <c r="E63" s="228">
        <v>4744.9799999999996</v>
      </c>
      <c r="F63" s="228">
        <v>0.61</v>
      </c>
      <c r="G63" s="228">
        <v>1473.34</v>
      </c>
      <c r="H63" s="228">
        <v>0.19</v>
      </c>
      <c r="I63" s="228">
        <v>6218.32</v>
      </c>
      <c r="J63" s="257">
        <v>0.8</v>
      </c>
    </row>
    <row r="64" spans="1:10">
      <c r="A64" s="1001"/>
      <c r="B64" s="485" t="s">
        <v>1033</v>
      </c>
      <c r="C64" s="213">
        <v>0</v>
      </c>
      <c r="D64" s="213">
        <v>0</v>
      </c>
      <c r="E64" s="213">
        <v>941.68</v>
      </c>
      <c r="F64" s="213">
        <v>0.12</v>
      </c>
      <c r="G64" s="213">
        <v>126.02</v>
      </c>
      <c r="H64" s="213">
        <v>0.02</v>
      </c>
      <c r="I64" s="213">
        <v>1067.7</v>
      </c>
      <c r="J64" s="214">
        <v>0.14000000000000001</v>
      </c>
    </row>
    <row r="65" spans="1:10">
      <c r="A65" s="1001"/>
      <c r="B65" s="486" t="s">
        <v>1034</v>
      </c>
      <c r="C65" s="213">
        <v>0</v>
      </c>
      <c r="D65" s="213">
        <v>0</v>
      </c>
      <c r="E65" s="213">
        <v>5226.6099999999997</v>
      </c>
      <c r="F65" s="213">
        <v>0.68</v>
      </c>
      <c r="G65" s="213">
        <v>2625.03</v>
      </c>
      <c r="H65" s="213">
        <v>0.34</v>
      </c>
      <c r="I65" s="213">
        <v>7851.64</v>
      </c>
      <c r="J65" s="214">
        <v>1.02</v>
      </c>
    </row>
    <row r="66" spans="1:10">
      <c r="A66" s="1001"/>
      <c r="B66" s="486" t="s">
        <v>1035</v>
      </c>
      <c r="C66" s="213">
        <v>0</v>
      </c>
      <c r="D66" s="213">
        <v>0</v>
      </c>
      <c r="E66" s="213">
        <v>10578.67</v>
      </c>
      <c r="F66" s="213">
        <v>1.37</v>
      </c>
      <c r="G66" s="213">
        <v>10276.66</v>
      </c>
      <c r="H66" s="213">
        <v>1.33</v>
      </c>
      <c r="I66" s="213">
        <v>20855.330000000002</v>
      </c>
      <c r="J66" s="214">
        <v>2.7</v>
      </c>
    </row>
    <row r="67" spans="1:10">
      <c r="A67" s="1001"/>
      <c r="B67" s="486" t="s">
        <v>1036</v>
      </c>
      <c r="C67" s="213">
        <v>0</v>
      </c>
      <c r="D67" s="213">
        <v>0</v>
      </c>
      <c r="E67" s="213">
        <v>17386.88</v>
      </c>
      <c r="F67" s="213">
        <v>2.25</v>
      </c>
      <c r="G67" s="213">
        <v>27222.37</v>
      </c>
      <c r="H67" s="213">
        <v>3.52</v>
      </c>
      <c r="I67" s="213">
        <v>44609.25</v>
      </c>
      <c r="J67" s="214">
        <v>5.77</v>
      </c>
    </row>
    <row r="68" spans="1:10">
      <c r="A68" s="1001"/>
      <c r="B68" s="486" t="s">
        <v>1037</v>
      </c>
      <c r="C68" s="213">
        <v>0</v>
      </c>
      <c r="D68" s="213">
        <v>0</v>
      </c>
      <c r="E68" s="213">
        <v>35348.44</v>
      </c>
      <c r="F68" s="213">
        <v>4.57</v>
      </c>
      <c r="G68" s="213">
        <v>68213.570000000007</v>
      </c>
      <c r="H68" s="213">
        <v>8.83</v>
      </c>
      <c r="I68" s="213">
        <v>103562.01</v>
      </c>
      <c r="J68" s="214">
        <v>13.4</v>
      </c>
    </row>
    <row r="69" spans="1:10">
      <c r="A69" s="1001"/>
      <c r="B69" s="486" t="s">
        <v>611</v>
      </c>
      <c r="C69" s="213">
        <v>0</v>
      </c>
      <c r="D69" s="213">
        <v>0</v>
      </c>
      <c r="E69" s="213">
        <v>124592.83</v>
      </c>
      <c r="F69" s="213">
        <v>16.12</v>
      </c>
      <c r="G69" s="213">
        <v>374702.6</v>
      </c>
      <c r="H69" s="213">
        <v>48.49</v>
      </c>
      <c r="I69" s="213">
        <v>499295.43</v>
      </c>
      <c r="J69" s="214">
        <v>64.61</v>
      </c>
    </row>
    <row r="70" spans="1:10">
      <c r="A70" s="1001"/>
      <c r="B70" s="192" t="s">
        <v>612</v>
      </c>
      <c r="C70" s="213">
        <v>0</v>
      </c>
      <c r="D70" s="213">
        <v>0</v>
      </c>
      <c r="E70" s="213">
        <v>198820.09</v>
      </c>
      <c r="F70" s="213">
        <v>25.72</v>
      </c>
      <c r="G70" s="213">
        <v>484639.59</v>
      </c>
      <c r="H70" s="213">
        <v>62.72</v>
      </c>
      <c r="I70" s="213">
        <v>683459.68</v>
      </c>
      <c r="J70" s="214">
        <v>88.44</v>
      </c>
    </row>
    <row r="71" spans="1:10" ht="27.75" customHeight="1">
      <c r="A71" s="1001"/>
      <c r="B71" s="478" t="s">
        <v>613</v>
      </c>
      <c r="C71" s="213">
        <v>0</v>
      </c>
      <c r="D71" s="213">
        <v>0</v>
      </c>
      <c r="E71" s="213">
        <v>1943.44</v>
      </c>
      <c r="F71" s="213">
        <v>0.25</v>
      </c>
      <c r="G71" s="213">
        <v>1713.09</v>
      </c>
      <c r="H71" s="213">
        <v>0.22</v>
      </c>
      <c r="I71" s="213">
        <v>3656.53</v>
      </c>
      <c r="J71" s="214">
        <v>0.47</v>
      </c>
    </row>
    <row r="72" spans="1:10">
      <c r="A72" s="1001"/>
      <c r="B72" s="192" t="s">
        <v>614</v>
      </c>
      <c r="C72" s="213">
        <v>0</v>
      </c>
      <c r="D72" s="213">
        <v>0</v>
      </c>
      <c r="E72" s="213">
        <v>62296.33</v>
      </c>
      <c r="F72" s="213">
        <v>8.07</v>
      </c>
      <c r="G72" s="213">
        <v>23423.33</v>
      </c>
      <c r="H72" s="213">
        <v>3.02</v>
      </c>
      <c r="I72" s="213">
        <v>85719.66</v>
      </c>
      <c r="J72" s="214">
        <v>11.09</v>
      </c>
    </row>
    <row r="73" spans="1:10">
      <c r="A73" s="1002"/>
      <c r="B73" s="616" t="s">
        <v>569</v>
      </c>
      <c r="C73" s="227">
        <v>0</v>
      </c>
      <c r="D73" s="227">
        <v>0</v>
      </c>
      <c r="E73" s="227">
        <v>263059.86</v>
      </c>
      <c r="F73" s="227">
        <v>34.04</v>
      </c>
      <c r="G73" s="227">
        <v>509776.01</v>
      </c>
      <c r="H73" s="227">
        <v>65.959999999999994</v>
      </c>
      <c r="I73" s="227">
        <v>772835.87</v>
      </c>
      <c r="J73" s="258">
        <v>100</v>
      </c>
    </row>
    <row r="74" spans="1:10" ht="16.5" customHeight="1">
      <c r="A74" s="1000" t="s">
        <v>642</v>
      </c>
      <c r="B74" s="487" t="s">
        <v>1032</v>
      </c>
      <c r="C74" s="228">
        <v>23435.45</v>
      </c>
      <c r="D74" s="228">
        <v>1.64</v>
      </c>
      <c r="E74" s="228">
        <v>73622.81</v>
      </c>
      <c r="F74" s="228">
        <v>5.15</v>
      </c>
      <c r="G74" s="228">
        <v>3158.97</v>
      </c>
      <c r="H74" s="228">
        <v>0.22</v>
      </c>
      <c r="I74" s="228">
        <v>100217.23</v>
      </c>
      <c r="J74" s="257">
        <v>7.01</v>
      </c>
    </row>
    <row r="75" spans="1:10">
      <c r="A75" s="1001"/>
      <c r="B75" s="485" t="s">
        <v>1033</v>
      </c>
      <c r="C75" s="213">
        <v>13651.22</v>
      </c>
      <c r="D75" s="213">
        <v>0.96</v>
      </c>
      <c r="E75" s="213">
        <v>124630.51</v>
      </c>
      <c r="F75" s="213">
        <v>8.7200000000000006</v>
      </c>
      <c r="G75" s="213">
        <v>7749.92</v>
      </c>
      <c r="H75" s="213">
        <v>0.54</v>
      </c>
      <c r="I75" s="213">
        <v>146031.65</v>
      </c>
      <c r="J75" s="214">
        <v>10.220000000000001</v>
      </c>
    </row>
    <row r="76" spans="1:10">
      <c r="A76" s="1001"/>
      <c r="B76" s="486" t="s">
        <v>1034</v>
      </c>
      <c r="C76" s="213">
        <v>16624.57</v>
      </c>
      <c r="D76" s="213">
        <v>1.1599999999999999</v>
      </c>
      <c r="E76" s="213">
        <v>204825.93</v>
      </c>
      <c r="F76" s="213">
        <v>14.33</v>
      </c>
      <c r="G76" s="213">
        <v>24139.85</v>
      </c>
      <c r="H76" s="213">
        <v>1.69</v>
      </c>
      <c r="I76" s="213">
        <v>245590.35</v>
      </c>
      <c r="J76" s="214">
        <v>17.18</v>
      </c>
    </row>
    <row r="77" spans="1:10">
      <c r="A77" s="1001"/>
      <c r="B77" s="486" t="s">
        <v>1035</v>
      </c>
      <c r="C77" s="213">
        <v>11818.92</v>
      </c>
      <c r="D77" s="213">
        <v>0.83</v>
      </c>
      <c r="E77" s="213">
        <v>181255.63</v>
      </c>
      <c r="F77" s="213">
        <v>12.68</v>
      </c>
      <c r="G77" s="213">
        <v>29665.78</v>
      </c>
      <c r="H77" s="213">
        <v>2.08</v>
      </c>
      <c r="I77" s="213">
        <v>222740.33</v>
      </c>
      <c r="J77" s="214">
        <v>15.59</v>
      </c>
    </row>
    <row r="78" spans="1:10">
      <c r="A78" s="1001"/>
      <c r="B78" s="486" t="s">
        <v>1036</v>
      </c>
      <c r="C78" s="213">
        <v>8318.6</v>
      </c>
      <c r="D78" s="213">
        <v>0.57999999999999996</v>
      </c>
      <c r="E78" s="213">
        <v>183228.28</v>
      </c>
      <c r="F78" s="213">
        <v>12.82</v>
      </c>
      <c r="G78" s="213">
        <v>49419.67</v>
      </c>
      <c r="H78" s="213">
        <v>3.46</v>
      </c>
      <c r="I78" s="213">
        <v>240966.55</v>
      </c>
      <c r="J78" s="214">
        <v>16.86</v>
      </c>
    </row>
    <row r="79" spans="1:10">
      <c r="A79" s="1001"/>
      <c r="B79" s="486" t="s">
        <v>1037</v>
      </c>
      <c r="C79" s="213">
        <v>3379.74</v>
      </c>
      <c r="D79" s="213">
        <v>0.24</v>
      </c>
      <c r="E79" s="213">
        <v>157876.78</v>
      </c>
      <c r="F79" s="213">
        <v>11.05</v>
      </c>
      <c r="G79" s="213">
        <v>70705.429999999993</v>
      </c>
      <c r="H79" s="213">
        <v>4.95</v>
      </c>
      <c r="I79" s="213">
        <v>231961.95</v>
      </c>
      <c r="J79" s="214">
        <v>16.239999999999998</v>
      </c>
    </row>
    <row r="80" spans="1:10">
      <c r="A80" s="1001"/>
      <c r="B80" s="486" t="s">
        <v>611</v>
      </c>
      <c r="C80" s="213">
        <v>457.23</v>
      </c>
      <c r="D80" s="213">
        <v>0.03</v>
      </c>
      <c r="E80" s="213">
        <v>97771.66</v>
      </c>
      <c r="F80" s="213">
        <v>6.84</v>
      </c>
      <c r="G80" s="213">
        <v>119831.67</v>
      </c>
      <c r="H80" s="213">
        <v>8.39</v>
      </c>
      <c r="I80" s="213">
        <v>218060.56</v>
      </c>
      <c r="J80" s="214">
        <v>15.26</v>
      </c>
    </row>
    <row r="81" spans="1:10">
      <c r="A81" s="1001"/>
      <c r="B81" s="192" t="s">
        <v>612</v>
      </c>
      <c r="C81" s="213">
        <v>77685.73</v>
      </c>
      <c r="D81" s="213">
        <v>5.44</v>
      </c>
      <c r="E81" s="213">
        <v>1023211.6</v>
      </c>
      <c r="F81" s="213">
        <v>71.59</v>
      </c>
      <c r="G81" s="213">
        <v>304671.28999999998</v>
      </c>
      <c r="H81" s="213">
        <v>21.33</v>
      </c>
      <c r="I81" s="213">
        <v>1405568.62</v>
      </c>
      <c r="J81" s="214">
        <v>98.36</v>
      </c>
    </row>
    <row r="82" spans="1:10" ht="29.25" customHeight="1">
      <c r="A82" s="1001"/>
      <c r="B82" s="478" t="s">
        <v>613</v>
      </c>
      <c r="C82" s="213">
        <v>94.94</v>
      </c>
      <c r="D82" s="213">
        <v>0.01</v>
      </c>
      <c r="E82" s="213">
        <v>2532.81</v>
      </c>
      <c r="F82" s="213">
        <v>0.17</v>
      </c>
      <c r="G82" s="213">
        <v>866.25</v>
      </c>
      <c r="H82" s="213">
        <v>0.06</v>
      </c>
      <c r="I82" s="213">
        <v>3494</v>
      </c>
      <c r="J82" s="214">
        <v>0.24</v>
      </c>
    </row>
    <row r="83" spans="1:10">
      <c r="A83" s="1001"/>
      <c r="B83" s="192" t="s">
        <v>614</v>
      </c>
      <c r="C83" s="213">
        <v>1011.65</v>
      </c>
      <c r="D83" s="213">
        <v>7.0000000000000007E-2</v>
      </c>
      <c r="E83" s="213">
        <v>15620.49</v>
      </c>
      <c r="F83" s="213">
        <v>1.0900000000000001</v>
      </c>
      <c r="G83" s="213">
        <v>3409.13</v>
      </c>
      <c r="H83" s="213">
        <v>0.24</v>
      </c>
      <c r="I83" s="213">
        <v>20041.27</v>
      </c>
      <c r="J83" s="214">
        <v>1.4</v>
      </c>
    </row>
    <row r="84" spans="1:10">
      <c r="A84" s="1002"/>
      <c r="B84" s="616" t="s">
        <v>569</v>
      </c>
      <c r="C84" s="227">
        <v>78792.320000000007</v>
      </c>
      <c r="D84" s="227">
        <v>5.52</v>
      </c>
      <c r="E84" s="227">
        <v>1041364.9</v>
      </c>
      <c r="F84" s="227">
        <v>72.849999999999994</v>
      </c>
      <c r="G84" s="227">
        <v>308946.67</v>
      </c>
      <c r="H84" s="227">
        <v>21.63</v>
      </c>
      <c r="I84" s="227">
        <v>1429103.89</v>
      </c>
      <c r="J84" s="258">
        <v>100</v>
      </c>
    </row>
  </sheetData>
  <mergeCells count="17">
    <mergeCell ref="A1:J1"/>
    <mergeCell ref="A3:J3"/>
    <mergeCell ref="A5:A7"/>
    <mergeCell ref="B5:B6"/>
    <mergeCell ref="C5:H5"/>
    <mergeCell ref="I5:J5"/>
    <mergeCell ref="C6:D6"/>
    <mergeCell ref="E6:F6"/>
    <mergeCell ref="G6:H6"/>
    <mergeCell ref="I6:J6"/>
    <mergeCell ref="A74:A84"/>
    <mergeCell ref="A8:A18"/>
    <mergeCell ref="A19:A29"/>
    <mergeCell ref="A30:A40"/>
    <mergeCell ref="A41:A51"/>
    <mergeCell ref="A52:A62"/>
    <mergeCell ref="A63:A73"/>
  </mergeCells>
  <hyperlinks>
    <hyperlink ref="A6" r:id="rId1" display="https://mensajero.tragsa.es/exchweb/bin/redir.asp?URL=http://www.mma.es/portal/secciones/biodiversidad/inventarios/ines/resumen_resultados.htm"/>
  </hyperlinks>
  <printOptions horizontalCentered="1"/>
  <pageMargins left="0.78740157480314965" right="0.78740157480314965" top="0.59055118110236227" bottom="0.98425196850393704" header="0" footer="0"/>
  <pageSetup paperSize="9" scale="44" orientation="portrait" horizontalDpi="300" verticalDpi="300" r:id="rId2"/>
  <headerFooter alignWithMargins="0"/>
  <colBreaks count="1" manualBreakCount="1">
    <brk id="10" max="1048575" man="1"/>
  </colBreaks>
</worksheet>
</file>

<file path=xl/worksheets/sheet49.xml><?xml version="1.0" encoding="utf-8"?>
<worksheet xmlns="http://schemas.openxmlformats.org/spreadsheetml/2006/main" xmlns:r="http://schemas.openxmlformats.org/officeDocument/2006/relationships">
  <sheetPr codeName="Hoja52">
    <pageSetUpPr fitToPage="1"/>
  </sheetPr>
  <dimension ref="A1:J84"/>
  <sheetViews>
    <sheetView view="pageBreakPreview" topLeftCell="A7" zoomScale="75" zoomScaleNormal="75" workbookViewId="0">
      <selection sqref="A1:J1"/>
    </sheetView>
  </sheetViews>
  <sheetFormatPr baseColWidth="10" defaultRowHeight="12.75"/>
  <cols>
    <col min="1" max="1" width="24.7109375" style="680" customWidth="1"/>
    <col min="2" max="2" width="30.7109375" style="680" customWidth="1"/>
    <col min="3" max="10" width="14.85546875" style="680" customWidth="1"/>
    <col min="11" max="16384" width="11.42578125" style="680"/>
  </cols>
  <sheetData>
    <row r="1" spans="1:10" ht="18">
      <c r="A1" s="1003" t="s">
        <v>603</v>
      </c>
      <c r="B1" s="1003"/>
      <c r="C1" s="1003"/>
      <c r="D1" s="1003"/>
      <c r="E1" s="1003"/>
      <c r="F1" s="1003"/>
      <c r="G1" s="1003"/>
      <c r="H1" s="1003"/>
      <c r="I1" s="1003"/>
      <c r="J1" s="1003"/>
    </row>
    <row r="3" spans="1:10" s="690" customFormat="1" ht="15">
      <c r="A3" s="1004" t="s">
        <v>1241</v>
      </c>
      <c r="B3" s="1004"/>
      <c r="C3" s="1004"/>
      <c r="D3" s="1004"/>
      <c r="E3" s="1004"/>
      <c r="F3" s="1004"/>
      <c r="G3" s="1004"/>
      <c r="H3" s="1004"/>
      <c r="I3" s="1004"/>
      <c r="J3" s="1004"/>
    </row>
    <row r="4" spans="1:10" ht="13.5" thickBot="1">
      <c r="A4" s="136"/>
      <c r="B4" s="136"/>
      <c r="C4" s="136"/>
      <c r="D4" s="136"/>
      <c r="E4" s="136"/>
      <c r="F4" s="136"/>
      <c r="G4" s="136"/>
      <c r="H4" s="136"/>
      <c r="I4" s="136"/>
      <c r="J4" s="136"/>
    </row>
    <row r="5" spans="1:10" ht="24.75" customHeight="1">
      <c r="A5" s="1005" t="s">
        <v>299</v>
      </c>
      <c r="B5" s="1021" t="s">
        <v>604</v>
      </c>
      <c r="C5" s="1023" t="s">
        <v>621</v>
      </c>
      <c r="D5" s="1023"/>
      <c r="E5" s="1023"/>
      <c r="F5" s="1023"/>
      <c r="G5" s="1023"/>
      <c r="H5" s="1023"/>
      <c r="I5" s="1021" t="s">
        <v>1077</v>
      </c>
      <c r="J5" s="1024"/>
    </row>
    <row r="6" spans="1:10" ht="24.75" customHeight="1">
      <c r="A6" s="1019"/>
      <c r="B6" s="1022"/>
      <c r="C6" s="1025" t="s">
        <v>622</v>
      </c>
      <c r="D6" s="1025"/>
      <c r="E6" s="1025" t="s">
        <v>623</v>
      </c>
      <c r="F6" s="1025"/>
      <c r="G6" s="1025" t="s">
        <v>624</v>
      </c>
      <c r="H6" s="1025"/>
      <c r="I6" s="1026" t="s">
        <v>625</v>
      </c>
      <c r="J6" s="1027"/>
    </row>
    <row r="7" spans="1:10" ht="25.5" customHeight="1">
      <c r="A7" s="1020"/>
      <c r="B7" s="681" t="s">
        <v>1031</v>
      </c>
      <c r="C7" s="684" t="s">
        <v>1081</v>
      </c>
      <c r="D7" s="684" t="s">
        <v>1016</v>
      </c>
      <c r="E7" s="684" t="s">
        <v>1081</v>
      </c>
      <c r="F7" s="684" t="s">
        <v>1016</v>
      </c>
      <c r="G7" s="684" t="s">
        <v>1081</v>
      </c>
      <c r="H7" s="684" t="s">
        <v>1016</v>
      </c>
      <c r="I7" s="684" t="s">
        <v>1081</v>
      </c>
      <c r="J7" s="687" t="s">
        <v>1016</v>
      </c>
    </row>
    <row r="8" spans="1:10">
      <c r="A8" s="1000" t="s">
        <v>197</v>
      </c>
      <c r="B8" s="487" t="s">
        <v>1032</v>
      </c>
      <c r="C8" s="228">
        <v>141147.98000000001</v>
      </c>
      <c r="D8" s="228">
        <v>7.1</v>
      </c>
      <c r="E8" s="228">
        <v>9772.2900000000009</v>
      </c>
      <c r="F8" s="228">
        <v>0.49</v>
      </c>
      <c r="G8" s="228">
        <v>5954.44</v>
      </c>
      <c r="H8" s="228">
        <v>0.3</v>
      </c>
      <c r="I8" s="228">
        <v>156874.71</v>
      </c>
      <c r="J8" s="257">
        <v>7.89</v>
      </c>
    </row>
    <row r="9" spans="1:10">
      <c r="A9" s="1001" t="s">
        <v>1042</v>
      </c>
      <c r="B9" s="485" t="s">
        <v>1033</v>
      </c>
      <c r="C9" s="213">
        <v>207365.82</v>
      </c>
      <c r="D9" s="213">
        <v>10.44</v>
      </c>
      <c r="E9" s="213">
        <v>4.43</v>
      </c>
      <c r="F9" s="213">
        <v>0</v>
      </c>
      <c r="G9" s="213">
        <v>0</v>
      </c>
      <c r="H9" s="213">
        <v>0</v>
      </c>
      <c r="I9" s="213">
        <v>207370.25</v>
      </c>
      <c r="J9" s="214">
        <v>10.44</v>
      </c>
    </row>
    <row r="10" spans="1:10">
      <c r="A10" s="1001" t="s">
        <v>1042</v>
      </c>
      <c r="B10" s="486" t="s">
        <v>1034</v>
      </c>
      <c r="C10" s="213">
        <v>416248.59</v>
      </c>
      <c r="D10" s="213">
        <v>20.96</v>
      </c>
      <c r="E10" s="213">
        <v>32.78</v>
      </c>
      <c r="F10" s="213">
        <v>0</v>
      </c>
      <c r="G10" s="213">
        <v>1.87</v>
      </c>
      <c r="H10" s="213">
        <v>0</v>
      </c>
      <c r="I10" s="213">
        <v>416283.24</v>
      </c>
      <c r="J10" s="214">
        <v>20.96</v>
      </c>
    </row>
    <row r="11" spans="1:10">
      <c r="A11" s="1001" t="s">
        <v>1042</v>
      </c>
      <c r="B11" s="486" t="s">
        <v>1035</v>
      </c>
      <c r="C11" s="213">
        <v>345526.84</v>
      </c>
      <c r="D11" s="213">
        <v>17.39</v>
      </c>
      <c r="E11" s="213">
        <v>245.6</v>
      </c>
      <c r="F11" s="213">
        <v>0.01</v>
      </c>
      <c r="G11" s="213">
        <v>16.420000000000002</v>
      </c>
      <c r="H11" s="213">
        <v>0</v>
      </c>
      <c r="I11" s="213">
        <v>345788.86</v>
      </c>
      <c r="J11" s="214">
        <v>17.399999999999999</v>
      </c>
    </row>
    <row r="12" spans="1:10">
      <c r="A12" s="1001" t="s">
        <v>1042</v>
      </c>
      <c r="B12" s="486" t="s">
        <v>1036</v>
      </c>
      <c r="C12" s="213">
        <v>276470.21999999997</v>
      </c>
      <c r="D12" s="213">
        <v>13.92</v>
      </c>
      <c r="E12" s="213">
        <v>1155.18</v>
      </c>
      <c r="F12" s="213">
        <v>0.06</v>
      </c>
      <c r="G12" s="213">
        <v>63.88</v>
      </c>
      <c r="H12" s="213">
        <v>0</v>
      </c>
      <c r="I12" s="213">
        <v>277689.28000000003</v>
      </c>
      <c r="J12" s="214">
        <v>13.98</v>
      </c>
    </row>
    <row r="13" spans="1:10">
      <c r="A13" s="1001" t="s">
        <v>1042</v>
      </c>
      <c r="B13" s="486" t="s">
        <v>1037</v>
      </c>
      <c r="C13" s="213">
        <v>202308.48000000001</v>
      </c>
      <c r="D13" s="213">
        <v>10.18</v>
      </c>
      <c r="E13" s="213">
        <v>4128.46</v>
      </c>
      <c r="F13" s="213">
        <v>0.21</v>
      </c>
      <c r="G13" s="213">
        <v>200.64</v>
      </c>
      <c r="H13" s="213">
        <v>0.01</v>
      </c>
      <c r="I13" s="213">
        <v>206637.58</v>
      </c>
      <c r="J13" s="214">
        <v>10.4</v>
      </c>
    </row>
    <row r="14" spans="1:10">
      <c r="A14" s="1001" t="s">
        <v>1042</v>
      </c>
      <c r="B14" s="486" t="s">
        <v>611</v>
      </c>
      <c r="C14" s="213">
        <v>223259.97</v>
      </c>
      <c r="D14" s="213">
        <v>11.24</v>
      </c>
      <c r="E14" s="213">
        <v>97561.4</v>
      </c>
      <c r="F14" s="213">
        <v>4.91</v>
      </c>
      <c r="G14" s="213">
        <v>3528.11</v>
      </c>
      <c r="H14" s="213">
        <v>0.18</v>
      </c>
      <c r="I14" s="213">
        <v>324349.48</v>
      </c>
      <c r="J14" s="214">
        <v>16.329999999999998</v>
      </c>
    </row>
    <row r="15" spans="1:10">
      <c r="A15" s="1001" t="s">
        <v>1042</v>
      </c>
      <c r="B15" s="192" t="s">
        <v>612</v>
      </c>
      <c r="C15" s="213">
        <v>1812327.9</v>
      </c>
      <c r="D15" s="213">
        <v>91.23</v>
      </c>
      <c r="E15" s="213">
        <v>112900.14</v>
      </c>
      <c r="F15" s="213">
        <v>5.68</v>
      </c>
      <c r="G15" s="213">
        <v>9765.36</v>
      </c>
      <c r="H15" s="213">
        <v>0.49</v>
      </c>
      <c r="I15" s="213">
        <v>1934993.4</v>
      </c>
      <c r="J15" s="214">
        <v>97.4</v>
      </c>
    </row>
    <row r="16" spans="1:10" ht="29.25" customHeight="1">
      <c r="A16" s="1001" t="s">
        <v>1042</v>
      </c>
      <c r="B16" s="478" t="s">
        <v>613</v>
      </c>
      <c r="C16" s="213">
        <v>36739.43</v>
      </c>
      <c r="D16" s="213">
        <v>1.84</v>
      </c>
      <c r="E16" s="213">
        <v>109.74</v>
      </c>
      <c r="F16" s="213">
        <v>0.01</v>
      </c>
      <c r="G16" s="213">
        <v>3.66</v>
      </c>
      <c r="H16" s="213">
        <v>0</v>
      </c>
      <c r="I16" s="213">
        <v>36852.83</v>
      </c>
      <c r="J16" s="214">
        <v>1.85</v>
      </c>
    </row>
    <row r="17" spans="1:10">
      <c r="A17" s="1001" t="s">
        <v>1042</v>
      </c>
      <c r="B17" s="192" t="s">
        <v>614</v>
      </c>
      <c r="C17" s="213">
        <v>14212.72</v>
      </c>
      <c r="D17" s="213">
        <v>0.71</v>
      </c>
      <c r="E17" s="213">
        <v>764.2</v>
      </c>
      <c r="F17" s="213">
        <v>0.04</v>
      </c>
      <c r="G17" s="213">
        <v>0</v>
      </c>
      <c r="H17" s="213">
        <v>0</v>
      </c>
      <c r="I17" s="213">
        <v>14976.92</v>
      </c>
      <c r="J17" s="214">
        <v>0.75</v>
      </c>
    </row>
    <row r="18" spans="1:10">
      <c r="A18" s="1002" t="s">
        <v>1042</v>
      </c>
      <c r="B18" s="616" t="s">
        <v>569</v>
      </c>
      <c r="C18" s="227">
        <v>1863280.05</v>
      </c>
      <c r="D18" s="227">
        <v>93.78</v>
      </c>
      <c r="E18" s="227">
        <v>113774.08</v>
      </c>
      <c r="F18" s="227">
        <v>5.73</v>
      </c>
      <c r="G18" s="227">
        <v>9769.02</v>
      </c>
      <c r="H18" s="227">
        <v>0.49</v>
      </c>
      <c r="I18" s="227">
        <v>1986823.15</v>
      </c>
      <c r="J18" s="258">
        <v>100</v>
      </c>
    </row>
    <row r="19" spans="1:10">
      <c r="A19" s="1000" t="s">
        <v>1042</v>
      </c>
      <c r="B19" s="487" t="s">
        <v>1032</v>
      </c>
      <c r="C19" s="228">
        <v>53915.93</v>
      </c>
      <c r="D19" s="228">
        <v>7.25</v>
      </c>
      <c r="E19" s="228">
        <v>0</v>
      </c>
      <c r="F19" s="228">
        <v>0</v>
      </c>
      <c r="G19" s="228">
        <v>0</v>
      </c>
      <c r="H19" s="228">
        <v>0</v>
      </c>
      <c r="I19" s="228">
        <v>53915.93</v>
      </c>
      <c r="J19" s="257">
        <v>7.25</v>
      </c>
    </row>
    <row r="20" spans="1:10">
      <c r="A20" s="1001" t="s">
        <v>705</v>
      </c>
      <c r="B20" s="485" t="s">
        <v>1033</v>
      </c>
      <c r="C20" s="213">
        <v>33356.730000000003</v>
      </c>
      <c r="D20" s="213">
        <v>4.49</v>
      </c>
      <c r="E20" s="213">
        <v>0</v>
      </c>
      <c r="F20" s="213">
        <v>0</v>
      </c>
      <c r="G20" s="213">
        <v>0</v>
      </c>
      <c r="H20" s="213">
        <v>0</v>
      </c>
      <c r="I20" s="213">
        <v>33356.730000000003</v>
      </c>
      <c r="J20" s="214">
        <v>4.49</v>
      </c>
    </row>
    <row r="21" spans="1:10">
      <c r="A21" s="1001" t="s">
        <v>705</v>
      </c>
      <c r="B21" s="486" t="s">
        <v>1034</v>
      </c>
      <c r="C21" s="213">
        <v>71256.009999999995</v>
      </c>
      <c r="D21" s="213">
        <v>9.58</v>
      </c>
      <c r="E21" s="213">
        <v>0</v>
      </c>
      <c r="F21" s="213">
        <v>0</v>
      </c>
      <c r="G21" s="213">
        <v>0</v>
      </c>
      <c r="H21" s="213">
        <v>0</v>
      </c>
      <c r="I21" s="213">
        <v>71256.009999999995</v>
      </c>
      <c r="J21" s="214">
        <v>9.58</v>
      </c>
    </row>
    <row r="22" spans="1:10">
      <c r="A22" s="1001" t="s">
        <v>705</v>
      </c>
      <c r="B22" s="486" t="s">
        <v>1035</v>
      </c>
      <c r="C22" s="213">
        <v>65775.710000000006</v>
      </c>
      <c r="D22" s="213">
        <v>8.85</v>
      </c>
      <c r="E22" s="213">
        <v>0</v>
      </c>
      <c r="F22" s="213">
        <v>0</v>
      </c>
      <c r="G22" s="213">
        <v>0</v>
      </c>
      <c r="H22" s="213">
        <v>0</v>
      </c>
      <c r="I22" s="213">
        <v>65775.710000000006</v>
      </c>
      <c r="J22" s="214">
        <v>8.85</v>
      </c>
    </row>
    <row r="23" spans="1:10">
      <c r="A23" s="1001" t="s">
        <v>705</v>
      </c>
      <c r="B23" s="486" t="s">
        <v>1036</v>
      </c>
      <c r="C23" s="213">
        <v>85937.61</v>
      </c>
      <c r="D23" s="213">
        <v>11.56</v>
      </c>
      <c r="E23" s="213">
        <v>0</v>
      </c>
      <c r="F23" s="213">
        <v>0</v>
      </c>
      <c r="G23" s="213">
        <v>0</v>
      </c>
      <c r="H23" s="213">
        <v>0</v>
      </c>
      <c r="I23" s="213">
        <v>85937.61</v>
      </c>
      <c r="J23" s="214">
        <v>11.56</v>
      </c>
    </row>
    <row r="24" spans="1:10">
      <c r="A24" s="1001" t="s">
        <v>705</v>
      </c>
      <c r="B24" s="486" t="s">
        <v>1037</v>
      </c>
      <c r="C24" s="213">
        <v>104602.57</v>
      </c>
      <c r="D24" s="213">
        <v>14.07</v>
      </c>
      <c r="E24" s="213">
        <v>0</v>
      </c>
      <c r="F24" s="213">
        <v>0</v>
      </c>
      <c r="G24" s="213">
        <v>0</v>
      </c>
      <c r="H24" s="213">
        <v>0</v>
      </c>
      <c r="I24" s="213">
        <v>104602.57</v>
      </c>
      <c r="J24" s="214">
        <v>14.07</v>
      </c>
    </row>
    <row r="25" spans="1:10">
      <c r="A25" s="1001" t="s">
        <v>705</v>
      </c>
      <c r="B25" s="486" t="s">
        <v>611</v>
      </c>
      <c r="C25" s="213">
        <v>268091.96999999997</v>
      </c>
      <c r="D25" s="213">
        <v>36.04</v>
      </c>
      <c r="E25" s="213">
        <v>0</v>
      </c>
      <c r="F25" s="213">
        <v>0</v>
      </c>
      <c r="G25" s="213">
        <v>0</v>
      </c>
      <c r="H25" s="213">
        <v>0</v>
      </c>
      <c r="I25" s="213">
        <v>268091.96999999997</v>
      </c>
      <c r="J25" s="214">
        <v>36.04</v>
      </c>
    </row>
    <row r="26" spans="1:10">
      <c r="A26" s="1001" t="s">
        <v>705</v>
      </c>
      <c r="B26" s="192" t="s">
        <v>612</v>
      </c>
      <c r="C26" s="213">
        <v>682936.53</v>
      </c>
      <c r="D26" s="213">
        <v>91.84</v>
      </c>
      <c r="E26" s="213">
        <v>0</v>
      </c>
      <c r="F26" s="213">
        <v>0</v>
      </c>
      <c r="G26" s="213">
        <v>0</v>
      </c>
      <c r="H26" s="213">
        <v>0</v>
      </c>
      <c r="I26" s="213">
        <v>682936.53</v>
      </c>
      <c r="J26" s="214">
        <v>91.84</v>
      </c>
    </row>
    <row r="27" spans="1:10" ht="30" customHeight="1">
      <c r="A27" s="1001" t="s">
        <v>705</v>
      </c>
      <c r="B27" s="478" t="s">
        <v>613</v>
      </c>
      <c r="C27" s="213">
        <v>23256.93</v>
      </c>
      <c r="D27" s="213">
        <v>3.13</v>
      </c>
      <c r="E27" s="213">
        <v>0</v>
      </c>
      <c r="F27" s="213">
        <v>0</v>
      </c>
      <c r="G27" s="213">
        <v>0</v>
      </c>
      <c r="H27" s="213">
        <v>0</v>
      </c>
      <c r="I27" s="213">
        <v>23256.93</v>
      </c>
      <c r="J27" s="214">
        <v>3.13</v>
      </c>
    </row>
    <row r="28" spans="1:10">
      <c r="A28" s="1001" t="s">
        <v>705</v>
      </c>
      <c r="B28" s="192" t="s">
        <v>614</v>
      </c>
      <c r="C28" s="213">
        <v>37394.76</v>
      </c>
      <c r="D28" s="213">
        <v>5.03</v>
      </c>
      <c r="E28" s="213">
        <v>0</v>
      </c>
      <c r="F28" s="213">
        <v>0</v>
      </c>
      <c r="G28" s="213">
        <v>0</v>
      </c>
      <c r="H28" s="213">
        <v>0</v>
      </c>
      <c r="I28" s="213">
        <v>37394.76</v>
      </c>
      <c r="J28" s="214">
        <v>5.03</v>
      </c>
    </row>
    <row r="29" spans="1:10">
      <c r="A29" s="1002" t="s">
        <v>705</v>
      </c>
      <c r="B29" s="616" t="s">
        <v>569</v>
      </c>
      <c r="C29" s="227">
        <v>743588.22</v>
      </c>
      <c r="D29" s="227">
        <v>100</v>
      </c>
      <c r="E29" s="227">
        <v>0</v>
      </c>
      <c r="F29" s="227">
        <v>0</v>
      </c>
      <c r="G29" s="227">
        <v>0</v>
      </c>
      <c r="H29" s="227">
        <v>0</v>
      </c>
      <c r="I29" s="227">
        <v>743588.22</v>
      </c>
      <c r="J29" s="258">
        <v>100</v>
      </c>
    </row>
    <row r="30" spans="1:10">
      <c r="A30" s="1000" t="s">
        <v>705</v>
      </c>
      <c r="B30" s="487" t="s">
        <v>1032</v>
      </c>
      <c r="C30" s="228">
        <v>0</v>
      </c>
      <c r="D30" s="228">
        <v>0</v>
      </c>
      <c r="E30" s="228">
        <v>9060.0300000000007</v>
      </c>
      <c r="F30" s="228">
        <v>1.7</v>
      </c>
      <c r="G30" s="228">
        <v>18574.39</v>
      </c>
      <c r="H30" s="228">
        <v>3.49</v>
      </c>
      <c r="I30" s="228">
        <v>27634.42</v>
      </c>
      <c r="J30" s="257">
        <v>5.19</v>
      </c>
    </row>
    <row r="31" spans="1:10">
      <c r="A31" s="1001" t="s">
        <v>1043</v>
      </c>
      <c r="B31" s="485" t="s">
        <v>1033</v>
      </c>
      <c r="C31" s="213">
        <v>0</v>
      </c>
      <c r="D31" s="213">
        <v>0</v>
      </c>
      <c r="E31" s="213">
        <v>1200.9100000000001</v>
      </c>
      <c r="F31" s="213">
        <v>0.23</v>
      </c>
      <c r="G31" s="213">
        <v>5086.07</v>
      </c>
      <c r="H31" s="213">
        <v>0.96</v>
      </c>
      <c r="I31" s="213">
        <v>6286.98</v>
      </c>
      <c r="J31" s="214">
        <v>1.19</v>
      </c>
    </row>
    <row r="32" spans="1:10">
      <c r="A32" s="1001" t="s">
        <v>1043</v>
      </c>
      <c r="B32" s="486" t="s">
        <v>1034</v>
      </c>
      <c r="C32" s="213">
        <v>0</v>
      </c>
      <c r="D32" s="213">
        <v>0</v>
      </c>
      <c r="E32" s="213">
        <v>2744.78</v>
      </c>
      <c r="F32" s="213">
        <v>0.52</v>
      </c>
      <c r="G32" s="213">
        <v>16468.75</v>
      </c>
      <c r="H32" s="213">
        <v>3.09</v>
      </c>
      <c r="I32" s="213">
        <v>19213.53</v>
      </c>
      <c r="J32" s="214">
        <v>3.61</v>
      </c>
    </row>
    <row r="33" spans="1:10">
      <c r="A33" s="1001" t="s">
        <v>1043</v>
      </c>
      <c r="B33" s="486" t="s">
        <v>1035</v>
      </c>
      <c r="C33" s="213">
        <v>0</v>
      </c>
      <c r="D33" s="213">
        <v>0</v>
      </c>
      <c r="E33" s="213">
        <v>3121.63</v>
      </c>
      <c r="F33" s="213">
        <v>0.59</v>
      </c>
      <c r="G33" s="213">
        <v>24128.49</v>
      </c>
      <c r="H33" s="213">
        <v>4.53</v>
      </c>
      <c r="I33" s="213">
        <v>27250.12</v>
      </c>
      <c r="J33" s="214">
        <v>5.12</v>
      </c>
    </row>
    <row r="34" spans="1:10">
      <c r="A34" s="1001" t="s">
        <v>1043</v>
      </c>
      <c r="B34" s="486" t="s">
        <v>1036</v>
      </c>
      <c r="C34" s="213">
        <v>0</v>
      </c>
      <c r="D34" s="213">
        <v>0</v>
      </c>
      <c r="E34" s="213">
        <v>4582.51</v>
      </c>
      <c r="F34" s="213">
        <v>0.86</v>
      </c>
      <c r="G34" s="213">
        <v>42590.69</v>
      </c>
      <c r="H34" s="213">
        <v>8</v>
      </c>
      <c r="I34" s="213">
        <v>47173.2</v>
      </c>
      <c r="J34" s="214">
        <v>8.86</v>
      </c>
    </row>
    <row r="35" spans="1:10">
      <c r="A35" s="1001" t="s">
        <v>1043</v>
      </c>
      <c r="B35" s="486" t="s">
        <v>1037</v>
      </c>
      <c r="C35" s="213">
        <v>0</v>
      </c>
      <c r="D35" s="213">
        <v>0</v>
      </c>
      <c r="E35" s="213">
        <v>5242.8500000000004</v>
      </c>
      <c r="F35" s="213">
        <v>0.99</v>
      </c>
      <c r="G35" s="213">
        <v>74834.7</v>
      </c>
      <c r="H35" s="213">
        <v>14.06</v>
      </c>
      <c r="I35" s="213">
        <v>80077.55</v>
      </c>
      <c r="J35" s="214">
        <v>15.05</v>
      </c>
    </row>
    <row r="36" spans="1:10">
      <c r="A36" s="1001" t="s">
        <v>1043</v>
      </c>
      <c r="B36" s="486" t="s">
        <v>611</v>
      </c>
      <c r="C36" s="213">
        <v>0</v>
      </c>
      <c r="D36" s="213">
        <v>0</v>
      </c>
      <c r="E36" s="213">
        <v>27647.24</v>
      </c>
      <c r="F36" s="213">
        <v>5.2</v>
      </c>
      <c r="G36" s="213">
        <v>276410.48</v>
      </c>
      <c r="H36" s="213">
        <v>51.94</v>
      </c>
      <c r="I36" s="213">
        <v>304057.71999999997</v>
      </c>
      <c r="J36" s="214">
        <v>57.14</v>
      </c>
    </row>
    <row r="37" spans="1:10">
      <c r="A37" s="1001" t="s">
        <v>1043</v>
      </c>
      <c r="B37" s="192" t="s">
        <v>612</v>
      </c>
      <c r="C37" s="213">
        <v>0</v>
      </c>
      <c r="D37" s="213">
        <v>0</v>
      </c>
      <c r="E37" s="213">
        <v>53599.95</v>
      </c>
      <c r="F37" s="213">
        <v>10.09</v>
      </c>
      <c r="G37" s="213">
        <v>458093.57</v>
      </c>
      <c r="H37" s="213">
        <v>86.07</v>
      </c>
      <c r="I37" s="213">
        <v>511693.52</v>
      </c>
      <c r="J37" s="214">
        <v>96.16</v>
      </c>
    </row>
    <row r="38" spans="1:10" ht="30" customHeight="1">
      <c r="A38" s="1001" t="s">
        <v>1043</v>
      </c>
      <c r="B38" s="478" t="s">
        <v>613</v>
      </c>
      <c r="C38" s="213">
        <v>0</v>
      </c>
      <c r="D38" s="213">
        <v>0</v>
      </c>
      <c r="E38" s="213">
        <v>29.33</v>
      </c>
      <c r="F38" s="213">
        <v>0.01</v>
      </c>
      <c r="G38" s="213">
        <v>7513.59</v>
      </c>
      <c r="H38" s="213">
        <v>1.41</v>
      </c>
      <c r="I38" s="213">
        <v>7542.92</v>
      </c>
      <c r="J38" s="214">
        <v>1.42</v>
      </c>
    </row>
    <row r="39" spans="1:10">
      <c r="A39" s="1001" t="s">
        <v>1043</v>
      </c>
      <c r="B39" s="192" t="s">
        <v>614</v>
      </c>
      <c r="C39" s="213">
        <v>0</v>
      </c>
      <c r="D39" s="213">
        <v>0</v>
      </c>
      <c r="E39" s="213">
        <v>186.86</v>
      </c>
      <c r="F39" s="213">
        <v>0.04</v>
      </c>
      <c r="G39" s="213">
        <v>12716.05</v>
      </c>
      <c r="H39" s="213">
        <v>2.38</v>
      </c>
      <c r="I39" s="213">
        <v>12902.91</v>
      </c>
      <c r="J39" s="214">
        <v>2.42</v>
      </c>
    </row>
    <row r="40" spans="1:10">
      <c r="A40" s="1002" t="s">
        <v>1043</v>
      </c>
      <c r="B40" s="616" t="s">
        <v>569</v>
      </c>
      <c r="C40" s="227">
        <v>0</v>
      </c>
      <c r="D40" s="227">
        <v>0</v>
      </c>
      <c r="E40" s="227">
        <v>53816.14</v>
      </c>
      <c r="F40" s="227">
        <v>10.14</v>
      </c>
      <c r="G40" s="227">
        <v>478323.21</v>
      </c>
      <c r="H40" s="227">
        <v>89.86</v>
      </c>
      <c r="I40" s="227">
        <v>532139.35</v>
      </c>
      <c r="J40" s="258">
        <v>100</v>
      </c>
    </row>
    <row r="41" spans="1:10">
      <c r="A41" s="1000" t="s">
        <v>1043</v>
      </c>
      <c r="B41" s="487" t="s">
        <v>1032</v>
      </c>
      <c r="C41" s="228">
        <v>9222.67</v>
      </c>
      <c r="D41" s="228">
        <v>1.39</v>
      </c>
      <c r="E41" s="228">
        <v>7405.2</v>
      </c>
      <c r="F41" s="228">
        <v>1.1200000000000001</v>
      </c>
      <c r="G41" s="228">
        <v>706.18</v>
      </c>
      <c r="H41" s="228">
        <v>0.11</v>
      </c>
      <c r="I41" s="228">
        <v>17334.05</v>
      </c>
      <c r="J41" s="257">
        <v>2.62</v>
      </c>
    </row>
    <row r="42" spans="1:10">
      <c r="A42" s="1001" t="s">
        <v>1044</v>
      </c>
      <c r="B42" s="485" t="s">
        <v>1033</v>
      </c>
      <c r="C42" s="213">
        <v>4360.0600000000004</v>
      </c>
      <c r="D42" s="213">
        <v>0.66</v>
      </c>
      <c r="E42" s="213">
        <v>805.93</v>
      </c>
      <c r="F42" s="213">
        <v>0.12</v>
      </c>
      <c r="G42" s="213">
        <v>17.55</v>
      </c>
      <c r="H42" s="213">
        <v>0</v>
      </c>
      <c r="I42" s="213">
        <v>5183.54</v>
      </c>
      <c r="J42" s="214">
        <v>0.78</v>
      </c>
    </row>
    <row r="43" spans="1:10">
      <c r="A43" s="1001" t="s">
        <v>1044</v>
      </c>
      <c r="B43" s="486" t="s">
        <v>1034</v>
      </c>
      <c r="C43" s="213">
        <v>22695.11</v>
      </c>
      <c r="D43" s="213">
        <v>3.42</v>
      </c>
      <c r="E43" s="213">
        <v>10329.23</v>
      </c>
      <c r="F43" s="213">
        <v>1.56</v>
      </c>
      <c r="G43" s="213">
        <v>780.01</v>
      </c>
      <c r="H43" s="213">
        <v>0.12</v>
      </c>
      <c r="I43" s="213">
        <v>33804.35</v>
      </c>
      <c r="J43" s="214">
        <v>5.0999999999999996</v>
      </c>
    </row>
    <row r="44" spans="1:10">
      <c r="A44" s="1001" t="s">
        <v>1044</v>
      </c>
      <c r="B44" s="486" t="s">
        <v>1035</v>
      </c>
      <c r="C44" s="213">
        <v>19833.23</v>
      </c>
      <c r="D44" s="213">
        <v>2.99</v>
      </c>
      <c r="E44" s="213">
        <v>20441.16</v>
      </c>
      <c r="F44" s="213">
        <v>3.08</v>
      </c>
      <c r="G44" s="213">
        <v>2569.3200000000002</v>
      </c>
      <c r="H44" s="213">
        <v>0.39</v>
      </c>
      <c r="I44" s="213">
        <v>42843.71</v>
      </c>
      <c r="J44" s="214">
        <v>6.46</v>
      </c>
    </row>
    <row r="45" spans="1:10">
      <c r="A45" s="1001" t="s">
        <v>1044</v>
      </c>
      <c r="B45" s="486" t="s">
        <v>1036</v>
      </c>
      <c r="C45" s="213">
        <v>21545.52</v>
      </c>
      <c r="D45" s="213">
        <v>3.25</v>
      </c>
      <c r="E45" s="213">
        <v>30098.87</v>
      </c>
      <c r="F45" s="213">
        <v>4.54</v>
      </c>
      <c r="G45" s="213">
        <v>5829.76</v>
      </c>
      <c r="H45" s="213">
        <v>0.88</v>
      </c>
      <c r="I45" s="213">
        <v>57474.15</v>
      </c>
      <c r="J45" s="214">
        <v>8.67</v>
      </c>
    </row>
    <row r="46" spans="1:10">
      <c r="A46" s="1001" t="s">
        <v>1044</v>
      </c>
      <c r="B46" s="486" t="s">
        <v>1037</v>
      </c>
      <c r="C46" s="213">
        <v>35521.82</v>
      </c>
      <c r="D46" s="213">
        <v>5.36</v>
      </c>
      <c r="E46" s="213">
        <v>53175.74</v>
      </c>
      <c r="F46" s="213">
        <v>8.02</v>
      </c>
      <c r="G46" s="213">
        <v>12989.74</v>
      </c>
      <c r="H46" s="213">
        <v>1.96</v>
      </c>
      <c r="I46" s="213">
        <v>101687.3</v>
      </c>
      <c r="J46" s="214">
        <v>15.34</v>
      </c>
    </row>
    <row r="47" spans="1:10">
      <c r="A47" s="1001" t="s">
        <v>1044</v>
      </c>
      <c r="B47" s="486" t="s">
        <v>611</v>
      </c>
      <c r="C47" s="213">
        <v>128965.14</v>
      </c>
      <c r="D47" s="213">
        <v>19.440000000000001</v>
      </c>
      <c r="E47" s="213">
        <v>205716.59</v>
      </c>
      <c r="F47" s="213">
        <v>31.02</v>
      </c>
      <c r="G47" s="213">
        <v>44299.09</v>
      </c>
      <c r="H47" s="213">
        <v>6.67</v>
      </c>
      <c r="I47" s="213">
        <v>378980.82</v>
      </c>
      <c r="J47" s="214">
        <v>57.13</v>
      </c>
    </row>
    <row r="48" spans="1:10">
      <c r="A48" s="1001" t="s">
        <v>1044</v>
      </c>
      <c r="B48" s="192" t="s">
        <v>612</v>
      </c>
      <c r="C48" s="213">
        <v>242143.55</v>
      </c>
      <c r="D48" s="213">
        <v>36.51</v>
      </c>
      <c r="E48" s="213">
        <v>327972.71999999997</v>
      </c>
      <c r="F48" s="213">
        <v>49.46</v>
      </c>
      <c r="G48" s="213">
        <v>67191.649999999994</v>
      </c>
      <c r="H48" s="213">
        <v>10.130000000000001</v>
      </c>
      <c r="I48" s="213">
        <v>637307.92000000004</v>
      </c>
      <c r="J48" s="214">
        <v>96.1</v>
      </c>
    </row>
    <row r="49" spans="1:10" ht="30" customHeight="1">
      <c r="A49" s="1001" t="s">
        <v>1044</v>
      </c>
      <c r="B49" s="478" t="s">
        <v>613</v>
      </c>
      <c r="C49" s="213">
        <v>3606.91</v>
      </c>
      <c r="D49" s="213">
        <v>0.54</v>
      </c>
      <c r="E49" s="213">
        <v>3200.85</v>
      </c>
      <c r="F49" s="213">
        <v>0.49</v>
      </c>
      <c r="G49" s="213">
        <v>620.91999999999996</v>
      </c>
      <c r="H49" s="213">
        <v>0.09</v>
      </c>
      <c r="I49" s="213">
        <v>7428.68</v>
      </c>
      <c r="J49" s="214">
        <v>1.1200000000000001</v>
      </c>
    </row>
    <row r="50" spans="1:10">
      <c r="A50" s="1001" t="s">
        <v>1044</v>
      </c>
      <c r="B50" s="192" t="s">
        <v>614</v>
      </c>
      <c r="C50" s="213">
        <v>12861.7</v>
      </c>
      <c r="D50" s="213">
        <v>1.94</v>
      </c>
      <c r="E50" s="213">
        <v>5245.81</v>
      </c>
      <c r="F50" s="213">
        <v>0.79</v>
      </c>
      <c r="G50" s="213">
        <v>341.22</v>
      </c>
      <c r="H50" s="213">
        <v>0.05</v>
      </c>
      <c r="I50" s="213">
        <v>18448.73</v>
      </c>
      <c r="J50" s="214">
        <v>2.78</v>
      </c>
    </row>
    <row r="51" spans="1:10">
      <c r="A51" s="1002" t="s">
        <v>1044</v>
      </c>
      <c r="B51" s="616" t="s">
        <v>569</v>
      </c>
      <c r="C51" s="227">
        <v>258612.16</v>
      </c>
      <c r="D51" s="227">
        <v>38.99</v>
      </c>
      <c r="E51" s="227">
        <v>336419.38</v>
      </c>
      <c r="F51" s="227">
        <v>50.74</v>
      </c>
      <c r="G51" s="227">
        <v>68153.789999999994</v>
      </c>
      <c r="H51" s="227">
        <v>10.27</v>
      </c>
      <c r="I51" s="227">
        <v>663185.32999999996</v>
      </c>
      <c r="J51" s="258">
        <v>100</v>
      </c>
    </row>
    <row r="52" spans="1:10">
      <c r="A52" s="1000" t="s">
        <v>1044</v>
      </c>
      <c r="B52" s="487" t="s">
        <v>1032</v>
      </c>
      <c r="C52" s="228">
        <v>31362.53</v>
      </c>
      <c r="D52" s="228">
        <v>2.2799999999999998</v>
      </c>
      <c r="E52" s="228">
        <v>40.19</v>
      </c>
      <c r="F52" s="228" t="s">
        <v>610</v>
      </c>
      <c r="G52" s="228">
        <v>0</v>
      </c>
      <c r="H52" s="228">
        <v>0</v>
      </c>
      <c r="I52" s="228">
        <v>31402.720000000001</v>
      </c>
      <c r="J52" s="257">
        <v>2.2799999999999998</v>
      </c>
    </row>
    <row r="53" spans="1:10">
      <c r="A53" s="1001" t="s">
        <v>1045</v>
      </c>
      <c r="B53" s="485" t="s">
        <v>1033</v>
      </c>
      <c r="C53" s="213">
        <v>70074.14</v>
      </c>
      <c r="D53" s="213">
        <v>5.09</v>
      </c>
      <c r="E53" s="213">
        <v>15.56</v>
      </c>
      <c r="F53" s="213" t="s">
        <v>610</v>
      </c>
      <c r="G53" s="213">
        <v>0</v>
      </c>
      <c r="H53" s="213">
        <v>0</v>
      </c>
      <c r="I53" s="213">
        <v>70089.7</v>
      </c>
      <c r="J53" s="214">
        <v>5.09</v>
      </c>
    </row>
    <row r="54" spans="1:10">
      <c r="A54" s="1001" t="s">
        <v>1045</v>
      </c>
      <c r="B54" s="486" t="s">
        <v>1034</v>
      </c>
      <c r="C54" s="213">
        <v>207145.76</v>
      </c>
      <c r="D54" s="213">
        <v>15.04</v>
      </c>
      <c r="E54" s="213">
        <v>148.34</v>
      </c>
      <c r="F54" s="213">
        <v>0.01</v>
      </c>
      <c r="G54" s="213">
        <v>0</v>
      </c>
      <c r="H54" s="213">
        <v>0</v>
      </c>
      <c r="I54" s="213">
        <v>207294.1</v>
      </c>
      <c r="J54" s="214">
        <v>15.05</v>
      </c>
    </row>
    <row r="55" spans="1:10">
      <c r="A55" s="1001" t="s">
        <v>1045</v>
      </c>
      <c r="B55" s="486" t="s">
        <v>1035</v>
      </c>
      <c r="C55" s="213">
        <v>186043.87</v>
      </c>
      <c r="D55" s="213">
        <v>13.51</v>
      </c>
      <c r="E55" s="213">
        <v>301.92</v>
      </c>
      <c r="F55" s="213">
        <v>0.02</v>
      </c>
      <c r="G55" s="213">
        <v>0</v>
      </c>
      <c r="H55" s="213">
        <v>0</v>
      </c>
      <c r="I55" s="213">
        <v>186345.79</v>
      </c>
      <c r="J55" s="214">
        <v>13.53</v>
      </c>
    </row>
    <row r="56" spans="1:10">
      <c r="A56" s="1001" t="s">
        <v>1045</v>
      </c>
      <c r="B56" s="486" t="s">
        <v>1036</v>
      </c>
      <c r="C56" s="213">
        <v>216280.67</v>
      </c>
      <c r="D56" s="213">
        <v>15.71</v>
      </c>
      <c r="E56" s="213">
        <v>805.19</v>
      </c>
      <c r="F56" s="213">
        <v>0.06</v>
      </c>
      <c r="G56" s="213">
        <v>0</v>
      </c>
      <c r="H56" s="213">
        <v>0</v>
      </c>
      <c r="I56" s="213">
        <v>217085.86</v>
      </c>
      <c r="J56" s="214">
        <v>15.77</v>
      </c>
    </row>
    <row r="57" spans="1:10">
      <c r="A57" s="1001" t="s">
        <v>1045</v>
      </c>
      <c r="B57" s="486" t="s">
        <v>1037</v>
      </c>
      <c r="C57" s="213">
        <v>251386.91</v>
      </c>
      <c r="D57" s="213">
        <v>18.25</v>
      </c>
      <c r="E57" s="213">
        <v>1673.32</v>
      </c>
      <c r="F57" s="213">
        <v>0.12</v>
      </c>
      <c r="G57" s="213">
        <v>0</v>
      </c>
      <c r="H57" s="213">
        <v>0</v>
      </c>
      <c r="I57" s="213">
        <v>253060.23</v>
      </c>
      <c r="J57" s="214">
        <v>18.37</v>
      </c>
    </row>
    <row r="58" spans="1:10">
      <c r="A58" s="1001" t="s">
        <v>1045</v>
      </c>
      <c r="B58" s="486" t="s">
        <v>611</v>
      </c>
      <c r="C58" s="213">
        <v>360162.65</v>
      </c>
      <c r="D58" s="213">
        <v>26.15</v>
      </c>
      <c r="E58" s="213">
        <v>12248.46</v>
      </c>
      <c r="F58" s="213">
        <v>0.9</v>
      </c>
      <c r="G58" s="213">
        <v>0</v>
      </c>
      <c r="H58" s="213">
        <v>0</v>
      </c>
      <c r="I58" s="213">
        <v>372411.11</v>
      </c>
      <c r="J58" s="214">
        <v>27.05</v>
      </c>
    </row>
    <row r="59" spans="1:10">
      <c r="A59" s="1001" t="s">
        <v>1045</v>
      </c>
      <c r="B59" s="192" t="s">
        <v>612</v>
      </c>
      <c r="C59" s="213">
        <v>1322456.53</v>
      </c>
      <c r="D59" s="213">
        <v>96.03</v>
      </c>
      <c r="E59" s="213">
        <v>15232.98</v>
      </c>
      <c r="F59" s="213">
        <v>1.1100000000000001</v>
      </c>
      <c r="G59" s="213">
        <v>0</v>
      </c>
      <c r="H59" s="213">
        <v>0</v>
      </c>
      <c r="I59" s="213">
        <v>1337689.51</v>
      </c>
      <c r="J59" s="214">
        <v>97.14</v>
      </c>
    </row>
    <row r="60" spans="1:10" ht="29.25" customHeight="1">
      <c r="A60" s="1001" t="s">
        <v>1045</v>
      </c>
      <c r="B60" s="478" t="s">
        <v>613</v>
      </c>
      <c r="C60" s="213">
        <v>15039.32</v>
      </c>
      <c r="D60" s="213">
        <v>1.0900000000000001</v>
      </c>
      <c r="E60" s="213">
        <v>0</v>
      </c>
      <c r="F60" s="213">
        <v>0</v>
      </c>
      <c r="G60" s="213">
        <v>0</v>
      </c>
      <c r="H60" s="213">
        <v>0</v>
      </c>
      <c r="I60" s="213">
        <v>15039.32</v>
      </c>
      <c r="J60" s="214">
        <v>1.0900000000000001</v>
      </c>
    </row>
    <row r="61" spans="1:10">
      <c r="A61" s="1001" t="s">
        <v>1045</v>
      </c>
      <c r="B61" s="192" t="s">
        <v>614</v>
      </c>
      <c r="C61" s="213">
        <v>24349.57</v>
      </c>
      <c r="D61" s="213">
        <v>1.77</v>
      </c>
      <c r="E61" s="213">
        <v>52.45</v>
      </c>
      <c r="F61" s="213" t="s">
        <v>610</v>
      </c>
      <c r="G61" s="213">
        <v>0</v>
      </c>
      <c r="H61" s="213">
        <v>0</v>
      </c>
      <c r="I61" s="213">
        <v>24402.02</v>
      </c>
      <c r="J61" s="214">
        <v>1.77</v>
      </c>
    </row>
    <row r="62" spans="1:10">
      <c r="A62" s="1002" t="s">
        <v>1045</v>
      </c>
      <c r="B62" s="616" t="s">
        <v>569</v>
      </c>
      <c r="C62" s="227">
        <v>1361845.42</v>
      </c>
      <c r="D62" s="227">
        <v>98.89</v>
      </c>
      <c r="E62" s="227">
        <v>15285.43</v>
      </c>
      <c r="F62" s="227">
        <v>1.1100000000000001</v>
      </c>
      <c r="G62" s="227">
        <v>0</v>
      </c>
      <c r="H62" s="227">
        <v>0</v>
      </c>
      <c r="I62" s="227">
        <v>1377130.85</v>
      </c>
      <c r="J62" s="258">
        <v>100</v>
      </c>
    </row>
    <row r="63" spans="1:10">
      <c r="A63" s="1000" t="s">
        <v>1045</v>
      </c>
      <c r="B63" s="487" t="s">
        <v>1032</v>
      </c>
      <c r="C63" s="228">
        <v>20.98</v>
      </c>
      <c r="D63" s="228">
        <v>0.08</v>
      </c>
      <c r="E63" s="228">
        <v>0</v>
      </c>
      <c r="F63" s="228">
        <v>0</v>
      </c>
      <c r="G63" s="228">
        <v>0</v>
      </c>
      <c r="H63" s="228">
        <v>0</v>
      </c>
      <c r="I63" s="228">
        <v>20.98</v>
      </c>
      <c r="J63" s="257">
        <v>0.08</v>
      </c>
    </row>
    <row r="64" spans="1:10">
      <c r="A64" s="1001" t="s">
        <v>1046</v>
      </c>
      <c r="B64" s="485" t="s">
        <v>1033</v>
      </c>
      <c r="C64" s="213">
        <v>125.49</v>
      </c>
      <c r="D64" s="213">
        <v>0.47</v>
      </c>
      <c r="E64" s="213">
        <v>0</v>
      </c>
      <c r="F64" s="213">
        <v>0</v>
      </c>
      <c r="G64" s="213">
        <v>0</v>
      </c>
      <c r="H64" s="213">
        <v>0</v>
      </c>
      <c r="I64" s="213">
        <v>125.49</v>
      </c>
      <c r="J64" s="214">
        <v>0.47</v>
      </c>
    </row>
    <row r="65" spans="1:10">
      <c r="A65" s="1001" t="s">
        <v>1046</v>
      </c>
      <c r="B65" s="486" t="s">
        <v>1034</v>
      </c>
      <c r="C65" s="213">
        <v>1405.33</v>
      </c>
      <c r="D65" s="213">
        <v>5.23</v>
      </c>
      <c r="E65" s="213">
        <v>0</v>
      </c>
      <c r="F65" s="213">
        <v>0</v>
      </c>
      <c r="G65" s="213">
        <v>0</v>
      </c>
      <c r="H65" s="213">
        <v>0</v>
      </c>
      <c r="I65" s="213">
        <v>1405.33</v>
      </c>
      <c r="J65" s="214">
        <v>5.23</v>
      </c>
    </row>
    <row r="66" spans="1:10">
      <c r="A66" s="1001" t="s">
        <v>1046</v>
      </c>
      <c r="B66" s="486" t="s">
        <v>1035</v>
      </c>
      <c r="C66" s="213">
        <v>3106.2</v>
      </c>
      <c r="D66" s="213">
        <v>11.56</v>
      </c>
      <c r="E66" s="213">
        <v>0</v>
      </c>
      <c r="F66" s="213">
        <v>0</v>
      </c>
      <c r="G66" s="213">
        <v>0</v>
      </c>
      <c r="H66" s="213">
        <v>0</v>
      </c>
      <c r="I66" s="213">
        <v>3106.2</v>
      </c>
      <c r="J66" s="214">
        <v>11.56</v>
      </c>
    </row>
    <row r="67" spans="1:10">
      <c r="A67" s="1001" t="s">
        <v>1046</v>
      </c>
      <c r="B67" s="486" t="s">
        <v>1036</v>
      </c>
      <c r="C67" s="213">
        <v>5308.72</v>
      </c>
      <c r="D67" s="213">
        <v>19.760000000000002</v>
      </c>
      <c r="E67" s="213">
        <v>0</v>
      </c>
      <c r="F67" s="213">
        <v>0</v>
      </c>
      <c r="G67" s="213">
        <v>0</v>
      </c>
      <c r="H67" s="213">
        <v>0</v>
      </c>
      <c r="I67" s="213">
        <v>5308.72</v>
      </c>
      <c r="J67" s="214">
        <v>19.760000000000002</v>
      </c>
    </row>
    <row r="68" spans="1:10">
      <c r="A68" s="1001" t="s">
        <v>1046</v>
      </c>
      <c r="B68" s="486" t="s">
        <v>1037</v>
      </c>
      <c r="C68" s="213">
        <v>6788.15</v>
      </c>
      <c r="D68" s="213">
        <v>25.26</v>
      </c>
      <c r="E68" s="213">
        <v>0</v>
      </c>
      <c r="F68" s="213">
        <v>0</v>
      </c>
      <c r="G68" s="213">
        <v>0</v>
      </c>
      <c r="H68" s="213">
        <v>0</v>
      </c>
      <c r="I68" s="213">
        <v>6788.15</v>
      </c>
      <c r="J68" s="214">
        <v>25.26</v>
      </c>
    </row>
    <row r="69" spans="1:10">
      <c r="A69" s="1001" t="s">
        <v>1046</v>
      </c>
      <c r="B69" s="486" t="s">
        <v>611</v>
      </c>
      <c r="C69" s="213">
        <v>9717.0400000000009</v>
      </c>
      <c r="D69" s="213">
        <v>36.15</v>
      </c>
      <c r="E69" s="213">
        <v>0</v>
      </c>
      <c r="F69" s="213">
        <v>0</v>
      </c>
      <c r="G69" s="213">
        <v>0</v>
      </c>
      <c r="H69" s="213">
        <v>0</v>
      </c>
      <c r="I69" s="213">
        <v>9717.0400000000009</v>
      </c>
      <c r="J69" s="214">
        <v>36.15</v>
      </c>
    </row>
    <row r="70" spans="1:10">
      <c r="A70" s="1001" t="s">
        <v>1046</v>
      </c>
      <c r="B70" s="192" t="s">
        <v>612</v>
      </c>
      <c r="C70" s="213">
        <v>26471.91</v>
      </c>
      <c r="D70" s="213">
        <v>98.51</v>
      </c>
      <c r="E70" s="213">
        <v>0</v>
      </c>
      <c r="F70" s="213">
        <v>0</v>
      </c>
      <c r="G70" s="213">
        <v>0</v>
      </c>
      <c r="H70" s="213">
        <v>0</v>
      </c>
      <c r="I70" s="213">
        <v>26471.91</v>
      </c>
      <c r="J70" s="214">
        <v>98.51</v>
      </c>
    </row>
    <row r="71" spans="1:10" ht="24" customHeight="1">
      <c r="A71" s="1001" t="s">
        <v>1046</v>
      </c>
      <c r="B71" s="478" t="s">
        <v>613</v>
      </c>
      <c r="C71" s="213">
        <v>1.87</v>
      </c>
      <c r="D71" s="213">
        <v>0.01</v>
      </c>
      <c r="E71" s="213">
        <v>0</v>
      </c>
      <c r="F71" s="213">
        <v>0</v>
      </c>
      <c r="G71" s="213">
        <v>0</v>
      </c>
      <c r="H71" s="213">
        <v>0</v>
      </c>
      <c r="I71" s="213">
        <v>1.87</v>
      </c>
      <c r="J71" s="214">
        <v>0.01</v>
      </c>
    </row>
    <row r="72" spans="1:10">
      <c r="A72" s="1001" t="s">
        <v>1046</v>
      </c>
      <c r="B72" s="192" t="s">
        <v>614</v>
      </c>
      <c r="C72" s="213">
        <v>398.22</v>
      </c>
      <c r="D72" s="213">
        <v>1.48</v>
      </c>
      <c r="E72" s="213">
        <v>0</v>
      </c>
      <c r="F72" s="213">
        <v>0</v>
      </c>
      <c r="G72" s="213">
        <v>0</v>
      </c>
      <c r="H72" s="213">
        <v>0</v>
      </c>
      <c r="I72" s="213">
        <v>398.22</v>
      </c>
      <c r="J72" s="214">
        <v>1.48</v>
      </c>
    </row>
    <row r="73" spans="1:10">
      <c r="A73" s="1002" t="s">
        <v>1046</v>
      </c>
      <c r="B73" s="616" t="s">
        <v>569</v>
      </c>
      <c r="C73" s="227">
        <v>26872</v>
      </c>
      <c r="D73" s="227">
        <v>100</v>
      </c>
      <c r="E73" s="227">
        <v>0</v>
      </c>
      <c r="F73" s="227">
        <v>0</v>
      </c>
      <c r="G73" s="227">
        <v>0</v>
      </c>
      <c r="H73" s="227">
        <v>0</v>
      </c>
      <c r="I73" s="227">
        <v>26872</v>
      </c>
      <c r="J73" s="258">
        <v>100</v>
      </c>
    </row>
    <row r="74" spans="1:10">
      <c r="A74" s="1000" t="s">
        <v>1046</v>
      </c>
      <c r="B74" s="487" t="s">
        <v>1032</v>
      </c>
      <c r="C74" s="228">
        <v>29390.09</v>
      </c>
      <c r="D74" s="228">
        <v>17.71</v>
      </c>
      <c r="E74" s="228">
        <v>0</v>
      </c>
      <c r="F74" s="228">
        <v>0</v>
      </c>
      <c r="G74" s="228">
        <v>0</v>
      </c>
      <c r="H74" s="228">
        <v>0</v>
      </c>
      <c r="I74" s="228">
        <v>29390.09</v>
      </c>
      <c r="J74" s="257">
        <v>17.71</v>
      </c>
    </row>
    <row r="75" spans="1:10">
      <c r="A75" s="1001" t="s">
        <v>1047</v>
      </c>
      <c r="B75" s="485" t="s">
        <v>1033</v>
      </c>
      <c r="C75" s="213">
        <v>22106.09</v>
      </c>
      <c r="D75" s="213">
        <v>13.32</v>
      </c>
      <c r="E75" s="213">
        <v>0</v>
      </c>
      <c r="F75" s="213">
        <v>0</v>
      </c>
      <c r="G75" s="213">
        <v>0</v>
      </c>
      <c r="H75" s="213">
        <v>0</v>
      </c>
      <c r="I75" s="213">
        <v>22106.09</v>
      </c>
      <c r="J75" s="214">
        <v>13.32</v>
      </c>
    </row>
    <row r="76" spans="1:10">
      <c r="A76" s="1001" t="s">
        <v>1047</v>
      </c>
      <c r="B76" s="486" t="s">
        <v>1034</v>
      </c>
      <c r="C76" s="213">
        <v>31681.49</v>
      </c>
      <c r="D76" s="213">
        <v>19.09</v>
      </c>
      <c r="E76" s="213">
        <v>0</v>
      </c>
      <c r="F76" s="213">
        <v>0</v>
      </c>
      <c r="G76" s="213">
        <v>0</v>
      </c>
      <c r="H76" s="213">
        <v>0</v>
      </c>
      <c r="I76" s="213">
        <v>31681.49</v>
      </c>
      <c r="J76" s="214">
        <v>19.09</v>
      </c>
    </row>
    <row r="77" spans="1:10">
      <c r="A77" s="1001" t="s">
        <v>1047</v>
      </c>
      <c r="B77" s="486" t="s">
        <v>1035</v>
      </c>
      <c r="C77" s="213">
        <v>20532.52</v>
      </c>
      <c r="D77" s="213">
        <v>12.37</v>
      </c>
      <c r="E77" s="213">
        <v>0</v>
      </c>
      <c r="F77" s="213">
        <v>0</v>
      </c>
      <c r="G77" s="213">
        <v>0</v>
      </c>
      <c r="H77" s="213">
        <v>0</v>
      </c>
      <c r="I77" s="213">
        <v>20532.52</v>
      </c>
      <c r="J77" s="214">
        <v>12.37</v>
      </c>
    </row>
    <row r="78" spans="1:10">
      <c r="A78" s="1001" t="s">
        <v>1047</v>
      </c>
      <c r="B78" s="486" t="s">
        <v>1036</v>
      </c>
      <c r="C78" s="213">
        <v>19140.349999999999</v>
      </c>
      <c r="D78" s="213">
        <v>11.53</v>
      </c>
      <c r="E78" s="213">
        <v>0</v>
      </c>
      <c r="F78" s="213">
        <v>0</v>
      </c>
      <c r="G78" s="213">
        <v>0</v>
      </c>
      <c r="H78" s="213">
        <v>0</v>
      </c>
      <c r="I78" s="213">
        <v>19140.349999999999</v>
      </c>
      <c r="J78" s="214">
        <v>11.53</v>
      </c>
    </row>
    <row r="79" spans="1:10">
      <c r="A79" s="1001" t="s">
        <v>1047</v>
      </c>
      <c r="B79" s="486" t="s">
        <v>1037</v>
      </c>
      <c r="C79" s="213">
        <v>18246.43</v>
      </c>
      <c r="D79" s="213">
        <v>10.99</v>
      </c>
      <c r="E79" s="213">
        <v>0</v>
      </c>
      <c r="F79" s="213">
        <v>0</v>
      </c>
      <c r="G79" s="213">
        <v>0</v>
      </c>
      <c r="H79" s="213">
        <v>0</v>
      </c>
      <c r="I79" s="213">
        <v>18246.43</v>
      </c>
      <c r="J79" s="214">
        <v>10.99</v>
      </c>
    </row>
    <row r="80" spans="1:10">
      <c r="A80" s="1001" t="s">
        <v>1047</v>
      </c>
      <c r="B80" s="486" t="s">
        <v>611</v>
      </c>
      <c r="C80" s="213">
        <v>20768.349999999999</v>
      </c>
      <c r="D80" s="213">
        <v>12.51</v>
      </c>
      <c r="E80" s="213">
        <v>0</v>
      </c>
      <c r="F80" s="213">
        <v>0</v>
      </c>
      <c r="G80" s="213">
        <v>0</v>
      </c>
      <c r="H80" s="213">
        <v>0</v>
      </c>
      <c r="I80" s="213">
        <v>20768.349999999999</v>
      </c>
      <c r="J80" s="214">
        <v>12.51</v>
      </c>
    </row>
    <row r="81" spans="1:10">
      <c r="A81" s="1001" t="s">
        <v>1047</v>
      </c>
      <c r="B81" s="192" t="s">
        <v>612</v>
      </c>
      <c r="C81" s="213">
        <v>161865.32</v>
      </c>
      <c r="D81" s="213">
        <v>97.52</v>
      </c>
      <c r="E81" s="213">
        <v>0</v>
      </c>
      <c r="F81" s="213">
        <v>0</v>
      </c>
      <c r="G81" s="213">
        <v>0</v>
      </c>
      <c r="H81" s="213">
        <v>0</v>
      </c>
      <c r="I81" s="213">
        <v>161865.32</v>
      </c>
      <c r="J81" s="214">
        <v>97.52</v>
      </c>
    </row>
    <row r="82" spans="1:10" ht="30" customHeight="1">
      <c r="A82" s="1001" t="s">
        <v>1047</v>
      </c>
      <c r="B82" s="478" t="s">
        <v>613</v>
      </c>
      <c r="C82" s="213">
        <v>856.82</v>
      </c>
      <c r="D82" s="213">
        <v>0.52</v>
      </c>
      <c r="E82" s="213">
        <v>0</v>
      </c>
      <c r="F82" s="213">
        <v>0</v>
      </c>
      <c r="G82" s="213">
        <v>0</v>
      </c>
      <c r="H82" s="213">
        <v>0</v>
      </c>
      <c r="I82" s="213">
        <v>856.82</v>
      </c>
      <c r="J82" s="214">
        <v>0.52</v>
      </c>
    </row>
    <row r="83" spans="1:10">
      <c r="A83" s="1001" t="s">
        <v>1047</v>
      </c>
      <c r="B83" s="192" t="s">
        <v>614</v>
      </c>
      <c r="C83" s="213">
        <v>3251.47</v>
      </c>
      <c r="D83" s="213">
        <v>1.96</v>
      </c>
      <c r="E83" s="213">
        <v>0</v>
      </c>
      <c r="F83" s="213">
        <v>0</v>
      </c>
      <c r="G83" s="213">
        <v>0</v>
      </c>
      <c r="H83" s="213">
        <v>0</v>
      </c>
      <c r="I83" s="213">
        <v>3251.47</v>
      </c>
      <c r="J83" s="214">
        <v>1.96</v>
      </c>
    </row>
    <row r="84" spans="1:10">
      <c r="A84" s="1002" t="s">
        <v>1047</v>
      </c>
      <c r="B84" s="616" t="s">
        <v>569</v>
      </c>
      <c r="C84" s="227">
        <v>165973.60999999999</v>
      </c>
      <c r="D84" s="227">
        <v>100</v>
      </c>
      <c r="E84" s="227">
        <v>0</v>
      </c>
      <c r="F84" s="227">
        <v>0</v>
      </c>
      <c r="G84" s="227">
        <v>0</v>
      </c>
      <c r="H84" s="227">
        <v>0</v>
      </c>
      <c r="I84" s="227">
        <v>165973.60999999999</v>
      </c>
      <c r="J84" s="258">
        <v>100</v>
      </c>
    </row>
  </sheetData>
  <mergeCells count="17">
    <mergeCell ref="A1:J1"/>
    <mergeCell ref="A3:J3"/>
    <mergeCell ref="A5:A7"/>
    <mergeCell ref="B5:B6"/>
    <mergeCell ref="C5:H5"/>
    <mergeCell ref="I5:J5"/>
    <mergeCell ref="C6:D6"/>
    <mergeCell ref="E6:F6"/>
    <mergeCell ref="G6:H6"/>
    <mergeCell ref="I6:J6"/>
    <mergeCell ref="A74:A84"/>
    <mergeCell ref="A8:A18"/>
    <mergeCell ref="A19:A29"/>
    <mergeCell ref="A30:A40"/>
    <mergeCell ref="A41:A51"/>
    <mergeCell ref="A52:A62"/>
    <mergeCell ref="A63:A73"/>
  </mergeCells>
  <hyperlinks>
    <hyperlink ref="A6" r:id="rId1" display="https://mensajero.tragsa.es/exchweb/bin/redir.asp?URL=http://www.mma.es/portal/secciones/biodiversidad/inventarios/ines/resumen_resultados.htm"/>
  </hyperlinks>
  <printOptions horizontalCentered="1"/>
  <pageMargins left="0.78740157480314965" right="0.78740157480314965" top="0.59055118110236227" bottom="0.98425196850393704" header="0" footer="0"/>
  <pageSetup paperSize="9" scale="46" orientation="portrait" horizontalDpi="300" verticalDpi="300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K30"/>
  <sheetViews>
    <sheetView view="pageBreakPreview" zoomScale="80" zoomScaleNormal="75" workbookViewId="0">
      <selection sqref="A1:J1"/>
    </sheetView>
  </sheetViews>
  <sheetFormatPr baseColWidth="10" defaultRowHeight="12.75"/>
  <cols>
    <col min="1" max="1" width="35" style="794" customWidth="1"/>
    <col min="2" max="5" width="17.42578125" style="794" customWidth="1"/>
    <col min="6" max="16384" width="11.42578125" style="794"/>
  </cols>
  <sheetData>
    <row r="1" spans="1:11" ht="18">
      <c r="A1" s="891" t="s">
        <v>574</v>
      </c>
      <c r="B1" s="891"/>
      <c r="C1" s="891"/>
      <c r="D1" s="891"/>
      <c r="E1" s="891"/>
      <c r="F1" s="793"/>
      <c r="G1" s="793"/>
    </row>
    <row r="3" spans="1:11" ht="21" customHeight="1">
      <c r="A3" s="910" t="s">
        <v>588</v>
      </c>
      <c r="B3" s="911"/>
      <c r="C3" s="911"/>
      <c r="D3" s="911"/>
      <c r="E3" s="911"/>
      <c r="F3" s="795"/>
      <c r="G3" s="795"/>
    </row>
    <row r="4" spans="1:11" ht="19.5" customHeight="1">
      <c r="A4" s="910" t="s">
        <v>1341</v>
      </c>
      <c r="B4" s="911"/>
      <c r="C4" s="911"/>
      <c r="D4" s="911"/>
      <c r="E4" s="911"/>
      <c r="F4" s="795"/>
      <c r="G4" s="795"/>
    </row>
    <row r="5" spans="1:11" ht="13.5" thickBot="1">
      <c r="A5" s="799"/>
      <c r="B5" s="799"/>
      <c r="C5" s="799"/>
      <c r="D5" s="799"/>
      <c r="E5" s="799"/>
    </row>
    <row r="6" spans="1:11" s="2" customFormat="1" ht="12.75" customHeight="1">
      <c r="A6" s="912" t="s">
        <v>459</v>
      </c>
      <c r="B6" s="914" t="s">
        <v>545</v>
      </c>
      <c r="C6" s="914" t="s">
        <v>546</v>
      </c>
      <c r="D6" s="914" t="s">
        <v>547</v>
      </c>
      <c r="E6" s="916" t="s">
        <v>548</v>
      </c>
      <c r="F6" s="1"/>
      <c r="G6" s="1"/>
    </row>
    <row r="7" spans="1:11" s="2" customFormat="1" ht="32.25" customHeight="1" thickBot="1">
      <c r="A7" s="913"/>
      <c r="B7" s="915"/>
      <c r="C7" s="915"/>
      <c r="D7" s="915"/>
      <c r="E7" s="917"/>
      <c r="F7" s="1"/>
      <c r="G7" s="1"/>
    </row>
    <row r="8" spans="1:11" s="2" customFormat="1" ht="20.25" customHeight="1">
      <c r="A8" s="814" t="s">
        <v>575</v>
      </c>
      <c r="B8" s="15">
        <v>798797.16</v>
      </c>
      <c r="C8" s="15">
        <v>1973967.55</v>
      </c>
      <c r="D8" s="15">
        <v>126392.75</v>
      </c>
      <c r="E8" s="22">
        <v>2899157.46</v>
      </c>
      <c r="F8" s="3"/>
      <c r="G8" s="3"/>
      <c r="H8" s="3"/>
      <c r="I8" s="3"/>
      <c r="J8" s="3"/>
      <c r="K8" s="3"/>
    </row>
    <row r="9" spans="1:11" s="2" customFormat="1">
      <c r="A9" s="815" t="s">
        <v>576</v>
      </c>
      <c r="B9" s="16">
        <v>953440.08</v>
      </c>
      <c r="C9" s="16">
        <v>423682.47</v>
      </c>
      <c r="D9" s="16">
        <v>163909.93</v>
      </c>
      <c r="E9" s="23">
        <v>1541032.4799999997</v>
      </c>
      <c r="F9" s="3"/>
      <c r="G9" s="3"/>
      <c r="H9" s="3"/>
      <c r="I9" s="3"/>
      <c r="J9" s="3"/>
      <c r="K9" s="3"/>
    </row>
    <row r="10" spans="1:11" s="2" customFormat="1">
      <c r="A10" s="815" t="s">
        <v>577</v>
      </c>
      <c r="B10" s="16">
        <v>85012.41</v>
      </c>
      <c r="C10" s="16">
        <v>38954.089999999997</v>
      </c>
      <c r="D10" s="16">
        <v>7922.39</v>
      </c>
      <c r="E10" s="23">
        <v>131888.89000000001</v>
      </c>
      <c r="F10" s="3"/>
      <c r="G10" s="3"/>
      <c r="H10" s="3"/>
      <c r="I10" s="3"/>
      <c r="J10" s="3"/>
      <c r="K10" s="3"/>
    </row>
    <row r="11" spans="1:11" s="2" customFormat="1">
      <c r="A11" s="815" t="s">
        <v>578</v>
      </c>
      <c r="B11" s="16">
        <v>17958.07</v>
      </c>
      <c r="C11" s="16">
        <v>187740.39</v>
      </c>
      <c r="D11" s="16">
        <v>3097.25</v>
      </c>
      <c r="E11" s="23">
        <v>208795.71000000002</v>
      </c>
      <c r="F11" s="3"/>
      <c r="G11" s="3"/>
      <c r="H11" s="3"/>
      <c r="I11" s="3"/>
      <c r="J11" s="3"/>
      <c r="K11" s="3"/>
    </row>
    <row r="12" spans="1:11" s="2" customFormat="1">
      <c r="A12" s="815" t="s">
        <v>851</v>
      </c>
      <c r="B12" s="16">
        <v>1161411.3999999999</v>
      </c>
      <c r="C12" s="16">
        <v>1320281.68</v>
      </c>
      <c r="D12" s="16">
        <v>221413.71</v>
      </c>
      <c r="E12" s="23">
        <v>2703106.79</v>
      </c>
      <c r="F12" s="3"/>
      <c r="G12" s="3"/>
      <c r="H12" s="3"/>
      <c r="I12" s="3"/>
      <c r="J12" s="3"/>
      <c r="K12" s="3"/>
    </row>
    <row r="13" spans="1:11" s="2" customFormat="1">
      <c r="A13" s="815" t="s">
        <v>590</v>
      </c>
      <c r="B13" s="16">
        <v>973897.97</v>
      </c>
      <c r="C13" s="16">
        <v>1812718.09</v>
      </c>
      <c r="D13" s="16">
        <v>146413.57999999999</v>
      </c>
      <c r="E13" s="23">
        <v>2933029.64</v>
      </c>
      <c r="F13" s="3"/>
      <c r="G13" s="3"/>
      <c r="H13" s="3"/>
      <c r="I13" s="3"/>
      <c r="J13" s="3"/>
      <c r="K13" s="3"/>
    </row>
    <row r="14" spans="1:11" s="2" customFormat="1">
      <c r="A14" s="815" t="s">
        <v>581</v>
      </c>
      <c r="B14" s="16">
        <v>847754.69</v>
      </c>
      <c r="C14" s="16">
        <v>529319.88</v>
      </c>
      <c r="D14" s="16">
        <v>228448.89</v>
      </c>
      <c r="E14" s="23">
        <v>1605523.46</v>
      </c>
      <c r="F14" s="3"/>
      <c r="G14" s="3"/>
      <c r="H14" s="3"/>
      <c r="I14" s="3"/>
      <c r="J14" s="3"/>
      <c r="K14" s="3"/>
    </row>
    <row r="15" spans="1:11" s="2" customFormat="1">
      <c r="A15" s="815" t="s">
        <v>592</v>
      </c>
      <c r="B15" s="16">
        <v>71153.31</v>
      </c>
      <c r="C15" s="16">
        <v>173939.67</v>
      </c>
      <c r="D15" s="16">
        <v>19565.18</v>
      </c>
      <c r="E15" s="23">
        <v>264658.16000000003</v>
      </c>
      <c r="F15" s="3"/>
      <c r="G15" s="3"/>
      <c r="H15" s="3"/>
      <c r="I15" s="3"/>
      <c r="J15" s="3"/>
      <c r="K15" s="3"/>
    </row>
    <row r="16" spans="1:11" s="2" customFormat="1">
      <c r="A16" s="815" t="s">
        <v>594</v>
      </c>
      <c r="B16" s="16">
        <v>146305.42000000001</v>
      </c>
      <c r="C16" s="16">
        <v>261366.51</v>
      </c>
      <c r="D16" s="16">
        <v>26080.35</v>
      </c>
      <c r="E16" s="23">
        <v>433752.28</v>
      </c>
      <c r="F16" s="3"/>
      <c r="G16" s="3"/>
      <c r="H16" s="3"/>
      <c r="I16" s="3"/>
      <c r="J16" s="3"/>
      <c r="K16" s="3"/>
    </row>
    <row r="17" spans="1:11" s="2" customFormat="1">
      <c r="A17" s="815" t="s">
        <v>591</v>
      </c>
      <c r="B17" s="16">
        <v>580809.12</v>
      </c>
      <c r="C17" s="16">
        <v>91249.55</v>
      </c>
      <c r="D17" s="16">
        <v>70313.66</v>
      </c>
      <c r="E17" s="23">
        <v>742372.33000000007</v>
      </c>
      <c r="F17" s="3"/>
      <c r="G17" s="3"/>
      <c r="H17" s="3"/>
      <c r="I17" s="3"/>
      <c r="J17" s="3"/>
      <c r="K17" s="3"/>
    </row>
    <row r="18" spans="1:11" s="2" customFormat="1">
      <c r="A18" s="815" t="s">
        <v>583</v>
      </c>
      <c r="B18" s="16">
        <v>124229.1</v>
      </c>
      <c r="C18" s="16">
        <v>1748133.53</v>
      </c>
      <c r="D18" s="16">
        <v>20620.810000000001</v>
      </c>
      <c r="E18" s="23">
        <v>1892983.4400000002</v>
      </c>
      <c r="F18" s="3"/>
      <c r="G18" s="3"/>
      <c r="H18" s="3"/>
      <c r="I18" s="3"/>
      <c r="J18" s="3"/>
      <c r="K18" s="3"/>
    </row>
    <row r="19" spans="1:11" s="2" customFormat="1">
      <c r="A19" s="815" t="s">
        <v>584</v>
      </c>
      <c r="B19" s="16">
        <v>401034.49</v>
      </c>
      <c r="C19" s="16">
        <v>740694</v>
      </c>
      <c r="D19" s="16">
        <v>279868.09000000003</v>
      </c>
      <c r="E19" s="23">
        <v>1421596.58</v>
      </c>
      <c r="F19" s="3"/>
      <c r="G19" s="3"/>
      <c r="H19" s="3"/>
      <c r="I19" s="3"/>
      <c r="J19" s="3"/>
      <c r="K19" s="3"/>
    </row>
    <row r="20" spans="1:11" s="2" customFormat="1">
      <c r="A20" s="815" t="s">
        <v>595</v>
      </c>
      <c r="B20" s="16">
        <v>88903.96</v>
      </c>
      <c r="C20" s="16">
        <v>61492.19</v>
      </c>
      <c r="D20" s="16">
        <v>36141.74</v>
      </c>
      <c r="E20" s="23">
        <v>186537.89</v>
      </c>
      <c r="F20" s="3"/>
      <c r="G20" s="3"/>
      <c r="H20" s="3"/>
      <c r="I20" s="3"/>
      <c r="J20" s="3"/>
      <c r="K20" s="3"/>
    </row>
    <row r="21" spans="1:11" s="2" customFormat="1">
      <c r="A21" s="815" t="s">
        <v>585</v>
      </c>
      <c r="B21" s="16">
        <v>61997.440000000002</v>
      </c>
      <c r="C21" s="16">
        <v>104805.78</v>
      </c>
      <c r="D21" s="16">
        <v>8457.2000000000007</v>
      </c>
      <c r="E21" s="23">
        <v>175260.42</v>
      </c>
      <c r="F21" s="3"/>
      <c r="G21" s="3"/>
      <c r="H21" s="3"/>
      <c r="I21" s="3"/>
      <c r="J21" s="3"/>
      <c r="K21" s="3"/>
    </row>
    <row r="22" spans="1:11" s="2" customFormat="1">
      <c r="A22" s="815" t="s">
        <v>587</v>
      </c>
      <c r="B22" s="16">
        <v>180488.67</v>
      </c>
      <c r="C22" s="16">
        <v>196001.6</v>
      </c>
      <c r="D22" s="16">
        <v>14046.52</v>
      </c>
      <c r="E22" s="23">
        <v>390536.79000000004</v>
      </c>
      <c r="F22" s="3"/>
      <c r="G22" s="3"/>
      <c r="H22" s="3"/>
      <c r="I22" s="3"/>
      <c r="J22" s="3"/>
      <c r="K22" s="3"/>
    </row>
    <row r="23" spans="1:11" s="2" customFormat="1">
      <c r="A23" s="815" t="s">
        <v>589</v>
      </c>
      <c r="B23" s="16">
        <v>51775.360000000001</v>
      </c>
      <c r="C23" s="16">
        <v>382624.46</v>
      </c>
      <c r="D23" s="16">
        <v>16932.73</v>
      </c>
      <c r="E23" s="23">
        <v>451332.55</v>
      </c>
      <c r="F23" s="3"/>
      <c r="G23" s="3"/>
      <c r="H23" s="3"/>
      <c r="I23" s="3"/>
      <c r="J23" s="3"/>
      <c r="K23" s="3"/>
    </row>
    <row r="24" spans="1:11" s="2" customFormat="1">
      <c r="A24" s="815" t="s">
        <v>593</v>
      </c>
      <c r="B24" s="16">
        <v>284873</v>
      </c>
      <c r="C24" s="16">
        <v>10981.96</v>
      </c>
      <c r="D24" s="16">
        <v>12197.99</v>
      </c>
      <c r="E24" s="23">
        <v>308052.95</v>
      </c>
      <c r="F24" s="3"/>
      <c r="G24" s="3"/>
      <c r="H24" s="3"/>
      <c r="I24" s="3"/>
      <c r="J24" s="3"/>
      <c r="K24" s="3"/>
    </row>
    <row r="25" spans="1:11" s="2" customFormat="1">
      <c r="A25" s="815"/>
      <c r="B25" s="17"/>
      <c r="C25" s="17"/>
      <c r="D25" s="17"/>
      <c r="E25" s="24"/>
      <c r="F25" s="1"/>
      <c r="G25" s="3"/>
      <c r="H25" s="1"/>
      <c r="I25" s="3"/>
      <c r="J25" s="1"/>
      <c r="K25" s="3"/>
    </row>
    <row r="26" spans="1:11" s="2" customFormat="1" ht="13.5" thickBot="1">
      <c r="A26" s="816" t="s">
        <v>570</v>
      </c>
      <c r="B26" s="339">
        <v>6829841.6499999994</v>
      </c>
      <c r="C26" s="339">
        <v>10057953.399999999</v>
      </c>
      <c r="D26" s="339">
        <v>1401822.77</v>
      </c>
      <c r="E26" s="341">
        <v>18289617.82</v>
      </c>
      <c r="F26" s="3"/>
      <c r="G26" s="3"/>
      <c r="H26" s="3"/>
      <c r="I26" s="3"/>
      <c r="J26" s="3"/>
      <c r="K26" s="3"/>
    </row>
    <row r="27" spans="1:11" s="2" customFormat="1" ht="21" customHeight="1">
      <c r="A27" s="905" t="s">
        <v>647</v>
      </c>
      <c r="B27" s="905"/>
      <c r="C27" s="905"/>
      <c r="D27" s="905"/>
      <c r="E27" s="905"/>
    </row>
    <row r="28" spans="1:11" s="2" customFormat="1">
      <c r="A28" s="906" t="s">
        <v>1342</v>
      </c>
      <c r="B28" s="906"/>
      <c r="C28" s="906"/>
      <c r="D28" s="906"/>
      <c r="E28" s="906"/>
    </row>
    <row r="29" spans="1:11">
      <c r="A29" s="907" t="s">
        <v>648</v>
      </c>
      <c r="B29" s="908"/>
      <c r="C29" s="908"/>
      <c r="D29" s="908"/>
      <c r="E29" s="908"/>
    </row>
    <row r="30" spans="1:11">
      <c r="A30" s="909" t="s">
        <v>1343</v>
      </c>
      <c r="B30" s="903"/>
      <c r="C30" s="903"/>
      <c r="D30" s="903"/>
      <c r="E30" s="903"/>
    </row>
  </sheetData>
  <mergeCells count="12">
    <mergeCell ref="A27:E27"/>
    <mergeCell ref="A28:E28"/>
    <mergeCell ref="A29:E29"/>
    <mergeCell ref="A30:E30"/>
    <mergeCell ref="A1:E1"/>
    <mergeCell ref="A3:E3"/>
    <mergeCell ref="A4:E4"/>
    <mergeCell ref="A6:A7"/>
    <mergeCell ref="B6:B7"/>
    <mergeCell ref="C6:C7"/>
    <mergeCell ref="D6:D7"/>
    <mergeCell ref="E6:E7"/>
  </mergeCells>
  <printOptions horizontalCentered="1"/>
  <pageMargins left="0.78740157480314965" right="0.78740157480314965" top="0.59055118110236227" bottom="0.98425196850393704" header="0" footer="0"/>
  <pageSetup paperSize="9" scale="74" orientation="portrait" horizontalDpi="300" verticalDpi="300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>
  <sheetPr codeName="Hoja56">
    <pageSetUpPr fitToPage="1"/>
  </sheetPr>
  <dimension ref="A1:J84"/>
  <sheetViews>
    <sheetView view="pageBreakPreview" topLeftCell="A5" zoomScale="65" zoomScaleNormal="75" workbookViewId="0">
      <selection sqref="A1:J1"/>
    </sheetView>
  </sheetViews>
  <sheetFormatPr baseColWidth="10" defaultRowHeight="12.75"/>
  <cols>
    <col min="1" max="1" width="27.7109375" style="680" customWidth="1"/>
    <col min="2" max="2" width="30.7109375" style="680" customWidth="1"/>
    <col min="3" max="10" width="18.5703125" style="680" customWidth="1"/>
    <col min="11" max="16384" width="11.42578125" style="680"/>
  </cols>
  <sheetData>
    <row r="1" spans="1:10" ht="18">
      <c r="A1" s="1003" t="s">
        <v>603</v>
      </c>
      <c r="B1" s="1003"/>
      <c r="C1" s="1003"/>
      <c r="D1" s="1003"/>
      <c r="E1" s="1003"/>
      <c r="F1" s="1003"/>
      <c r="G1" s="1003"/>
      <c r="H1" s="1003"/>
      <c r="I1" s="1003"/>
      <c r="J1" s="1003"/>
    </row>
    <row r="3" spans="1:10" s="690" customFormat="1" ht="15">
      <c r="A3" s="1004" t="s">
        <v>1242</v>
      </c>
      <c r="B3" s="1004"/>
      <c r="C3" s="1004"/>
      <c r="D3" s="1004"/>
      <c r="E3" s="1004"/>
      <c r="F3" s="1004"/>
      <c r="G3" s="1004"/>
      <c r="H3" s="1004"/>
      <c r="I3" s="1004"/>
      <c r="J3" s="1004"/>
    </row>
    <row r="4" spans="1:10" ht="13.5" thickBot="1">
      <c r="A4" s="136"/>
      <c r="B4" s="136"/>
      <c r="C4" s="136"/>
      <c r="D4" s="136"/>
      <c r="E4" s="136"/>
      <c r="F4" s="136"/>
      <c r="G4" s="136"/>
      <c r="H4" s="136"/>
      <c r="I4" s="136"/>
      <c r="J4" s="136"/>
    </row>
    <row r="5" spans="1:10" ht="27.75" customHeight="1">
      <c r="A5" s="1005" t="s">
        <v>299</v>
      </c>
      <c r="B5" s="1021" t="s">
        <v>604</v>
      </c>
      <c r="C5" s="1023" t="s">
        <v>621</v>
      </c>
      <c r="D5" s="1023"/>
      <c r="E5" s="1023"/>
      <c r="F5" s="1023"/>
      <c r="G5" s="1023"/>
      <c r="H5" s="1023"/>
      <c r="I5" s="1021" t="s">
        <v>1077</v>
      </c>
      <c r="J5" s="1024"/>
    </row>
    <row r="6" spans="1:10" ht="33" customHeight="1">
      <c r="A6" s="1019"/>
      <c r="B6" s="1022"/>
      <c r="C6" s="1025" t="s">
        <v>622</v>
      </c>
      <c r="D6" s="1025"/>
      <c r="E6" s="1025" t="s">
        <v>623</v>
      </c>
      <c r="F6" s="1025"/>
      <c r="G6" s="1025" t="s">
        <v>624</v>
      </c>
      <c r="H6" s="1025"/>
      <c r="I6" s="1026" t="s">
        <v>625</v>
      </c>
      <c r="J6" s="1027"/>
    </row>
    <row r="7" spans="1:10" ht="34.5" customHeight="1">
      <c r="A7" s="1020"/>
      <c r="B7" s="681" t="s">
        <v>1031</v>
      </c>
      <c r="C7" s="684" t="s">
        <v>1081</v>
      </c>
      <c r="D7" s="684" t="s">
        <v>1016</v>
      </c>
      <c r="E7" s="684" t="s">
        <v>1081</v>
      </c>
      <c r="F7" s="684" t="s">
        <v>1016</v>
      </c>
      <c r="G7" s="684" t="s">
        <v>1081</v>
      </c>
      <c r="H7" s="684" t="s">
        <v>1016</v>
      </c>
      <c r="I7" s="684" t="s">
        <v>1081</v>
      </c>
      <c r="J7" s="687" t="s">
        <v>1016</v>
      </c>
    </row>
    <row r="8" spans="1:10">
      <c r="A8" s="1000" t="s">
        <v>1047</v>
      </c>
      <c r="B8" s="487" t="s">
        <v>1032</v>
      </c>
      <c r="C8" s="228">
        <v>0</v>
      </c>
      <c r="D8" s="228">
        <v>0</v>
      </c>
      <c r="E8" s="228">
        <v>13020.5</v>
      </c>
      <c r="F8" s="228">
        <v>2.2000000000000002</v>
      </c>
      <c r="G8" s="228">
        <v>7453.23</v>
      </c>
      <c r="H8" s="228">
        <v>1.26</v>
      </c>
      <c r="I8" s="228">
        <v>20473.73</v>
      </c>
      <c r="J8" s="257">
        <v>3.46</v>
      </c>
    </row>
    <row r="9" spans="1:10">
      <c r="A9" s="1001" t="s">
        <v>1048</v>
      </c>
      <c r="B9" s="485" t="s">
        <v>1033</v>
      </c>
      <c r="C9" s="213">
        <v>0</v>
      </c>
      <c r="D9" s="213">
        <v>0</v>
      </c>
      <c r="E9" s="213">
        <v>2987.8</v>
      </c>
      <c r="F9" s="213">
        <v>0.51</v>
      </c>
      <c r="G9" s="213">
        <v>2503.9699999999998</v>
      </c>
      <c r="H9" s="213">
        <v>0.42</v>
      </c>
      <c r="I9" s="213">
        <v>5491.77</v>
      </c>
      <c r="J9" s="214">
        <v>0.93</v>
      </c>
    </row>
    <row r="10" spans="1:10">
      <c r="A10" s="1001" t="s">
        <v>1048</v>
      </c>
      <c r="B10" s="486" t="s">
        <v>1034</v>
      </c>
      <c r="C10" s="213">
        <v>0</v>
      </c>
      <c r="D10" s="213">
        <v>0</v>
      </c>
      <c r="E10" s="213">
        <v>10687.54</v>
      </c>
      <c r="F10" s="213">
        <v>1.81</v>
      </c>
      <c r="G10" s="213">
        <v>16671.71</v>
      </c>
      <c r="H10" s="213">
        <v>2.82</v>
      </c>
      <c r="I10" s="213">
        <v>27359.25</v>
      </c>
      <c r="J10" s="214">
        <v>4.63</v>
      </c>
    </row>
    <row r="11" spans="1:10">
      <c r="A11" s="1001" t="s">
        <v>1048</v>
      </c>
      <c r="B11" s="486" t="s">
        <v>1035</v>
      </c>
      <c r="C11" s="213">
        <v>0</v>
      </c>
      <c r="D11" s="213">
        <v>0</v>
      </c>
      <c r="E11" s="213">
        <v>8936.69</v>
      </c>
      <c r="F11" s="213">
        <v>1.51</v>
      </c>
      <c r="G11" s="213">
        <v>22494.18</v>
      </c>
      <c r="H11" s="213">
        <v>3.81</v>
      </c>
      <c r="I11" s="213">
        <v>31430.87</v>
      </c>
      <c r="J11" s="214">
        <v>5.32</v>
      </c>
    </row>
    <row r="12" spans="1:10">
      <c r="A12" s="1001" t="s">
        <v>1048</v>
      </c>
      <c r="B12" s="486" t="s">
        <v>1036</v>
      </c>
      <c r="C12" s="213">
        <v>0</v>
      </c>
      <c r="D12" s="213">
        <v>0</v>
      </c>
      <c r="E12" s="213">
        <v>8838.61</v>
      </c>
      <c r="F12" s="213">
        <v>1.5</v>
      </c>
      <c r="G12" s="213">
        <v>28207.94</v>
      </c>
      <c r="H12" s="213">
        <v>4.7699999999999996</v>
      </c>
      <c r="I12" s="213">
        <v>37046.550000000003</v>
      </c>
      <c r="J12" s="214">
        <v>6.27</v>
      </c>
    </row>
    <row r="13" spans="1:10">
      <c r="A13" s="1001" t="s">
        <v>1048</v>
      </c>
      <c r="B13" s="486" t="s">
        <v>1037</v>
      </c>
      <c r="C13" s="213">
        <v>0</v>
      </c>
      <c r="D13" s="213">
        <v>0</v>
      </c>
      <c r="E13" s="213">
        <v>11761.6</v>
      </c>
      <c r="F13" s="213">
        <v>1.99</v>
      </c>
      <c r="G13" s="213">
        <v>41736.29</v>
      </c>
      <c r="H13" s="213">
        <v>7.06</v>
      </c>
      <c r="I13" s="213">
        <v>53497.89</v>
      </c>
      <c r="J13" s="214">
        <v>9.0500000000000007</v>
      </c>
    </row>
    <row r="14" spans="1:10">
      <c r="A14" s="1001" t="s">
        <v>1048</v>
      </c>
      <c r="B14" s="486" t="s">
        <v>611</v>
      </c>
      <c r="C14" s="213">
        <v>0</v>
      </c>
      <c r="D14" s="213">
        <v>0</v>
      </c>
      <c r="E14" s="213">
        <v>45372.12</v>
      </c>
      <c r="F14" s="213">
        <v>7.68</v>
      </c>
      <c r="G14" s="213">
        <v>341359.84</v>
      </c>
      <c r="H14" s="213">
        <v>57.76</v>
      </c>
      <c r="I14" s="213">
        <v>386731.96</v>
      </c>
      <c r="J14" s="214">
        <v>65.44</v>
      </c>
    </row>
    <row r="15" spans="1:10">
      <c r="A15" s="1001" t="s">
        <v>1048</v>
      </c>
      <c r="B15" s="192" t="s">
        <v>612</v>
      </c>
      <c r="C15" s="213">
        <v>0</v>
      </c>
      <c r="D15" s="213">
        <v>0</v>
      </c>
      <c r="E15" s="213">
        <v>101604.86</v>
      </c>
      <c r="F15" s="213">
        <v>17.2</v>
      </c>
      <c r="G15" s="213">
        <v>460427.16</v>
      </c>
      <c r="H15" s="213">
        <v>77.900000000000006</v>
      </c>
      <c r="I15" s="213">
        <v>562032.02</v>
      </c>
      <c r="J15" s="214">
        <v>95.1</v>
      </c>
    </row>
    <row r="16" spans="1:10" ht="23.25" customHeight="1">
      <c r="A16" s="1001" t="s">
        <v>1048</v>
      </c>
      <c r="B16" s="478" t="s">
        <v>613</v>
      </c>
      <c r="C16" s="213">
        <v>0</v>
      </c>
      <c r="D16" s="213">
        <v>0</v>
      </c>
      <c r="E16" s="213">
        <v>902.39</v>
      </c>
      <c r="F16" s="213">
        <v>0.15</v>
      </c>
      <c r="G16" s="213">
        <v>1517.15</v>
      </c>
      <c r="H16" s="213">
        <v>0.26</v>
      </c>
      <c r="I16" s="213">
        <v>2419.54</v>
      </c>
      <c r="J16" s="214">
        <v>0.41</v>
      </c>
    </row>
    <row r="17" spans="1:10">
      <c r="A17" s="1001" t="s">
        <v>1048</v>
      </c>
      <c r="B17" s="192" t="s">
        <v>614</v>
      </c>
      <c r="C17" s="213">
        <v>0</v>
      </c>
      <c r="D17" s="213">
        <v>0</v>
      </c>
      <c r="E17" s="213">
        <v>9200.5300000000007</v>
      </c>
      <c r="F17" s="213">
        <v>1.56</v>
      </c>
      <c r="G17" s="213">
        <v>17336.8</v>
      </c>
      <c r="H17" s="213">
        <v>2.93</v>
      </c>
      <c r="I17" s="213">
        <v>26537.33</v>
      </c>
      <c r="J17" s="214">
        <v>4.49</v>
      </c>
    </row>
    <row r="18" spans="1:10">
      <c r="A18" s="1002" t="s">
        <v>1048</v>
      </c>
      <c r="B18" s="616" t="s">
        <v>569</v>
      </c>
      <c r="C18" s="227">
        <v>0</v>
      </c>
      <c r="D18" s="227">
        <v>0</v>
      </c>
      <c r="E18" s="227">
        <v>111707.78</v>
      </c>
      <c r="F18" s="227">
        <v>18.91</v>
      </c>
      <c r="G18" s="227">
        <v>479281.11</v>
      </c>
      <c r="H18" s="227">
        <v>81.09</v>
      </c>
      <c r="I18" s="227">
        <v>590988.89</v>
      </c>
      <c r="J18" s="258">
        <v>100</v>
      </c>
    </row>
    <row r="19" spans="1:10">
      <c r="A19" s="1000" t="s">
        <v>1048</v>
      </c>
      <c r="B19" s="487" t="s">
        <v>1032</v>
      </c>
      <c r="C19" s="228">
        <v>27053.35</v>
      </c>
      <c r="D19" s="228">
        <v>17.34</v>
      </c>
      <c r="E19" s="228">
        <v>0</v>
      </c>
      <c r="F19" s="228">
        <v>0</v>
      </c>
      <c r="G19" s="228">
        <v>0</v>
      </c>
      <c r="H19" s="228">
        <v>0</v>
      </c>
      <c r="I19" s="228">
        <v>27053.35</v>
      </c>
      <c r="J19" s="257">
        <v>17.34</v>
      </c>
    </row>
    <row r="20" spans="1:10">
      <c r="A20" s="1001" t="s">
        <v>1049</v>
      </c>
      <c r="B20" s="485" t="s">
        <v>1033</v>
      </c>
      <c r="C20" s="213">
        <v>3751.99</v>
      </c>
      <c r="D20" s="213">
        <v>2.4</v>
      </c>
      <c r="E20" s="213">
        <v>0</v>
      </c>
      <c r="F20" s="213">
        <v>0</v>
      </c>
      <c r="G20" s="213">
        <v>0</v>
      </c>
      <c r="H20" s="213">
        <v>0</v>
      </c>
      <c r="I20" s="213">
        <v>3751.99</v>
      </c>
      <c r="J20" s="214">
        <v>2.4</v>
      </c>
    </row>
    <row r="21" spans="1:10">
      <c r="A21" s="1001" t="s">
        <v>1049</v>
      </c>
      <c r="B21" s="486" t="s">
        <v>1034</v>
      </c>
      <c r="C21" s="213">
        <v>8510.84</v>
      </c>
      <c r="D21" s="213">
        <v>5.46</v>
      </c>
      <c r="E21" s="213">
        <v>0</v>
      </c>
      <c r="F21" s="213">
        <v>0</v>
      </c>
      <c r="G21" s="213">
        <v>0</v>
      </c>
      <c r="H21" s="213">
        <v>0</v>
      </c>
      <c r="I21" s="213">
        <v>8510.84</v>
      </c>
      <c r="J21" s="214">
        <v>5.46</v>
      </c>
    </row>
    <row r="22" spans="1:10">
      <c r="A22" s="1001" t="s">
        <v>1049</v>
      </c>
      <c r="B22" s="486" t="s">
        <v>1035</v>
      </c>
      <c r="C22" s="213">
        <v>10746.11</v>
      </c>
      <c r="D22" s="213">
        <v>6.89</v>
      </c>
      <c r="E22" s="213">
        <v>0</v>
      </c>
      <c r="F22" s="213">
        <v>0</v>
      </c>
      <c r="G22" s="213">
        <v>0</v>
      </c>
      <c r="H22" s="213">
        <v>0</v>
      </c>
      <c r="I22" s="213">
        <v>10746.11</v>
      </c>
      <c r="J22" s="214">
        <v>6.89</v>
      </c>
    </row>
    <row r="23" spans="1:10">
      <c r="A23" s="1001" t="s">
        <v>1049</v>
      </c>
      <c r="B23" s="486" t="s">
        <v>1036</v>
      </c>
      <c r="C23" s="213">
        <v>15394.6</v>
      </c>
      <c r="D23" s="213">
        <v>9.8699999999999992</v>
      </c>
      <c r="E23" s="213">
        <v>0</v>
      </c>
      <c r="F23" s="213">
        <v>0</v>
      </c>
      <c r="G23" s="213">
        <v>0</v>
      </c>
      <c r="H23" s="213">
        <v>0</v>
      </c>
      <c r="I23" s="213">
        <v>15394.6</v>
      </c>
      <c r="J23" s="214">
        <v>9.8699999999999992</v>
      </c>
    </row>
    <row r="24" spans="1:10">
      <c r="A24" s="1001" t="s">
        <v>1049</v>
      </c>
      <c r="B24" s="486" t="s">
        <v>1037</v>
      </c>
      <c r="C24" s="213">
        <v>21596.639999999999</v>
      </c>
      <c r="D24" s="213">
        <v>13.84</v>
      </c>
      <c r="E24" s="213">
        <v>0</v>
      </c>
      <c r="F24" s="213">
        <v>0</v>
      </c>
      <c r="G24" s="213">
        <v>0</v>
      </c>
      <c r="H24" s="213">
        <v>0</v>
      </c>
      <c r="I24" s="213">
        <v>21596.639999999999</v>
      </c>
      <c r="J24" s="214">
        <v>13.84</v>
      </c>
    </row>
    <row r="25" spans="1:10">
      <c r="A25" s="1001" t="s">
        <v>1049</v>
      </c>
      <c r="B25" s="486" t="s">
        <v>611</v>
      </c>
      <c r="C25" s="213">
        <v>55935.78</v>
      </c>
      <c r="D25" s="213">
        <v>35.85</v>
      </c>
      <c r="E25" s="213">
        <v>0</v>
      </c>
      <c r="F25" s="213">
        <v>0</v>
      </c>
      <c r="G25" s="213">
        <v>0</v>
      </c>
      <c r="H25" s="213">
        <v>0</v>
      </c>
      <c r="I25" s="213">
        <v>55935.78</v>
      </c>
      <c r="J25" s="214">
        <v>35.85</v>
      </c>
    </row>
    <row r="26" spans="1:10" ht="17.25" customHeight="1">
      <c r="A26" s="1001" t="s">
        <v>1049</v>
      </c>
      <c r="B26" s="192" t="s">
        <v>612</v>
      </c>
      <c r="C26" s="213">
        <v>142989.31</v>
      </c>
      <c r="D26" s="213">
        <v>91.65</v>
      </c>
      <c r="E26" s="213">
        <v>0</v>
      </c>
      <c r="F26" s="213">
        <v>0</v>
      </c>
      <c r="G26" s="213">
        <v>0</v>
      </c>
      <c r="H26" s="213">
        <v>0</v>
      </c>
      <c r="I26" s="213">
        <v>142989.31</v>
      </c>
      <c r="J26" s="214">
        <v>91.65</v>
      </c>
    </row>
    <row r="27" spans="1:10" ht="27.75" customHeight="1">
      <c r="A27" s="1001" t="s">
        <v>1049</v>
      </c>
      <c r="B27" s="478" t="s">
        <v>613</v>
      </c>
      <c r="C27" s="213">
        <v>435.81</v>
      </c>
      <c r="D27" s="213">
        <v>0.28000000000000003</v>
      </c>
      <c r="E27" s="213">
        <v>0</v>
      </c>
      <c r="F27" s="213">
        <v>0</v>
      </c>
      <c r="G27" s="213">
        <v>0</v>
      </c>
      <c r="H27" s="213">
        <v>0</v>
      </c>
      <c r="I27" s="213">
        <v>435.81</v>
      </c>
      <c r="J27" s="214">
        <v>0.28000000000000003</v>
      </c>
    </row>
    <row r="28" spans="1:10">
      <c r="A28" s="1001" t="s">
        <v>1049</v>
      </c>
      <c r="B28" s="192" t="s">
        <v>614</v>
      </c>
      <c r="C28" s="213">
        <v>12585.88</v>
      </c>
      <c r="D28" s="213">
        <v>8.07</v>
      </c>
      <c r="E28" s="213">
        <v>0</v>
      </c>
      <c r="F28" s="213">
        <v>0</v>
      </c>
      <c r="G28" s="213">
        <v>0</v>
      </c>
      <c r="H28" s="213">
        <v>0</v>
      </c>
      <c r="I28" s="213">
        <v>12585.88</v>
      </c>
      <c r="J28" s="214">
        <v>8.07</v>
      </c>
    </row>
    <row r="29" spans="1:10">
      <c r="A29" s="1002" t="s">
        <v>1049</v>
      </c>
      <c r="B29" s="616" t="s">
        <v>569</v>
      </c>
      <c r="C29" s="227">
        <v>156011</v>
      </c>
      <c r="D29" s="227">
        <v>100</v>
      </c>
      <c r="E29" s="227">
        <v>0</v>
      </c>
      <c r="F29" s="227">
        <v>0</v>
      </c>
      <c r="G29" s="227">
        <v>0</v>
      </c>
      <c r="H29" s="227">
        <v>0</v>
      </c>
      <c r="I29" s="227">
        <v>156011</v>
      </c>
      <c r="J29" s="258">
        <v>100</v>
      </c>
    </row>
    <row r="30" spans="1:10">
      <c r="A30" s="1000" t="s">
        <v>1049</v>
      </c>
      <c r="B30" s="487" t="s">
        <v>1032</v>
      </c>
      <c r="C30" s="228">
        <v>64814.44</v>
      </c>
      <c r="D30" s="228">
        <v>5.12</v>
      </c>
      <c r="E30" s="228">
        <v>2617.69</v>
      </c>
      <c r="F30" s="228">
        <v>0.21</v>
      </c>
      <c r="G30" s="228">
        <v>0</v>
      </c>
      <c r="H30" s="228">
        <v>0</v>
      </c>
      <c r="I30" s="228">
        <v>67432.13</v>
      </c>
      <c r="J30" s="257">
        <v>5.33</v>
      </c>
    </row>
    <row r="31" spans="1:10">
      <c r="A31" s="1001" t="s">
        <v>1050</v>
      </c>
      <c r="B31" s="485" t="s">
        <v>1033</v>
      </c>
      <c r="C31" s="213">
        <v>63345.66</v>
      </c>
      <c r="D31" s="213">
        <v>5.01</v>
      </c>
      <c r="E31" s="213">
        <v>2406.6</v>
      </c>
      <c r="F31" s="213">
        <v>0.19</v>
      </c>
      <c r="G31" s="213">
        <v>0</v>
      </c>
      <c r="H31" s="213">
        <v>0</v>
      </c>
      <c r="I31" s="213">
        <v>65752.259999999995</v>
      </c>
      <c r="J31" s="214">
        <v>5.2</v>
      </c>
    </row>
    <row r="32" spans="1:10">
      <c r="A32" s="1001" t="s">
        <v>1050</v>
      </c>
      <c r="B32" s="486" t="s">
        <v>1034</v>
      </c>
      <c r="C32" s="213">
        <v>119007.69</v>
      </c>
      <c r="D32" s="213">
        <v>9.41</v>
      </c>
      <c r="E32" s="213">
        <v>3299.45</v>
      </c>
      <c r="F32" s="213">
        <v>0.26</v>
      </c>
      <c r="G32" s="213">
        <v>0</v>
      </c>
      <c r="H32" s="213">
        <v>0</v>
      </c>
      <c r="I32" s="213">
        <v>122307.14</v>
      </c>
      <c r="J32" s="214">
        <v>9.67</v>
      </c>
    </row>
    <row r="33" spans="1:10">
      <c r="A33" s="1001" t="s">
        <v>1050</v>
      </c>
      <c r="B33" s="486" t="s">
        <v>1035</v>
      </c>
      <c r="C33" s="213">
        <v>141637.18</v>
      </c>
      <c r="D33" s="213">
        <v>11.2</v>
      </c>
      <c r="E33" s="213">
        <v>4686.17</v>
      </c>
      <c r="F33" s="213">
        <v>0.37</v>
      </c>
      <c r="G33" s="213">
        <v>0</v>
      </c>
      <c r="H33" s="213">
        <v>0</v>
      </c>
      <c r="I33" s="213">
        <v>146323.35</v>
      </c>
      <c r="J33" s="214">
        <v>11.57</v>
      </c>
    </row>
    <row r="34" spans="1:10">
      <c r="A34" s="1001" t="s">
        <v>1050</v>
      </c>
      <c r="B34" s="486" t="s">
        <v>1036</v>
      </c>
      <c r="C34" s="213">
        <v>176676.82</v>
      </c>
      <c r="D34" s="213">
        <v>13.97</v>
      </c>
      <c r="E34" s="213">
        <v>8063.8</v>
      </c>
      <c r="F34" s="213">
        <v>0.64</v>
      </c>
      <c r="G34" s="213">
        <v>0</v>
      </c>
      <c r="H34" s="213">
        <v>0</v>
      </c>
      <c r="I34" s="213">
        <v>184740.62</v>
      </c>
      <c r="J34" s="214">
        <v>14.61</v>
      </c>
    </row>
    <row r="35" spans="1:10">
      <c r="A35" s="1001" t="s">
        <v>1050</v>
      </c>
      <c r="B35" s="486" t="s">
        <v>1037</v>
      </c>
      <c r="C35" s="213">
        <v>201677.02</v>
      </c>
      <c r="D35" s="213">
        <v>15.95</v>
      </c>
      <c r="E35" s="213">
        <v>13063.26</v>
      </c>
      <c r="F35" s="213">
        <v>1.03</v>
      </c>
      <c r="G35" s="213">
        <v>0</v>
      </c>
      <c r="H35" s="213">
        <v>0</v>
      </c>
      <c r="I35" s="213">
        <v>214740.28</v>
      </c>
      <c r="J35" s="214">
        <v>16.98</v>
      </c>
    </row>
    <row r="36" spans="1:10">
      <c r="A36" s="1001" t="s">
        <v>1050</v>
      </c>
      <c r="B36" s="486" t="s">
        <v>611</v>
      </c>
      <c r="C36" s="213">
        <v>401503.6</v>
      </c>
      <c r="D36" s="213">
        <v>31.74</v>
      </c>
      <c r="E36" s="213">
        <v>29378.5</v>
      </c>
      <c r="F36" s="213">
        <v>2.33</v>
      </c>
      <c r="G36" s="213">
        <v>0</v>
      </c>
      <c r="H36" s="213">
        <v>0</v>
      </c>
      <c r="I36" s="213">
        <v>430882.1</v>
      </c>
      <c r="J36" s="214">
        <v>34.07</v>
      </c>
    </row>
    <row r="37" spans="1:10">
      <c r="A37" s="1001" t="s">
        <v>1050</v>
      </c>
      <c r="B37" s="192" t="s">
        <v>612</v>
      </c>
      <c r="C37" s="213">
        <v>1168662.4099999999</v>
      </c>
      <c r="D37" s="213">
        <v>92.4</v>
      </c>
      <c r="E37" s="213">
        <v>63515.47</v>
      </c>
      <c r="F37" s="213">
        <v>5.03</v>
      </c>
      <c r="G37" s="213">
        <v>0</v>
      </c>
      <c r="H37" s="213">
        <v>0</v>
      </c>
      <c r="I37" s="213">
        <v>1232177.8799999999</v>
      </c>
      <c r="J37" s="214">
        <v>97.43</v>
      </c>
    </row>
    <row r="38" spans="1:10" ht="24.75" customHeight="1">
      <c r="A38" s="1001" t="s">
        <v>1050</v>
      </c>
      <c r="B38" s="478" t="s">
        <v>613</v>
      </c>
      <c r="C38" s="213">
        <v>7122.72</v>
      </c>
      <c r="D38" s="213">
        <v>0.56000000000000005</v>
      </c>
      <c r="E38" s="213">
        <v>226.11</v>
      </c>
      <c r="F38" s="213">
        <v>0.02</v>
      </c>
      <c r="G38" s="213">
        <v>0</v>
      </c>
      <c r="H38" s="213">
        <v>0</v>
      </c>
      <c r="I38" s="213">
        <v>7348.83</v>
      </c>
      <c r="J38" s="214">
        <v>0.57999999999999996</v>
      </c>
    </row>
    <row r="39" spans="1:10">
      <c r="A39" s="1001" t="s">
        <v>1050</v>
      </c>
      <c r="B39" s="192" t="s">
        <v>614</v>
      </c>
      <c r="C39" s="213">
        <v>24758.95</v>
      </c>
      <c r="D39" s="213">
        <v>1.96</v>
      </c>
      <c r="E39" s="213">
        <v>409.99</v>
      </c>
      <c r="F39" s="213">
        <v>0.03</v>
      </c>
      <c r="G39" s="213">
        <v>0</v>
      </c>
      <c r="H39" s="213">
        <v>0</v>
      </c>
      <c r="I39" s="213">
        <v>25168.94</v>
      </c>
      <c r="J39" s="214">
        <v>1.99</v>
      </c>
    </row>
    <row r="40" spans="1:10">
      <c r="A40" s="1002" t="s">
        <v>1050</v>
      </c>
      <c r="B40" s="616" t="s">
        <v>569</v>
      </c>
      <c r="C40" s="227">
        <v>1200544.08</v>
      </c>
      <c r="D40" s="227">
        <v>94.92</v>
      </c>
      <c r="E40" s="227">
        <v>64151.57</v>
      </c>
      <c r="F40" s="227">
        <v>5.08</v>
      </c>
      <c r="G40" s="227">
        <v>0</v>
      </c>
      <c r="H40" s="227">
        <v>0</v>
      </c>
      <c r="I40" s="227">
        <v>1264695.6499999999</v>
      </c>
      <c r="J40" s="258">
        <v>100</v>
      </c>
    </row>
    <row r="41" spans="1:10">
      <c r="A41" s="1000" t="s">
        <v>1050</v>
      </c>
      <c r="B41" s="487" t="s">
        <v>1032</v>
      </c>
      <c r="C41" s="228">
        <v>75090.429999999993</v>
      </c>
      <c r="D41" s="228">
        <v>7.41</v>
      </c>
      <c r="E41" s="228">
        <v>0</v>
      </c>
      <c r="F41" s="228">
        <v>0</v>
      </c>
      <c r="G41" s="228">
        <v>0</v>
      </c>
      <c r="H41" s="228">
        <v>0</v>
      </c>
      <c r="I41" s="228">
        <v>75090.429999999993</v>
      </c>
      <c r="J41" s="257">
        <v>7.41</v>
      </c>
    </row>
    <row r="42" spans="1:10">
      <c r="A42" s="1001" t="s">
        <v>1051</v>
      </c>
      <c r="B42" s="485" t="s">
        <v>1033</v>
      </c>
      <c r="C42" s="213">
        <v>22168.21</v>
      </c>
      <c r="D42" s="213">
        <v>2.19</v>
      </c>
      <c r="E42" s="213">
        <v>0</v>
      </c>
      <c r="F42" s="213">
        <v>0</v>
      </c>
      <c r="G42" s="213">
        <v>0</v>
      </c>
      <c r="H42" s="213">
        <v>0</v>
      </c>
      <c r="I42" s="213">
        <v>22168.21</v>
      </c>
      <c r="J42" s="214">
        <v>2.19</v>
      </c>
    </row>
    <row r="43" spans="1:10">
      <c r="A43" s="1001" t="s">
        <v>1051</v>
      </c>
      <c r="B43" s="486" t="s">
        <v>1034</v>
      </c>
      <c r="C43" s="213">
        <v>68061.2</v>
      </c>
      <c r="D43" s="213">
        <v>6.72</v>
      </c>
      <c r="E43" s="213">
        <v>0</v>
      </c>
      <c r="F43" s="213">
        <v>0</v>
      </c>
      <c r="G43" s="213">
        <v>0</v>
      </c>
      <c r="H43" s="213">
        <v>0</v>
      </c>
      <c r="I43" s="213">
        <v>68061.2</v>
      </c>
      <c r="J43" s="214">
        <v>6.72</v>
      </c>
    </row>
    <row r="44" spans="1:10">
      <c r="A44" s="1001" t="s">
        <v>1051</v>
      </c>
      <c r="B44" s="486" t="s">
        <v>1035</v>
      </c>
      <c r="C44" s="213">
        <v>112673.77</v>
      </c>
      <c r="D44" s="213">
        <v>11.12</v>
      </c>
      <c r="E44" s="213">
        <v>0</v>
      </c>
      <c r="F44" s="213">
        <v>0</v>
      </c>
      <c r="G44" s="213">
        <v>0</v>
      </c>
      <c r="H44" s="213">
        <v>0</v>
      </c>
      <c r="I44" s="213">
        <v>112673.77</v>
      </c>
      <c r="J44" s="214">
        <v>11.12</v>
      </c>
    </row>
    <row r="45" spans="1:10">
      <c r="A45" s="1001" t="s">
        <v>1051</v>
      </c>
      <c r="B45" s="486" t="s">
        <v>1036</v>
      </c>
      <c r="C45" s="213">
        <v>153410.35999999999</v>
      </c>
      <c r="D45" s="213">
        <v>15.15</v>
      </c>
      <c r="E45" s="213">
        <v>0.62</v>
      </c>
      <c r="F45" s="213" t="s">
        <v>610</v>
      </c>
      <c r="G45" s="213">
        <v>0</v>
      </c>
      <c r="H45" s="213">
        <v>0</v>
      </c>
      <c r="I45" s="213">
        <v>153410.98000000001</v>
      </c>
      <c r="J45" s="214">
        <v>15.15</v>
      </c>
    </row>
    <row r="46" spans="1:10">
      <c r="A46" s="1001" t="s">
        <v>1051</v>
      </c>
      <c r="B46" s="486" t="s">
        <v>1037</v>
      </c>
      <c r="C46" s="213">
        <v>177746.94</v>
      </c>
      <c r="D46" s="213">
        <v>17.55</v>
      </c>
      <c r="E46" s="213">
        <v>9.5</v>
      </c>
      <c r="F46" s="213" t="s">
        <v>610</v>
      </c>
      <c r="G46" s="213">
        <v>0</v>
      </c>
      <c r="H46" s="213">
        <v>0</v>
      </c>
      <c r="I46" s="213">
        <v>177756.44</v>
      </c>
      <c r="J46" s="214">
        <v>17.55</v>
      </c>
    </row>
    <row r="47" spans="1:10">
      <c r="A47" s="1001" t="s">
        <v>1051</v>
      </c>
      <c r="B47" s="486" t="s">
        <v>611</v>
      </c>
      <c r="C47" s="213">
        <v>326924.31</v>
      </c>
      <c r="D47" s="213">
        <v>32.28</v>
      </c>
      <c r="E47" s="213">
        <v>223.85</v>
      </c>
      <c r="F47" s="213">
        <v>0.02</v>
      </c>
      <c r="G47" s="213">
        <v>0</v>
      </c>
      <c r="H47" s="213">
        <v>0</v>
      </c>
      <c r="I47" s="213">
        <v>327148.15999999997</v>
      </c>
      <c r="J47" s="214">
        <v>32.299999999999997</v>
      </c>
    </row>
    <row r="48" spans="1:10">
      <c r="A48" s="1001" t="s">
        <v>1051</v>
      </c>
      <c r="B48" s="192" t="s">
        <v>612</v>
      </c>
      <c r="C48" s="213">
        <v>936075.22</v>
      </c>
      <c r="D48" s="213">
        <v>92.42</v>
      </c>
      <c r="E48" s="213">
        <v>233.97</v>
      </c>
      <c r="F48" s="213">
        <v>0.02</v>
      </c>
      <c r="G48" s="213">
        <v>0</v>
      </c>
      <c r="H48" s="213">
        <v>0</v>
      </c>
      <c r="I48" s="213">
        <v>936309.19</v>
      </c>
      <c r="J48" s="214">
        <v>92.44</v>
      </c>
    </row>
    <row r="49" spans="1:10" ht="24.75" customHeight="1">
      <c r="A49" s="1001" t="s">
        <v>1051</v>
      </c>
      <c r="B49" s="478" t="s">
        <v>613</v>
      </c>
      <c r="C49" s="213">
        <v>51524.58</v>
      </c>
      <c r="D49" s="213">
        <v>5.09</v>
      </c>
      <c r="E49" s="213">
        <v>0</v>
      </c>
      <c r="F49" s="213">
        <v>0</v>
      </c>
      <c r="G49" s="213">
        <v>0</v>
      </c>
      <c r="H49" s="213">
        <v>0</v>
      </c>
      <c r="I49" s="213">
        <v>51524.58</v>
      </c>
      <c r="J49" s="214">
        <v>5.09</v>
      </c>
    </row>
    <row r="50" spans="1:10">
      <c r="A50" s="1001" t="s">
        <v>1051</v>
      </c>
      <c r="B50" s="192" t="s">
        <v>614</v>
      </c>
      <c r="C50" s="213">
        <v>24967.439999999999</v>
      </c>
      <c r="D50" s="213">
        <v>2.4700000000000002</v>
      </c>
      <c r="E50" s="213">
        <v>0</v>
      </c>
      <c r="F50" s="213">
        <v>0</v>
      </c>
      <c r="G50" s="213">
        <v>0</v>
      </c>
      <c r="H50" s="213">
        <v>0</v>
      </c>
      <c r="I50" s="213">
        <v>24967.439999999999</v>
      </c>
      <c r="J50" s="214">
        <v>2.4700000000000002</v>
      </c>
    </row>
    <row r="51" spans="1:10">
      <c r="A51" s="1002" t="s">
        <v>1051</v>
      </c>
      <c r="B51" s="616" t="s">
        <v>569</v>
      </c>
      <c r="C51" s="227">
        <v>1012567.24</v>
      </c>
      <c r="D51" s="227">
        <v>99.98</v>
      </c>
      <c r="E51" s="227">
        <v>233.97</v>
      </c>
      <c r="F51" s="227">
        <v>0.02</v>
      </c>
      <c r="G51" s="227">
        <v>0</v>
      </c>
      <c r="H51" s="227">
        <v>0</v>
      </c>
      <c r="I51" s="227">
        <v>1012801.21</v>
      </c>
      <c r="J51" s="258">
        <v>100</v>
      </c>
    </row>
    <row r="52" spans="1:10">
      <c r="A52" s="1000" t="s">
        <v>1051</v>
      </c>
      <c r="B52" s="487" t="s">
        <v>1032</v>
      </c>
      <c r="C52" s="228">
        <v>57447.63</v>
      </c>
      <c r="D52" s="228">
        <v>11.51</v>
      </c>
      <c r="E52" s="228"/>
      <c r="F52" s="228"/>
      <c r="G52" s="228"/>
      <c r="H52" s="228"/>
      <c r="I52" s="228">
        <v>57447.63</v>
      </c>
      <c r="J52" s="257">
        <v>11.51</v>
      </c>
    </row>
    <row r="53" spans="1:10">
      <c r="A53" s="1001" t="s">
        <v>1052</v>
      </c>
      <c r="B53" s="485" t="s">
        <v>1033</v>
      </c>
      <c r="C53" s="213">
        <v>33400.61</v>
      </c>
      <c r="D53" s="213">
        <v>6.69</v>
      </c>
      <c r="E53" s="213"/>
      <c r="F53" s="213"/>
      <c r="G53" s="213"/>
      <c r="H53" s="213"/>
      <c r="I53" s="213">
        <v>33400.61</v>
      </c>
      <c r="J53" s="214">
        <v>6.69</v>
      </c>
    </row>
    <row r="54" spans="1:10">
      <c r="A54" s="1001" t="s">
        <v>1052</v>
      </c>
      <c r="B54" s="486" t="s">
        <v>1034</v>
      </c>
      <c r="C54" s="213">
        <v>103495.3</v>
      </c>
      <c r="D54" s="213">
        <v>20.73</v>
      </c>
      <c r="E54" s="213"/>
      <c r="F54" s="213"/>
      <c r="G54" s="213"/>
      <c r="H54" s="213"/>
      <c r="I54" s="213">
        <v>103495.3</v>
      </c>
      <c r="J54" s="214">
        <v>20.73</v>
      </c>
    </row>
    <row r="55" spans="1:10">
      <c r="A55" s="1001" t="s">
        <v>1052</v>
      </c>
      <c r="B55" s="486" t="s">
        <v>1035</v>
      </c>
      <c r="C55" s="213">
        <v>68537.53</v>
      </c>
      <c r="D55" s="213">
        <v>13.73</v>
      </c>
      <c r="E55" s="213"/>
      <c r="F55" s="213"/>
      <c r="G55" s="213"/>
      <c r="H55" s="213"/>
      <c r="I55" s="213">
        <v>68537.53</v>
      </c>
      <c r="J55" s="214">
        <v>13.73</v>
      </c>
    </row>
    <row r="56" spans="1:10">
      <c r="A56" s="1001" t="s">
        <v>1052</v>
      </c>
      <c r="B56" s="486" t="s">
        <v>1036</v>
      </c>
      <c r="C56" s="213">
        <v>56200.54</v>
      </c>
      <c r="D56" s="213">
        <v>11.26</v>
      </c>
      <c r="E56" s="213"/>
      <c r="F56" s="213"/>
      <c r="G56" s="213"/>
      <c r="H56" s="213"/>
      <c r="I56" s="213">
        <v>56200.54</v>
      </c>
      <c r="J56" s="214">
        <v>11.26</v>
      </c>
    </row>
    <row r="57" spans="1:10">
      <c r="A57" s="1001" t="s">
        <v>1052</v>
      </c>
      <c r="B57" s="486" t="s">
        <v>1037</v>
      </c>
      <c r="C57" s="213">
        <v>44384.66</v>
      </c>
      <c r="D57" s="213">
        <v>8.89</v>
      </c>
      <c r="E57" s="213"/>
      <c r="F57" s="213"/>
      <c r="G57" s="213"/>
      <c r="H57" s="213"/>
      <c r="I57" s="213">
        <v>44384.66</v>
      </c>
      <c r="J57" s="214">
        <v>8.89</v>
      </c>
    </row>
    <row r="58" spans="1:10">
      <c r="A58" s="1001" t="s">
        <v>1052</v>
      </c>
      <c r="B58" s="486" t="s">
        <v>611</v>
      </c>
      <c r="C58" s="213">
        <v>110174.79</v>
      </c>
      <c r="D58" s="213">
        <v>22.08</v>
      </c>
      <c r="E58" s="213"/>
      <c r="F58" s="213"/>
      <c r="G58" s="213"/>
      <c r="H58" s="213"/>
      <c r="I58" s="213">
        <v>110174.79</v>
      </c>
      <c r="J58" s="214">
        <v>22.08</v>
      </c>
    </row>
    <row r="59" spans="1:10">
      <c r="A59" s="1001" t="s">
        <v>1052</v>
      </c>
      <c r="B59" s="192" t="s">
        <v>612</v>
      </c>
      <c r="C59" s="213">
        <v>473641.06</v>
      </c>
      <c r="D59" s="213">
        <v>94.89</v>
      </c>
      <c r="E59" s="213"/>
      <c r="F59" s="213"/>
      <c r="G59" s="213"/>
      <c r="H59" s="213"/>
      <c r="I59" s="213">
        <v>473641.06</v>
      </c>
      <c r="J59" s="214">
        <v>94.89</v>
      </c>
    </row>
    <row r="60" spans="1:10" ht="26.25" customHeight="1">
      <c r="A60" s="1001" t="s">
        <v>1052</v>
      </c>
      <c r="B60" s="478" t="s">
        <v>613</v>
      </c>
      <c r="C60" s="213">
        <v>3996.43</v>
      </c>
      <c r="D60" s="213">
        <v>0.8</v>
      </c>
      <c r="E60" s="213"/>
      <c r="F60" s="213"/>
      <c r="G60" s="213"/>
      <c r="H60" s="213"/>
      <c r="I60" s="213">
        <v>3996.43</v>
      </c>
      <c r="J60" s="214">
        <v>0.8</v>
      </c>
    </row>
    <row r="61" spans="1:10">
      <c r="A61" s="1001" t="s">
        <v>1052</v>
      </c>
      <c r="B61" s="192" t="s">
        <v>614</v>
      </c>
      <c r="C61" s="213">
        <v>21528.62</v>
      </c>
      <c r="D61" s="213">
        <v>4.3099999999999996</v>
      </c>
      <c r="E61" s="213"/>
      <c r="F61" s="213"/>
      <c r="G61" s="213"/>
      <c r="H61" s="213"/>
      <c r="I61" s="213">
        <v>21528.62</v>
      </c>
      <c r="J61" s="214">
        <v>4.3099999999999996</v>
      </c>
    </row>
    <row r="62" spans="1:10">
      <c r="A62" s="1002" t="s">
        <v>1052</v>
      </c>
      <c r="B62" s="616" t="s">
        <v>569</v>
      </c>
      <c r="C62" s="227">
        <v>499166.11</v>
      </c>
      <c r="D62" s="227">
        <v>100</v>
      </c>
      <c r="E62" s="227"/>
      <c r="F62" s="227"/>
      <c r="G62" s="227"/>
      <c r="H62" s="227"/>
      <c r="I62" s="227">
        <v>499166.11</v>
      </c>
      <c r="J62" s="258">
        <v>100</v>
      </c>
    </row>
    <row r="63" spans="1:10">
      <c r="A63" s="1000" t="s">
        <v>1052</v>
      </c>
      <c r="B63" s="487" t="s">
        <v>1032</v>
      </c>
      <c r="C63" s="228">
        <v>10977.29</v>
      </c>
      <c r="D63" s="228">
        <v>0.81</v>
      </c>
      <c r="E63" s="228">
        <v>4209.16</v>
      </c>
      <c r="F63" s="228">
        <v>0.31</v>
      </c>
      <c r="G63" s="228">
        <v>0</v>
      </c>
      <c r="H63" s="228">
        <v>0</v>
      </c>
      <c r="I63" s="228">
        <v>15186.45</v>
      </c>
      <c r="J63" s="257">
        <v>1.1200000000000001</v>
      </c>
    </row>
    <row r="64" spans="1:10">
      <c r="A64" s="1001" t="s">
        <v>1053</v>
      </c>
      <c r="B64" s="485" t="s">
        <v>1033</v>
      </c>
      <c r="C64" s="213">
        <v>26937.49</v>
      </c>
      <c r="D64" s="213">
        <v>2</v>
      </c>
      <c r="E64" s="213">
        <v>88.56</v>
      </c>
      <c r="F64" s="213">
        <v>0.01</v>
      </c>
      <c r="G64" s="213">
        <v>0</v>
      </c>
      <c r="H64" s="213">
        <v>0</v>
      </c>
      <c r="I64" s="213">
        <v>27026.05</v>
      </c>
      <c r="J64" s="214">
        <v>2.0099999999999998</v>
      </c>
    </row>
    <row r="65" spans="1:10">
      <c r="A65" s="1001" t="s">
        <v>1053</v>
      </c>
      <c r="B65" s="486" t="s">
        <v>1034</v>
      </c>
      <c r="C65" s="213">
        <v>96926.33</v>
      </c>
      <c r="D65" s="213">
        <v>7.18</v>
      </c>
      <c r="E65" s="213">
        <v>1101.98</v>
      </c>
      <c r="F65" s="213">
        <v>0.08</v>
      </c>
      <c r="G65" s="213">
        <v>0</v>
      </c>
      <c r="H65" s="213">
        <v>0</v>
      </c>
      <c r="I65" s="213">
        <v>98028.31</v>
      </c>
      <c r="J65" s="214">
        <v>7.26</v>
      </c>
    </row>
    <row r="66" spans="1:10">
      <c r="A66" s="1001" t="s">
        <v>1053</v>
      </c>
      <c r="B66" s="486" t="s">
        <v>1035</v>
      </c>
      <c r="C66" s="213">
        <v>147165.68</v>
      </c>
      <c r="D66" s="213">
        <v>10.9</v>
      </c>
      <c r="E66" s="213">
        <v>2899.34</v>
      </c>
      <c r="F66" s="213">
        <v>0.21</v>
      </c>
      <c r="G66" s="213">
        <v>0</v>
      </c>
      <c r="H66" s="213">
        <v>0</v>
      </c>
      <c r="I66" s="213">
        <v>150065.01999999999</v>
      </c>
      <c r="J66" s="214">
        <v>11.11</v>
      </c>
    </row>
    <row r="67" spans="1:10">
      <c r="A67" s="1001" t="s">
        <v>1053</v>
      </c>
      <c r="B67" s="486" t="s">
        <v>1036</v>
      </c>
      <c r="C67" s="213">
        <v>245455.18</v>
      </c>
      <c r="D67" s="213">
        <v>18.190000000000001</v>
      </c>
      <c r="E67" s="213">
        <v>6213.42</v>
      </c>
      <c r="F67" s="213">
        <v>0.46</v>
      </c>
      <c r="G67" s="213">
        <v>0</v>
      </c>
      <c r="H67" s="213">
        <v>0</v>
      </c>
      <c r="I67" s="213">
        <v>251668.6</v>
      </c>
      <c r="J67" s="214">
        <v>18.649999999999999</v>
      </c>
    </row>
    <row r="68" spans="1:10">
      <c r="A68" s="1001" t="s">
        <v>1053</v>
      </c>
      <c r="B68" s="486" t="s">
        <v>1037</v>
      </c>
      <c r="C68" s="213">
        <v>298781.7</v>
      </c>
      <c r="D68" s="213">
        <v>22.14</v>
      </c>
      <c r="E68" s="213">
        <v>13229.16</v>
      </c>
      <c r="F68" s="213">
        <v>0.98</v>
      </c>
      <c r="G68" s="213">
        <v>0</v>
      </c>
      <c r="H68" s="213">
        <v>0</v>
      </c>
      <c r="I68" s="213">
        <v>312010.86</v>
      </c>
      <c r="J68" s="214">
        <v>23.12</v>
      </c>
    </row>
    <row r="69" spans="1:10">
      <c r="A69" s="1001" t="s">
        <v>1053</v>
      </c>
      <c r="B69" s="486" t="s">
        <v>611</v>
      </c>
      <c r="C69" s="213">
        <v>387947.26</v>
      </c>
      <c r="D69" s="213">
        <v>28.75</v>
      </c>
      <c r="E69" s="213">
        <v>77630.100000000006</v>
      </c>
      <c r="F69" s="213">
        <v>5.76</v>
      </c>
      <c r="G69" s="213">
        <v>0</v>
      </c>
      <c r="H69" s="213">
        <v>0</v>
      </c>
      <c r="I69" s="213">
        <v>465577.36</v>
      </c>
      <c r="J69" s="214">
        <v>34.51</v>
      </c>
    </row>
    <row r="70" spans="1:10">
      <c r="A70" s="1001" t="s">
        <v>1053</v>
      </c>
      <c r="B70" s="192" t="s">
        <v>612</v>
      </c>
      <c r="C70" s="213">
        <v>1214190.93</v>
      </c>
      <c r="D70" s="213">
        <v>89.97</v>
      </c>
      <c r="E70" s="213">
        <v>105371.72</v>
      </c>
      <c r="F70" s="213">
        <v>7.81</v>
      </c>
      <c r="G70" s="213">
        <v>0</v>
      </c>
      <c r="H70" s="213">
        <v>0</v>
      </c>
      <c r="I70" s="213">
        <v>1319562.6499999999</v>
      </c>
      <c r="J70" s="214">
        <v>97.78</v>
      </c>
    </row>
    <row r="71" spans="1:10" ht="27.75" customHeight="1">
      <c r="A71" s="1001" t="s">
        <v>1053</v>
      </c>
      <c r="B71" s="478" t="s">
        <v>613</v>
      </c>
      <c r="C71" s="213">
        <v>12293.3</v>
      </c>
      <c r="D71" s="213">
        <v>0.91</v>
      </c>
      <c r="E71" s="213">
        <v>299.02999999999997</v>
      </c>
      <c r="F71" s="213">
        <v>0.02</v>
      </c>
      <c r="G71" s="213">
        <v>0</v>
      </c>
      <c r="H71" s="213">
        <v>0</v>
      </c>
      <c r="I71" s="213">
        <v>12592.33</v>
      </c>
      <c r="J71" s="214">
        <v>0.93</v>
      </c>
    </row>
    <row r="72" spans="1:10">
      <c r="A72" s="1001" t="s">
        <v>1053</v>
      </c>
      <c r="B72" s="192" t="s">
        <v>614</v>
      </c>
      <c r="C72" s="213">
        <v>17054.740000000002</v>
      </c>
      <c r="D72" s="213">
        <v>1.26</v>
      </c>
      <c r="E72" s="213">
        <v>399.41</v>
      </c>
      <c r="F72" s="213">
        <v>0.03</v>
      </c>
      <c r="G72" s="213">
        <v>0</v>
      </c>
      <c r="H72" s="213">
        <v>0</v>
      </c>
      <c r="I72" s="213">
        <v>17454.150000000001</v>
      </c>
      <c r="J72" s="214">
        <v>1.29</v>
      </c>
    </row>
    <row r="73" spans="1:10">
      <c r="A73" s="1002" t="s">
        <v>1053</v>
      </c>
      <c r="B73" s="616" t="s">
        <v>569</v>
      </c>
      <c r="C73" s="227">
        <v>1243538.97</v>
      </c>
      <c r="D73" s="227">
        <v>92.14</v>
      </c>
      <c r="E73" s="227">
        <v>106070.16</v>
      </c>
      <c r="F73" s="227">
        <v>7.86</v>
      </c>
      <c r="G73" s="227">
        <v>0</v>
      </c>
      <c r="H73" s="227">
        <v>0</v>
      </c>
      <c r="I73" s="227">
        <v>1349609.13</v>
      </c>
      <c r="J73" s="258">
        <v>100</v>
      </c>
    </row>
    <row r="74" spans="1:10">
      <c r="A74" s="1000" t="s">
        <v>1053</v>
      </c>
      <c r="B74" s="487" t="s">
        <v>1032</v>
      </c>
      <c r="C74" s="228">
        <v>10422.370000000001</v>
      </c>
      <c r="D74" s="228">
        <v>28.19</v>
      </c>
      <c r="E74" s="228">
        <v>0</v>
      </c>
      <c r="F74" s="228">
        <v>0</v>
      </c>
      <c r="G74" s="228">
        <v>0</v>
      </c>
      <c r="H74" s="228">
        <v>0</v>
      </c>
      <c r="I74" s="228">
        <v>10422.370000000001</v>
      </c>
      <c r="J74" s="257">
        <v>28.19</v>
      </c>
    </row>
    <row r="75" spans="1:10">
      <c r="A75" s="1001" t="s">
        <v>597</v>
      </c>
      <c r="B75" s="485" t="s">
        <v>1033</v>
      </c>
      <c r="C75" s="213">
        <v>201.41</v>
      </c>
      <c r="D75" s="213">
        <v>0.54</v>
      </c>
      <c r="E75" s="213">
        <v>0</v>
      </c>
      <c r="F75" s="213">
        <v>0</v>
      </c>
      <c r="G75" s="213">
        <v>0</v>
      </c>
      <c r="H75" s="213">
        <v>0</v>
      </c>
      <c r="I75" s="213">
        <v>201.41</v>
      </c>
      <c r="J75" s="214">
        <v>0.54</v>
      </c>
    </row>
    <row r="76" spans="1:10">
      <c r="A76" s="1001" t="s">
        <v>597</v>
      </c>
      <c r="B76" s="486" t="s">
        <v>1034</v>
      </c>
      <c r="C76" s="213">
        <v>505.43</v>
      </c>
      <c r="D76" s="213">
        <v>1.37</v>
      </c>
      <c r="E76" s="213">
        <v>0</v>
      </c>
      <c r="F76" s="213">
        <v>0</v>
      </c>
      <c r="G76" s="213">
        <v>0</v>
      </c>
      <c r="H76" s="213">
        <v>0</v>
      </c>
      <c r="I76" s="213">
        <v>505.43</v>
      </c>
      <c r="J76" s="214">
        <v>1.37</v>
      </c>
    </row>
    <row r="77" spans="1:10">
      <c r="A77" s="1001" t="s">
        <v>597</v>
      </c>
      <c r="B77" s="486" t="s">
        <v>1035</v>
      </c>
      <c r="C77" s="213">
        <v>933.24</v>
      </c>
      <c r="D77" s="213">
        <v>2.52</v>
      </c>
      <c r="E77" s="213">
        <v>0</v>
      </c>
      <c r="F77" s="213">
        <v>0</v>
      </c>
      <c r="G77" s="213">
        <v>0</v>
      </c>
      <c r="H77" s="213">
        <v>0</v>
      </c>
      <c r="I77" s="213">
        <v>933.24</v>
      </c>
      <c r="J77" s="214">
        <v>2.52</v>
      </c>
    </row>
    <row r="78" spans="1:10">
      <c r="A78" s="1001" t="s">
        <v>597</v>
      </c>
      <c r="B78" s="486" t="s">
        <v>1036</v>
      </c>
      <c r="C78" s="213">
        <v>1932.6</v>
      </c>
      <c r="D78" s="213">
        <v>5.23</v>
      </c>
      <c r="E78" s="213">
        <v>0</v>
      </c>
      <c r="F78" s="213">
        <v>0</v>
      </c>
      <c r="G78" s="213">
        <v>0</v>
      </c>
      <c r="H78" s="213">
        <v>0</v>
      </c>
      <c r="I78" s="213">
        <v>1932.6</v>
      </c>
      <c r="J78" s="214">
        <v>5.23</v>
      </c>
    </row>
    <row r="79" spans="1:10">
      <c r="A79" s="1001" t="s">
        <v>597</v>
      </c>
      <c r="B79" s="486" t="s">
        <v>1037</v>
      </c>
      <c r="C79" s="213">
        <v>3870.5</v>
      </c>
      <c r="D79" s="213">
        <v>10.47</v>
      </c>
      <c r="E79" s="213">
        <v>0</v>
      </c>
      <c r="F79" s="213">
        <v>0</v>
      </c>
      <c r="G79" s="213">
        <v>0</v>
      </c>
      <c r="H79" s="213">
        <v>0</v>
      </c>
      <c r="I79" s="213">
        <v>3870.5</v>
      </c>
      <c r="J79" s="214">
        <v>10.47</v>
      </c>
    </row>
    <row r="80" spans="1:10">
      <c r="A80" s="1001" t="s">
        <v>597</v>
      </c>
      <c r="B80" s="486" t="s">
        <v>611</v>
      </c>
      <c r="C80" s="213">
        <v>18613.740000000002</v>
      </c>
      <c r="D80" s="213">
        <v>50.34</v>
      </c>
      <c r="E80" s="213">
        <v>0</v>
      </c>
      <c r="F80" s="213">
        <v>0</v>
      </c>
      <c r="G80" s="213">
        <v>0</v>
      </c>
      <c r="H80" s="213">
        <v>0</v>
      </c>
      <c r="I80" s="213">
        <v>18613.740000000002</v>
      </c>
      <c r="J80" s="214">
        <v>50.34</v>
      </c>
    </row>
    <row r="81" spans="1:10">
      <c r="A81" s="1001" t="s">
        <v>597</v>
      </c>
      <c r="B81" s="192" t="s">
        <v>612</v>
      </c>
      <c r="C81" s="213">
        <v>36479.29</v>
      </c>
      <c r="D81" s="213">
        <v>98.66</v>
      </c>
      <c r="E81" s="213">
        <v>0</v>
      </c>
      <c r="F81" s="213">
        <v>0</v>
      </c>
      <c r="G81" s="213">
        <v>0</v>
      </c>
      <c r="H81" s="213">
        <v>0</v>
      </c>
      <c r="I81" s="213">
        <v>36479.29</v>
      </c>
      <c r="J81" s="214">
        <v>98.66</v>
      </c>
    </row>
    <row r="82" spans="1:10" ht="25.5" customHeight="1">
      <c r="A82" s="1001" t="s">
        <v>597</v>
      </c>
      <c r="B82" s="478" t="s">
        <v>613</v>
      </c>
      <c r="C82" s="213">
        <v>48.98</v>
      </c>
      <c r="D82" s="213">
        <v>0.13</v>
      </c>
      <c r="E82" s="213">
        <v>0</v>
      </c>
      <c r="F82" s="213">
        <v>0</v>
      </c>
      <c r="G82" s="213">
        <v>0</v>
      </c>
      <c r="H82" s="213">
        <v>0</v>
      </c>
      <c r="I82" s="213">
        <v>48.98</v>
      </c>
      <c r="J82" s="214">
        <v>0.13</v>
      </c>
    </row>
    <row r="83" spans="1:10">
      <c r="A83" s="1001" t="s">
        <v>597</v>
      </c>
      <c r="B83" s="192" t="s">
        <v>614</v>
      </c>
      <c r="C83" s="213">
        <v>447.73</v>
      </c>
      <c r="D83" s="213">
        <v>1.21</v>
      </c>
      <c r="E83" s="213">
        <v>0</v>
      </c>
      <c r="F83" s="213">
        <v>0</v>
      </c>
      <c r="G83" s="213">
        <v>0</v>
      </c>
      <c r="H83" s="213">
        <v>0</v>
      </c>
      <c r="I83" s="213">
        <v>447.73</v>
      </c>
      <c r="J83" s="214">
        <v>1.21</v>
      </c>
    </row>
    <row r="84" spans="1:10">
      <c r="A84" s="1002" t="s">
        <v>597</v>
      </c>
      <c r="B84" s="616" t="s">
        <v>569</v>
      </c>
      <c r="C84" s="227">
        <v>36976</v>
      </c>
      <c r="D84" s="227">
        <v>100</v>
      </c>
      <c r="E84" s="227">
        <v>0</v>
      </c>
      <c r="F84" s="227">
        <v>0</v>
      </c>
      <c r="G84" s="227">
        <v>0</v>
      </c>
      <c r="H84" s="227">
        <v>0</v>
      </c>
      <c r="I84" s="227">
        <v>36976</v>
      </c>
      <c r="J84" s="258">
        <v>100</v>
      </c>
    </row>
  </sheetData>
  <mergeCells count="17">
    <mergeCell ref="A1:J1"/>
    <mergeCell ref="A3:J3"/>
    <mergeCell ref="A5:A7"/>
    <mergeCell ref="B5:B6"/>
    <mergeCell ref="C5:H5"/>
    <mergeCell ref="I5:J5"/>
    <mergeCell ref="C6:D6"/>
    <mergeCell ref="E6:F6"/>
    <mergeCell ref="G6:H6"/>
    <mergeCell ref="I6:J6"/>
    <mergeCell ref="A74:A84"/>
    <mergeCell ref="A8:A18"/>
    <mergeCell ref="A19:A29"/>
    <mergeCell ref="A30:A40"/>
    <mergeCell ref="A41:A51"/>
    <mergeCell ref="A52:A62"/>
    <mergeCell ref="A63:A73"/>
  </mergeCells>
  <hyperlinks>
    <hyperlink ref="A6" r:id="rId1" display="https://mensajero.tragsa.es/exchweb/bin/redir.asp?URL=http://www.mma.es/portal/secciones/biodiversidad/inventarios/ines/resumen_resultados.htm"/>
  </hyperlinks>
  <printOptions horizontalCentered="1"/>
  <pageMargins left="0.78740157480314965" right="0.78740157480314965" top="0.59055118110236227" bottom="0.98425196850393704" header="0" footer="0"/>
  <pageSetup paperSize="9" scale="39" orientation="portrait" horizontalDpi="300" verticalDpi="300" r:id="rId2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>
  <sheetPr codeName="Hoja57">
    <pageSetUpPr fitToPage="1"/>
  </sheetPr>
  <dimension ref="A1:K84"/>
  <sheetViews>
    <sheetView view="pageBreakPreview" topLeftCell="A49" zoomScale="75" zoomScaleNormal="75" workbookViewId="0">
      <selection sqref="A1:J1"/>
    </sheetView>
  </sheetViews>
  <sheetFormatPr baseColWidth="10" defaultRowHeight="12.75"/>
  <cols>
    <col min="1" max="1" width="28.85546875" style="680" customWidth="1"/>
    <col min="2" max="2" width="30.7109375" style="680" customWidth="1"/>
    <col min="3" max="10" width="13.85546875" style="680" customWidth="1"/>
    <col min="11" max="16384" width="11.42578125" style="680"/>
  </cols>
  <sheetData>
    <row r="1" spans="1:10" ht="18">
      <c r="A1" s="1003" t="s">
        <v>603</v>
      </c>
      <c r="B1" s="1003"/>
      <c r="C1" s="1003"/>
      <c r="D1" s="1003"/>
      <c r="E1" s="1003"/>
      <c r="F1" s="1003"/>
      <c r="G1" s="1003"/>
      <c r="H1" s="1003"/>
      <c r="I1" s="1003"/>
      <c r="J1" s="1003"/>
    </row>
    <row r="3" spans="1:10" s="690" customFormat="1" ht="15">
      <c r="A3" s="1004" t="s">
        <v>1243</v>
      </c>
      <c r="B3" s="1004"/>
      <c r="C3" s="1004"/>
      <c r="D3" s="1004"/>
      <c r="E3" s="1004"/>
      <c r="F3" s="1004"/>
      <c r="G3" s="1004"/>
      <c r="H3" s="1004"/>
      <c r="I3" s="1004"/>
      <c r="J3" s="1004"/>
    </row>
    <row r="4" spans="1:10" ht="13.5" thickBot="1">
      <c r="A4" s="136"/>
      <c r="B4" s="136"/>
      <c r="C4" s="136"/>
      <c r="D4" s="136"/>
      <c r="E4" s="136"/>
      <c r="F4" s="136"/>
      <c r="G4" s="136"/>
      <c r="H4" s="136"/>
      <c r="I4" s="136"/>
      <c r="J4" s="136"/>
    </row>
    <row r="5" spans="1:10" ht="26.25" customHeight="1">
      <c r="A5" s="1005" t="s">
        <v>299</v>
      </c>
      <c r="B5" s="1021" t="s">
        <v>604</v>
      </c>
      <c r="C5" s="1023" t="s">
        <v>621</v>
      </c>
      <c r="D5" s="1023"/>
      <c r="E5" s="1023"/>
      <c r="F5" s="1023"/>
      <c r="G5" s="1023"/>
      <c r="H5" s="1023"/>
      <c r="I5" s="1021" t="s">
        <v>1077</v>
      </c>
      <c r="J5" s="1024"/>
    </row>
    <row r="6" spans="1:10" ht="24" customHeight="1">
      <c r="A6" s="1019"/>
      <c r="B6" s="1022"/>
      <c r="C6" s="1025" t="s">
        <v>622</v>
      </c>
      <c r="D6" s="1025"/>
      <c r="E6" s="1025" t="s">
        <v>623</v>
      </c>
      <c r="F6" s="1025"/>
      <c r="G6" s="1025" t="s">
        <v>624</v>
      </c>
      <c r="H6" s="1025"/>
      <c r="I6" s="1026" t="s">
        <v>625</v>
      </c>
      <c r="J6" s="1027"/>
    </row>
    <row r="7" spans="1:10" ht="24" customHeight="1">
      <c r="A7" s="1020"/>
      <c r="B7" s="681" t="s">
        <v>1031</v>
      </c>
      <c r="C7" s="684" t="s">
        <v>1081</v>
      </c>
      <c r="D7" s="684" t="s">
        <v>1016</v>
      </c>
      <c r="E7" s="684" t="s">
        <v>1081</v>
      </c>
      <c r="F7" s="684" t="s">
        <v>1016</v>
      </c>
      <c r="G7" s="684" t="s">
        <v>1081</v>
      </c>
      <c r="H7" s="684" t="s">
        <v>1016</v>
      </c>
      <c r="I7" s="684" t="s">
        <v>1081</v>
      </c>
      <c r="J7" s="687" t="s">
        <v>1016</v>
      </c>
    </row>
    <row r="8" spans="1:10">
      <c r="A8" s="1000" t="s">
        <v>597</v>
      </c>
      <c r="B8" s="487" t="s">
        <v>1032</v>
      </c>
      <c r="C8" s="228">
        <v>5031.97</v>
      </c>
      <c r="D8" s="228">
        <v>7.1</v>
      </c>
      <c r="E8" s="228">
        <v>0</v>
      </c>
      <c r="F8" s="228">
        <v>0</v>
      </c>
      <c r="G8" s="228">
        <v>0</v>
      </c>
      <c r="H8" s="228">
        <v>0</v>
      </c>
      <c r="I8" s="228">
        <v>5031.97</v>
      </c>
      <c r="J8" s="257">
        <v>7.1</v>
      </c>
    </row>
    <row r="9" spans="1:10">
      <c r="A9" s="1001" t="s">
        <v>711</v>
      </c>
      <c r="B9" s="485" t="s">
        <v>1033</v>
      </c>
      <c r="C9" s="213">
        <v>100.57</v>
      </c>
      <c r="D9" s="213">
        <v>0.14000000000000001</v>
      </c>
      <c r="E9" s="213">
        <v>0</v>
      </c>
      <c r="F9" s="213">
        <v>0</v>
      </c>
      <c r="G9" s="213">
        <v>0</v>
      </c>
      <c r="H9" s="213">
        <v>0</v>
      </c>
      <c r="I9" s="213">
        <v>100.57</v>
      </c>
      <c r="J9" s="214">
        <v>0.14000000000000001</v>
      </c>
    </row>
    <row r="10" spans="1:10">
      <c r="A10" s="1001" t="s">
        <v>711</v>
      </c>
      <c r="B10" s="486" t="s">
        <v>1034</v>
      </c>
      <c r="C10" s="213">
        <v>471.77</v>
      </c>
      <c r="D10" s="213">
        <v>0.67</v>
      </c>
      <c r="E10" s="213">
        <v>0</v>
      </c>
      <c r="F10" s="213">
        <v>0</v>
      </c>
      <c r="G10" s="213">
        <v>0</v>
      </c>
      <c r="H10" s="213">
        <v>0</v>
      </c>
      <c r="I10" s="213">
        <v>471.77</v>
      </c>
      <c r="J10" s="214">
        <v>0.67</v>
      </c>
    </row>
    <row r="11" spans="1:10">
      <c r="A11" s="1001" t="s">
        <v>711</v>
      </c>
      <c r="B11" s="486" t="s">
        <v>1035</v>
      </c>
      <c r="C11" s="213">
        <v>1324.04</v>
      </c>
      <c r="D11" s="213">
        <v>1.87</v>
      </c>
      <c r="E11" s="213">
        <v>0</v>
      </c>
      <c r="F11" s="213">
        <v>0</v>
      </c>
      <c r="G11" s="213">
        <v>0</v>
      </c>
      <c r="H11" s="213">
        <v>0</v>
      </c>
      <c r="I11" s="213">
        <v>1324.04</v>
      </c>
      <c r="J11" s="214">
        <v>1.87</v>
      </c>
    </row>
    <row r="12" spans="1:10">
      <c r="A12" s="1001" t="s">
        <v>711</v>
      </c>
      <c r="B12" s="486" t="s">
        <v>1036</v>
      </c>
      <c r="C12" s="213">
        <v>3208.25</v>
      </c>
      <c r="D12" s="213">
        <v>4.53</v>
      </c>
      <c r="E12" s="213">
        <v>0</v>
      </c>
      <c r="F12" s="213">
        <v>0</v>
      </c>
      <c r="G12" s="213">
        <v>0</v>
      </c>
      <c r="H12" s="213">
        <v>0</v>
      </c>
      <c r="I12" s="213">
        <v>3208.25</v>
      </c>
      <c r="J12" s="214">
        <v>4.53</v>
      </c>
    </row>
    <row r="13" spans="1:10">
      <c r="A13" s="1001" t="s">
        <v>711</v>
      </c>
      <c r="B13" s="486" t="s">
        <v>1037</v>
      </c>
      <c r="C13" s="213">
        <v>6545.11</v>
      </c>
      <c r="D13" s="213">
        <v>9.24</v>
      </c>
      <c r="E13" s="213">
        <v>0</v>
      </c>
      <c r="F13" s="213">
        <v>0</v>
      </c>
      <c r="G13" s="213">
        <v>0</v>
      </c>
      <c r="H13" s="213">
        <v>0</v>
      </c>
      <c r="I13" s="213">
        <v>6545.11</v>
      </c>
      <c r="J13" s="214">
        <v>9.24</v>
      </c>
    </row>
    <row r="14" spans="1:10">
      <c r="A14" s="1001" t="s">
        <v>711</v>
      </c>
      <c r="B14" s="486" t="s">
        <v>611</v>
      </c>
      <c r="C14" s="213">
        <v>52784.22</v>
      </c>
      <c r="D14" s="213">
        <v>74.52</v>
      </c>
      <c r="E14" s="213">
        <v>0</v>
      </c>
      <c r="F14" s="213">
        <v>0</v>
      </c>
      <c r="G14" s="213">
        <v>0</v>
      </c>
      <c r="H14" s="213">
        <v>0</v>
      </c>
      <c r="I14" s="213">
        <v>52784.22</v>
      </c>
      <c r="J14" s="214">
        <v>74.52</v>
      </c>
    </row>
    <row r="15" spans="1:10">
      <c r="A15" s="1001" t="s">
        <v>711</v>
      </c>
      <c r="B15" s="192" t="s">
        <v>612</v>
      </c>
      <c r="C15" s="213">
        <v>69465.929999999993</v>
      </c>
      <c r="D15" s="213">
        <v>98.07</v>
      </c>
      <c r="E15" s="213">
        <v>0</v>
      </c>
      <c r="F15" s="213">
        <v>0</v>
      </c>
      <c r="G15" s="213">
        <v>0</v>
      </c>
      <c r="H15" s="213">
        <v>0</v>
      </c>
      <c r="I15" s="213">
        <v>69465.929999999993</v>
      </c>
      <c r="J15" s="214">
        <v>98.07</v>
      </c>
    </row>
    <row r="16" spans="1:10" ht="24" customHeight="1">
      <c r="A16" s="1001" t="s">
        <v>711</v>
      </c>
      <c r="B16" s="478" t="s">
        <v>613</v>
      </c>
      <c r="C16" s="213">
        <v>36.33</v>
      </c>
      <c r="D16" s="213">
        <v>0.05</v>
      </c>
      <c r="E16" s="213">
        <v>0</v>
      </c>
      <c r="F16" s="213">
        <v>0</v>
      </c>
      <c r="G16" s="213">
        <v>0</v>
      </c>
      <c r="H16" s="213">
        <v>0</v>
      </c>
      <c r="I16" s="213">
        <v>36.33</v>
      </c>
      <c r="J16" s="214">
        <v>0.05</v>
      </c>
    </row>
    <row r="17" spans="1:10">
      <c r="A17" s="1001" t="s">
        <v>711</v>
      </c>
      <c r="B17" s="192" t="s">
        <v>614</v>
      </c>
      <c r="C17" s="213">
        <v>1330.74</v>
      </c>
      <c r="D17" s="213">
        <v>1.88</v>
      </c>
      <c r="E17" s="213">
        <v>0</v>
      </c>
      <c r="F17" s="213">
        <v>0</v>
      </c>
      <c r="G17" s="213">
        <v>0</v>
      </c>
      <c r="H17" s="213">
        <v>0</v>
      </c>
      <c r="I17" s="213">
        <v>1330.74</v>
      </c>
      <c r="J17" s="214">
        <v>1.88</v>
      </c>
    </row>
    <row r="18" spans="1:10">
      <c r="A18" s="1002" t="s">
        <v>711</v>
      </c>
      <c r="B18" s="616" t="s">
        <v>569</v>
      </c>
      <c r="C18" s="227">
        <v>70833</v>
      </c>
      <c r="D18" s="227">
        <v>100</v>
      </c>
      <c r="E18" s="227">
        <v>0</v>
      </c>
      <c r="F18" s="227">
        <v>0</v>
      </c>
      <c r="G18" s="227">
        <v>0</v>
      </c>
      <c r="H18" s="227">
        <v>0</v>
      </c>
      <c r="I18" s="227">
        <v>70833</v>
      </c>
      <c r="J18" s="258">
        <v>100</v>
      </c>
    </row>
    <row r="19" spans="1:10">
      <c r="A19" s="1000" t="s">
        <v>711</v>
      </c>
      <c r="B19" s="487" t="s">
        <v>1032</v>
      </c>
      <c r="C19" s="228">
        <v>5858.25</v>
      </c>
      <c r="D19" s="228">
        <v>1.1599999999999999</v>
      </c>
      <c r="E19" s="228">
        <v>17140.150000000001</v>
      </c>
      <c r="F19" s="228">
        <v>3.4</v>
      </c>
      <c r="G19" s="228">
        <v>161.57</v>
      </c>
      <c r="H19" s="228">
        <v>0.03</v>
      </c>
      <c r="I19" s="228">
        <v>23159.97</v>
      </c>
      <c r="J19" s="257">
        <v>4.59</v>
      </c>
    </row>
    <row r="20" spans="1:10">
      <c r="A20" s="1001" t="s">
        <v>1054</v>
      </c>
      <c r="B20" s="485" t="s">
        <v>1033</v>
      </c>
      <c r="C20" s="213">
        <v>5217.08</v>
      </c>
      <c r="D20" s="213">
        <v>1.03</v>
      </c>
      <c r="E20" s="213">
        <v>30344.73</v>
      </c>
      <c r="F20" s="213">
        <v>6.01</v>
      </c>
      <c r="G20" s="213">
        <v>374.34</v>
      </c>
      <c r="H20" s="213">
        <v>7.0000000000000007E-2</v>
      </c>
      <c r="I20" s="213">
        <v>35936.15</v>
      </c>
      <c r="J20" s="214">
        <v>7.11</v>
      </c>
    </row>
    <row r="21" spans="1:10">
      <c r="A21" s="1001" t="s">
        <v>1054</v>
      </c>
      <c r="B21" s="486" t="s">
        <v>1034</v>
      </c>
      <c r="C21" s="213">
        <v>7627.48</v>
      </c>
      <c r="D21" s="213">
        <v>1.51</v>
      </c>
      <c r="E21" s="213">
        <v>49558.76</v>
      </c>
      <c r="F21" s="213">
        <v>9.82</v>
      </c>
      <c r="G21" s="213">
        <v>1978.56</v>
      </c>
      <c r="H21" s="213">
        <v>0.39</v>
      </c>
      <c r="I21" s="213">
        <v>59164.800000000003</v>
      </c>
      <c r="J21" s="214">
        <v>11.72</v>
      </c>
    </row>
    <row r="22" spans="1:10">
      <c r="A22" s="1001" t="s">
        <v>1054</v>
      </c>
      <c r="B22" s="486" t="s">
        <v>1035</v>
      </c>
      <c r="C22" s="213">
        <v>7162.7</v>
      </c>
      <c r="D22" s="213">
        <v>1.42</v>
      </c>
      <c r="E22" s="213">
        <v>36368.61</v>
      </c>
      <c r="F22" s="213">
        <v>7.21</v>
      </c>
      <c r="G22" s="213">
        <v>4124.32</v>
      </c>
      <c r="H22" s="213">
        <v>0.82</v>
      </c>
      <c r="I22" s="213">
        <v>47655.63</v>
      </c>
      <c r="J22" s="214">
        <v>9.4499999999999993</v>
      </c>
    </row>
    <row r="23" spans="1:10">
      <c r="A23" s="1001" t="s">
        <v>1054</v>
      </c>
      <c r="B23" s="486" t="s">
        <v>1036</v>
      </c>
      <c r="C23" s="213">
        <v>8018.88</v>
      </c>
      <c r="D23" s="213">
        <v>1.59</v>
      </c>
      <c r="E23" s="213">
        <v>35819.51</v>
      </c>
      <c r="F23" s="213">
        <v>7.1</v>
      </c>
      <c r="G23" s="213">
        <v>10321.15</v>
      </c>
      <c r="H23" s="213">
        <v>2.0499999999999998</v>
      </c>
      <c r="I23" s="213">
        <v>54159.54</v>
      </c>
      <c r="J23" s="214">
        <v>10.74</v>
      </c>
    </row>
    <row r="24" spans="1:10">
      <c r="A24" s="1001" t="s">
        <v>1054</v>
      </c>
      <c r="B24" s="486" t="s">
        <v>1037</v>
      </c>
      <c r="C24" s="213">
        <v>7777.93</v>
      </c>
      <c r="D24" s="213">
        <v>1.54</v>
      </c>
      <c r="E24" s="213">
        <v>35061.78</v>
      </c>
      <c r="F24" s="213">
        <v>6.95</v>
      </c>
      <c r="G24" s="213">
        <v>18626.93</v>
      </c>
      <c r="H24" s="213">
        <v>3.69</v>
      </c>
      <c r="I24" s="213">
        <v>61466.64</v>
      </c>
      <c r="J24" s="214">
        <v>12.18</v>
      </c>
    </row>
    <row r="25" spans="1:10">
      <c r="A25" s="1001" t="s">
        <v>1054</v>
      </c>
      <c r="B25" s="486" t="s">
        <v>611</v>
      </c>
      <c r="C25" s="213">
        <v>11713.68</v>
      </c>
      <c r="D25" s="213">
        <v>2.3199999999999998</v>
      </c>
      <c r="E25" s="213">
        <v>72439.7</v>
      </c>
      <c r="F25" s="213">
        <v>14.36</v>
      </c>
      <c r="G25" s="213">
        <v>126758.45</v>
      </c>
      <c r="H25" s="213">
        <v>25.13</v>
      </c>
      <c r="I25" s="213">
        <v>210911.83</v>
      </c>
      <c r="J25" s="214">
        <v>41.81</v>
      </c>
    </row>
    <row r="26" spans="1:10" ht="16.5" customHeight="1">
      <c r="A26" s="1001" t="s">
        <v>1054</v>
      </c>
      <c r="B26" s="192" t="s">
        <v>612</v>
      </c>
      <c r="C26" s="213">
        <v>53376</v>
      </c>
      <c r="D26" s="213">
        <v>10.57</v>
      </c>
      <c r="E26" s="213">
        <v>276733.24</v>
      </c>
      <c r="F26" s="213">
        <v>54.85</v>
      </c>
      <c r="G26" s="213">
        <v>162345.32</v>
      </c>
      <c r="H26" s="213">
        <v>32.18</v>
      </c>
      <c r="I26" s="213">
        <v>492454.56</v>
      </c>
      <c r="J26" s="214">
        <v>97.6</v>
      </c>
    </row>
    <row r="27" spans="1:10" ht="25.5" customHeight="1">
      <c r="A27" s="1001" t="s">
        <v>1054</v>
      </c>
      <c r="B27" s="478" t="s">
        <v>613</v>
      </c>
      <c r="C27" s="213">
        <v>466.59</v>
      </c>
      <c r="D27" s="213">
        <v>0.09</v>
      </c>
      <c r="E27" s="213">
        <v>1275.01</v>
      </c>
      <c r="F27" s="213">
        <v>0.26</v>
      </c>
      <c r="G27" s="213">
        <v>662.99</v>
      </c>
      <c r="H27" s="213">
        <v>0.13</v>
      </c>
      <c r="I27" s="213">
        <v>2404.59</v>
      </c>
      <c r="J27" s="214">
        <v>0.48</v>
      </c>
    </row>
    <row r="28" spans="1:10">
      <c r="A28" s="1001" t="s">
        <v>1054</v>
      </c>
      <c r="B28" s="192" t="s">
        <v>614</v>
      </c>
      <c r="C28" s="213">
        <v>927.06</v>
      </c>
      <c r="D28" s="213">
        <v>0.18</v>
      </c>
      <c r="E28" s="213">
        <v>7202.38</v>
      </c>
      <c r="F28" s="213">
        <v>1.44</v>
      </c>
      <c r="G28" s="213">
        <v>1538.32</v>
      </c>
      <c r="H28" s="213">
        <v>0.3</v>
      </c>
      <c r="I28" s="213">
        <v>9667.76</v>
      </c>
      <c r="J28" s="214">
        <v>1.92</v>
      </c>
    </row>
    <row r="29" spans="1:10">
      <c r="A29" s="1002" t="s">
        <v>1054</v>
      </c>
      <c r="B29" s="616" t="s">
        <v>569</v>
      </c>
      <c r="C29" s="227">
        <v>54769.65</v>
      </c>
      <c r="D29" s="227">
        <v>10.84</v>
      </c>
      <c r="E29" s="227">
        <v>285210.63</v>
      </c>
      <c r="F29" s="227">
        <v>56.55</v>
      </c>
      <c r="G29" s="227">
        <v>164546.63</v>
      </c>
      <c r="H29" s="227">
        <v>32.61</v>
      </c>
      <c r="I29" s="227">
        <v>504526.91</v>
      </c>
      <c r="J29" s="258">
        <v>100</v>
      </c>
    </row>
    <row r="30" spans="1:10">
      <c r="A30" s="1000" t="s">
        <v>1054</v>
      </c>
      <c r="B30" s="487" t="s">
        <v>1032</v>
      </c>
      <c r="C30" s="228">
        <v>23346.68</v>
      </c>
      <c r="D30" s="228">
        <v>27.6</v>
      </c>
      <c r="E30" s="228">
        <v>0</v>
      </c>
      <c r="F30" s="228">
        <v>0</v>
      </c>
      <c r="G30" s="228">
        <v>0</v>
      </c>
      <c r="H30" s="228">
        <v>0</v>
      </c>
      <c r="I30" s="228">
        <v>23346.68</v>
      </c>
      <c r="J30" s="257">
        <v>27.6</v>
      </c>
    </row>
    <row r="31" spans="1:10">
      <c r="A31" s="1001" t="s">
        <v>194</v>
      </c>
      <c r="B31" s="485" t="s">
        <v>1033</v>
      </c>
      <c r="C31" s="213">
        <v>10164.52</v>
      </c>
      <c r="D31" s="213">
        <v>12.02</v>
      </c>
      <c r="E31" s="213">
        <v>0</v>
      </c>
      <c r="F31" s="213">
        <v>0</v>
      </c>
      <c r="G31" s="213">
        <v>0</v>
      </c>
      <c r="H31" s="213">
        <v>0</v>
      </c>
      <c r="I31" s="213">
        <v>10164.52</v>
      </c>
      <c r="J31" s="214">
        <v>12.02</v>
      </c>
    </row>
    <row r="32" spans="1:10">
      <c r="A32" s="1001" t="s">
        <v>194</v>
      </c>
      <c r="B32" s="486" t="s">
        <v>1034</v>
      </c>
      <c r="C32" s="213">
        <v>13794.47</v>
      </c>
      <c r="D32" s="213">
        <v>16.309999999999999</v>
      </c>
      <c r="E32" s="213">
        <v>0</v>
      </c>
      <c r="F32" s="213">
        <v>0</v>
      </c>
      <c r="G32" s="213">
        <v>0</v>
      </c>
      <c r="H32" s="213">
        <v>0</v>
      </c>
      <c r="I32" s="213">
        <v>13794.47</v>
      </c>
      <c r="J32" s="214">
        <v>16.309999999999999</v>
      </c>
    </row>
    <row r="33" spans="1:11">
      <c r="A33" s="1001" t="s">
        <v>194</v>
      </c>
      <c r="B33" s="486" t="s">
        <v>1035</v>
      </c>
      <c r="C33" s="213">
        <v>8207.6200000000008</v>
      </c>
      <c r="D33" s="213">
        <v>9.6999999999999993</v>
      </c>
      <c r="E33" s="213">
        <v>0</v>
      </c>
      <c r="F33" s="213">
        <v>0</v>
      </c>
      <c r="G33" s="213">
        <v>0</v>
      </c>
      <c r="H33" s="213">
        <v>0</v>
      </c>
      <c r="I33" s="213">
        <v>8207.6200000000008</v>
      </c>
      <c r="J33" s="214">
        <v>9.6999999999999993</v>
      </c>
    </row>
    <row r="34" spans="1:11">
      <c r="A34" s="1001" t="s">
        <v>194</v>
      </c>
      <c r="B34" s="486" t="s">
        <v>1036</v>
      </c>
      <c r="C34" s="213">
        <v>6522.43</v>
      </c>
      <c r="D34" s="213">
        <v>7.71</v>
      </c>
      <c r="E34" s="213">
        <v>0</v>
      </c>
      <c r="F34" s="213">
        <v>0</v>
      </c>
      <c r="G34" s="213">
        <v>0</v>
      </c>
      <c r="H34" s="213">
        <v>0</v>
      </c>
      <c r="I34" s="213">
        <v>6522.43</v>
      </c>
      <c r="J34" s="214">
        <v>7.71</v>
      </c>
    </row>
    <row r="35" spans="1:11">
      <c r="A35" s="1001" t="s">
        <v>194</v>
      </c>
      <c r="B35" s="486" t="s">
        <v>1037</v>
      </c>
      <c r="C35" s="213">
        <v>5932.83</v>
      </c>
      <c r="D35" s="213">
        <v>7.01</v>
      </c>
      <c r="E35" s="213">
        <v>0</v>
      </c>
      <c r="F35" s="213">
        <v>0</v>
      </c>
      <c r="G35" s="213">
        <v>0</v>
      </c>
      <c r="H35" s="213">
        <v>0</v>
      </c>
      <c r="I35" s="213">
        <v>5932.83</v>
      </c>
      <c r="J35" s="214">
        <v>7.01</v>
      </c>
    </row>
    <row r="36" spans="1:11">
      <c r="A36" s="1001" t="s">
        <v>194</v>
      </c>
      <c r="B36" s="486" t="s">
        <v>611</v>
      </c>
      <c r="C36" s="213">
        <v>10793.97</v>
      </c>
      <c r="D36" s="213">
        <v>12.76</v>
      </c>
      <c r="E36" s="213">
        <v>0</v>
      </c>
      <c r="F36" s="213">
        <v>0</v>
      </c>
      <c r="G36" s="213">
        <v>0</v>
      </c>
      <c r="H36" s="213">
        <v>0</v>
      </c>
      <c r="I36" s="213">
        <v>10793.97</v>
      </c>
      <c r="J36" s="214">
        <v>12.76</v>
      </c>
    </row>
    <row r="37" spans="1:11" ht="16.5" customHeight="1">
      <c r="A37" s="1001" t="s">
        <v>194</v>
      </c>
      <c r="B37" s="192" t="s">
        <v>612</v>
      </c>
      <c r="C37" s="213">
        <v>78762.52</v>
      </c>
      <c r="D37" s="213">
        <v>93.11</v>
      </c>
      <c r="E37" s="213">
        <v>0</v>
      </c>
      <c r="F37" s="213">
        <v>0</v>
      </c>
      <c r="G37" s="213">
        <v>0</v>
      </c>
      <c r="H37" s="213">
        <v>0</v>
      </c>
      <c r="I37" s="213">
        <v>78762.52</v>
      </c>
      <c r="J37" s="214">
        <v>93.11</v>
      </c>
    </row>
    <row r="38" spans="1:11" ht="26.25" customHeight="1">
      <c r="A38" s="1001" t="s">
        <v>194</v>
      </c>
      <c r="B38" s="478" t="s">
        <v>613</v>
      </c>
      <c r="C38" s="213">
        <v>96.72</v>
      </c>
      <c r="D38" s="213">
        <v>0.11</v>
      </c>
      <c r="E38" s="213">
        <v>0</v>
      </c>
      <c r="F38" s="213">
        <v>0</v>
      </c>
      <c r="G38" s="213">
        <v>0</v>
      </c>
      <c r="H38" s="213">
        <v>0</v>
      </c>
      <c r="I38" s="213">
        <v>96.72</v>
      </c>
      <c r="J38" s="214">
        <v>0.11</v>
      </c>
    </row>
    <row r="39" spans="1:11">
      <c r="A39" s="1001" t="s">
        <v>194</v>
      </c>
      <c r="B39" s="192" t="s">
        <v>614</v>
      </c>
      <c r="C39" s="213">
        <v>5733.76</v>
      </c>
      <c r="D39" s="213">
        <v>6.78</v>
      </c>
      <c r="E39" s="213">
        <v>0</v>
      </c>
      <c r="F39" s="213">
        <v>0</v>
      </c>
      <c r="G39" s="213">
        <v>0</v>
      </c>
      <c r="H39" s="213">
        <v>0</v>
      </c>
      <c r="I39" s="213">
        <v>5733.76</v>
      </c>
      <c r="J39" s="214">
        <v>6.78</v>
      </c>
    </row>
    <row r="40" spans="1:11">
      <c r="A40" s="1002" t="s">
        <v>194</v>
      </c>
      <c r="B40" s="616" t="s">
        <v>569</v>
      </c>
      <c r="C40" s="227">
        <v>84593</v>
      </c>
      <c r="D40" s="227">
        <v>100</v>
      </c>
      <c r="E40" s="227">
        <v>0</v>
      </c>
      <c r="F40" s="227">
        <v>0</v>
      </c>
      <c r="G40" s="227">
        <v>0</v>
      </c>
      <c r="H40" s="227">
        <v>0</v>
      </c>
      <c r="I40" s="227">
        <v>84593</v>
      </c>
      <c r="J40" s="258">
        <v>100</v>
      </c>
    </row>
    <row r="41" spans="1:11">
      <c r="A41" s="1000" t="s">
        <v>194</v>
      </c>
      <c r="B41" s="487" t="s">
        <v>1032</v>
      </c>
      <c r="C41" s="228">
        <v>79143</v>
      </c>
      <c r="D41" s="228">
        <v>5.08</v>
      </c>
      <c r="E41" s="228">
        <v>196551.67999999999</v>
      </c>
      <c r="F41" s="228">
        <v>12.61</v>
      </c>
      <c r="G41" s="228">
        <v>24318.3</v>
      </c>
      <c r="H41" s="228">
        <v>1.56</v>
      </c>
      <c r="I41" s="228">
        <v>300012.98</v>
      </c>
      <c r="J41" s="257">
        <v>19.25</v>
      </c>
    </row>
    <row r="42" spans="1:11">
      <c r="A42" s="1001" t="s">
        <v>1055</v>
      </c>
      <c r="B42" s="485" t="s">
        <v>1033</v>
      </c>
      <c r="C42" s="213">
        <v>28521.32</v>
      </c>
      <c r="D42" s="213">
        <v>1.83</v>
      </c>
      <c r="E42" s="213">
        <v>101296.46</v>
      </c>
      <c r="F42" s="213">
        <v>6.5</v>
      </c>
      <c r="G42" s="213">
        <v>903.03</v>
      </c>
      <c r="H42" s="213">
        <v>0.06</v>
      </c>
      <c r="I42" s="213">
        <v>130720.81</v>
      </c>
      <c r="J42" s="214">
        <v>8.39</v>
      </c>
    </row>
    <row r="43" spans="1:11">
      <c r="A43" s="1001" t="s">
        <v>1055</v>
      </c>
      <c r="B43" s="486" t="s">
        <v>1034</v>
      </c>
      <c r="C43" s="213">
        <v>20957.099999999999</v>
      </c>
      <c r="D43" s="213">
        <v>1.35</v>
      </c>
      <c r="E43" s="213">
        <v>117179.94</v>
      </c>
      <c r="F43" s="213">
        <v>7.52</v>
      </c>
      <c r="G43" s="213">
        <v>3276.19</v>
      </c>
      <c r="H43" s="213">
        <v>0.21</v>
      </c>
      <c r="I43" s="213">
        <v>141413.23000000001</v>
      </c>
      <c r="J43" s="214">
        <v>9.08</v>
      </c>
    </row>
    <row r="44" spans="1:11">
      <c r="A44" s="1001" t="s">
        <v>1055</v>
      </c>
      <c r="B44" s="486" t="s">
        <v>1035</v>
      </c>
      <c r="C44" s="213">
        <v>8505.0300000000007</v>
      </c>
      <c r="D44" s="213">
        <v>0.55000000000000004</v>
      </c>
      <c r="E44" s="213">
        <v>98867.96</v>
      </c>
      <c r="F44" s="213">
        <v>6.35</v>
      </c>
      <c r="G44" s="213">
        <v>6126.13</v>
      </c>
      <c r="H44" s="213">
        <v>0.39</v>
      </c>
      <c r="I44" s="213">
        <v>113499.12</v>
      </c>
      <c r="J44" s="214">
        <v>7.29</v>
      </c>
    </row>
    <row r="45" spans="1:11">
      <c r="A45" s="1001" t="s">
        <v>1055</v>
      </c>
      <c r="B45" s="486" t="s">
        <v>1036</v>
      </c>
      <c r="C45" s="213">
        <v>3126.84</v>
      </c>
      <c r="D45" s="213">
        <v>0.2</v>
      </c>
      <c r="E45" s="213">
        <v>107117.14</v>
      </c>
      <c r="F45" s="213">
        <v>6.87</v>
      </c>
      <c r="G45" s="213">
        <v>16319.66</v>
      </c>
      <c r="H45" s="213">
        <v>1.05</v>
      </c>
      <c r="I45" s="213">
        <v>126563.64</v>
      </c>
      <c r="J45" s="214">
        <v>8.1199999999999992</v>
      </c>
    </row>
    <row r="46" spans="1:11" ht="12.75" customHeight="1">
      <c r="A46" s="1001" t="s">
        <v>1055</v>
      </c>
      <c r="B46" s="486" t="s">
        <v>1037</v>
      </c>
      <c r="C46" s="213">
        <v>1131.21</v>
      </c>
      <c r="D46" s="213">
        <v>7.0000000000000007E-2</v>
      </c>
      <c r="E46" s="213">
        <v>124605.61</v>
      </c>
      <c r="F46" s="213">
        <v>8</v>
      </c>
      <c r="G46" s="213">
        <v>46509.68</v>
      </c>
      <c r="H46" s="213">
        <v>2.99</v>
      </c>
      <c r="I46" s="213">
        <v>172246.5</v>
      </c>
      <c r="J46" s="214">
        <v>11.06</v>
      </c>
    </row>
    <row r="47" spans="1:11">
      <c r="A47" s="1001" t="s">
        <v>1055</v>
      </c>
      <c r="B47" s="486" t="s">
        <v>611</v>
      </c>
      <c r="C47" s="213">
        <v>645.37</v>
      </c>
      <c r="D47" s="213">
        <v>0.04</v>
      </c>
      <c r="E47" s="213">
        <v>247722.23</v>
      </c>
      <c r="F47" s="213">
        <v>15.9</v>
      </c>
      <c r="G47" s="213">
        <v>285665.15999999997</v>
      </c>
      <c r="H47" s="213">
        <v>18.329999999999998</v>
      </c>
      <c r="I47" s="213">
        <v>534032.76</v>
      </c>
      <c r="J47" s="214">
        <v>34.270000000000003</v>
      </c>
      <c r="K47" s="6"/>
    </row>
    <row r="48" spans="1:11">
      <c r="A48" s="1001" t="s">
        <v>1055</v>
      </c>
      <c r="B48" s="192" t="s">
        <v>612</v>
      </c>
      <c r="C48" s="213">
        <v>142029.87</v>
      </c>
      <c r="D48" s="213">
        <v>9.1199999999999992</v>
      </c>
      <c r="E48" s="213">
        <v>993341.02</v>
      </c>
      <c r="F48" s="213">
        <v>63.75</v>
      </c>
      <c r="G48" s="213">
        <v>383118.15</v>
      </c>
      <c r="H48" s="213">
        <v>24.59</v>
      </c>
      <c r="I48" s="213">
        <v>1518489.04</v>
      </c>
      <c r="J48" s="214">
        <v>97.46</v>
      </c>
      <c r="K48" s="6"/>
    </row>
    <row r="49" spans="1:11" ht="26.25" customHeight="1">
      <c r="A49" s="1001" t="s">
        <v>1055</v>
      </c>
      <c r="B49" s="478" t="s">
        <v>613</v>
      </c>
      <c r="C49" s="213">
        <v>411.63</v>
      </c>
      <c r="D49" s="213">
        <v>0.03</v>
      </c>
      <c r="E49" s="213">
        <v>2766.61</v>
      </c>
      <c r="F49" s="213">
        <v>0.17</v>
      </c>
      <c r="G49" s="213">
        <v>4014.44</v>
      </c>
      <c r="H49" s="213">
        <v>0.26</v>
      </c>
      <c r="I49" s="213">
        <v>7192.68</v>
      </c>
      <c r="J49" s="214">
        <v>0.46</v>
      </c>
      <c r="K49" s="6"/>
    </row>
    <row r="50" spans="1:11">
      <c r="A50" s="1001" t="s">
        <v>1055</v>
      </c>
      <c r="B50" s="192" t="s">
        <v>614</v>
      </c>
      <c r="C50" s="213">
        <v>2908.34</v>
      </c>
      <c r="D50" s="213">
        <v>0.19</v>
      </c>
      <c r="E50" s="213">
        <v>25906.93</v>
      </c>
      <c r="F50" s="213">
        <v>1.66</v>
      </c>
      <c r="G50" s="213">
        <v>3588.06</v>
      </c>
      <c r="H50" s="213">
        <v>0.23</v>
      </c>
      <c r="I50" s="213">
        <v>32403.33</v>
      </c>
      <c r="J50" s="214">
        <v>2.08</v>
      </c>
      <c r="K50" s="6"/>
    </row>
    <row r="51" spans="1:11">
      <c r="A51" s="1002" t="s">
        <v>1055</v>
      </c>
      <c r="B51" s="616" t="s">
        <v>569</v>
      </c>
      <c r="C51" s="227">
        <v>145349.84</v>
      </c>
      <c r="D51" s="227">
        <v>9.34</v>
      </c>
      <c r="E51" s="227">
        <v>1022014.56</v>
      </c>
      <c r="F51" s="227">
        <v>65.58</v>
      </c>
      <c r="G51" s="227">
        <v>390720.65</v>
      </c>
      <c r="H51" s="227">
        <v>25.08</v>
      </c>
      <c r="I51" s="227">
        <v>1558085.05</v>
      </c>
      <c r="J51" s="258">
        <v>100</v>
      </c>
    </row>
    <row r="52" spans="1:11">
      <c r="A52" s="1000" t="s">
        <v>1055</v>
      </c>
      <c r="B52" s="487" t="s">
        <v>1032</v>
      </c>
      <c r="C52" s="228">
        <v>10952.9</v>
      </c>
      <c r="D52" s="228">
        <v>0.9</v>
      </c>
      <c r="E52" s="228">
        <v>78802.77</v>
      </c>
      <c r="F52" s="228">
        <v>6.47</v>
      </c>
      <c r="G52" s="228">
        <v>5593.84</v>
      </c>
      <c r="H52" s="228">
        <v>0.46</v>
      </c>
      <c r="I52" s="228">
        <v>95349.51</v>
      </c>
      <c r="J52" s="257">
        <v>7.83</v>
      </c>
    </row>
    <row r="53" spans="1:11">
      <c r="A53" s="1001" t="s">
        <v>167</v>
      </c>
      <c r="B53" s="485" t="s">
        <v>1033</v>
      </c>
      <c r="C53" s="213">
        <v>22603.79</v>
      </c>
      <c r="D53" s="213">
        <v>1.86</v>
      </c>
      <c r="E53" s="213">
        <v>41290.769999999997</v>
      </c>
      <c r="F53" s="213">
        <v>3.39</v>
      </c>
      <c r="G53" s="213">
        <v>255.23</v>
      </c>
      <c r="H53" s="213">
        <v>0.02</v>
      </c>
      <c r="I53" s="213">
        <v>64149.79</v>
      </c>
      <c r="J53" s="214">
        <v>5.27</v>
      </c>
    </row>
    <row r="54" spans="1:11">
      <c r="A54" s="1001" t="s">
        <v>167</v>
      </c>
      <c r="B54" s="486" t="s">
        <v>1034</v>
      </c>
      <c r="C54" s="213">
        <v>28671.46</v>
      </c>
      <c r="D54" s="213">
        <v>2.36</v>
      </c>
      <c r="E54" s="213">
        <v>58018.92</v>
      </c>
      <c r="F54" s="213">
        <v>4.7699999999999996</v>
      </c>
      <c r="G54" s="213">
        <v>2483.5500000000002</v>
      </c>
      <c r="H54" s="213">
        <v>0.2</v>
      </c>
      <c r="I54" s="213">
        <v>89173.93</v>
      </c>
      <c r="J54" s="214">
        <v>7.33</v>
      </c>
    </row>
    <row r="55" spans="1:11">
      <c r="A55" s="1001" t="s">
        <v>167</v>
      </c>
      <c r="B55" s="486" t="s">
        <v>1035</v>
      </c>
      <c r="C55" s="213">
        <v>18517.46</v>
      </c>
      <c r="D55" s="213">
        <v>1.52</v>
      </c>
      <c r="E55" s="213">
        <v>53281.91</v>
      </c>
      <c r="F55" s="213">
        <v>4.38</v>
      </c>
      <c r="G55" s="213">
        <v>8788.9</v>
      </c>
      <c r="H55" s="213">
        <v>0.72</v>
      </c>
      <c r="I55" s="213">
        <v>80588.27</v>
      </c>
      <c r="J55" s="214">
        <v>6.62</v>
      </c>
    </row>
    <row r="56" spans="1:11">
      <c r="A56" s="1001" t="s">
        <v>167</v>
      </c>
      <c r="B56" s="486" t="s">
        <v>1036</v>
      </c>
      <c r="C56" s="213">
        <v>16268.44</v>
      </c>
      <c r="D56" s="213">
        <v>1.34</v>
      </c>
      <c r="E56" s="213">
        <v>67588.33</v>
      </c>
      <c r="F56" s="213">
        <v>5.55</v>
      </c>
      <c r="G56" s="213">
        <v>29163.3</v>
      </c>
      <c r="H56" s="213">
        <v>2.4</v>
      </c>
      <c r="I56" s="213">
        <v>113020.07</v>
      </c>
      <c r="J56" s="214">
        <v>9.2899999999999991</v>
      </c>
    </row>
    <row r="57" spans="1:11">
      <c r="A57" s="1001" t="s">
        <v>167</v>
      </c>
      <c r="B57" s="486" t="s">
        <v>1037</v>
      </c>
      <c r="C57" s="213">
        <v>12504.41</v>
      </c>
      <c r="D57" s="213">
        <v>1.03</v>
      </c>
      <c r="E57" s="213">
        <v>85623.57</v>
      </c>
      <c r="F57" s="213">
        <v>7.03</v>
      </c>
      <c r="G57" s="213">
        <v>77444.47</v>
      </c>
      <c r="H57" s="213">
        <v>6.36</v>
      </c>
      <c r="I57" s="213">
        <v>175572.45</v>
      </c>
      <c r="J57" s="214">
        <v>14.42</v>
      </c>
    </row>
    <row r="58" spans="1:11">
      <c r="A58" s="1001" t="s">
        <v>167</v>
      </c>
      <c r="B58" s="486" t="s">
        <v>611</v>
      </c>
      <c r="C58" s="213">
        <v>7574.31</v>
      </c>
      <c r="D58" s="213">
        <v>0.62</v>
      </c>
      <c r="E58" s="213">
        <v>186182.48</v>
      </c>
      <c r="F58" s="213">
        <v>15.3</v>
      </c>
      <c r="G58" s="213">
        <v>384622.71</v>
      </c>
      <c r="H58" s="213">
        <v>31.59</v>
      </c>
      <c r="I58" s="213">
        <v>578379.5</v>
      </c>
      <c r="J58" s="214">
        <v>47.51</v>
      </c>
    </row>
    <row r="59" spans="1:11">
      <c r="A59" s="1001" t="s">
        <v>167</v>
      </c>
      <c r="B59" s="192" t="s">
        <v>612</v>
      </c>
      <c r="C59" s="213">
        <v>117092.77</v>
      </c>
      <c r="D59" s="213">
        <v>9.6300000000000008</v>
      </c>
      <c r="E59" s="213">
        <v>570788.75</v>
      </c>
      <c r="F59" s="213">
        <v>46.89</v>
      </c>
      <c r="G59" s="213">
        <v>508352</v>
      </c>
      <c r="H59" s="213">
        <v>41.75</v>
      </c>
      <c r="I59" s="213">
        <v>1196233.52</v>
      </c>
      <c r="J59" s="214">
        <v>98.27</v>
      </c>
    </row>
    <row r="60" spans="1:11" ht="24.75" customHeight="1">
      <c r="A60" s="1001" t="s">
        <v>167</v>
      </c>
      <c r="B60" s="478" t="s">
        <v>613</v>
      </c>
      <c r="C60" s="213">
        <v>1141.26</v>
      </c>
      <c r="D60" s="213">
        <v>0.09</v>
      </c>
      <c r="E60" s="213">
        <v>6297.53</v>
      </c>
      <c r="F60" s="213">
        <v>0.53</v>
      </c>
      <c r="G60" s="213">
        <v>1585.27</v>
      </c>
      <c r="H60" s="213">
        <v>0.13</v>
      </c>
      <c r="I60" s="213">
        <v>9024.06</v>
      </c>
      <c r="J60" s="214">
        <v>0.74</v>
      </c>
    </row>
    <row r="61" spans="1:11">
      <c r="A61" s="1001" t="s">
        <v>167</v>
      </c>
      <c r="B61" s="192" t="s">
        <v>614</v>
      </c>
      <c r="C61" s="213">
        <v>3723.96</v>
      </c>
      <c r="D61" s="213">
        <v>0.31</v>
      </c>
      <c r="E61" s="213">
        <v>5895.08</v>
      </c>
      <c r="F61" s="213">
        <v>0.48</v>
      </c>
      <c r="G61" s="213">
        <v>2380.41</v>
      </c>
      <c r="H61" s="213">
        <v>0.19</v>
      </c>
      <c r="I61" s="213">
        <v>11999.45</v>
      </c>
      <c r="J61" s="214">
        <v>0.99</v>
      </c>
    </row>
    <row r="62" spans="1:11">
      <c r="A62" s="1002" t="s">
        <v>167</v>
      </c>
      <c r="B62" s="616" t="s">
        <v>569</v>
      </c>
      <c r="C62" s="227">
        <v>121957.99</v>
      </c>
      <c r="D62" s="227">
        <v>10.029999999999999</v>
      </c>
      <c r="E62" s="227">
        <v>582981.36</v>
      </c>
      <c r="F62" s="227">
        <v>47.9</v>
      </c>
      <c r="G62" s="227">
        <v>512317.68</v>
      </c>
      <c r="H62" s="227">
        <v>42.07</v>
      </c>
      <c r="I62" s="227">
        <v>1217257.03</v>
      </c>
      <c r="J62" s="258">
        <v>100</v>
      </c>
    </row>
    <row r="63" spans="1:11">
      <c r="A63" s="1000" t="s">
        <v>167</v>
      </c>
      <c r="B63" s="487" t="s">
        <v>1032</v>
      </c>
      <c r="C63" s="228"/>
      <c r="D63" s="228"/>
      <c r="E63" s="228">
        <v>24868.43</v>
      </c>
      <c r="F63" s="228">
        <v>2.52</v>
      </c>
      <c r="G63" s="228">
        <v>19155.22</v>
      </c>
      <c r="H63" s="228">
        <v>1.94</v>
      </c>
      <c r="I63" s="228">
        <v>44023.65</v>
      </c>
      <c r="J63" s="257">
        <v>4.46</v>
      </c>
    </row>
    <row r="64" spans="1:11">
      <c r="A64" s="1001" t="s">
        <v>712</v>
      </c>
      <c r="B64" s="485" t="s">
        <v>1033</v>
      </c>
      <c r="C64" s="213"/>
      <c r="D64" s="213"/>
      <c r="E64" s="213">
        <v>6404.39</v>
      </c>
      <c r="F64" s="213">
        <v>0.65</v>
      </c>
      <c r="G64" s="213">
        <v>5025.8500000000004</v>
      </c>
      <c r="H64" s="213">
        <v>0.51</v>
      </c>
      <c r="I64" s="213">
        <v>11430.24</v>
      </c>
      <c r="J64" s="214">
        <v>1.1599999999999999</v>
      </c>
    </row>
    <row r="65" spans="1:10">
      <c r="A65" s="1001" t="s">
        <v>712</v>
      </c>
      <c r="B65" s="486" t="s">
        <v>1034</v>
      </c>
      <c r="C65" s="213"/>
      <c r="D65" s="213"/>
      <c r="E65" s="213">
        <v>41331.519999999997</v>
      </c>
      <c r="F65" s="213">
        <v>4.1900000000000004</v>
      </c>
      <c r="G65" s="213">
        <v>28039.02</v>
      </c>
      <c r="H65" s="213">
        <v>2.84</v>
      </c>
      <c r="I65" s="213">
        <v>69370.539999999994</v>
      </c>
      <c r="J65" s="214">
        <v>7.03</v>
      </c>
    </row>
    <row r="66" spans="1:10">
      <c r="A66" s="1001" t="s">
        <v>712</v>
      </c>
      <c r="B66" s="486" t="s">
        <v>1035</v>
      </c>
      <c r="C66" s="213"/>
      <c r="D66" s="213"/>
      <c r="E66" s="213">
        <v>54432.81</v>
      </c>
      <c r="F66" s="213">
        <v>5.52</v>
      </c>
      <c r="G66" s="213">
        <v>35592.79</v>
      </c>
      <c r="H66" s="213">
        <v>3.61</v>
      </c>
      <c r="I66" s="213">
        <v>90025.600000000006</v>
      </c>
      <c r="J66" s="214">
        <v>9.1300000000000008</v>
      </c>
    </row>
    <row r="67" spans="1:10">
      <c r="A67" s="1001" t="s">
        <v>712</v>
      </c>
      <c r="B67" s="486" t="s">
        <v>1036</v>
      </c>
      <c r="C67" s="213"/>
      <c r="D67" s="213"/>
      <c r="E67" s="213">
        <v>53433.68</v>
      </c>
      <c r="F67" s="213">
        <v>5.42</v>
      </c>
      <c r="G67" s="213">
        <v>36711.910000000003</v>
      </c>
      <c r="H67" s="213">
        <v>3.72</v>
      </c>
      <c r="I67" s="213">
        <v>90145.59</v>
      </c>
      <c r="J67" s="214">
        <v>9.14</v>
      </c>
    </row>
    <row r="68" spans="1:10">
      <c r="A68" s="1001" t="s">
        <v>712</v>
      </c>
      <c r="B68" s="486" t="s">
        <v>1037</v>
      </c>
      <c r="C68" s="213"/>
      <c r="D68" s="213"/>
      <c r="E68" s="213">
        <v>57184.33</v>
      </c>
      <c r="F68" s="213">
        <v>5.8</v>
      </c>
      <c r="G68" s="213">
        <v>52682.91</v>
      </c>
      <c r="H68" s="213">
        <v>5.35</v>
      </c>
      <c r="I68" s="213">
        <v>109867.24</v>
      </c>
      <c r="J68" s="214">
        <v>11.15</v>
      </c>
    </row>
    <row r="69" spans="1:10">
      <c r="A69" s="1001" t="s">
        <v>712</v>
      </c>
      <c r="B69" s="486" t="s">
        <v>611</v>
      </c>
      <c r="C69" s="213"/>
      <c r="D69" s="213"/>
      <c r="E69" s="213">
        <v>262681.46999999997</v>
      </c>
      <c r="F69" s="213">
        <v>26.65</v>
      </c>
      <c r="G69" s="213">
        <v>294442.67</v>
      </c>
      <c r="H69" s="213">
        <v>29.89</v>
      </c>
      <c r="I69" s="213">
        <v>557127.89</v>
      </c>
      <c r="J69" s="214">
        <v>56.54</v>
      </c>
    </row>
    <row r="70" spans="1:10">
      <c r="A70" s="1001" t="s">
        <v>712</v>
      </c>
      <c r="B70" s="192" t="s">
        <v>612</v>
      </c>
      <c r="C70" s="213"/>
      <c r="D70" s="213"/>
      <c r="E70" s="213">
        <v>500336.63</v>
      </c>
      <c r="F70" s="213">
        <v>50.75</v>
      </c>
      <c r="G70" s="213">
        <v>471650.37</v>
      </c>
      <c r="H70" s="213">
        <v>47.86</v>
      </c>
      <c r="I70" s="213">
        <v>971987</v>
      </c>
      <c r="J70" s="214">
        <v>98.61</v>
      </c>
    </row>
    <row r="71" spans="1:10" ht="24.75" customHeight="1">
      <c r="A71" s="1001" t="s">
        <v>712</v>
      </c>
      <c r="B71" s="478" t="s">
        <v>613</v>
      </c>
      <c r="C71" s="213"/>
      <c r="D71" s="213"/>
      <c r="E71" s="213">
        <v>3368.18</v>
      </c>
      <c r="F71" s="213">
        <v>0.34</v>
      </c>
      <c r="G71" s="213">
        <v>1437.32</v>
      </c>
      <c r="H71" s="213">
        <v>0.15</v>
      </c>
      <c r="I71" s="213">
        <v>4805.5</v>
      </c>
      <c r="J71" s="214">
        <v>0.49</v>
      </c>
    </row>
    <row r="72" spans="1:10">
      <c r="A72" s="1001" t="s">
        <v>712</v>
      </c>
      <c r="B72" s="192" t="s">
        <v>614</v>
      </c>
      <c r="C72" s="213"/>
      <c r="D72" s="213"/>
      <c r="E72" s="213">
        <v>5715.02</v>
      </c>
      <c r="F72" s="213">
        <v>0.57999999999999996</v>
      </c>
      <c r="G72" s="213">
        <v>3112</v>
      </c>
      <c r="H72" s="213">
        <v>0.32</v>
      </c>
      <c r="I72" s="213">
        <v>8827.02</v>
      </c>
      <c r="J72" s="214">
        <v>0.9</v>
      </c>
    </row>
    <row r="73" spans="1:10">
      <c r="A73" s="1002" t="s">
        <v>712</v>
      </c>
      <c r="B73" s="616" t="s">
        <v>569</v>
      </c>
      <c r="C73" s="227"/>
      <c r="D73" s="227"/>
      <c r="E73" s="227">
        <v>509419.83</v>
      </c>
      <c r="F73" s="227">
        <v>51.67</v>
      </c>
      <c r="G73" s="227">
        <v>476199.69</v>
      </c>
      <c r="H73" s="227">
        <v>48.33</v>
      </c>
      <c r="I73" s="227">
        <v>985619.52</v>
      </c>
      <c r="J73" s="258">
        <v>100</v>
      </c>
    </row>
    <row r="74" spans="1:10">
      <c r="A74" s="1000" t="s">
        <v>712</v>
      </c>
      <c r="B74" s="487" t="s">
        <v>1032</v>
      </c>
      <c r="C74" s="228">
        <v>63827.01</v>
      </c>
      <c r="D74" s="228">
        <v>7.95</v>
      </c>
      <c r="E74" s="228">
        <v>5082.79</v>
      </c>
      <c r="F74" s="228">
        <v>0.63</v>
      </c>
      <c r="G74" s="228">
        <v>1801.03</v>
      </c>
      <c r="H74" s="228">
        <v>0.22</v>
      </c>
      <c r="I74" s="228">
        <v>70710.83</v>
      </c>
      <c r="J74" s="257">
        <v>8.81</v>
      </c>
    </row>
    <row r="75" spans="1:10">
      <c r="A75" s="1001" t="s">
        <v>712</v>
      </c>
      <c r="B75" s="485" t="s">
        <v>1033</v>
      </c>
      <c r="C75" s="213">
        <v>72511.360000000001</v>
      </c>
      <c r="D75" s="213">
        <v>9.0299999999999994</v>
      </c>
      <c r="E75" s="213">
        <v>8474.43</v>
      </c>
      <c r="F75" s="213">
        <v>1.06</v>
      </c>
      <c r="G75" s="213">
        <v>4.3099999999999996</v>
      </c>
      <c r="H75" s="213">
        <v>0</v>
      </c>
      <c r="I75" s="213">
        <v>80990.100000000006</v>
      </c>
      <c r="J75" s="214">
        <v>10.09</v>
      </c>
    </row>
    <row r="76" spans="1:10">
      <c r="A76" s="1001" t="s">
        <v>712</v>
      </c>
      <c r="B76" s="486" t="s">
        <v>1034</v>
      </c>
      <c r="C76" s="213">
        <v>112009.7</v>
      </c>
      <c r="D76" s="213">
        <v>13.95</v>
      </c>
      <c r="E76" s="213">
        <v>18849.75</v>
      </c>
      <c r="F76" s="213">
        <v>2.35</v>
      </c>
      <c r="G76" s="213">
        <v>72.66</v>
      </c>
      <c r="H76" s="213">
        <v>0.01</v>
      </c>
      <c r="I76" s="213">
        <v>130932.11</v>
      </c>
      <c r="J76" s="214">
        <v>16.309999999999999</v>
      </c>
    </row>
    <row r="77" spans="1:10">
      <c r="A77" s="1001" t="s">
        <v>712</v>
      </c>
      <c r="B77" s="486" t="s">
        <v>1035</v>
      </c>
      <c r="C77" s="213">
        <v>75187.39</v>
      </c>
      <c r="D77" s="213">
        <v>9.3699999999999992</v>
      </c>
      <c r="E77" s="213">
        <v>16291.28</v>
      </c>
      <c r="F77" s="213">
        <v>2.0299999999999998</v>
      </c>
      <c r="G77" s="213">
        <v>197.72</v>
      </c>
      <c r="H77" s="213">
        <v>0.02</v>
      </c>
      <c r="I77" s="213">
        <v>91676.39</v>
      </c>
      <c r="J77" s="214">
        <v>11.42</v>
      </c>
    </row>
    <row r="78" spans="1:10">
      <c r="A78" s="1001" t="s">
        <v>712</v>
      </c>
      <c r="B78" s="486" t="s">
        <v>1036</v>
      </c>
      <c r="C78" s="213">
        <v>67691.759999999995</v>
      </c>
      <c r="D78" s="213">
        <v>8.43</v>
      </c>
      <c r="E78" s="213">
        <v>19847.939999999999</v>
      </c>
      <c r="F78" s="213">
        <v>2.4700000000000002</v>
      </c>
      <c r="G78" s="213">
        <v>389.01</v>
      </c>
      <c r="H78" s="213">
        <v>0.05</v>
      </c>
      <c r="I78" s="213">
        <v>87928.71</v>
      </c>
      <c r="J78" s="214">
        <v>10.95</v>
      </c>
    </row>
    <row r="79" spans="1:10">
      <c r="A79" s="1001" t="s">
        <v>712</v>
      </c>
      <c r="B79" s="486" t="s">
        <v>1037</v>
      </c>
      <c r="C79" s="213">
        <v>69069.2</v>
      </c>
      <c r="D79" s="213">
        <v>8.6</v>
      </c>
      <c r="E79" s="213">
        <v>23375.51</v>
      </c>
      <c r="F79" s="213">
        <v>2.91</v>
      </c>
      <c r="G79" s="213">
        <v>978.24</v>
      </c>
      <c r="H79" s="213">
        <v>0.12</v>
      </c>
      <c r="I79" s="213">
        <v>93422.95</v>
      </c>
      <c r="J79" s="214">
        <v>11.64</v>
      </c>
    </row>
    <row r="80" spans="1:10">
      <c r="A80" s="1001" t="s">
        <v>712</v>
      </c>
      <c r="B80" s="486" t="s">
        <v>611</v>
      </c>
      <c r="C80" s="213">
        <v>73054.070000000007</v>
      </c>
      <c r="D80" s="213">
        <v>9.1</v>
      </c>
      <c r="E80" s="213">
        <v>65875.289999999994</v>
      </c>
      <c r="F80" s="213">
        <v>8.2100000000000009</v>
      </c>
      <c r="G80" s="213">
        <v>8902.7800000000007</v>
      </c>
      <c r="H80" s="213">
        <v>1.1100000000000001</v>
      </c>
      <c r="I80" s="213">
        <v>147832.14000000001</v>
      </c>
      <c r="J80" s="214">
        <v>18.41</v>
      </c>
    </row>
    <row r="81" spans="1:10">
      <c r="A81" s="1001" t="s">
        <v>712</v>
      </c>
      <c r="B81" s="192" t="s">
        <v>612</v>
      </c>
      <c r="C81" s="213">
        <v>533350.49</v>
      </c>
      <c r="D81" s="213">
        <v>66.430000000000007</v>
      </c>
      <c r="E81" s="213">
        <v>157796.99</v>
      </c>
      <c r="F81" s="213">
        <v>19.66</v>
      </c>
      <c r="G81" s="213">
        <v>12345.75</v>
      </c>
      <c r="H81" s="213">
        <v>1.53</v>
      </c>
      <c r="I81" s="213">
        <v>703493.23</v>
      </c>
      <c r="J81" s="214">
        <v>87.63</v>
      </c>
    </row>
    <row r="82" spans="1:10" ht="26.25" customHeight="1">
      <c r="A82" s="1001" t="s">
        <v>712</v>
      </c>
      <c r="B82" s="478" t="s">
        <v>613</v>
      </c>
      <c r="C82" s="213">
        <v>4232</v>
      </c>
      <c r="D82" s="213">
        <v>0.53</v>
      </c>
      <c r="E82" s="213">
        <v>2698.41</v>
      </c>
      <c r="F82" s="213">
        <v>0.34</v>
      </c>
      <c r="G82" s="213">
        <v>93.92</v>
      </c>
      <c r="H82" s="213">
        <v>0.01</v>
      </c>
      <c r="I82" s="213">
        <v>7024.33</v>
      </c>
      <c r="J82" s="214">
        <v>0.88</v>
      </c>
    </row>
    <row r="83" spans="1:10">
      <c r="A83" s="1001" t="s">
        <v>712</v>
      </c>
      <c r="B83" s="192" t="s">
        <v>614</v>
      </c>
      <c r="C83" s="213">
        <v>81831.28</v>
      </c>
      <c r="D83" s="213">
        <v>10.19</v>
      </c>
      <c r="E83" s="213">
        <v>9386.39</v>
      </c>
      <c r="F83" s="213">
        <v>1.17</v>
      </c>
      <c r="G83" s="213">
        <v>1034.1400000000001</v>
      </c>
      <c r="H83" s="213">
        <v>0.13</v>
      </c>
      <c r="I83" s="213">
        <v>92251.81</v>
      </c>
      <c r="J83" s="214">
        <v>11.49</v>
      </c>
    </row>
    <row r="84" spans="1:10">
      <c r="A84" s="1002" t="s">
        <v>712</v>
      </c>
      <c r="B84" s="616" t="s">
        <v>569</v>
      </c>
      <c r="C84" s="227">
        <v>619413.77</v>
      </c>
      <c r="D84" s="227">
        <v>77.150000000000006</v>
      </c>
      <c r="E84" s="227">
        <v>169881.79</v>
      </c>
      <c r="F84" s="227">
        <v>21.17</v>
      </c>
      <c r="G84" s="227">
        <v>13473.81</v>
      </c>
      <c r="H84" s="227">
        <v>1.67</v>
      </c>
      <c r="I84" s="227">
        <v>802769.37</v>
      </c>
      <c r="J84" s="258">
        <v>100</v>
      </c>
    </row>
  </sheetData>
  <mergeCells count="17">
    <mergeCell ref="A1:J1"/>
    <mergeCell ref="A3:J3"/>
    <mergeCell ref="A5:A7"/>
    <mergeCell ref="B5:B6"/>
    <mergeCell ref="C5:H5"/>
    <mergeCell ref="I5:J5"/>
    <mergeCell ref="C6:D6"/>
    <mergeCell ref="E6:F6"/>
    <mergeCell ref="G6:H6"/>
    <mergeCell ref="I6:J6"/>
    <mergeCell ref="A74:A84"/>
    <mergeCell ref="A8:A18"/>
    <mergeCell ref="A19:A29"/>
    <mergeCell ref="A30:A40"/>
    <mergeCell ref="A41:A51"/>
    <mergeCell ref="A52:A62"/>
    <mergeCell ref="A63:A73"/>
  </mergeCells>
  <hyperlinks>
    <hyperlink ref="A6" r:id="rId1" display="https://mensajero.tragsa.es/exchweb/bin/redir.asp?URL=http://www.mma.es/portal/secciones/biodiversidad/inventarios/ines/resumen_resultados.htm"/>
  </hyperlinks>
  <printOptions horizontalCentered="1"/>
  <pageMargins left="0.78740157480314965" right="0.78740157480314965" top="0.59055118110236227" bottom="0.98425196850393704" header="0" footer="0"/>
  <pageSetup paperSize="9" scale="47" orientation="portrait" horizontalDpi="300" verticalDpi="300" r:id="rId2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>
  <sheetPr codeName="Hoja58">
    <pageSetUpPr fitToPage="1"/>
  </sheetPr>
  <dimension ref="A1:J84"/>
  <sheetViews>
    <sheetView view="pageBreakPreview" zoomScale="75" zoomScaleNormal="75" workbookViewId="0">
      <selection sqref="A1:J1"/>
    </sheetView>
  </sheetViews>
  <sheetFormatPr baseColWidth="10" defaultRowHeight="12.75"/>
  <cols>
    <col min="1" max="1" width="28.28515625" style="680" customWidth="1"/>
    <col min="2" max="2" width="30.7109375" style="680" customWidth="1"/>
    <col min="3" max="10" width="16.42578125" style="680" customWidth="1"/>
    <col min="11" max="16384" width="11.42578125" style="680"/>
  </cols>
  <sheetData>
    <row r="1" spans="1:10" ht="18">
      <c r="A1" s="1003" t="s">
        <v>603</v>
      </c>
      <c r="B1" s="1003"/>
      <c r="C1" s="1003"/>
      <c r="D1" s="1003"/>
      <c r="E1" s="1003"/>
      <c r="F1" s="1003"/>
      <c r="G1" s="1003"/>
      <c r="H1" s="1003"/>
      <c r="I1" s="1003"/>
      <c r="J1" s="1003"/>
    </row>
    <row r="3" spans="1:10" s="690" customFormat="1" ht="15">
      <c r="A3" s="1004" t="s">
        <v>1244</v>
      </c>
      <c r="B3" s="1004"/>
      <c r="C3" s="1004"/>
      <c r="D3" s="1004"/>
      <c r="E3" s="1004"/>
      <c r="F3" s="1004"/>
      <c r="G3" s="1004"/>
      <c r="H3" s="1004"/>
      <c r="I3" s="1004"/>
      <c r="J3" s="1004"/>
    </row>
    <row r="4" spans="1:10" ht="13.5" thickBot="1">
      <c r="A4" s="136"/>
      <c r="B4" s="136"/>
      <c r="C4" s="136"/>
      <c r="D4" s="136"/>
      <c r="E4" s="136"/>
      <c r="F4" s="136"/>
      <c r="G4" s="136"/>
      <c r="H4" s="136"/>
      <c r="I4" s="136"/>
      <c r="J4" s="136"/>
    </row>
    <row r="5" spans="1:10" ht="30.75" customHeight="1">
      <c r="A5" s="1005" t="s">
        <v>299</v>
      </c>
      <c r="B5" s="1021" t="s">
        <v>604</v>
      </c>
      <c r="C5" s="1023" t="s">
        <v>621</v>
      </c>
      <c r="D5" s="1023"/>
      <c r="E5" s="1023"/>
      <c r="F5" s="1023"/>
      <c r="G5" s="1023"/>
      <c r="H5" s="1023"/>
      <c r="I5" s="1021" t="s">
        <v>1077</v>
      </c>
      <c r="J5" s="1024"/>
    </row>
    <row r="6" spans="1:10" ht="25.5" customHeight="1">
      <c r="A6" s="1019"/>
      <c r="B6" s="1022"/>
      <c r="C6" s="1025" t="s">
        <v>622</v>
      </c>
      <c r="D6" s="1025"/>
      <c r="E6" s="1025" t="s">
        <v>623</v>
      </c>
      <c r="F6" s="1025"/>
      <c r="G6" s="1025" t="s">
        <v>624</v>
      </c>
      <c r="H6" s="1025"/>
      <c r="I6" s="1026" t="s">
        <v>625</v>
      </c>
      <c r="J6" s="1027"/>
    </row>
    <row r="7" spans="1:10" ht="32.25" customHeight="1">
      <c r="A7" s="1020"/>
      <c r="B7" s="681" t="s">
        <v>1031</v>
      </c>
      <c r="C7" s="684" t="s">
        <v>1081</v>
      </c>
      <c r="D7" s="684" t="s">
        <v>1016</v>
      </c>
      <c r="E7" s="684" t="s">
        <v>1081</v>
      </c>
      <c r="F7" s="684" t="s">
        <v>1016</v>
      </c>
      <c r="G7" s="684" t="s">
        <v>1081</v>
      </c>
      <c r="H7" s="684" t="s">
        <v>1016</v>
      </c>
      <c r="I7" s="684" t="s">
        <v>1081</v>
      </c>
      <c r="J7" s="687" t="s">
        <v>1016</v>
      </c>
    </row>
    <row r="8" spans="1:10">
      <c r="A8" s="1000" t="s">
        <v>1056</v>
      </c>
      <c r="B8" s="487" t="s">
        <v>1032</v>
      </c>
      <c r="C8" s="228">
        <v>38133.57</v>
      </c>
      <c r="D8" s="228">
        <v>5.22</v>
      </c>
      <c r="E8" s="228">
        <v>0</v>
      </c>
      <c r="F8" s="228">
        <v>0</v>
      </c>
      <c r="G8" s="228">
        <v>0</v>
      </c>
      <c r="H8" s="228">
        <v>0</v>
      </c>
      <c r="I8" s="228">
        <v>38133.57</v>
      </c>
      <c r="J8" s="257">
        <v>5.22</v>
      </c>
    </row>
    <row r="9" spans="1:10">
      <c r="A9" s="1001" t="s">
        <v>1056</v>
      </c>
      <c r="B9" s="485" t="s">
        <v>1033</v>
      </c>
      <c r="C9" s="213">
        <v>14750.54</v>
      </c>
      <c r="D9" s="213">
        <v>2.02</v>
      </c>
      <c r="E9" s="213">
        <v>0</v>
      </c>
      <c r="F9" s="213">
        <v>0</v>
      </c>
      <c r="G9" s="213">
        <v>0</v>
      </c>
      <c r="H9" s="213">
        <v>0</v>
      </c>
      <c r="I9" s="213">
        <v>14750.54</v>
      </c>
      <c r="J9" s="214">
        <v>2.02</v>
      </c>
    </row>
    <row r="10" spans="1:10">
      <c r="A10" s="1001" t="s">
        <v>1056</v>
      </c>
      <c r="B10" s="486" t="s">
        <v>1034</v>
      </c>
      <c r="C10" s="213">
        <v>33357.51</v>
      </c>
      <c r="D10" s="213">
        <v>4.57</v>
      </c>
      <c r="E10" s="213">
        <v>0</v>
      </c>
      <c r="F10" s="213">
        <v>0</v>
      </c>
      <c r="G10" s="213">
        <v>0</v>
      </c>
      <c r="H10" s="213">
        <v>0</v>
      </c>
      <c r="I10" s="213">
        <v>33357.51</v>
      </c>
      <c r="J10" s="214">
        <v>4.57</v>
      </c>
    </row>
    <row r="11" spans="1:10">
      <c r="A11" s="1001" t="s">
        <v>1056</v>
      </c>
      <c r="B11" s="486" t="s">
        <v>1035</v>
      </c>
      <c r="C11" s="213">
        <v>31432.92</v>
      </c>
      <c r="D11" s="213">
        <v>4.3</v>
      </c>
      <c r="E11" s="213">
        <v>0</v>
      </c>
      <c r="F11" s="213">
        <v>0</v>
      </c>
      <c r="G11" s="213">
        <v>0</v>
      </c>
      <c r="H11" s="213">
        <v>0</v>
      </c>
      <c r="I11" s="213">
        <v>31432.92</v>
      </c>
      <c r="J11" s="214">
        <v>4.3</v>
      </c>
    </row>
    <row r="12" spans="1:10">
      <c r="A12" s="1001" t="s">
        <v>1056</v>
      </c>
      <c r="B12" s="486" t="s">
        <v>1036</v>
      </c>
      <c r="C12" s="213">
        <v>46763.5</v>
      </c>
      <c r="D12" s="213">
        <v>6.4</v>
      </c>
      <c r="E12" s="213">
        <v>0</v>
      </c>
      <c r="F12" s="213">
        <v>0</v>
      </c>
      <c r="G12" s="213">
        <v>0</v>
      </c>
      <c r="H12" s="213">
        <v>0</v>
      </c>
      <c r="I12" s="213">
        <v>46763.5</v>
      </c>
      <c r="J12" s="214">
        <v>6.4</v>
      </c>
    </row>
    <row r="13" spans="1:10">
      <c r="A13" s="1001" t="s">
        <v>1056</v>
      </c>
      <c r="B13" s="486" t="s">
        <v>1037</v>
      </c>
      <c r="C13" s="213">
        <v>81914.37</v>
      </c>
      <c r="D13" s="213">
        <v>11.21</v>
      </c>
      <c r="E13" s="213">
        <v>0</v>
      </c>
      <c r="F13" s="213">
        <v>0</v>
      </c>
      <c r="G13" s="213">
        <v>0</v>
      </c>
      <c r="H13" s="213">
        <v>0</v>
      </c>
      <c r="I13" s="213">
        <v>81914.37</v>
      </c>
      <c r="J13" s="214">
        <v>11.21</v>
      </c>
    </row>
    <row r="14" spans="1:10">
      <c r="A14" s="1001" t="s">
        <v>1056</v>
      </c>
      <c r="B14" s="486" t="s">
        <v>611</v>
      </c>
      <c r="C14" s="213">
        <v>439898.75</v>
      </c>
      <c r="D14" s="213">
        <v>60.2</v>
      </c>
      <c r="E14" s="213">
        <v>0</v>
      </c>
      <c r="F14" s="213">
        <v>0</v>
      </c>
      <c r="G14" s="213">
        <v>0</v>
      </c>
      <c r="H14" s="213">
        <v>0</v>
      </c>
      <c r="I14" s="213">
        <v>439898.75</v>
      </c>
      <c r="J14" s="214">
        <v>60.2</v>
      </c>
    </row>
    <row r="15" spans="1:10">
      <c r="A15" s="1001" t="s">
        <v>1056</v>
      </c>
      <c r="B15" s="192" t="s">
        <v>612</v>
      </c>
      <c r="C15" s="213">
        <v>686251.16</v>
      </c>
      <c r="D15" s="213">
        <v>93.92</v>
      </c>
      <c r="E15" s="213">
        <v>0</v>
      </c>
      <c r="F15" s="213">
        <v>0</v>
      </c>
      <c r="G15" s="213">
        <v>0</v>
      </c>
      <c r="H15" s="213">
        <v>0</v>
      </c>
      <c r="I15" s="213">
        <v>686251.16</v>
      </c>
      <c r="J15" s="214">
        <v>93.92</v>
      </c>
    </row>
    <row r="16" spans="1:10" ht="24.75" customHeight="1">
      <c r="A16" s="1001" t="s">
        <v>1056</v>
      </c>
      <c r="B16" s="478" t="s">
        <v>613</v>
      </c>
      <c r="C16" s="213">
        <v>6936.46</v>
      </c>
      <c r="D16" s="213">
        <v>0.95</v>
      </c>
      <c r="E16" s="213">
        <v>0</v>
      </c>
      <c r="F16" s="213">
        <v>0</v>
      </c>
      <c r="G16" s="213">
        <v>0</v>
      </c>
      <c r="H16" s="213">
        <v>0</v>
      </c>
      <c r="I16" s="213">
        <v>6936.46</v>
      </c>
      <c r="J16" s="214">
        <v>0.95</v>
      </c>
    </row>
    <row r="17" spans="1:10">
      <c r="A17" s="1001" t="s">
        <v>1056</v>
      </c>
      <c r="B17" s="192" t="s">
        <v>614</v>
      </c>
      <c r="C17" s="213">
        <v>37479.449999999997</v>
      </c>
      <c r="D17" s="213">
        <v>5.13</v>
      </c>
      <c r="E17" s="213">
        <v>0</v>
      </c>
      <c r="F17" s="213">
        <v>0</v>
      </c>
      <c r="G17" s="213">
        <v>0</v>
      </c>
      <c r="H17" s="213">
        <v>0</v>
      </c>
      <c r="I17" s="213">
        <v>37479.449999999997</v>
      </c>
      <c r="J17" s="214">
        <v>5.13</v>
      </c>
    </row>
    <row r="18" spans="1:10">
      <c r="A18" s="1002" t="s">
        <v>1056</v>
      </c>
      <c r="B18" s="616" t="s">
        <v>569</v>
      </c>
      <c r="C18" s="227">
        <v>730667.07</v>
      </c>
      <c r="D18" s="227">
        <v>100</v>
      </c>
      <c r="E18" s="227">
        <v>0</v>
      </c>
      <c r="F18" s="227">
        <v>0</v>
      </c>
      <c r="G18" s="227">
        <v>0</v>
      </c>
      <c r="H18" s="227">
        <v>0</v>
      </c>
      <c r="I18" s="227">
        <v>730667.07</v>
      </c>
      <c r="J18" s="258">
        <v>100</v>
      </c>
    </row>
    <row r="19" spans="1:10">
      <c r="A19" s="1000" t="s">
        <v>1057</v>
      </c>
      <c r="B19" s="487" t="s">
        <v>1032</v>
      </c>
      <c r="C19" s="228">
        <v>64505.62</v>
      </c>
      <c r="D19" s="228">
        <v>5.7</v>
      </c>
      <c r="E19" s="228">
        <v>365.14</v>
      </c>
      <c r="F19" s="228">
        <v>0.03</v>
      </c>
      <c r="G19" s="228">
        <v>0</v>
      </c>
      <c r="H19" s="228">
        <v>0</v>
      </c>
      <c r="I19" s="228">
        <v>64870.76</v>
      </c>
      <c r="J19" s="257">
        <v>5.73</v>
      </c>
    </row>
    <row r="20" spans="1:10">
      <c r="A20" s="1001" t="s">
        <v>1057</v>
      </c>
      <c r="B20" s="485" t="s">
        <v>1033</v>
      </c>
      <c r="C20" s="213">
        <v>68567.89</v>
      </c>
      <c r="D20" s="213">
        <v>6.06</v>
      </c>
      <c r="E20" s="213">
        <v>1590.6</v>
      </c>
      <c r="F20" s="213">
        <v>0.14000000000000001</v>
      </c>
      <c r="G20" s="213">
        <v>0</v>
      </c>
      <c r="H20" s="213">
        <v>0</v>
      </c>
      <c r="I20" s="213">
        <v>70158.490000000005</v>
      </c>
      <c r="J20" s="214">
        <v>6.2</v>
      </c>
    </row>
    <row r="21" spans="1:10">
      <c r="A21" s="1001" t="s">
        <v>1057</v>
      </c>
      <c r="B21" s="486" t="s">
        <v>1034</v>
      </c>
      <c r="C21" s="213">
        <v>202137.14</v>
      </c>
      <c r="D21" s="213">
        <v>17.87</v>
      </c>
      <c r="E21" s="213">
        <v>7144.13</v>
      </c>
      <c r="F21" s="213">
        <v>0.63</v>
      </c>
      <c r="G21" s="213">
        <v>0</v>
      </c>
      <c r="H21" s="213">
        <v>0</v>
      </c>
      <c r="I21" s="213">
        <v>209281.27</v>
      </c>
      <c r="J21" s="214">
        <v>18.5</v>
      </c>
    </row>
    <row r="22" spans="1:10">
      <c r="A22" s="1001" t="s">
        <v>1057</v>
      </c>
      <c r="B22" s="486" t="s">
        <v>1035</v>
      </c>
      <c r="C22" s="213">
        <v>127686.58</v>
      </c>
      <c r="D22" s="213">
        <v>11.29</v>
      </c>
      <c r="E22" s="213">
        <v>5427.13</v>
      </c>
      <c r="F22" s="213">
        <v>0.48</v>
      </c>
      <c r="G22" s="213">
        <v>0</v>
      </c>
      <c r="H22" s="213">
        <v>0</v>
      </c>
      <c r="I22" s="213">
        <v>133113.71</v>
      </c>
      <c r="J22" s="214">
        <v>11.77</v>
      </c>
    </row>
    <row r="23" spans="1:10">
      <c r="A23" s="1001" t="s">
        <v>1057</v>
      </c>
      <c r="B23" s="486" t="s">
        <v>1036</v>
      </c>
      <c r="C23" s="213">
        <v>131184.98000000001</v>
      </c>
      <c r="D23" s="213">
        <v>11.6</v>
      </c>
      <c r="E23" s="213">
        <v>5827.47</v>
      </c>
      <c r="F23" s="213">
        <v>0.52</v>
      </c>
      <c r="G23" s="213">
        <v>0</v>
      </c>
      <c r="H23" s="213">
        <v>0</v>
      </c>
      <c r="I23" s="213">
        <v>137012.45000000001</v>
      </c>
      <c r="J23" s="214">
        <v>12.12</v>
      </c>
    </row>
    <row r="24" spans="1:10">
      <c r="A24" s="1001" t="s">
        <v>1057</v>
      </c>
      <c r="B24" s="486" t="s">
        <v>1037</v>
      </c>
      <c r="C24" s="213">
        <v>135741.42000000001</v>
      </c>
      <c r="D24" s="213">
        <v>12</v>
      </c>
      <c r="E24" s="213">
        <v>6682.91</v>
      </c>
      <c r="F24" s="213">
        <v>0.59</v>
      </c>
      <c r="G24" s="213">
        <v>0</v>
      </c>
      <c r="H24" s="213">
        <v>0</v>
      </c>
      <c r="I24" s="213">
        <v>142424.32999999999</v>
      </c>
      <c r="J24" s="214">
        <v>12.59</v>
      </c>
    </row>
    <row r="25" spans="1:10">
      <c r="A25" s="1001" t="s">
        <v>1057</v>
      </c>
      <c r="B25" s="486" t="s">
        <v>611</v>
      </c>
      <c r="C25" s="213">
        <v>316493.61</v>
      </c>
      <c r="D25" s="213">
        <v>27.97</v>
      </c>
      <c r="E25" s="213">
        <v>27482.41</v>
      </c>
      <c r="F25" s="213">
        <v>2.4300000000000002</v>
      </c>
      <c r="G25" s="213">
        <v>0</v>
      </c>
      <c r="H25" s="213">
        <v>0</v>
      </c>
      <c r="I25" s="213">
        <v>343976.02</v>
      </c>
      <c r="J25" s="214">
        <v>30.4</v>
      </c>
    </row>
    <row r="26" spans="1:10">
      <c r="A26" s="1001" t="s">
        <v>1057</v>
      </c>
      <c r="B26" s="192" t="s">
        <v>612</v>
      </c>
      <c r="C26" s="213">
        <v>1046317.24</v>
      </c>
      <c r="D26" s="213">
        <v>92.49</v>
      </c>
      <c r="E26" s="213">
        <v>54519.79</v>
      </c>
      <c r="F26" s="213">
        <v>4.82</v>
      </c>
      <c r="G26" s="213">
        <v>0</v>
      </c>
      <c r="H26" s="213">
        <v>0</v>
      </c>
      <c r="I26" s="213">
        <v>1100837.03</v>
      </c>
      <c r="J26" s="214">
        <v>97.31</v>
      </c>
    </row>
    <row r="27" spans="1:10" ht="25.5" customHeight="1">
      <c r="A27" s="1001" t="s">
        <v>1057</v>
      </c>
      <c r="B27" s="478" t="s">
        <v>613</v>
      </c>
      <c r="C27" s="213">
        <v>5794.15</v>
      </c>
      <c r="D27" s="213">
        <v>0.51</v>
      </c>
      <c r="E27" s="213">
        <v>5.38</v>
      </c>
      <c r="F27" s="213">
        <v>0</v>
      </c>
      <c r="G27" s="213">
        <v>0</v>
      </c>
      <c r="H27" s="213">
        <v>0</v>
      </c>
      <c r="I27" s="213">
        <v>5799.53</v>
      </c>
      <c r="J27" s="214">
        <v>0.51</v>
      </c>
    </row>
    <row r="28" spans="1:10">
      <c r="A28" s="1001" t="s">
        <v>1057</v>
      </c>
      <c r="B28" s="192" t="s">
        <v>614</v>
      </c>
      <c r="C28" s="213">
        <v>24555.21</v>
      </c>
      <c r="D28" s="213">
        <v>2.17</v>
      </c>
      <c r="E28" s="213">
        <v>68.52</v>
      </c>
      <c r="F28" s="213">
        <v>0.01</v>
      </c>
      <c r="G28" s="213">
        <v>0</v>
      </c>
      <c r="H28" s="213">
        <v>0</v>
      </c>
      <c r="I28" s="213">
        <v>24623.73</v>
      </c>
      <c r="J28" s="214">
        <v>2.1800000000000002</v>
      </c>
    </row>
    <row r="29" spans="1:10">
      <c r="A29" s="1002" t="s">
        <v>1057</v>
      </c>
      <c r="B29" s="616" t="s">
        <v>569</v>
      </c>
      <c r="C29" s="227">
        <v>1076666.6000000001</v>
      </c>
      <c r="D29" s="227">
        <v>95.17</v>
      </c>
      <c r="E29" s="227">
        <v>54593.69</v>
      </c>
      <c r="F29" s="227">
        <v>4.83</v>
      </c>
      <c r="G29" s="227">
        <v>0</v>
      </c>
      <c r="H29" s="227">
        <v>0</v>
      </c>
      <c r="I29" s="227">
        <v>1131260.29</v>
      </c>
      <c r="J29" s="258">
        <v>100</v>
      </c>
    </row>
    <row r="30" spans="1:10">
      <c r="A30" s="1000" t="s">
        <v>1058</v>
      </c>
      <c r="B30" s="487" t="s">
        <v>1032</v>
      </c>
      <c r="C30" s="228">
        <v>47358.25</v>
      </c>
      <c r="D30" s="228">
        <v>4.5599999999999996</v>
      </c>
      <c r="E30" s="228">
        <v>9132.0300000000007</v>
      </c>
      <c r="F30" s="228">
        <v>0.88</v>
      </c>
      <c r="G30" s="228">
        <v>4893.07</v>
      </c>
      <c r="H30" s="228">
        <v>0.47</v>
      </c>
      <c r="I30" s="228">
        <v>61383.35</v>
      </c>
      <c r="J30" s="257">
        <v>5.91</v>
      </c>
    </row>
    <row r="31" spans="1:10">
      <c r="A31" s="1001" t="s">
        <v>1058</v>
      </c>
      <c r="B31" s="485" t="s">
        <v>1033</v>
      </c>
      <c r="C31" s="213">
        <v>50168.46</v>
      </c>
      <c r="D31" s="213">
        <v>4.83</v>
      </c>
      <c r="E31" s="213">
        <v>9667.16</v>
      </c>
      <c r="F31" s="213">
        <v>0.93</v>
      </c>
      <c r="G31" s="213">
        <v>3533.55</v>
      </c>
      <c r="H31" s="213">
        <v>0.34</v>
      </c>
      <c r="I31" s="213">
        <v>63369.17</v>
      </c>
      <c r="J31" s="214">
        <v>6.1</v>
      </c>
    </row>
    <row r="32" spans="1:10">
      <c r="A32" s="1001" t="s">
        <v>1058</v>
      </c>
      <c r="B32" s="486" t="s">
        <v>1034</v>
      </c>
      <c r="C32" s="213">
        <v>67743.12</v>
      </c>
      <c r="D32" s="213">
        <v>6.52</v>
      </c>
      <c r="E32" s="213">
        <v>32352.75</v>
      </c>
      <c r="F32" s="213">
        <v>3.11</v>
      </c>
      <c r="G32" s="213">
        <v>17418.03</v>
      </c>
      <c r="H32" s="213">
        <v>1.68</v>
      </c>
      <c r="I32" s="213">
        <v>117513.9</v>
      </c>
      <c r="J32" s="214">
        <v>11.31</v>
      </c>
    </row>
    <row r="33" spans="1:10">
      <c r="A33" s="1001" t="s">
        <v>1058</v>
      </c>
      <c r="B33" s="486" t="s">
        <v>1035</v>
      </c>
      <c r="C33" s="213">
        <v>45413.83</v>
      </c>
      <c r="D33" s="213">
        <v>4.37</v>
      </c>
      <c r="E33" s="213">
        <v>36598.949999999997</v>
      </c>
      <c r="F33" s="213">
        <v>3.52</v>
      </c>
      <c r="G33" s="213">
        <v>23651.61</v>
      </c>
      <c r="H33" s="213">
        <v>2.2799999999999998</v>
      </c>
      <c r="I33" s="213">
        <v>105664.39</v>
      </c>
      <c r="J33" s="214">
        <v>10.17</v>
      </c>
    </row>
    <row r="34" spans="1:10">
      <c r="A34" s="1001" t="s">
        <v>1058</v>
      </c>
      <c r="B34" s="486" t="s">
        <v>1036</v>
      </c>
      <c r="C34" s="213">
        <v>36702.559999999998</v>
      </c>
      <c r="D34" s="213">
        <v>3.53</v>
      </c>
      <c r="E34" s="213">
        <v>44631.96</v>
      </c>
      <c r="F34" s="213">
        <v>4.3</v>
      </c>
      <c r="G34" s="213">
        <v>36377.1</v>
      </c>
      <c r="H34" s="213">
        <v>3.5</v>
      </c>
      <c r="I34" s="213">
        <v>117711.62</v>
      </c>
      <c r="J34" s="214">
        <v>11.33</v>
      </c>
    </row>
    <row r="35" spans="1:10">
      <c r="A35" s="1001" t="s">
        <v>1058</v>
      </c>
      <c r="B35" s="486" t="s">
        <v>1037</v>
      </c>
      <c r="C35" s="213">
        <v>23531.99</v>
      </c>
      <c r="D35" s="213">
        <v>2.2599999999999998</v>
      </c>
      <c r="E35" s="213">
        <v>45383.19</v>
      </c>
      <c r="F35" s="213">
        <v>4.37</v>
      </c>
      <c r="G35" s="213">
        <v>53233.1</v>
      </c>
      <c r="H35" s="213">
        <v>5.12</v>
      </c>
      <c r="I35" s="213">
        <v>122148.28</v>
      </c>
      <c r="J35" s="214">
        <v>11.75</v>
      </c>
    </row>
    <row r="36" spans="1:10">
      <c r="A36" s="1001" t="s">
        <v>1058</v>
      </c>
      <c r="B36" s="486" t="s">
        <v>611</v>
      </c>
      <c r="C36" s="213">
        <v>16603.009999999998</v>
      </c>
      <c r="D36" s="213">
        <v>1.6</v>
      </c>
      <c r="E36" s="213">
        <v>100039.53</v>
      </c>
      <c r="F36" s="213">
        <v>9.6300000000000008</v>
      </c>
      <c r="G36" s="213">
        <v>315509.34000000003</v>
      </c>
      <c r="H36" s="213">
        <v>30.36</v>
      </c>
      <c r="I36" s="213">
        <v>432151.88</v>
      </c>
      <c r="J36" s="214">
        <v>41.59</v>
      </c>
    </row>
    <row r="37" spans="1:10">
      <c r="A37" s="1001" t="s">
        <v>1058</v>
      </c>
      <c r="B37" s="192" t="s">
        <v>612</v>
      </c>
      <c r="C37" s="213">
        <v>287521.21999999997</v>
      </c>
      <c r="D37" s="213">
        <v>27.67</v>
      </c>
      <c r="E37" s="213">
        <v>277805.57</v>
      </c>
      <c r="F37" s="213">
        <v>26.74</v>
      </c>
      <c r="G37" s="213">
        <v>454615.8</v>
      </c>
      <c r="H37" s="213">
        <v>43.75</v>
      </c>
      <c r="I37" s="213">
        <v>1019942.59</v>
      </c>
      <c r="J37" s="214">
        <v>98.16</v>
      </c>
    </row>
    <row r="38" spans="1:10" ht="25.5" customHeight="1">
      <c r="A38" s="1001" t="s">
        <v>1058</v>
      </c>
      <c r="B38" s="478" t="s">
        <v>613</v>
      </c>
      <c r="C38" s="213">
        <v>2169.5300000000002</v>
      </c>
      <c r="D38" s="213">
        <v>0.21</v>
      </c>
      <c r="E38" s="213">
        <v>1182.56</v>
      </c>
      <c r="F38" s="213">
        <v>0.11</v>
      </c>
      <c r="G38" s="213">
        <v>494.05</v>
      </c>
      <c r="H38" s="213">
        <v>0.05</v>
      </c>
      <c r="I38" s="213">
        <v>3846.14</v>
      </c>
      <c r="J38" s="214">
        <v>0.37</v>
      </c>
    </row>
    <row r="39" spans="1:10">
      <c r="A39" s="1001" t="s">
        <v>1058</v>
      </c>
      <c r="B39" s="192" t="s">
        <v>614</v>
      </c>
      <c r="C39" s="213">
        <v>4495.07</v>
      </c>
      <c r="D39" s="213">
        <v>0.43</v>
      </c>
      <c r="E39" s="213">
        <v>3297.5</v>
      </c>
      <c r="F39" s="213">
        <v>0.32</v>
      </c>
      <c r="G39" s="213">
        <v>7487.81</v>
      </c>
      <c r="H39" s="213">
        <v>0.72</v>
      </c>
      <c r="I39" s="213">
        <v>15280.38</v>
      </c>
      <c r="J39" s="214">
        <v>1.47</v>
      </c>
    </row>
    <row r="40" spans="1:10">
      <c r="A40" s="1002" t="s">
        <v>1058</v>
      </c>
      <c r="B40" s="616" t="s">
        <v>569</v>
      </c>
      <c r="C40" s="227">
        <v>294185.82</v>
      </c>
      <c r="D40" s="227">
        <v>28.31</v>
      </c>
      <c r="E40" s="227">
        <v>282285.63</v>
      </c>
      <c r="F40" s="227">
        <v>27.17</v>
      </c>
      <c r="G40" s="227">
        <v>462597.66</v>
      </c>
      <c r="H40" s="227">
        <v>44.52</v>
      </c>
      <c r="I40" s="227">
        <v>1039069.11</v>
      </c>
      <c r="J40" s="258">
        <v>100</v>
      </c>
    </row>
    <row r="41" spans="1:10">
      <c r="A41" s="1000" t="s">
        <v>168</v>
      </c>
      <c r="B41" s="487" t="s">
        <v>1032</v>
      </c>
      <c r="C41" s="228">
        <v>493.84</v>
      </c>
      <c r="D41" s="228">
        <v>7.0000000000000007E-2</v>
      </c>
      <c r="E41" s="228">
        <v>37049.5</v>
      </c>
      <c r="F41" s="228">
        <v>5.09</v>
      </c>
      <c r="G41" s="228">
        <v>7488.15</v>
      </c>
      <c r="H41" s="228">
        <v>1.03</v>
      </c>
      <c r="I41" s="228">
        <v>45031.49</v>
      </c>
      <c r="J41" s="257">
        <v>6.19</v>
      </c>
    </row>
    <row r="42" spans="1:10">
      <c r="A42" s="1001" t="s">
        <v>168</v>
      </c>
      <c r="B42" s="485" t="s">
        <v>1033</v>
      </c>
      <c r="C42" s="213">
        <v>12.01</v>
      </c>
      <c r="D42" s="213">
        <v>0</v>
      </c>
      <c r="E42" s="213">
        <v>15580.87</v>
      </c>
      <c r="F42" s="213">
        <v>2.14</v>
      </c>
      <c r="G42" s="213">
        <v>588.76</v>
      </c>
      <c r="H42" s="213">
        <v>0.08</v>
      </c>
      <c r="I42" s="213">
        <v>16181.64</v>
      </c>
      <c r="J42" s="214">
        <v>2.2200000000000002</v>
      </c>
    </row>
    <row r="43" spans="1:10">
      <c r="A43" s="1001" t="s">
        <v>168</v>
      </c>
      <c r="B43" s="486" t="s">
        <v>1034</v>
      </c>
      <c r="C43" s="213">
        <v>115.11</v>
      </c>
      <c r="D43" s="213">
        <v>0.02</v>
      </c>
      <c r="E43" s="213">
        <v>40889.43</v>
      </c>
      <c r="F43" s="213">
        <v>5.62</v>
      </c>
      <c r="G43" s="213">
        <v>3400.11</v>
      </c>
      <c r="H43" s="213">
        <v>0.47</v>
      </c>
      <c r="I43" s="213">
        <v>44404.65</v>
      </c>
      <c r="J43" s="214">
        <v>6.11</v>
      </c>
    </row>
    <row r="44" spans="1:10">
      <c r="A44" s="1001" t="s">
        <v>168</v>
      </c>
      <c r="B44" s="486" t="s">
        <v>1035</v>
      </c>
      <c r="C44" s="213">
        <v>438.07</v>
      </c>
      <c r="D44" s="213">
        <v>0.06</v>
      </c>
      <c r="E44" s="213">
        <v>60579.839999999997</v>
      </c>
      <c r="F44" s="213">
        <v>8.33</v>
      </c>
      <c r="G44" s="213">
        <v>8772.83</v>
      </c>
      <c r="H44" s="213">
        <v>1.21</v>
      </c>
      <c r="I44" s="213">
        <v>69790.740000000005</v>
      </c>
      <c r="J44" s="214">
        <v>9.6</v>
      </c>
    </row>
    <row r="45" spans="1:10">
      <c r="A45" s="1001" t="s">
        <v>168</v>
      </c>
      <c r="B45" s="486" t="s">
        <v>1036</v>
      </c>
      <c r="C45" s="213">
        <v>1392.98</v>
      </c>
      <c r="D45" s="213">
        <v>0.19</v>
      </c>
      <c r="E45" s="213">
        <v>82862.52</v>
      </c>
      <c r="F45" s="213">
        <v>11.39</v>
      </c>
      <c r="G45" s="213">
        <v>18504.21</v>
      </c>
      <c r="H45" s="213">
        <v>2.54</v>
      </c>
      <c r="I45" s="213">
        <v>102759.71</v>
      </c>
      <c r="J45" s="214">
        <v>14.12</v>
      </c>
    </row>
    <row r="46" spans="1:10">
      <c r="A46" s="1001" t="s">
        <v>168</v>
      </c>
      <c r="B46" s="486" t="s">
        <v>1037</v>
      </c>
      <c r="C46" s="213">
        <v>3113.05</v>
      </c>
      <c r="D46" s="213">
        <v>0.43</v>
      </c>
      <c r="E46" s="213">
        <v>89982.38</v>
      </c>
      <c r="F46" s="213">
        <v>12.37</v>
      </c>
      <c r="G46" s="213">
        <v>29667.21</v>
      </c>
      <c r="H46" s="213">
        <v>4.08</v>
      </c>
      <c r="I46" s="213">
        <v>122762.64</v>
      </c>
      <c r="J46" s="214">
        <v>16.88</v>
      </c>
    </row>
    <row r="47" spans="1:10">
      <c r="A47" s="1001" t="s">
        <v>168</v>
      </c>
      <c r="B47" s="486" t="s">
        <v>611</v>
      </c>
      <c r="C47" s="213">
        <v>9685.7900000000009</v>
      </c>
      <c r="D47" s="213">
        <v>1.33</v>
      </c>
      <c r="E47" s="213">
        <v>187390.18</v>
      </c>
      <c r="F47" s="213">
        <v>25.76</v>
      </c>
      <c r="G47" s="213">
        <v>111227.41</v>
      </c>
      <c r="H47" s="213">
        <v>15.3</v>
      </c>
      <c r="I47" s="213">
        <v>308303.38</v>
      </c>
      <c r="J47" s="214">
        <v>42.39</v>
      </c>
    </row>
    <row r="48" spans="1:10">
      <c r="A48" s="1001" t="s">
        <v>168</v>
      </c>
      <c r="B48" s="192" t="s">
        <v>612</v>
      </c>
      <c r="C48" s="213">
        <v>15250.85</v>
      </c>
      <c r="D48" s="213">
        <v>2.1</v>
      </c>
      <c r="E48" s="213">
        <v>514334.71999999997</v>
      </c>
      <c r="F48" s="213">
        <v>70.7</v>
      </c>
      <c r="G48" s="213">
        <v>179648.68</v>
      </c>
      <c r="H48" s="213">
        <v>24.71</v>
      </c>
      <c r="I48" s="213">
        <v>709234.25</v>
      </c>
      <c r="J48" s="214">
        <v>97.51</v>
      </c>
    </row>
    <row r="49" spans="1:10" ht="25.5" customHeight="1">
      <c r="A49" s="1001" t="s">
        <v>168</v>
      </c>
      <c r="B49" s="478" t="s">
        <v>613</v>
      </c>
      <c r="C49" s="213">
        <v>663.98</v>
      </c>
      <c r="D49" s="213">
        <v>0.09</v>
      </c>
      <c r="E49" s="213">
        <v>3837.32</v>
      </c>
      <c r="F49" s="213">
        <v>0.53</v>
      </c>
      <c r="G49" s="213">
        <v>2993.08</v>
      </c>
      <c r="H49" s="213">
        <v>0.41</v>
      </c>
      <c r="I49" s="213">
        <v>7494.38</v>
      </c>
      <c r="J49" s="214">
        <v>1.03</v>
      </c>
    </row>
    <row r="50" spans="1:10">
      <c r="A50" s="1001" t="s">
        <v>168</v>
      </c>
      <c r="B50" s="192" t="s">
        <v>614</v>
      </c>
      <c r="C50" s="213">
        <v>153.32</v>
      </c>
      <c r="D50" s="213">
        <v>0.02</v>
      </c>
      <c r="E50" s="213">
        <v>7104.58</v>
      </c>
      <c r="F50" s="213">
        <v>0.98</v>
      </c>
      <c r="G50" s="213">
        <v>3351.96</v>
      </c>
      <c r="H50" s="213">
        <v>0.46</v>
      </c>
      <c r="I50" s="213">
        <v>10609.86</v>
      </c>
      <c r="J50" s="214">
        <v>1.46</v>
      </c>
    </row>
    <row r="51" spans="1:10">
      <c r="A51" s="1002" t="s">
        <v>168</v>
      </c>
      <c r="B51" s="616" t="s">
        <v>569</v>
      </c>
      <c r="C51" s="227">
        <v>16068.15</v>
      </c>
      <c r="D51" s="227">
        <v>2.21</v>
      </c>
      <c r="E51" s="227">
        <v>525276.62</v>
      </c>
      <c r="F51" s="227">
        <v>72.209999999999994</v>
      </c>
      <c r="G51" s="227">
        <v>185993.72</v>
      </c>
      <c r="H51" s="227">
        <v>25.58</v>
      </c>
      <c r="I51" s="227">
        <v>727338.49</v>
      </c>
      <c r="J51" s="258">
        <v>100</v>
      </c>
    </row>
    <row r="52" spans="1:10">
      <c r="A52" s="1000" t="s">
        <v>328</v>
      </c>
      <c r="B52" s="487" t="s">
        <v>1032</v>
      </c>
      <c r="C52" s="228">
        <v>75879.42</v>
      </c>
      <c r="D52" s="228">
        <v>9.42</v>
      </c>
      <c r="E52" s="228">
        <v>83429.88</v>
      </c>
      <c r="F52" s="228">
        <v>10.36</v>
      </c>
      <c r="G52" s="228">
        <v>4338.6099999999997</v>
      </c>
      <c r="H52" s="228">
        <v>0.54</v>
      </c>
      <c r="I52" s="228">
        <v>163647.91</v>
      </c>
      <c r="J52" s="257">
        <v>20.32</v>
      </c>
    </row>
    <row r="53" spans="1:10">
      <c r="A53" s="1001" t="s">
        <v>169</v>
      </c>
      <c r="B53" s="485" t="s">
        <v>1033</v>
      </c>
      <c r="C53" s="213">
        <v>41507.97</v>
      </c>
      <c r="D53" s="213">
        <v>5.15</v>
      </c>
      <c r="E53" s="213">
        <v>105162.6</v>
      </c>
      <c r="F53" s="213">
        <v>13.06</v>
      </c>
      <c r="G53" s="213">
        <v>245.11</v>
      </c>
      <c r="H53" s="213">
        <v>0.03</v>
      </c>
      <c r="I53" s="213">
        <v>146915.68</v>
      </c>
      <c r="J53" s="214">
        <v>18.239999999999998</v>
      </c>
    </row>
    <row r="54" spans="1:10">
      <c r="A54" s="1001" t="s">
        <v>169</v>
      </c>
      <c r="B54" s="486" t="s">
        <v>1034</v>
      </c>
      <c r="C54" s="213">
        <v>27871.03</v>
      </c>
      <c r="D54" s="213">
        <v>3.46</v>
      </c>
      <c r="E54" s="213">
        <v>111010.1</v>
      </c>
      <c r="F54" s="213">
        <v>13.79</v>
      </c>
      <c r="G54" s="213">
        <v>2655.84</v>
      </c>
      <c r="H54" s="213">
        <v>0.33</v>
      </c>
      <c r="I54" s="213">
        <v>141536.97</v>
      </c>
      <c r="J54" s="214">
        <v>17.579999999999998</v>
      </c>
    </row>
    <row r="55" spans="1:10">
      <c r="A55" s="1001" t="s">
        <v>169</v>
      </c>
      <c r="B55" s="486" t="s">
        <v>1035</v>
      </c>
      <c r="C55" s="213">
        <v>16856.79</v>
      </c>
      <c r="D55" s="213">
        <v>2.09</v>
      </c>
      <c r="E55" s="213">
        <v>59066.02</v>
      </c>
      <c r="F55" s="213">
        <v>7.34</v>
      </c>
      <c r="G55" s="213">
        <v>5996.12</v>
      </c>
      <c r="H55" s="213">
        <v>0.74</v>
      </c>
      <c r="I55" s="213">
        <v>81918.929999999993</v>
      </c>
      <c r="J55" s="214">
        <v>10.17</v>
      </c>
    </row>
    <row r="56" spans="1:10">
      <c r="A56" s="1001" t="s">
        <v>169</v>
      </c>
      <c r="B56" s="486" t="s">
        <v>1036</v>
      </c>
      <c r="C56" s="213">
        <v>14637.9</v>
      </c>
      <c r="D56" s="213">
        <v>1.82</v>
      </c>
      <c r="E56" s="213">
        <v>48318.91</v>
      </c>
      <c r="F56" s="213">
        <v>6</v>
      </c>
      <c r="G56" s="213">
        <v>11041.69</v>
      </c>
      <c r="H56" s="213">
        <v>1.37</v>
      </c>
      <c r="I56" s="213">
        <v>73998.5</v>
      </c>
      <c r="J56" s="214">
        <v>9.19</v>
      </c>
    </row>
    <row r="57" spans="1:10">
      <c r="A57" s="1001" t="s">
        <v>169</v>
      </c>
      <c r="B57" s="486" t="s">
        <v>1037</v>
      </c>
      <c r="C57" s="213">
        <v>16962.53</v>
      </c>
      <c r="D57" s="213">
        <v>2.11</v>
      </c>
      <c r="E57" s="213">
        <v>33892.17</v>
      </c>
      <c r="F57" s="213">
        <v>4.21</v>
      </c>
      <c r="G57" s="213">
        <v>21046.65</v>
      </c>
      <c r="H57" s="213">
        <v>2.61</v>
      </c>
      <c r="I57" s="213">
        <v>71901.350000000006</v>
      </c>
      <c r="J57" s="214">
        <v>8.93</v>
      </c>
    </row>
    <row r="58" spans="1:10">
      <c r="A58" s="1001" t="s">
        <v>169</v>
      </c>
      <c r="B58" s="486" t="s">
        <v>611</v>
      </c>
      <c r="C58" s="213">
        <v>11167.68</v>
      </c>
      <c r="D58" s="213">
        <v>1.39</v>
      </c>
      <c r="E58" s="213">
        <v>20623.21</v>
      </c>
      <c r="F58" s="213">
        <v>2.56</v>
      </c>
      <c r="G58" s="213">
        <v>79724.25</v>
      </c>
      <c r="H58" s="213">
        <v>9.9</v>
      </c>
      <c r="I58" s="213">
        <v>111515.14</v>
      </c>
      <c r="J58" s="214">
        <v>13.85</v>
      </c>
    </row>
    <row r="59" spans="1:10">
      <c r="A59" s="1001" t="s">
        <v>169</v>
      </c>
      <c r="B59" s="192" t="s">
        <v>612</v>
      </c>
      <c r="C59" s="213">
        <v>204883.32</v>
      </c>
      <c r="D59" s="213">
        <v>25.44</v>
      </c>
      <c r="E59" s="213">
        <v>461502.89</v>
      </c>
      <c r="F59" s="213">
        <v>57.32</v>
      </c>
      <c r="G59" s="213">
        <v>125048.27</v>
      </c>
      <c r="H59" s="213">
        <v>15.52</v>
      </c>
      <c r="I59" s="213">
        <v>791434.48</v>
      </c>
      <c r="J59" s="214">
        <v>98.28</v>
      </c>
    </row>
    <row r="60" spans="1:10" ht="24" customHeight="1">
      <c r="A60" s="1001" t="s">
        <v>169</v>
      </c>
      <c r="B60" s="478" t="s">
        <v>613</v>
      </c>
      <c r="C60" s="213">
        <v>485.91</v>
      </c>
      <c r="D60" s="213">
        <v>0.06</v>
      </c>
      <c r="E60" s="213">
        <v>1519.39</v>
      </c>
      <c r="F60" s="213">
        <v>0.19</v>
      </c>
      <c r="G60" s="213">
        <v>1192.98</v>
      </c>
      <c r="H60" s="213">
        <v>0.15</v>
      </c>
      <c r="I60" s="213">
        <v>3198.28</v>
      </c>
      <c r="J60" s="214">
        <v>0.4</v>
      </c>
    </row>
    <row r="61" spans="1:10">
      <c r="A61" s="1001" t="s">
        <v>169</v>
      </c>
      <c r="B61" s="192" t="s">
        <v>614</v>
      </c>
      <c r="C61" s="213">
        <v>4498.25</v>
      </c>
      <c r="D61" s="213">
        <v>0.56000000000000005</v>
      </c>
      <c r="E61" s="213">
        <v>5116.78</v>
      </c>
      <c r="F61" s="213">
        <v>0.64</v>
      </c>
      <c r="G61" s="213">
        <v>1003.4</v>
      </c>
      <c r="H61" s="213">
        <v>0.12</v>
      </c>
      <c r="I61" s="213">
        <v>10618.43</v>
      </c>
      <c r="J61" s="214">
        <v>1.32</v>
      </c>
    </row>
    <row r="62" spans="1:10">
      <c r="A62" s="1002" t="s">
        <v>169</v>
      </c>
      <c r="B62" s="616" t="s">
        <v>569</v>
      </c>
      <c r="C62" s="227">
        <v>209867.48</v>
      </c>
      <c r="D62" s="227">
        <v>26.06</v>
      </c>
      <c r="E62" s="227">
        <v>468139.06</v>
      </c>
      <c r="F62" s="227">
        <v>58.14</v>
      </c>
      <c r="G62" s="227">
        <v>127244.65</v>
      </c>
      <c r="H62" s="227">
        <v>15.8</v>
      </c>
      <c r="I62" s="227">
        <v>805251.19</v>
      </c>
      <c r="J62" s="258">
        <v>100</v>
      </c>
    </row>
    <row r="63" spans="1:10">
      <c r="A63" s="1000" t="s">
        <v>169</v>
      </c>
      <c r="B63" s="487" t="s">
        <v>1032</v>
      </c>
      <c r="C63" s="228">
        <v>0</v>
      </c>
      <c r="D63" s="228">
        <v>0</v>
      </c>
      <c r="E63" s="228">
        <v>3667.48</v>
      </c>
      <c r="F63" s="228">
        <v>0.82</v>
      </c>
      <c r="G63" s="228">
        <v>1768.28</v>
      </c>
      <c r="H63" s="228">
        <v>0.39</v>
      </c>
      <c r="I63" s="228">
        <v>5435.76</v>
      </c>
      <c r="J63" s="257">
        <v>1.21</v>
      </c>
    </row>
    <row r="64" spans="1:10">
      <c r="A64" s="1001" t="s">
        <v>721</v>
      </c>
      <c r="B64" s="485" t="s">
        <v>1033</v>
      </c>
      <c r="C64" s="213">
        <v>0</v>
      </c>
      <c r="D64" s="213">
        <v>0</v>
      </c>
      <c r="E64" s="213">
        <v>1562.48</v>
      </c>
      <c r="F64" s="213">
        <v>0.35</v>
      </c>
      <c r="G64" s="213">
        <v>827.84</v>
      </c>
      <c r="H64" s="213">
        <v>0.18</v>
      </c>
      <c r="I64" s="213">
        <v>2390.3200000000002</v>
      </c>
      <c r="J64" s="214">
        <v>0.53</v>
      </c>
    </row>
    <row r="65" spans="1:10">
      <c r="A65" s="1001" t="s">
        <v>721</v>
      </c>
      <c r="B65" s="486" t="s">
        <v>1034</v>
      </c>
      <c r="C65" s="213">
        <v>0</v>
      </c>
      <c r="D65" s="213">
        <v>0</v>
      </c>
      <c r="E65" s="213">
        <v>10179.92</v>
      </c>
      <c r="F65" s="213">
        <v>2.2599999999999998</v>
      </c>
      <c r="G65" s="213">
        <v>5770.24</v>
      </c>
      <c r="H65" s="213">
        <v>1.28</v>
      </c>
      <c r="I65" s="213">
        <v>15950.16</v>
      </c>
      <c r="J65" s="214">
        <v>3.54</v>
      </c>
    </row>
    <row r="66" spans="1:10">
      <c r="A66" s="1001" t="s">
        <v>721</v>
      </c>
      <c r="B66" s="486" t="s">
        <v>1035</v>
      </c>
      <c r="C66" s="213">
        <v>0</v>
      </c>
      <c r="D66" s="213">
        <v>0</v>
      </c>
      <c r="E66" s="213">
        <v>22525.03</v>
      </c>
      <c r="F66" s="213">
        <v>5.01</v>
      </c>
      <c r="G66" s="213">
        <v>7968.95</v>
      </c>
      <c r="H66" s="213">
        <v>1.77</v>
      </c>
      <c r="I66" s="213">
        <v>30493.98</v>
      </c>
      <c r="J66" s="214">
        <v>6.78</v>
      </c>
    </row>
    <row r="67" spans="1:10">
      <c r="A67" s="1001" t="s">
        <v>721</v>
      </c>
      <c r="B67" s="486" t="s">
        <v>1036</v>
      </c>
      <c r="C67" s="213">
        <v>0</v>
      </c>
      <c r="D67" s="213">
        <v>0</v>
      </c>
      <c r="E67" s="213">
        <v>41738.629999999997</v>
      </c>
      <c r="F67" s="213">
        <v>9.2899999999999991</v>
      </c>
      <c r="G67" s="213">
        <v>17818.96</v>
      </c>
      <c r="H67" s="213">
        <v>3.96</v>
      </c>
      <c r="I67" s="213">
        <v>59557.59</v>
      </c>
      <c r="J67" s="214">
        <v>13.25</v>
      </c>
    </row>
    <row r="68" spans="1:10">
      <c r="A68" s="1001" t="s">
        <v>721</v>
      </c>
      <c r="B68" s="486" t="s">
        <v>1037</v>
      </c>
      <c r="C68" s="213">
        <v>0</v>
      </c>
      <c r="D68" s="213">
        <v>0</v>
      </c>
      <c r="E68" s="213">
        <v>58491.92</v>
      </c>
      <c r="F68" s="213">
        <v>13.01</v>
      </c>
      <c r="G68" s="213">
        <v>30437.68</v>
      </c>
      <c r="H68" s="213">
        <v>6.77</v>
      </c>
      <c r="I68" s="213">
        <v>88929.600000000006</v>
      </c>
      <c r="J68" s="214">
        <v>19.78</v>
      </c>
    </row>
    <row r="69" spans="1:10">
      <c r="A69" s="1001" t="s">
        <v>721</v>
      </c>
      <c r="B69" s="486" t="s">
        <v>611</v>
      </c>
      <c r="C69" s="213">
        <v>0</v>
      </c>
      <c r="D69" s="213">
        <v>0</v>
      </c>
      <c r="E69" s="213">
        <v>145724.93</v>
      </c>
      <c r="F69" s="213">
        <v>32.44</v>
      </c>
      <c r="G69" s="213">
        <v>83913.02</v>
      </c>
      <c r="H69" s="213">
        <v>18.68</v>
      </c>
      <c r="I69" s="213">
        <v>229637.95</v>
      </c>
      <c r="J69" s="214">
        <v>51.12</v>
      </c>
    </row>
    <row r="70" spans="1:10">
      <c r="A70" s="1001" t="s">
        <v>721</v>
      </c>
      <c r="B70" s="192" t="s">
        <v>612</v>
      </c>
      <c r="C70" s="213">
        <v>0</v>
      </c>
      <c r="D70" s="213">
        <v>0</v>
      </c>
      <c r="E70" s="213">
        <v>283890.39</v>
      </c>
      <c r="F70" s="213">
        <v>63.18</v>
      </c>
      <c r="G70" s="213">
        <v>148504.97</v>
      </c>
      <c r="H70" s="213">
        <v>33.03</v>
      </c>
      <c r="I70" s="213">
        <v>432395.36</v>
      </c>
      <c r="J70" s="214">
        <v>96.21</v>
      </c>
    </row>
    <row r="71" spans="1:10" ht="30" customHeight="1">
      <c r="A71" s="1001" t="s">
        <v>721</v>
      </c>
      <c r="B71" s="478" t="s">
        <v>613</v>
      </c>
      <c r="C71" s="213">
        <v>0</v>
      </c>
      <c r="D71" s="213">
        <v>0</v>
      </c>
      <c r="E71" s="213">
        <v>1752.32</v>
      </c>
      <c r="F71" s="213">
        <v>0.39</v>
      </c>
      <c r="G71" s="213">
        <v>998.59</v>
      </c>
      <c r="H71" s="213">
        <v>0.22</v>
      </c>
      <c r="I71" s="213">
        <v>2750.91</v>
      </c>
      <c r="J71" s="214">
        <v>0.61</v>
      </c>
    </row>
    <row r="72" spans="1:10">
      <c r="A72" s="1001" t="s">
        <v>721</v>
      </c>
      <c r="B72" s="192" t="s">
        <v>614</v>
      </c>
      <c r="C72" s="213">
        <v>0</v>
      </c>
      <c r="D72" s="213">
        <v>0</v>
      </c>
      <c r="E72" s="213">
        <v>3751.57</v>
      </c>
      <c r="F72" s="213">
        <v>0.83</v>
      </c>
      <c r="G72" s="213">
        <v>10553.2</v>
      </c>
      <c r="H72" s="213">
        <v>2.35</v>
      </c>
      <c r="I72" s="213">
        <v>14304.77</v>
      </c>
      <c r="J72" s="214">
        <v>3.18</v>
      </c>
    </row>
    <row r="73" spans="1:10">
      <c r="A73" s="1002" t="s">
        <v>721</v>
      </c>
      <c r="B73" s="616" t="s">
        <v>569</v>
      </c>
      <c r="C73" s="227">
        <v>0</v>
      </c>
      <c r="D73" s="227">
        <v>0</v>
      </c>
      <c r="E73" s="227">
        <v>289394.28000000003</v>
      </c>
      <c r="F73" s="227">
        <v>64.400000000000006</v>
      </c>
      <c r="G73" s="227">
        <v>160056.76</v>
      </c>
      <c r="H73" s="227">
        <v>35.6</v>
      </c>
      <c r="I73" s="227">
        <v>449451.04</v>
      </c>
      <c r="J73" s="258">
        <v>100</v>
      </c>
    </row>
    <row r="74" spans="1:10">
      <c r="A74" s="1000" t="s">
        <v>721</v>
      </c>
      <c r="B74" s="487" t="s">
        <v>1032</v>
      </c>
      <c r="C74" s="228"/>
      <c r="D74" s="228"/>
      <c r="E74" s="228">
        <v>21583.67</v>
      </c>
      <c r="F74" s="228">
        <v>2.04</v>
      </c>
      <c r="G74" s="228">
        <v>5188.45</v>
      </c>
      <c r="H74" s="228">
        <v>0.49</v>
      </c>
      <c r="I74" s="228">
        <v>26772.12</v>
      </c>
      <c r="J74" s="257">
        <v>2.5299999999999998</v>
      </c>
    </row>
    <row r="75" spans="1:10">
      <c r="A75" s="1001" t="s">
        <v>721</v>
      </c>
      <c r="B75" s="485" t="s">
        <v>1033</v>
      </c>
      <c r="C75" s="213"/>
      <c r="D75" s="213"/>
      <c r="E75" s="213">
        <v>267.45999999999998</v>
      </c>
      <c r="F75" s="213">
        <v>0.03</v>
      </c>
      <c r="G75" s="213">
        <v>2838.14</v>
      </c>
      <c r="H75" s="213">
        <v>0.27</v>
      </c>
      <c r="I75" s="213">
        <v>3105.6</v>
      </c>
      <c r="J75" s="214">
        <v>0.3</v>
      </c>
    </row>
    <row r="76" spans="1:10">
      <c r="A76" s="1001" t="s">
        <v>721</v>
      </c>
      <c r="B76" s="486" t="s">
        <v>1034</v>
      </c>
      <c r="C76" s="213"/>
      <c r="D76" s="213"/>
      <c r="E76" s="213">
        <v>1334.31</v>
      </c>
      <c r="F76" s="213">
        <v>0.13</v>
      </c>
      <c r="G76" s="213">
        <v>17572.57</v>
      </c>
      <c r="H76" s="213">
        <v>1.66</v>
      </c>
      <c r="I76" s="213">
        <v>18906.88</v>
      </c>
      <c r="J76" s="214">
        <v>1.79</v>
      </c>
    </row>
    <row r="77" spans="1:10">
      <c r="A77" s="1001" t="s">
        <v>721</v>
      </c>
      <c r="B77" s="486" t="s">
        <v>1035</v>
      </c>
      <c r="C77" s="213"/>
      <c r="D77" s="213"/>
      <c r="E77" s="213">
        <v>2860</v>
      </c>
      <c r="F77" s="213">
        <v>0.27</v>
      </c>
      <c r="G77" s="213">
        <v>30796.79</v>
      </c>
      <c r="H77" s="213">
        <v>2.9</v>
      </c>
      <c r="I77" s="213">
        <v>33656.79</v>
      </c>
      <c r="J77" s="214">
        <v>3.17</v>
      </c>
    </row>
    <row r="78" spans="1:10">
      <c r="A78" s="1001" t="s">
        <v>721</v>
      </c>
      <c r="B78" s="486" t="s">
        <v>1036</v>
      </c>
      <c r="C78" s="213"/>
      <c r="D78" s="213"/>
      <c r="E78" s="213">
        <v>4287</v>
      </c>
      <c r="F78" s="213">
        <v>0.4</v>
      </c>
      <c r="G78" s="213">
        <v>46377.7</v>
      </c>
      <c r="H78" s="213">
        <v>4.37</v>
      </c>
      <c r="I78" s="213">
        <v>50664.7</v>
      </c>
      <c r="J78" s="214">
        <v>4.7699999999999996</v>
      </c>
    </row>
    <row r="79" spans="1:10">
      <c r="A79" s="1001" t="s">
        <v>721</v>
      </c>
      <c r="B79" s="486" t="s">
        <v>1037</v>
      </c>
      <c r="C79" s="213"/>
      <c r="D79" s="213"/>
      <c r="E79" s="213">
        <v>6436.69</v>
      </c>
      <c r="F79" s="213">
        <v>0.61</v>
      </c>
      <c r="G79" s="213">
        <v>87298.8</v>
      </c>
      <c r="H79" s="213">
        <v>8.23</v>
      </c>
      <c r="I79" s="213">
        <v>93735.49</v>
      </c>
      <c r="J79" s="214">
        <v>8.84</v>
      </c>
    </row>
    <row r="80" spans="1:10">
      <c r="A80" s="1001" t="s">
        <v>721</v>
      </c>
      <c r="B80" s="486" t="s">
        <v>611</v>
      </c>
      <c r="C80" s="213"/>
      <c r="D80" s="213"/>
      <c r="E80" s="213">
        <v>56563.66</v>
      </c>
      <c r="F80" s="213">
        <v>5.33</v>
      </c>
      <c r="G80" s="213">
        <v>753389.12</v>
      </c>
      <c r="H80" s="213">
        <v>71.05</v>
      </c>
      <c r="I80" s="213">
        <v>809952.78</v>
      </c>
      <c r="J80" s="214">
        <v>76.38</v>
      </c>
    </row>
    <row r="81" spans="1:10">
      <c r="A81" s="1001" t="s">
        <v>721</v>
      </c>
      <c r="B81" s="192" t="s">
        <v>612</v>
      </c>
      <c r="C81" s="213"/>
      <c r="D81" s="213"/>
      <c r="E81" s="213">
        <v>93332.79</v>
      </c>
      <c r="F81" s="213">
        <v>8.81</v>
      </c>
      <c r="G81" s="213">
        <v>943461.57</v>
      </c>
      <c r="H81" s="213">
        <v>88.97</v>
      </c>
      <c r="I81" s="213">
        <v>1036794.36</v>
      </c>
      <c r="J81" s="214">
        <v>97.78</v>
      </c>
    </row>
    <row r="82" spans="1:10" ht="28.5" customHeight="1">
      <c r="A82" s="1001" t="s">
        <v>721</v>
      </c>
      <c r="B82" s="478" t="s">
        <v>613</v>
      </c>
      <c r="C82" s="213"/>
      <c r="D82" s="213"/>
      <c r="E82" s="213">
        <v>531.79</v>
      </c>
      <c r="F82" s="213">
        <v>0.05</v>
      </c>
      <c r="G82" s="213">
        <v>3835.86</v>
      </c>
      <c r="H82" s="213">
        <v>0.36</v>
      </c>
      <c r="I82" s="213">
        <v>4367.6499999999996</v>
      </c>
      <c r="J82" s="214">
        <v>0.41</v>
      </c>
    </row>
    <row r="83" spans="1:10">
      <c r="A83" s="1001" t="s">
        <v>721</v>
      </c>
      <c r="B83" s="192" t="s">
        <v>614</v>
      </c>
      <c r="C83" s="213"/>
      <c r="D83" s="213"/>
      <c r="E83" s="213">
        <v>939.79</v>
      </c>
      <c r="F83" s="213">
        <v>0.09</v>
      </c>
      <c r="G83" s="213">
        <v>18255.32</v>
      </c>
      <c r="H83" s="213">
        <v>1.72</v>
      </c>
      <c r="I83" s="213">
        <v>19195.11</v>
      </c>
      <c r="J83" s="214">
        <v>1.81</v>
      </c>
    </row>
    <row r="84" spans="1:10">
      <c r="A84" s="1002" t="s">
        <v>721</v>
      </c>
      <c r="B84" s="616" t="s">
        <v>569</v>
      </c>
      <c r="C84" s="227"/>
      <c r="D84" s="227"/>
      <c r="E84" s="227">
        <v>94804.37</v>
      </c>
      <c r="F84" s="227">
        <v>8.9499999999999993</v>
      </c>
      <c r="G84" s="227">
        <v>965552.75</v>
      </c>
      <c r="H84" s="227">
        <v>91.05</v>
      </c>
      <c r="I84" s="227">
        <v>1060357.1200000001</v>
      </c>
      <c r="J84" s="258">
        <v>100</v>
      </c>
    </row>
  </sheetData>
  <mergeCells count="17">
    <mergeCell ref="A1:J1"/>
    <mergeCell ref="A3:J3"/>
    <mergeCell ref="A5:A7"/>
    <mergeCell ref="B5:B6"/>
    <mergeCell ref="C5:H5"/>
    <mergeCell ref="I5:J5"/>
    <mergeCell ref="C6:D6"/>
    <mergeCell ref="E6:F6"/>
    <mergeCell ref="G6:H6"/>
    <mergeCell ref="I6:J6"/>
    <mergeCell ref="A74:A84"/>
    <mergeCell ref="A8:A18"/>
    <mergeCell ref="A19:A29"/>
    <mergeCell ref="A30:A40"/>
    <mergeCell ref="A41:A51"/>
    <mergeCell ref="A52:A62"/>
    <mergeCell ref="A63:A73"/>
  </mergeCells>
  <hyperlinks>
    <hyperlink ref="A6" r:id="rId1" display="https://mensajero.tragsa.es/exchweb/bin/redir.asp?URL=http://www.mma.es/portal/secciones/biodiversidad/inventarios/ines/resumen_resultados.htm"/>
  </hyperlinks>
  <printOptions horizontalCentered="1"/>
  <pageMargins left="0.78740157480314965" right="0.78740157480314965" top="0.59055118110236227" bottom="0.98425196850393704" header="0" footer="0"/>
  <pageSetup paperSize="9" scale="43" orientation="portrait" horizontalDpi="300" verticalDpi="300" r:id="rId2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>
  <sheetPr codeName="Hoja60">
    <pageSetUpPr fitToPage="1"/>
  </sheetPr>
  <dimension ref="A1:J95"/>
  <sheetViews>
    <sheetView view="pageBreakPreview" topLeftCell="A55" zoomScale="75" zoomScaleNormal="75" workbookViewId="0">
      <selection sqref="A1:J1"/>
    </sheetView>
  </sheetViews>
  <sheetFormatPr baseColWidth="10" defaultRowHeight="12.75"/>
  <cols>
    <col min="1" max="1" width="29.140625" style="680" customWidth="1"/>
    <col min="2" max="2" width="30.7109375" style="680" customWidth="1"/>
    <col min="3" max="10" width="14.42578125" style="680" customWidth="1"/>
    <col min="11" max="16384" width="11.42578125" style="680"/>
  </cols>
  <sheetData>
    <row r="1" spans="1:10" ht="18">
      <c r="A1" s="1003" t="s">
        <v>603</v>
      </c>
      <c r="B1" s="1003"/>
      <c r="C1" s="1003"/>
      <c r="D1" s="1003"/>
      <c r="E1" s="1003"/>
      <c r="F1" s="1003"/>
      <c r="G1" s="1003"/>
      <c r="H1" s="1003"/>
      <c r="I1" s="1003"/>
      <c r="J1" s="1003"/>
    </row>
    <row r="3" spans="1:10" s="690" customFormat="1" ht="15">
      <c r="A3" s="1004" t="s">
        <v>1245</v>
      </c>
      <c r="B3" s="1004"/>
      <c r="C3" s="1004"/>
      <c r="D3" s="1004"/>
      <c r="E3" s="1004"/>
      <c r="F3" s="1004"/>
      <c r="G3" s="1004"/>
      <c r="H3" s="1004"/>
      <c r="I3" s="1004"/>
      <c r="J3" s="1004"/>
    </row>
    <row r="4" spans="1:10" ht="13.5" thickBot="1">
      <c r="A4" s="136"/>
      <c r="B4" s="136"/>
      <c r="C4" s="136"/>
      <c r="D4" s="136"/>
      <c r="E4" s="136"/>
      <c r="F4" s="136"/>
      <c r="G4" s="136"/>
      <c r="H4" s="136"/>
      <c r="I4" s="136"/>
      <c r="J4" s="136"/>
    </row>
    <row r="5" spans="1:10" ht="28.5" customHeight="1">
      <c r="A5" s="1005" t="s">
        <v>299</v>
      </c>
      <c r="B5" s="1021" t="s">
        <v>604</v>
      </c>
      <c r="C5" s="1023" t="s">
        <v>621</v>
      </c>
      <c r="D5" s="1023"/>
      <c r="E5" s="1023"/>
      <c r="F5" s="1023"/>
      <c r="G5" s="1023"/>
      <c r="H5" s="1023"/>
      <c r="I5" s="1021" t="s">
        <v>1077</v>
      </c>
      <c r="J5" s="1024"/>
    </row>
    <row r="6" spans="1:10" ht="21" customHeight="1">
      <c r="A6" s="1019"/>
      <c r="B6" s="1022"/>
      <c r="C6" s="1025" t="s">
        <v>622</v>
      </c>
      <c r="D6" s="1025"/>
      <c r="E6" s="1025" t="s">
        <v>623</v>
      </c>
      <c r="F6" s="1025"/>
      <c r="G6" s="1025" t="s">
        <v>624</v>
      </c>
      <c r="H6" s="1025"/>
      <c r="I6" s="1026" t="s">
        <v>625</v>
      </c>
      <c r="J6" s="1027"/>
    </row>
    <row r="7" spans="1:10" ht="30.75" customHeight="1">
      <c r="A7" s="1020"/>
      <c r="B7" s="681" t="s">
        <v>1031</v>
      </c>
      <c r="C7" s="684" t="s">
        <v>1081</v>
      </c>
      <c r="D7" s="684" t="s">
        <v>1016</v>
      </c>
      <c r="E7" s="684" t="s">
        <v>1081</v>
      </c>
      <c r="F7" s="684" t="s">
        <v>1016</v>
      </c>
      <c r="G7" s="684" t="s">
        <v>1081</v>
      </c>
      <c r="H7" s="684" t="s">
        <v>1016</v>
      </c>
      <c r="I7" s="684" t="s">
        <v>1081</v>
      </c>
      <c r="J7" s="687" t="s">
        <v>1016</v>
      </c>
    </row>
    <row r="8" spans="1:10">
      <c r="A8" s="1000" t="s">
        <v>329</v>
      </c>
      <c r="B8" s="487" t="s">
        <v>1032</v>
      </c>
      <c r="C8" s="228">
        <v>144197.37</v>
      </c>
      <c r="D8" s="228">
        <v>11.68</v>
      </c>
      <c r="E8" s="228">
        <v>51120.34</v>
      </c>
      <c r="F8" s="228">
        <v>4.1399999999999997</v>
      </c>
      <c r="G8" s="228">
        <v>0</v>
      </c>
      <c r="H8" s="228">
        <v>0</v>
      </c>
      <c r="I8" s="228">
        <v>195317.71</v>
      </c>
      <c r="J8" s="257">
        <v>15.82</v>
      </c>
    </row>
    <row r="9" spans="1:10">
      <c r="A9" s="1001" t="s">
        <v>1059</v>
      </c>
      <c r="B9" s="485" t="s">
        <v>1033</v>
      </c>
      <c r="C9" s="213">
        <v>117670.91</v>
      </c>
      <c r="D9" s="213">
        <v>9.5299999999999994</v>
      </c>
      <c r="E9" s="213">
        <v>68968.44</v>
      </c>
      <c r="F9" s="213">
        <v>5.58</v>
      </c>
      <c r="G9" s="213">
        <v>0</v>
      </c>
      <c r="H9" s="213">
        <v>0</v>
      </c>
      <c r="I9" s="213">
        <v>186639.35</v>
      </c>
      <c r="J9" s="214">
        <v>15.11</v>
      </c>
    </row>
    <row r="10" spans="1:10">
      <c r="A10" s="1001" t="s">
        <v>1059</v>
      </c>
      <c r="B10" s="486" t="s">
        <v>1034</v>
      </c>
      <c r="C10" s="213">
        <v>194270.38</v>
      </c>
      <c r="D10" s="213">
        <v>15.73</v>
      </c>
      <c r="E10" s="213">
        <v>115835.33</v>
      </c>
      <c r="F10" s="213">
        <v>9.3800000000000008</v>
      </c>
      <c r="G10" s="213">
        <v>0</v>
      </c>
      <c r="H10" s="213">
        <v>0</v>
      </c>
      <c r="I10" s="213">
        <v>310105.71000000002</v>
      </c>
      <c r="J10" s="214">
        <v>25.11</v>
      </c>
    </row>
    <row r="11" spans="1:10">
      <c r="A11" s="1001" t="s">
        <v>1059</v>
      </c>
      <c r="B11" s="486" t="s">
        <v>1035</v>
      </c>
      <c r="C11" s="213">
        <v>105224.61</v>
      </c>
      <c r="D11" s="213">
        <v>8.52</v>
      </c>
      <c r="E11" s="213">
        <v>86065.78</v>
      </c>
      <c r="F11" s="213">
        <v>6.97</v>
      </c>
      <c r="G11" s="213">
        <v>0</v>
      </c>
      <c r="H11" s="213">
        <v>0</v>
      </c>
      <c r="I11" s="213">
        <v>191290.39</v>
      </c>
      <c r="J11" s="214">
        <v>15.49</v>
      </c>
    </row>
    <row r="12" spans="1:10">
      <c r="A12" s="1001" t="s">
        <v>1059</v>
      </c>
      <c r="B12" s="486" t="s">
        <v>1036</v>
      </c>
      <c r="C12" s="213">
        <v>60176.43</v>
      </c>
      <c r="D12" s="213">
        <v>4.87</v>
      </c>
      <c r="E12" s="213">
        <v>66519.539999999994</v>
      </c>
      <c r="F12" s="213">
        <v>5.39</v>
      </c>
      <c r="G12" s="213">
        <v>0</v>
      </c>
      <c r="H12" s="213">
        <v>0</v>
      </c>
      <c r="I12" s="213">
        <v>126695.97</v>
      </c>
      <c r="J12" s="214">
        <v>10.26</v>
      </c>
    </row>
    <row r="13" spans="1:10">
      <c r="A13" s="1001" t="s">
        <v>1059</v>
      </c>
      <c r="B13" s="486" t="s">
        <v>1037</v>
      </c>
      <c r="C13" s="213">
        <v>27934.67</v>
      </c>
      <c r="D13" s="213">
        <v>2.2599999999999998</v>
      </c>
      <c r="E13" s="213">
        <v>51744.04</v>
      </c>
      <c r="F13" s="213">
        <v>4.1900000000000004</v>
      </c>
      <c r="G13" s="213">
        <v>0</v>
      </c>
      <c r="H13" s="213">
        <v>0</v>
      </c>
      <c r="I13" s="213">
        <v>79678.710000000006</v>
      </c>
      <c r="J13" s="214">
        <v>6.45</v>
      </c>
    </row>
    <row r="14" spans="1:10">
      <c r="A14" s="1001" t="s">
        <v>1059</v>
      </c>
      <c r="B14" s="486" t="s">
        <v>611</v>
      </c>
      <c r="C14" s="213">
        <v>21416.41</v>
      </c>
      <c r="D14" s="213">
        <v>1.73</v>
      </c>
      <c r="E14" s="213">
        <v>100395.11</v>
      </c>
      <c r="F14" s="213">
        <v>8.1300000000000008</v>
      </c>
      <c r="G14" s="213">
        <v>0</v>
      </c>
      <c r="H14" s="213">
        <v>0</v>
      </c>
      <c r="I14" s="213">
        <v>121811.52</v>
      </c>
      <c r="J14" s="214">
        <v>9.86</v>
      </c>
    </row>
    <row r="15" spans="1:10">
      <c r="A15" s="1001" t="s">
        <v>1059</v>
      </c>
      <c r="B15" s="192" t="s">
        <v>612</v>
      </c>
      <c r="C15" s="213">
        <v>670890.78</v>
      </c>
      <c r="D15" s="213">
        <v>54.32</v>
      </c>
      <c r="E15" s="213">
        <v>540648.57999999996</v>
      </c>
      <c r="F15" s="213">
        <v>43.78</v>
      </c>
      <c r="G15" s="213">
        <v>0</v>
      </c>
      <c r="H15" s="213">
        <v>0</v>
      </c>
      <c r="I15" s="213">
        <v>1211539.3600000001</v>
      </c>
      <c r="J15" s="214">
        <v>98.1</v>
      </c>
    </row>
    <row r="16" spans="1:10" ht="27" customHeight="1">
      <c r="A16" s="1001" t="s">
        <v>1059</v>
      </c>
      <c r="B16" s="478" t="s">
        <v>613</v>
      </c>
      <c r="C16" s="213">
        <v>6395.25</v>
      </c>
      <c r="D16" s="213">
        <v>0.52</v>
      </c>
      <c r="E16" s="213">
        <v>3837.43</v>
      </c>
      <c r="F16" s="213">
        <v>0.31</v>
      </c>
      <c r="G16" s="213">
        <v>0</v>
      </c>
      <c r="H16" s="213">
        <v>0</v>
      </c>
      <c r="I16" s="213">
        <v>10232.68</v>
      </c>
      <c r="J16" s="214">
        <v>0.83</v>
      </c>
    </row>
    <row r="17" spans="1:10">
      <c r="A17" s="1001" t="s">
        <v>1059</v>
      </c>
      <c r="B17" s="192" t="s">
        <v>614</v>
      </c>
      <c r="C17" s="213">
        <v>9352.14</v>
      </c>
      <c r="D17" s="213">
        <v>0.76</v>
      </c>
      <c r="E17" s="213">
        <v>3870.41</v>
      </c>
      <c r="F17" s="213">
        <v>0.31</v>
      </c>
      <c r="G17" s="213">
        <v>0</v>
      </c>
      <c r="H17" s="213">
        <v>0</v>
      </c>
      <c r="I17" s="213">
        <v>13222.55</v>
      </c>
      <c r="J17" s="214">
        <v>1.07</v>
      </c>
    </row>
    <row r="18" spans="1:10">
      <c r="A18" s="1002" t="s">
        <v>1059</v>
      </c>
      <c r="B18" s="616" t="s">
        <v>569</v>
      </c>
      <c r="C18" s="227">
        <v>686638.17</v>
      </c>
      <c r="D18" s="227">
        <v>55.6</v>
      </c>
      <c r="E18" s="227">
        <v>548356.42000000004</v>
      </c>
      <c r="F18" s="227">
        <v>44.4</v>
      </c>
      <c r="G18" s="227">
        <v>0</v>
      </c>
      <c r="H18" s="227">
        <v>0</v>
      </c>
      <c r="I18" s="227">
        <v>1234994.5900000001</v>
      </c>
      <c r="J18" s="258">
        <v>100</v>
      </c>
    </row>
    <row r="19" spans="1:10">
      <c r="A19" s="1028" t="s">
        <v>1239</v>
      </c>
      <c r="B19" s="692" t="s">
        <v>1032</v>
      </c>
      <c r="C19" s="693">
        <v>152931.82999999999</v>
      </c>
      <c r="D19" s="693">
        <v>22.091185567869566</v>
      </c>
      <c r="E19" s="693">
        <v>61061.25</v>
      </c>
      <c r="F19" s="693">
        <v>8.8203705190480992</v>
      </c>
      <c r="G19" s="693">
        <v>0.81</v>
      </c>
      <c r="H19" s="693" t="s">
        <v>610</v>
      </c>
      <c r="I19" s="693">
        <v>213993.88999999998</v>
      </c>
      <c r="J19" s="694">
        <v>30.911556086917663</v>
      </c>
    </row>
    <row r="20" spans="1:10">
      <c r="A20" s="1029"/>
      <c r="B20" s="695" t="s">
        <v>1033</v>
      </c>
      <c r="C20" s="696">
        <v>33262.6</v>
      </c>
      <c r="D20" s="696">
        <v>4.8048223124631297</v>
      </c>
      <c r="E20" s="696">
        <v>57071.8</v>
      </c>
      <c r="F20" s="696">
        <v>8.2440896999162199</v>
      </c>
      <c r="G20" s="696">
        <v>4.38</v>
      </c>
      <c r="H20" s="696" t="s">
        <v>610</v>
      </c>
      <c r="I20" s="696">
        <v>90338.78</v>
      </c>
      <c r="J20" s="697">
        <v>13.048912012379351</v>
      </c>
    </row>
    <row r="21" spans="1:10">
      <c r="A21" s="1029"/>
      <c r="B21" s="698" t="s">
        <v>1034</v>
      </c>
      <c r="C21" s="696">
        <v>26312</v>
      </c>
      <c r="D21" s="696">
        <v>3.8007998378217542</v>
      </c>
      <c r="E21" s="696">
        <v>103748.47</v>
      </c>
      <c r="F21" s="696">
        <v>14.986590451134658</v>
      </c>
      <c r="G21" s="696">
        <v>65.31</v>
      </c>
      <c r="H21" s="696">
        <v>9.4341075329940245E-3</v>
      </c>
      <c r="I21" s="696">
        <v>130125.78</v>
      </c>
      <c r="J21" s="697">
        <v>18.796824396489406</v>
      </c>
    </row>
    <row r="22" spans="1:10">
      <c r="A22" s="1029"/>
      <c r="B22" s="698" t="s">
        <v>1035</v>
      </c>
      <c r="C22" s="696">
        <v>13896.01</v>
      </c>
      <c r="D22" s="696">
        <v>2.0072952475816916</v>
      </c>
      <c r="E22" s="696">
        <v>77350.210000000006</v>
      </c>
      <c r="F22" s="696">
        <v>11.173330253248658</v>
      </c>
      <c r="G22" s="696">
        <v>291.57</v>
      </c>
      <c r="H22" s="696">
        <v>4.2117634870541536E-2</v>
      </c>
      <c r="I22" s="696">
        <v>91537.790000000008</v>
      </c>
      <c r="J22" s="697">
        <v>13.22274313570089</v>
      </c>
    </row>
    <row r="23" spans="1:10">
      <c r="A23" s="1029"/>
      <c r="B23" s="698" t="s">
        <v>1036</v>
      </c>
      <c r="C23" s="696">
        <v>9943.0300000000007</v>
      </c>
      <c r="D23" s="696">
        <v>1.4362825635245076</v>
      </c>
      <c r="E23" s="696">
        <v>58695.38</v>
      </c>
      <c r="F23" s="696">
        <v>8.4786177707846697</v>
      </c>
      <c r="G23" s="696">
        <v>763.93</v>
      </c>
      <c r="H23" s="696">
        <v>0.11035060125065266</v>
      </c>
      <c r="I23" s="696">
        <v>69402.34</v>
      </c>
      <c r="J23" s="697">
        <v>10.02525093555983</v>
      </c>
    </row>
    <row r="24" spans="1:10">
      <c r="A24" s="1029"/>
      <c r="B24" s="698" t="s">
        <v>1037</v>
      </c>
      <c r="C24" s="696">
        <v>6147.69</v>
      </c>
      <c r="D24" s="696">
        <v>0.88804116581705761</v>
      </c>
      <c r="E24" s="696">
        <v>39139.74</v>
      </c>
      <c r="F24" s="696">
        <v>5.6537822075245368</v>
      </c>
      <c r="G24" s="696">
        <v>2014.24</v>
      </c>
      <c r="H24" s="696">
        <v>0.29095937463264254</v>
      </c>
      <c r="I24" s="696">
        <v>47301.67</v>
      </c>
      <c r="J24" s="697">
        <v>6.8327827479742362</v>
      </c>
    </row>
    <row r="25" spans="1:10">
      <c r="A25" s="1029"/>
      <c r="B25" s="698" t="s">
        <v>611</v>
      </c>
      <c r="C25" s="696">
        <v>1342.14</v>
      </c>
      <c r="D25" s="696">
        <v>0.19387372660132599</v>
      </c>
      <c r="E25" s="696">
        <v>26190.959999999999</v>
      </c>
      <c r="F25" s="696">
        <v>3.7833154652020391</v>
      </c>
      <c r="G25" s="696">
        <v>9092.02</v>
      </c>
      <c r="H25" s="696">
        <v>1.3133531522298627</v>
      </c>
      <c r="I25" s="696">
        <v>36625.119999999995</v>
      </c>
      <c r="J25" s="697">
        <v>5.290542344033228</v>
      </c>
    </row>
    <row r="26" spans="1:10">
      <c r="A26" s="1029"/>
      <c r="B26" s="699" t="s">
        <v>612</v>
      </c>
      <c r="C26" s="696">
        <v>243835.30000000002</v>
      </c>
      <c r="D26" s="696">
        <v>35.22230042167903</v>
      </c>
      <c r="E26" s="696">
        <v>423257.81000000006</v>
      </c>
      <c r="F26" s="696">
        <v>61.140096366858877</v>
      </c>
      <c r="G26" s="696">
        <v>12232.26</v>
      </c>
      <c r="H26" s="696">
        <v>1.7662148705166936</v>
      </c>
      <c r="I26" s="696">
        <v>679325.37</v>
      </c>
      <c r="J26" s="697">
        <v>98.128611659054599</v>
      </c>
    </row>
    <row r="27" spans="1:10" ht="25.5">
      <c r="A27" s="1029"/>
      <c r="B27" s="700" t="s">
        <v>613</v>
      </c>
      <c r="C27" s="696">
        <v>337.68</v>
      </c>
      <c r="D27" s="696">
        <v>4.8778279463197398E-2</v>
      </c>
      <c r="E27" s="696">
        <v>719.64</v>
      </c>
      <c r="F27" s="696">
        <v>0.10395285783254968</v>
      </c>
      <c r="G27" s="696">
        <v>13.89</v>
      </c>
      <c r="H27" s="696" t="s">
        <v>610</v>
      </c>
      <c r="I27" s="696">
        <v>1071.21</v>
      </c>
      <c r="J27" s="697">
        <v>0.15273113729574708</v>
      </c>
    </row>
    <row r="28" spans="1:10">
      <c r="A28" s="1029"/>
      <c r="B28" s="699" t="s">
        <v>614</v>
      </c>
      <c r="C28" s="696">
        <v>3299.14</v>
      </c>
      <c r="D28" s="696">
        <v>0.47656471484308538</v>
      </c>
      <c r="E28" s="696">
        <v>8483.2800000000007</v>
      </c>
      <c r="F28" s="696">
        <v>1.2254199319016621</v>
      </c>
      <c r="G28" s="696">
        <v>96.34</v>
      </c>
      <c r="H28" s="696">
        <v>1.3916428107925958E-2</v>
      </c>
      <c r="I28" s="696">
        <v>11878.76</v>
      </c>
      <c r="J28" s="697">
        <v>1.7159010748526735</v>
      </c>
    </row>
    <row r="29" spans="1:10">
      <c r="A29" s="1030"/>
      <c r="B29" s="702" t="s">
        <v>569</v>
      </c>
      <c r="C29" s="703">
        <v>247472.12000000002</v>
      </c>
      <c r="D29" s="703">
        <v>35.747643415985316</v>
      </c>
      <c r="E29" s="703">
        <v>432460.7300000001</v>
      </c>
      <c r="F29" s="703">
        <v>62.469469156593092</v>
      </c>
      <c r="G29" s="703">
        <v>12342.49</v>
      </c>
      <c r="H29" s="703">
        <v>1.7801312986246196</v>
      </c>
      <c r="I29" s="703">
        <v>692275.34</v>
      </c>
      <c r="J29" s="704">
        <v>99.997243871203011</v>
      </c>
    </row>
    <row r="30" spans="1:10">
      <c r="A30" s="1000" t="s">
        <v>1059</v>
      </c>
      <c r="B30" s="487" t="s">
        <v>1032</v>
      </c>
      <c r="C30" s="228">
        <v>175016.69</v>
      </c>
      <c r="D30" s="228">
        <v>12.47</v>
      </c>
      <c r="E30" s="228">
        <v>0</v>
      </c>
      <c r="F30" s="228">
        <v>0</v>
      </c>
      <c r="G30" s="228">
        <v>0</v>
      </c>
      <c r="H30" s="228">
        <v>0</v>
      </c>
      <c r="I30" s="228">
        <v>175016.69</v>
      </c>
      <c r="J30" s="257">
        <v>12.47</v>
      </c>
    </row>
    <row r="31" spans="1:10">
      <c r="A31" s="1001" t="s">
        <v>1060</v>
      </c>
      <c r="B31" s="485" t="s">
        <v>1033</v>
      </c>
      <c r="C31" s="213">
        <v>63062.82</v>
      </c>
      <c r="D31" s="213">
        <v>4.49</v>
      </c>
      <c r="E31" s="213">
        <v>0.12</v>
      </c>
      <c r="F31" s="213" t="s">
        <v>610</v>
      </c>
      <c r="G31" s="213">
        <v>0</v>
      </c>
      <c r="H31" s="213">
        <v>0</v>
      </c>
      <c r="I31" s="213">
        <v>63062.94</v>
      </c>
      <c r="J31" s="214">
        <v>4.49</v>
      </c>
    </row>
    <row r="32" spans="1:10">
      <c r="A32" s="1001" t="s">
        <v>1060</v>
      </c>
      <c r="B32" s="486" t="s">
        <v>1034</v>
      </c>
      <c r="C32" s="213">
        <v>225046.47</v>
      </c>
      <c r="D32" s="213">
        <v>16.03</v>
      </c>
      <c r="E32" s="213">
        <v>9.3699999999999992</v>
      </c>
      <c r="F32" s="213" t="s">
        <v>610</v>
      </c>
      <c r="G32" s="213">
        <v>0</v>
      </c>
      <c r="H32" s="213">
        <v>0</v>
      </c>
      <c r="I32" s="213">
        <v>225055.84</v>
      </c>
      <c r="J32" s="214">
        <v>16.03</v>
      </c>
    </row>
    <row r="33" spans="1:10">
      <c r="A33" s="1001" t="s">
        <v>1060</v>
      </c>
      <c r="B33" s="486" t="s">
        <v>1035</v>
      </c>
      <c r="C33" s="213">
        <v>168725.5</v>
      </c>
      <c r="D33" s="213">
        <v>12.02</v>
      </c>
      <c r="E33" s="213">
        <v>29.42</v>
      </c>
      <c r="F33" s="213" t="s">
        <v>610</v>
      </c>
      <c r="G33" s="213">
        <v>0</v>
      </c>
      <c r="H33" s="213">
        <v>0</v>
      </c>
      <c r="I33" s="213">
        <v>168754.92</v>
      </c>
      <c r="J33" s="214">
        <v>12.02</v>
      </c>
    </row>
    <row r="34" spans="1:10">
      <c r="A34" s="1001" t="s">
        <v>1060</v>
      </c>
      <c r="B34" s="486" t="s">
        <v>1036</v>
      </c>
      <c r="C34" s="213">
        <v>174835.43</v>
      </c>
      <c r="D34" s="213">
        <v>12.46</v>
      </c>
      <c r="E34" s="213">
        <v>154.47</v>
      </c>
      <c r="F34" s="213">
        <v>0.01</v>
      </c>
      <c r="G34" s="213">
        <v>0</v>
      </c>
      <c r="H34" s="213">
        <v>0</v>
      </c>
      <c r="I34" s="213">
        <v>174989.9</v>
      </c>
      <c r="J34" s="214">
        <v>12.47</v>
      </c>
    </row>
    <row r="35" spans="1:10">
      <c r="A35" s="1001" t="s">
        <v>1060</v>
      </c>
      <c r="B35" s="486" t="s">
        <v>1037</v>
      </c>
      <c r="C35" s="213">
        <v>196439.51</v>
      </c>
      <c r="D35" s="213">
        <v>14</v>
      </c>
      <c r="E35" s="213">
        <v>494.32</v>
      </c>
      <c r="F35" s="213">
        <v>0.04</v>
      </c>
      <c r="G35" s="213">
        <v>0</v>
      </c>
      <c r="H35" s="213">
        <v>0</v>
      </c>
      <c r="I35" s="213">
        <v>196933.83</v>
      </c>
      <c r="J35" s="214">
        <v>14.04</v>
      </c>
    </row>
    <row r="36" spans="1:10">
      <c r="A36" s="1001" t="s">
        <v>1060</v>
      </c>
      <c r="B36" s="486" t="s">
        <v>611</v>
      </c>
      <c r="C36" s="213">
        <v>310255.46000000002</v>
      </c>
      <c r="D36" s="213">
        <v>22.1</v>
      </c>
      <c r="E36" s="213">
        <v>2467.71</v>
      </c>
      <c r="F36" s="213">
        <v>0.18</v>
      </c>
      <c r="G36" s="213">
        <v>0</v>
      </c>
      <c r="H36" s="213">
        <v>0</v>
      </c>
      <c r="I36" s="213">
        <v>312723.17</v>
      </c>
      <c r="J36" s="214">
        <v>22.28</v>
      </c>
    </row>
    <row r="37" spans="1:10">
      <c r="A37" s="1001" t="s">
        <v>1060</v>
      </c>
      <c r="B37" s="192" t="s">
        <v>612</v>
      </c>
      <c r="C37" s="213">
        <v>1313381.8799999999</v>
      </c>
      <c r="D37" s="213">
        <v>93.57</v>
      </c>
      <c r="E37" s="213">
        <v>3155.41</v>
      </c>
      <c r="F37" s="213">
        <v>0.23</v>
      </c>
      <c r="G37" s="213">
        <v>0</v>
      </c>
      <c r="H37" s="213">
        <v>0</v>
      </c>
      <c r="I37" s="213">
        <v>1316537.29</v>
      </c>
      <c r="J37" s="214">
        <v>93.8</v>
      </c>
    </row>
    <row r="38" spans="1:10" ht="27.75" customHeight="1">
      <c r="A38" s="1001" t="s">
        <v>1060</v>
      </c>
      <c r="B38" s="478" t="s">
        <v>613</v>
      </c>
      <c r="C38" s="213">
        <v>32742.13</v>
      </c>
      <c r="D38" s="213">
        <v>2.33</v>
      </c>
      <c r="E38" s="213">
        <v>0</v>
      </c>
      <c r="F38" s="213">
        <v>0</v>
      </c>
      <c r="G38" s="213">
        <v>0</v>
      </c>
      <c r="H38" s="213">
        <v>0</v>
      </c>
      <c r="I38" s="213">
        <v>32742.13</v>
      </c>
      <c r="J38" s="214">
        <v>2.33</v>
      </c>
    </row>
    <row r="39" spans="1:10">
      <c r="A39" s="1001" t="s">
        <v>1060</v>
      </c>
      <c r="B39" s="192" t="s">
        <v>614</v>
      </c>
      <c r="C39" s="213">
        <v>54299.74</v>
      </c>
      <c r="D39" s="213">
        <v>3.87</v>
      </c>
      <c r="E39" s="213">
        <v>29.54</v>
      </c>
      <c r="F39" s="213" t="s">
        <v>610</v>
      </c>
      <c r="G39" s="213">
        <v>0</v>
      </c>
      <c r="H39" s="213">
        <v>0</v>
      </c>
      <c r="I39" s="213">
        <v>54329.279999999999</v>
      </c>
      <c r="J39" s="214">
        <v>3.87</v>
      </c>
    </row>
    <row r="40" spans="1:10">
      <c r="A40" s="1002" t="s">
        <v>1060</v>
      </c>
      <c r="B40" s="616" t="s">
        <v>569</v>
      </c>
      <c r="C40" s="227">
        <v>1400423.75</v>
      </c>
      <c r="D40" s="227">
        <v>99.77</v>
      </c>
      <c r="E40" s="227">
        <v>3184.95</v>
      </c>
      <c r="F40" s="227">
        <v>0.23</v>
      </c>
      <c r="G40" s="227">
        <v>0</v>
      </c>
      <c r="H40" s="227">
        <v>0</v>
      </c>
      <c r="I40" s="227">
        <v>1403608.7</v>
      </c>
      <c r="J40" s="258">
        <v>100</v>
      </c>
    </row>
    <row r="41" spans="1:10">
      <c r="A41" s="1000" t="s">
        <v>1060</v>
      </c>
      <c r="B41" s="487" t="s">
        <v>1032</v>
      </c>
      <c r="C41" s="228">
        <v>26236.81</v>
      </c>
      <c r="D41" s="228">
        <v>4.16</v>
      </c>
      <c r="E41" s="228">
        <v>343.36</v>
      </c>
      <c r="F41" s="228">
        <v>0.05</v>
      </c>
      <c r="G41" s="228">
        <v>0</v>
      </c>
      <c r="H41" s="228">
        <v>0</v>
      </c>
      <c r="I41" s="228">
        <v>26580.17</v>
      </c>
      <c r="J41" s="257">
        <v>4.21</v>
      </c>
    </row>
    <row r="42" spans="1:10">
      <c r="A42" s="1001" t="s">
        <v>1061</v>
      </c>
      <c r="B42" s="485" t="s">
        <v>1033</v>
      </c>
      <c r="C42" s="213">
        <v>2828.78</v>
      </c>
      <c r="D42" s="213">
        <v>0.45</v>
      </c>
      <c r="E42" s="213">
        <v>377.17</v>
      </c>
      <c r="F42" s="213">
        <v>0.06</v>
      </c>
      <c r="G42" s="213">
        <v>0</v>
      </c>
      <c r="H42" s="213">
        <v>0</v>
      </c>
      <c r="I42" s="213">
        <v>3205.95</v>
      </c>
      <c r="J42" s="214">
        <v>0.51</v>
      </c>
    </row>
    <row r="43" spans="1:10">
      <c r="A43" s="1001" t="s">
        <v>1061</v>
      </c>
      <c r="B43" s="486" t="s">
        <v>1034</v>
      </c>
      <c r="C43" s="213">
        <v>17017.62</v>
      </c>
      <c r="D43" s="213">
        <v>2.7</v>
      </c>
      <c r="E43" s="213">
        <v>7715.49</v>
      </c>
      <c r="F43" s="213">
        <v>1.22</v>
      </c>
      <c r="G43" s="213">
        <v>0</v>
      </c>
      <c r="H43" s="213">
        <v>0</v>
      </c>
      <c r="I43" s="213">
        <v>24733.11</v>
      </c>
      <c r="J43" s="214">
        <v>3.92</v>
      </c>
    </row>
    <row r="44" spans="1:10">
      <c r="A44" s="1001" t="s">
        <v>1061</v>
      </c>
      <c r="B44" s="486" t="s">
        <v>1035</v>
      </c>
      <c r="C44" s="213">
        <v>35905.61</v>
      </c>
      <c r="D44" s="213">
        <v>5.7</v>
      </c>
      <c r="E44" s="213">
        <v>21384.97</v>
      </c>
      <c r="F44" s="213">
        <v>3.39</v>
      </c>
      <c r="G44" s="213">
        <v>0</v>
      </c>
      <c r="H44" s="213">
        <v>0</v>
      </c>
      <c r="I44" s="213">
        <v>57290.58</v>
      </c>
      <c r="J44" s="214">
        <v>9.09</v>
      </c>
    </row>
    <row r="45" spans="1:10">
      <c r="A45" s="1001" t="s">
        <v>1061</v>
      </c>
      <c r="B45" s="486" t="s">
        <v>1036</v>
      </c>
      <c r="C45" s="213">
        <v>41926.35</v>
      </c>
      <c r="D45" s="213">
        <v>6.65</v>
      </c>
      <c r="E45" s="213">
        <v>24493.74</v>
      </c>
      <c r="F45" s="213">
        <v>3.89</v>
      </c>
      <c r="G45" s="213">
        <v>0</v>
      </c>
      <c r="H45" s="213">
        <v>0</v>
      </c>
      <c r="I45" s="213">
        <v>66420.09</v>
      </c>
      <c r="J45" s="214">
        <v>10.54</v>
      </c>
    </row>
    <row r="46" spans="1:10">
      <c r="A46" s="1001" t="s">
        <v>1061</v>
      </c>
      <c r="B46" s="486" t="s">
        <v>1037</v>
      </c>
      <c r="C46" s="213">
        <v>55406.77</v>
      </c>
      <c r="D46" s="213">
        <v>8.7899999999999991</v>
      </c>
      <c r="E46" s="213">
        <v>35971.67</v>
      </c>
      <c r="F46" s="213">
        <v>5.71</v>
      </c>
      <c r="G46" s="213">
        <v>0</v>
      </c>
      <c r="H46" s="213">
        <v>0</v>
      </c>
      <c r="I46" s="213">
        <v>91378.44</v>
      </c>
      <c r="J46" s="214">
        <v>14.5</v>
      </c>
    </row>
    <row r="47" spans="1:10">
      <c r="A47" s="1001" t="s">
        <v>1061</v>
      </c>
      <c r="B47" s="486" t="s">
        <v>611</v>
      </c>
      <c r="C47" s="213">
        <v>194864.45</v>
      </c>
      <c r="D47" s="213">
        <v>30.92</v>
      </c>
      <c r="E47" s="213">
        <v>134376.26</v>
      </c>
      <c r="F47" s="213">
        <v>21.32</v>
      </c>
      <c r="G47" s="213">
        <v>0</v>
      </c>
      <c r="H47" s="213">
        <v>0</v>
      </c>
      <c r="I47" s="213">
        <v>329240.71000000002</v>
      </c>
      <c r="J47" s="214">
        <v>52.24</v>
      </c>
    </row>
    <row r="48" spans="1:10">
      <c r="A48" s="1001" t="s">
        <v>1061</v>
      </c>
      <c r="B48" s="192" t="s">
        <v>612</v>
      </c>
      <c r="C48" s="213">
        <v>374186.39</v>
      </c>
      <c r="D48" s="213">
        <v>59.37</v>
      </c>
      <c r="E48" s="213">
        <v>224662.66</v>
      </c>
      <c r="F48" s="213">
        <v>35.64</v>
      </c>
      <c r="G48" s="213">
        <v>0</v>
      </c>
      <c r="H48" s="213">
        <v>0</v>
      </c>
      <c r="I48" s="213">
        <v>598849.05000000005</v>
      </c>
      <c r="J48" s="214">
        <v>95.01</v>
      </c>
    </row>
    <row r="49" spans="1:10" ht="26.25" customHeight="1">
      <c r="A49" s="1001" t="s">
        <v>1061</v>
      </c>
      <c r="B49" s="478" t="s">
        <v>613</v>
      </c>
      <c r="C49" s="213">
        <v>8582.33</v>
      </c>
      <c r="D49" s="213">
        <v>1.36</v>
      </c>
      <c r="E49" s="213">
        <v>836.43</v>
      </c>
      <c r="F49" s="213">
        <v>0.13</v>
      </c>
      <c r="G49" s="213">
        <v>0</v>
      </c>
      <c r="H49" s="213">
        <v>0</v>
      </c>
      <c r="I49" s="213">
        <v>9418.76</v>
      </c>
      <c r="J49" s="214">
        <v>1.49</v>
      </c>
    </row>
    <row r="50" spans="1:10">
      <c r="A50" s="1001" t="s">
        <v>1061</v>
      </c>
      <c r="B50" s="192" t="s">
        <v>614</v>
      </c>
      <c r="C50" s="213">
        <v>8545.73</v>
      </c>
      <c r="D50" s="213">
        <v>1.36</v>
      </c>
      <c r="E50" s="213">
        <v>13472.79</v>
      </c>
      <c r="F50" s="213">
        <v>2.14</v>
      </c>
      <c r="G50" s="213">
        <v>0</v>
      </c>
      <c r="H50" s="213">
        <v>0</v>
      </c>
      <c r="I50" s="213">
        <v>22018.52</v>
      </c>
      <c r="J50" s="214">
        <v>3.5</v>
      </c>
    </row>
    <row r="51" spans="1:10">
      <c r="A51" s="1002" t="s">
        <v>1061</v>
      </c>
      <c r="B51" s="616" t="s">
        <v>569</v>
      </c>
      <c r="C51" s="227">
        <v>391314.45</v>
      </c>
      <c r="D51" s="227">
        <v>62.09</v>
      </c>
      <c r="E51" s="227">
        <v>238971.88</v>
      </c>
      <c r="F51" s="227">
        <v>37.909999999999997</v>
      </c>
      <c r="G51" s="227">
        <v>0</v>
      </c>
      <c r="H51" s="227">
        <v>0</v>
      </c>
      <c r="I51" s="227">
        <v>630286.32999999996</v>
      </c>
      <c r="J51" s="258">
        <v>100</v>
      </c>
    </row>
    <row r="52" spans="1:10">
      <c r="A52" s="1000" t="s">
        <v>1061</v>
      </c>
      <c r="B52" s="487" t="s">
        <v>1032</v>
      </c>
      <c r="C52" s="228">
        <v>421.24</v>
      </c>
      <c r="D52" s="228">
        <v>0.21</v>
      </c>
      <c r="E52" s="228">
        <v>0</v>
      </c>
      <c r="F52" s="228">
        <v>0</v>
      </c>
      <c r="G52" s="228">
        <v>0</v>
      </c>
      <c r="H52" s="228">
        <v>0</v>
      </c>
      <c r="I52" s="228">
        <v>421.24</v>
      </c>
      <c r="J52" s="257">
        <v>0.21</v>
      </c>
    </row>
    <row r="53" spans="1:10">
      <c r="A53" s="1001" t="s">
        <v>1062</v>
      </c>
      <c r="B53" s="485" t="s">
        <v>1033</v>
      </c>
      <c r="C53" s="213">
        <v>565.03</v>
      </c>
      <c r="D53" s="213">
        <v>0.28000000000000003</v>
      </c>
      <c r="E53" s="213">
        <v>0</v>
      </c>
      <c r="F53" s="213">
        <v>0</v>
      </c>
      <c r="G53" s="213">
        <v>0</v>
      </c>
      <c r="H53" s="213">
        <v>0</v>
      </c>
      <c r="I53" s="213">
        <v>565.03</v>
      </c>
      <c r="J53" s="214">
        <v>0.28000000000000003</v>
      </c>
    </row>
    <row r="54" spans="1:10">
      <c r="A54" s="1001" t="s">
        <v>1062</v>
      </c>
      <c r="B54" s="486" t="s">
        <v>1034</v>
      </c>
      <c r="C54" s="213">
        <v>3818.43</v>
      </c>
      <c r="D54" s="213">
        <v>1.88</v>
      </c>
      <c r="E54" s="213">
        <v>0</v>
      </c>
      <c r="F54" s="213">
        <v>0</v>
      </c>
      <c r="G54" s="213">
        <v>0</v>
      </c>
      <c r="H54" s="213">
        <v>0</v>
      </c>
      <c r="I54" s="213">
        <v>3818.43</v>
      </c>
      <c r="J54" s="214">
        <v>1.88</v>
      </c>
    </row>
    <row r="55" spans="1:10">
      <c r="A55" s="1001" t="s">
        <v>1062</v>
      </c>
      <c r="B55" s="486" t="s">
        <v>1035</v>
      </c>
      <c r="C55" s="213">
        <v>11482.31</v>
      </c>
      <c r="D55" s="213">
        <v>5.64</v>
      </c>
      <c r="E55" s="213">
        <v>0.13</v>
      </c>
      <c r="F55" s="213" t="s">
        <v>610</v>
      </c>
      <c r="G55" s="213">
        <v>0</v>
      </c>
      <c r="H55" s="213">
        <v>0</v>
      </c>
      <c r="I55" s="213">
        <v>11482.44</v>
      </c>
      <c r="J55" s="214">
        <v>5.64</v>
      </c>
    </row>
    <row r="56" spans="1:10">
      <c r="A56" s="1001" t="s">
        <v>1062</v>
      </c>
      <c r="B56" s="486" t="s">
        <v>1036</v>
      </c>
      <c r="C56" s="213">
        <v>24054.99</v>
      </c>
      <c r="D56" s="213">
        <v>11.82</v>
      </c>
      <c r="E56" s="213">
        <v>4</v>
      </c>
      <c r="F56" s="213" t="s">
        <v>610</v>
      </c>
      <c r="G56" s="213">
        <v>0</v>
      </c>
      <c r="H56" s="213">
        <v>0</v>
      </c>
      <c r="I56" s="213">
        <v>24058.99</v>
      </c>
      <c r="J56" s="214">
        <v>11.82</v>
      </c>
    </row>
    <row r="57" spans="1:10">
      <c r="A57" s="1001" t="s">
        <v>1062</v>
      </c>
      <c r="B57" s="486" t="s">
        <v>1037</v>
      </c>
      <c r="C57" s="213">
        <v>44248.959999999999</v>
      </c>
      <c r="D57" s="213">
        <v>21.75</v>
      </c>
      <c r="E57" s="213">
        <v>54.7</v>
      </c>
      <c r="F57" s="213">
        <v>0.03</v>
      </c>
      <c r="G57" s="213">
        <v>0</v>
      </c>
      <c r="H57" s="213">
        <v>0</v>
      </c>
      <c r="I57" s="213">
        <v>44303.66</v>
      </c>
      <c r="J57" s="214">
        <v>21.78</v>
      </c>
    </row>
    <row r="58" spans="1:10">
      <c r="A58" s="1001" t="s">
        <v>1062</v>
      </c>
      <c r="B58" s="486" t="s">
        <v>611</v>
      </c>
      <c r="C58" s="213">
        <v>103082.49</v>
      </c>
      <c r="D58" s="213">
        <v>50.67</v>
      </c>
      <c r="E58" s="213">
        <v>346.28</v>
      </c>
      <c r="F58" s="213">
        <v>0.17</v>
      </c>
      <c r="G58" s="213">
        <v>0</v>
      </c>
      <c r="H58" s="213">
        <v>0</v>
      </c>
      <c r="I58" s="213">
        <v>103428.77</v>
      </c>
      <c r="J58" s="214">
        <v>50.84</v>
      </c>
    </row>
    <row r="59" spans="1:10">
      <c r="A59" s="1001" t="s">
        <v>1062</v>
      </c>
      <c r="B59" s="192" t="s">
        <v>612</v>
      </c>
      <c r="C59" s="213">
        <v>187673.45</v>
      </c>
      <c r="D59" s="213">
        <v>92.25</v>
      </c>
      <c r="E59" s="213">
        <v>405.11</v>
      </c>
      <c r="F59" s="213">
        <v>0.2</v>
      </c>
      <c r="G59" s="213">
        <v>0</v>
      </c>
      <c r="H59" s="213">
        <v>0</v>
      </c>
      <c r="I59" s="213">
        <v>188078.56</v>
      </c>
      <c r="J59" s="214">
        <v>92.45</v>
      </c>
    </row>
    <row r="60" spans="1:10" ht="24" customHeight="1">
      <c r="A60" s="1001" t="s">
        <v>1062</v>
      </c>
      <c r="B60" s="478" t="s">
        <v>613</v>
      </c>
      <c r="C60" s="213">
        <v>82.33</v>
      </c>
      <c r="D60" s="213">
        <v>0.04</v>
      </c>
      <c r="E60" s="213">
        <v>0</v>
      </c>
      <c r="F60" s="213">
        <v>0</v>
      </c>
      <c r="G60" s="213">
        <v>0</v>
      </c>
      <c r="H60" s="213">
        <v>0</v>
      </c>
      <c r="I60" s="213">
        <v>82.33</v>
      </c>
      <c r="J60" s="214">
        <v>0.04</v>
      </c>
    </row>
    <row r="61" spans="1:10">
      <c r="A61" s="1001" t="s">
        <v>1062</v>
      </c>
      <c r="B61" s="192" t="s">
        <v>614</v>
      </c>
      <c r="C61" s="213">
        <v>15275.54</v>
      </c>
      <c r="D61" s="213">
        <v>7.51</v>
      </c>
      <c r="E61" s="213">
        <v>0</v>
      </c>
      <c r="F61" s="213">
        <v>0</v>
      </c>
      <c r="G61" s="213">
        <v>0</v>
      </c>
      <c r="H61" s="213">
        <v>0</v>
      </c>
      <c r="I61" s="213">
        <v>15275.54</v>
      </c>
      <c r="J61" s="214">
        <v>7.51</v>
      </c>
    </row>
    <row r="62" spans="1:10">
      <c r="A62" s="1002" t="s">
        <v>1062</v>
      </c>
      <c r="B62" s="616" t="s">
        <v>569</v>
      </c>
      <c r="C62" s="227">
        <v>203031.32</v>
      </c>
      <c r="D62" s="227">
        <v>99.8</v>
      </c>
      <c r="E62" s="227">
        <v>405.11</v>
      </c>
      <c r="F62" s="227">
        <v>0.2</v>
      </c>
      <c r="G62" s="227">
        <v>0</v>
      </c>
      <c r="H62" s="227">
        <v>0</v>
      </c>
      <c r="I62" s="227">
        <v>203436.43</v>
      </c>
      <c r="J62" s="258">
        <v>100</v>
      </c>
    </row>
    <row r="63" spans="1:10">
      <c r="A63" s="1000" t="s">
        <v>1062</v>
      </c>
      <c r="B63" s="487" t="s">
        <v>1032</v>
      </c>
      <c r="C63" s="228">
        <v>43027.360000000001</v>
      </c>
      <c r="D63" s="228">
        <v>3.98</v>
      </c>
      <c r="E63" s="228">
        <v>341.4</v>
      </c>
      <c r="F63" s="228">
        <v>0.03</v>
      </c>
      <c r="G63" s="228">
        <v>0</v>
      </c>
      <c r="H63" s="228">
        <v>0</v>
      </c>
      <c r="I63" s="228">
        <v>43368.76</v>
      </c>
      <c r="J63" s="257">
        <v>4.01</v>
      </c>
    </row>
    <row r="64" spans="1:10">
      <c r="A64" s="1001" t="s">
        <v>1063</v>
      </c>
      <c r="B64" s="485" t="s">
        <v>1033</v>
      </c>
      <c r="C64" s="213">
        <v>23808.38</v>
      </c>
      <c r="D64" s="213">
        <v>2.2000000000000002</v>
      </c>
      <c r="E64" s="213">
        <v>121.05</v>
      </c>
      <c r="F64" s="213">
        <v>0.01</v>
      </c>
      <c r="G64" s="213">
        <v>0</v>
      </c>
      <c r="H64" s="213">
        <v>0</v>
      </c>
      <c r="I64" s="213">
        <v>23929.43</v>
      </c>
      <c r="J64" s="214">
        <v>2.21</v>
      </c>
    </row>
    <row r="65" spans="1:10">
      <c r="A65" s="1001" t="s">
        <v>1063</v>
      </c>
      <c r="B65" s="486" t="s">
        <v>1034</v>
      </c>
      <c r="C65" s="213">
        <v>97896.66</v>
      </c>
      <c r="D65" s="213">
        <v>9.06</v>
      </c>
      <c r="E65" s="213">
        <v>704.86</v>
      </c>
      <c r="F65" s="213">
        <v>7.0000000000000007E-2</v>
      </c>
      <c r="G65" s="213">
        <v>0</v>
      </c>
      <c r="H65" s="213">
        <v>0</v>
      </c>
      <c r="I65" s="213">
        <v>98601.52</v>
      </c>
      <c r="J65" s="214">
        <v>9.1300000000000008</v>
      </c>
    </row>
    <row r="66" spans="1:10">
      <c r="A66" s="1001" t="s">
        <v>1063</v>
      </c>
      <c r="B66" s="486" t="s">
        <v>1035</v>
      </c>
      <c r="C66" s="213">
        <v>107753.81</v>
      </c>
      <c r="D66" s="213">
        <v>9.9700000000000006</v>
      </c>
      <c r="E66" s="213">
        <v>2011.41</v>
      </c>
      <c r="F66" s="213">
        <v>0.19</v>
      </c>
      <c r="G66" s="213">
        <v>0</v>
      </c>
      <c r="H66" s="213">
        <v>0</v>
      </c>
      <c r="I66" s="213">
        <v>109765.22</v>
      </c>
      <c r="J66" s="214">
        <v>10.16</v>
      </c>
    </row>
    <row r="67" spans="1:10">
      <c r="A67" s="1001" t="s">
        <v>1063</v>
      </c>
      <c r="B67" s="486" t="s">
        <v>1036</v>
      </c>
      <c r="C67" s="213">
        <v>147100.68</v>
      </c>
      <c r="D67" s="213">
        <v>13.61</v>
      </c>
      <c r="E67" s="213">
        <v>3990.77</v>
      </c>
      <c r="F67" s="213">
        <v>0.37</v>
      </c>
      <c r="G67" s="213">
        <v>0</v>
      </c>
      <c r="H67" s="213">
        <v>0</v>
      </c>
      <c r="I67" s="213">
        <v>151091.45000000001</v>
      </c>
      <c r="J67" s="214">
        <v>13.98</v>
      </c>
    </row>
    <row r="68" spans="1:10">
      <c r="A68" s="1001" t="s">
        <v>1063</v>
      </c>
      <c r="B68" s="486" t="s">
        <v>1037</v>
      </c>
      <c r="C68" s="213">
        <v>183072.09</v>
      </c>
      <c r="D68" s="213">
        <v>16.95</v>
      </c>
      <c r="E68" s="213">
        <v>5384.5</v>
      </c>
      <c r="F68" s="213">
        <v>0.5</v>
      </c>
      <c r="G68" s="213">
        <v>0</v>
      </c>
      <c r="H68" s="213">
        <v>0</v>
      </c>
      <c r="I68" s="213">
        <v>188456.59</v>
      </c>
      <c r="J68" s="214">
        <v>17.45</v>
      </c>
    </row>
    <row r="69" spans="1:10">
      <c r="A69" s="1001" t="s">
        <v>1063</v>
      </c>
      <c r="B69" s="486" t="s">
        <v>611</v>
      </c>
      <c r="C69" s="213">
        <v>381714.56</v>
      </c>
      <c r="D69" s="213">
        <v>35.33</v>
      </c>
      <c r="E69" s="213">
        <v>12205.78</v>
      </c>
      <c r="F69" s="213">
        <v>1.1200000000000001</v>
      </c>
      <c r="G69" s="213">
        <v>0</v>
      </c>
      <c r="H69" s="213">
        <v>0</v>
      </c>
      <c r="I69" s="213">
        <v>393920.34</v>
      </c>
      <c r="J69" s="214">
        <v>36.450000000000003</v>
      </c>
    </row>
    <row r="70" spans="1:10">
      <c r="A70" s="1001" t="s">
        <v>1063</v>
      </c>
      <c r="B70" s="192" t="s">
        <v>612</v>
      </c>
      <c r="C70" s="213">
        <v>984373.54</v>
      </c>
      <c r="D70" s="213">
        <v>91.1</v>
      </c>
      <c r="E70" s="213">
        <v>24759.77</v>
      </c>
      <c r="F70" s="213">
        <v>2.29</v>
      </c>
      <c r="G70" s="213">
        <v>0</v>
      </c>
      <c r="H70" s="213">
        <v>0</v>
      </c>
      <c r="I70" s="213">
        <v>1009133.31</v>
      </c>
      <c r="J70" s="214">
        <v>93.39</v>
      </c>
    </row>
    <row r="71" spans="1:10" ht="23.25" customHeight="1">
      <c r="A71" s="1001" t="s">
        <v>1063</v>
      </c>
      <c r="B71" s="478" t="s">
        <v>613</v>
      </c>
      <c r="C71" s="213">
        <v>12393.57</v>
      </c>
      <c r="D71" s="213">
        <v>1.1499999999999999</v>
      </c>
      <c r="E71" s="213">
        <v>252.85</v>
      </c>
      <c r="F71" s="213">
        <v>0.02</v>
      </c>
      <c r="G71" s="213">
        <v>0</v>
      </c>
      <c r="H71" s="213">
        <v>0</v>
      </c>
      <c r="I71" s="213">
        <v>12646.42</v>
      </c>
      <c r="J71" s="214">
        <v>1.17</v>
      </c>
    </row>
    <row r="72" spans="1:10">
      <c r="A72" s="1001" t="s">
        <v>1063</v>
      </c>
      <c r="B72" s="192" t="s">
        <v>614</v>
      </c>
      <c r="C72" s="213">
        <v>57214.3</v>
      </c>
      <c r="D72" s="213">
        <v>5.29</v>
      </c>
      <c r="E72" s="213">
        <v>1614.71</v>
      </c>
      <c r="F72" s="213">
        <v>0.15</v>
      </c>
      <c r="G72" s="213">
        <v>0</v>
      </c>
      <c r="H72" s="213">
        <v>0</v>
      </c>
      <c r="I72" s="213">
        <v>58829.01</v>
      </c>
      <c r="J72" s="214">
        <v>5.44</v>
      </c>
    </row>
    <row r="73" spans="1:10">
      <c r="A73" s="1002" t="s">
        <v>1063</v>
      </c>
      <c r="B73" s="616" t="s">
        <v>569</v>
      </c>
      <c r="C73" s="227">
        <v>1053981.4099999999</v>
      </c>
      <c r="D73" s="227">
        <v>97.54</v>
      </c>
      <c r="E73" s="227">
        <v>26627.33</v>
      </c>
      <c r="F73" s="227">
        <v>2.46</v>
      </c>
      <c r="G73" s="227">
        <v>0</v>
      </c>
      <c r="H73" s="227">
        <v>0</v>
      </c>
      <c r="I73" s="227">
        <v>1080608.74</v>
      </c>
      <c r="J73" s="258">
        <v>100</v>
      </c>
    </row>
    <row r="74" spans="1:10" ht="12.75" customHeight="1">
      <c r="A74" s="1000" t="s">
        <v>1063</v>
      </c>
      <c r="B74" s="487" t="s">
        <v>1032</v>
      </c>
      <c r="C74" s="228">
        <v>453161.22</v>
      </c>
      <c r="D74" s="228">
        <v>55.87</v>
      </c>
      <c r="E74" s="228">
        <v>4968.7299999999996</v>
      </c>
      <c r="F74" s="228">
        <v>0.61</v>
      </c>
      <c r="G74" s="228">
        <v>0</v>
      </c>
      <c r="H74" s="228">
        <v>0</v>
      </c>
      <c r="I74" s="228">
        <v>458129.95</v>
      </c>
      <c r="J74" s="257">
        <v>56.48</v>
      </c>
    </row>
    <row r="75" spans="1:10" ht="12.75" customHeight="1">
      <c r="A75" s="1001" t="s">
        <v>193</v>
      </c>
      <c r="B75" s="485" t="s">
        <v>1033</v>
      </c>
      <c r="C75" s="213">
        <v>129849.91</v>
      </c>
      <c r="D75" s="213">
        <v>16.010000000000002</v>
      </c>
      <c r="E75" s="213">
        <v>1778.79</v>
      </c>
      <c r="F75" s="213">
        <v>0.22</v>
      </c>
      <c r="G75" s="213">
        <v>0</v>
      </c>
      <c r="H75" s="213">
        <v>0</v>
      </c>
      <c r="I75" s="213">
        <v>131628.70000000001</v>
      </c>
      <c r="J75" s="214">
        <v>16.23</v>
      </c>
    </row>
    <row r="76" spans="1:10" ht="12.75" customHeight="1">
      <c r="A76" s="1001" t="s">
        <v>193</v>
      </c>
      <c r="B76" s="486" t="s">
        <v>1034</v>
      </c>
      <c r="C76" s="213">
        <v>104616.63</v>
      </c>
      <c r="D76" s="213">
        <v>12.9</v>
      </c>
      <c r="E76" s="213">
        <v>797.72</v>
      </c>
      <c r="F76" s="213">
        <v>0.1</v>
      </c>
      <c r="G76" s="213">
        <v>0</v>
      </c>
      <c r="H76" s="213">
        <v>0</v>
      </c>
      <c r="I76" s="213">
        <v>105414.35</v>
      </c>
      <c r="J76" s="214">
        <v>13</v>
      </c>
    </row>
    <row r="77" spans="1:10" ht="12.75" customHeight="1">
      <c r="A77" s="1001" t="s">
        <v>193</v>
      </c>
      <c r="B77" s="486" t="s">
        <v>1035</v>
      </c>
      <c r="C77" s="213">
        <v>52861.55</v>
      </c>
      <c r="D77" s="213">
        <v>6.52</v>
      </c>
      <c r="E77" s="213">
        <v>123.15</v>
      </c>
      <c r="F77" s="213">
        <v>0.02</v>
      </c>
      <c r="G77" s="213">
        <v>0</v>
      </c>
      <c r="H77" s="213">
        <v>0</v>
      </c>
      <c r="I77" s="213">
        <v>52984.7</v>
      </c>
      <c r="J77" s="214">
        <v>6.54</v>
      </c>
    </row>
    <row r="78" spans="1:10" ht="12.75" customHeight="1">
      <c r="A78" s="1001" t="s">
        <v>193</v>
      </c>
      <c r="B78" s="486" t="s">
        <v>1036</v>
      </c>
      <c r="C78" s="213">
        <v>33157.35</v>
      </c>
      <c r="D78" s="213">
        <v>4.09</v>
      </c>
      <c r="E78" s="213">
        <v>32.32</v>
      </c>
      <c r="F78" s="213" t="s">
        <v>610</v>
      </c>
      <c r="G78" s="213">
        <v>0</v>
      </c>
      <c r="H78" s="213">
        <v>0</v>
      </c>
      <c r="I78" s="213">
        <v>33189.67</v>
      </c>
      <c r="J78" s="214">
        <v>4.09</v>
      </c>
    </row>
    <row r="79" spans="1:10" ht="12.75" customHeight="1">
      <c r="A79" s="1001" t="s">
        <v>193</v>
      </c>
      <c r="B79" s="486" t="s">
        <v>1037</v>
      </c>
      <c r="C79" s="213">
        <v>10412.049999999999</v>
      </c>
      <c r="D79" s="213">
        <v>1.28</v>
      </c>
      <c r="E79" s="213">
        <v>4.75</v>
      </c>
      <c r="F79" s="213" t="s">
        <v>610</v>
      </c>
      <c r="G79" s="213">
        <v>0</v>
      </c>
      <c r="H79" s="213">
        <v>0</v>
      </c>
      <c r="I79" s="213">
        <v>10416.799999999999</v>
      </c>
      <c r="J79" s="214">
        <v>1.28</v>
      </c>
    </row>
    <row r="80" spans="1:10" ht="12.75" customHeight="1">
      <c r="A80" s="1001" t="s">
        <v>193</v>
      </c>
      <c r="B80" s="486" t="s">
        <v>611</v>
      </c>
      <c r="C80" s="213">
        <v>855.79</v>
      </c>
      <c r="D80" s="213">
        <v>0.11</v>
      </c>
      <c r="E80" s="213">
        <v>0</v>
      </c>
      <c r="F80" s="213">
        <v>0</v>
      </c>
      <c r="G80" s="213">
        <v>0</v>
      </c>
      <c r="H80" s="213">
        <v>0</v>
      </c>
      <c r="I80" s="213">
        <v>855.79</v>
      </c>
      <c r="J80" s="214">
        <v>0.11</v>
      </c>
    </row>
    <row r="81" spans="1:10" ht="12.75" customHeight="1">
      <c r="A81" s="1001" t="s">
        <v>193</v>
      </c>
      <c r="B81" s="192" t="s">
        <v>612</v>
      </c>
      <c r="C81" s="213">
        <v>784914.5</v>
      </c>
      <c r="D81" s="213">
        <v>96.78</v>
      </c>
      <c r="E81" s="213">
        <v>7705.46</v>
      </c>
      <c r="F81" s="213">
        <v>0.95</v>
      </c>
      <c r="G81" s="213">
        <v>0</v>
      </c>
      <c r="H81" s="213">
        <v>0</v>
      </c>
      <c r="I81" s="213">
        <v>792619.96</v>
      </c>
      <c r="J81" s="214">
        <v>97.73</v>
      </c>
    </row>
    <row r="82" spans="1:10" ht="24.75" customHeight="1">
      <c r="A82" s="1001" t="s">
        <v>193</v>
      </c>
      <c r="B82" s="478" t="s">
        <v>613</v>
      </c>
      <c r="C82" s="213">
        <v>1475.16</v>
      </c>
      <c r="D82" s="213">
        <v>0.18</v>
      </c>
      <c r="E82" s="213">
        <v>13.38</v>
      </c>
      <c r="F82" s="213" t="s">
        <v>610</v>
      </c>
      <c r="G82" s="213">
        <v>0</v>
      </c>
      <c r="H82" s="213">
        <v>0</v>
      </c>
      <c r="I82" s="213">
        <v>1488.54</v>
      </c>
      <c r="J82" s="214">
        <v>0.18</v>
      </c>
    </row>
    <row r="83" spans="1:10" ht="12.75" customHeight="1">
      <c r="A83" s="1001" t="s">
        <v>193</v>
      </c>
      <c r="B83" s="192" t="s">
        <v>614</v>
      </c>
      <c r="C83" s="213">
        <v>16457.439999999999</v>
      </c>
      <c r="D83" s="213">
        <v>2.0299999999999998</v>
      </c>
      <c r="E83" s="213">
        <v>483.03</v>
      </c>
      <c r="F83" s="213">
        <v>0.06</v>
      </c>
      <c r="G83" s="213">
        <v>0</v>
      </c>
      <c r="H83" s="213">
        <v>0</v>
      </c>
      <c r="I83" s="213">
        <v>16940.47</v>
      </c>
      <c r="J83" s="214">
        <v>2.09</v>
      </c>
    </row>
    <row r="84" spans="1:10" ht="12.75" customHeight="1">
      <c r="A84" s="1001" t="s">
        <v>193</v>
      </c>
      <c r="B84" s="192" t="s">
        <v>569</v>
      </c>
      <c r="C84" s="213">
        <v>802847.1</v>
      </c>
      <c r="D84" s="213">
        <v>98.99</v>
      </c>
      <c r="E84" s="213">
        <v>8201.8700000000008</v>
      </c>
      <c r="F84" s="213">
        <v>1.01</v>
      </c>
      <c r="G84" s="213">
        <v>0</v>
      </c>
      <c r="H84" s="213">
        <v>0</v>
      </c>
      <c r="I84" s="213">
        <v>811048.97</v>
      </c>
      <c r="J84" s="214">
        <v>100</v>
      </c>
    </row>
    <row r="85" spans="1:10">
      <c r="A85" s="1000" t="s">
        <v>193</v>
      </c>
      <c r="B85" s="487" t="s">
        <v>1032</v>
      </c>
      <c r="C85" s="228">
        <v>286359.37</v>
      </c>
      <c r="D85" s="228">
        <v>27.11</v>
      </c>
      <c r="E85" s="228">
        <v>4643</v>
      </c>
      <c r="F85" s="228">
        <v>0.44</v>
      </c>
      <c r="G85" s="228">
        <v>22221.21</v>
      </c>
      <c r="H85" s="228">
        <v>2.1</v>
      </c>
      <c r="I85" s="228">
        <v>313223.58</v>
      </c>
      <c r="J85" s="257">
        <v>29.65</v>
      </c>
    </row>
    <row r="86" spans="1:10">
      <c r="A86" s="1001" t="s">
        <v>193</v>
      </c>
      <c r="B86" s="485" t="s">
        <v>1033</v>
      </c>
      <c r="C86" s="213">
        <v>167728.51999999999</v>
      </c>
      <c r="D86" s="213">
        <v>15.88</v>
      </c>
      <c r="E86" s="213">
        <v>2789.74</v>
      </c>
      <c r="F86" s="213">
        <v>0.26</v>
      </c>
      <c r="G86" s="213">
        <v>29.67</v>
      </c>
      <c r="H86" s="213">
        <v>0</v>
      </c>
      <c r="I86" s="213">
        <v>170547.93</v>
      </c>
      <c r="J86" s="214">
        <v>16.14</v>
      </c>
    </row>
    <row r="87" spans="1:10">
      <c r="A87" s="1001" t="s">
        <v>193</v>
      </c>
      <c r="B87" s="486" t="s">
        <v>1034</v>
      </c>
      <c r="C87" s="213">
        <v>181230.94</v>
      </c>
      <c r="D87" s="213">
        <v>17.16</v>
      </c>
      <c r="E87" s="213">
        <v>13345.48</v>
      </c>
      <c r="F87" s="213">
        <v>1.26</v>
      </c>
      <c r="G87" s="213">
        <v>160.69</v>
      </c>
      <c r="H87" s="213">
        <v>0.02</v>
      </c>
      <c r="I87" s="213">
        <v>194737.11</v>
      </c>
      <c r="J87" s="214">
        <v>18.440000000000001</v>
      </c>
    </row>
    <row r="88" spans="1:10">
      <c r="A88" s="1001" t="s">
        <v>193</v>
      </c>
      <c r="B88" s="486" t="s">
        <v>1035</v>
      </c>
      <c r="C88" s="213">
        <v>95486.77</v>
      </c>
      <c r="D88" s="213">
        <v>9.0399999999999991</v>
      </c>
      <c r="E88" s="213">
        <v>17239.22</v>
      </c>
      <c r="F88" s="213">
        <v>1.63</v>
      </c>
      <c r="G88" s="213">
        <v>372.22</v>
      </c>
      <c r="H88" s="213">
        <v>0.04</v>
      </c>
      <c r="I88" s="213">
        <v>113098.21</v>
      </c>
      <c r="J88" s="214">
        <v>10.71</v>
      </c>
    </row>
    <row r="89" spans="1:10">
      <c r="A89" s="1001" t="s">
        <v>193</v>
      </c>
      <c r="B89" s="486" t="s">
        <v>1036</v>
      </c>
      <c r="C89" s="213">
        <v>55727.99</v>
      </c>
      <c r="D89" s="213">
        <v>5.28</v>
      </c>
      <c r="E89" s="213">
        <v>22520.37</v>
      </c>
      <c r="F89" s="213">
        <v>2.13</v>
      </c>
      <c r="G89" s="213">
        <v>1012.06</v>
      </c>
      <c r="H89" s="213">
        <v>0.1</v>
      </c>
      <c r="I89" s="213">
        <v>79260.42</v>
      </c>
      <c r="J89" s="214">
        <v>7.51</v>
      </c>
    </row>
    <row r="90" spans="1:10">
      <c r="A90" s="1001" t="s">
        <v>193</v>
      </c>
      <c r="B90" s="486" t="s">
        <v>1037</v>
      </c>
      <c r="C90" s="213">
        <v>27334.61</v>
      </c>
      <c r="D90" s="213">
        <v>2.59</v>
      </c>
      <c r="E90" s="213">
        <v>24739.53</v>
      </c>
      <c r="F90" s="213">
        <v>2.34</v>
      </c>
      <c r="G90" s="213">
        <v>2600.5100000000002</v>
      </c>
      <c r="H90" s="213">
        <v>0.25</v>
      </c>
      <c r="I90" s="213">
        <v>54674.65</v>
      </c>
      <c r="J90" s="214">
        <v>5.18</v>
      </c>
    </row>
    <row r="91" spans="1:10">
      <c r="A91" s="1001" t="s">
        <v>193</v>
      </c>
      <c r="B91" s="486" t="s">
        <v>611</v>
      </c>
      <c r="C91" s="213">
        <v>24315.35</v>
      </c>
      <c r="D91" s="213">
        <v>2.2999999999999998</v>
      </c>
      <c r="E91" s="213">
        <v>45555.78</v>
      </c>
      <c r="F91" s="213">
        <v>4.32</v>
      </c>
      <c r="G91" s="213">
        <v>30703.43</v>
      </c>
      <c r="H91" s="213">
        <v>2.9</v>
      </c>
      <c r="I91" s="213">
        <v>100574.56</v>
      </c>
      <c r="J91" s="214">
        <v>9.52</v>
      </c>
    </row>
    <row r="92" spans="1:10">
      <c r="A92" s="1001" t="s">
        <v>193</v>
      </c>
      <c r="B92" s="192" t="s">
        <v>612</v>
      </c>
      <c r="C92" s="213">
        <v>838183.55</v>
      </c>
      <c r="D92" s="213">
        <v>79.36</v>
      </c>
      <c r="E92" s="213">
        <v>130833.12</v>
      </c>
      <c r="F92" s="213">
        <v>12.38</v>
      </c>
      <c r="G92" s="213">
        <v>57099.79</v>
      </c>
      <c r="H92" s="213">
        <v>5.41</v>
      </c>
      <c r="I92" s="213">
        <v>1026116.46</v>
      </c>
      <c r="J92" s="214">
        <v>97.15</v>
      </c>
    </row>
    <row r="93" spans="1:10" ht="25.5">
      <c r="A93" s="1001" t="s">
        <v>193</v>
      </c>
      <c r="B93" s="478" t="s">
        <v>613</v>
      </c>
      <c r="C93" s="213">
        <v>14277.1</v>
      </c>
      <c r="D93" s="213">
        <v>1.35</v>
      </c>
      <c r="E93" s="213">
        <v>1668.14</v>
      </c>
      <c r="F93" s="213">
        <v>0.16</v>
      </c>
      <c r="G93" s="213">
        <v>587.55999999999995</v>
      </c>
      <c r="H93" s="213">
        <v>0.06</v>
      </c>
      <c r="I93" s="213">
        <v>16532.8</v>
      </c>
      <c r="J93" s="214">
        <v>1.57</v>
      </c>
    </row>
    <row r="94" spans="1:10">
      <c r="A94" s="1001" t="s">
        <v>193</v>
      </c>
      <c r="B94" s="192" t="s">
        <v>614</v>
      </c>
      <c r="C94" s="213">
        <v>10989.41</v>
      </c>
      <c r="D94" s="213">
        <v>1.04</v>
      </c>
      <c r="E94" s="213">
        <v>2299.17</v>
      </c>
      <c r="F94" s="213">
        <v>0.22</v>
      </c>
      <c r="G94" s="213">
        <v>188.55</v>
      </c>
      <c r="H94" s="213">
        <v>0.02</v>
      </c>
      <c r="I94" s="213">
        <v>13477.13</v>
      </c>
      <c r="J94" s="214">
        <v>1.28</v>
      </c>
    </row>
    <row r="95" spans="1:10" ht="13.5" thickBot="1">
      <c r="A95" s="1015" t="s">
        <v>193</v>
      </c>
      <c r="B95" s="193" t="s">
        <v>569</v>
      </c>
      <c r="C95" s="221">
        <v>863450.06</v>
      </c>
      <c r="D95" s="221">
        <v>81.75</v>
      </c>
      <c r="E95" s="221">
        <v>134800.43</v>
      </c>
      <c r="F95" s="221">
        <v>12.76</v>
      </c>
      <c r="G95" s="221">
        <v>57875.9</v>
      </c>
      <c r="H95" s="221">
        <v>5.49</v>
      </c>
      <c r="I95" s="221">
        <v>1056126.3899999999</v>
      </c>
      <c r="J95" s="226">
        <v>100</v>
      </c>
    </row>
  </sheetData>
  <mergeCells count="18">
    <mergeCell ref="A1:J1"/>
    <mergeCell ref="A3:J3"/>
    <mergeCell ref="A5:A7"/>
    <mergeCell ref="B5:B6"/>
    <mergeCell ref="C5:H5"/>
    <mergeCell ref="I5:J5"/>
    <mergeCell ref="C6:D6"/>
    <mergeCell ref="E6:F6"/>
    <mergeCell ref="G6:H6"/>
    <mergeCell ref="I6:J6"/>
    <mergeCell ref="A74:A84"/>
    <mergeCell ref="A85:A95"/>
    <mergeCell ref="A8:A18"/>
    <mergeCell ref="A19:A29"/>
    <mergeCell ref="A30:A40"/>
    <mergeCell ref="A41:A51"/>
    <mergeCell ref="A52:A62"/>
    <mergeCell ref="A63:A73"/>
  </mergeCells>
  <hyperlinks>
    <hyperlink ref="A6" r:id="rId1" display="https://mensajero.tragsa.es/exchweb/bin/redir.asp?URL=http://www.mma.es/portal/secciones/biodiversidad/inventarios/ines/resumen_resultados.htm"/>
  </hyperlinks>
  <printOptions horizontalCentered="1"/>
  <pageMargins left="0.78740157480314965" right="0.78740157480314965" top="0.59055118110236227" bottom="0.98425196850393704" header="0" footer="0"/>
  <pageSetup paperSize="9" scale="46" orientation="portrait" horizontalDpi="300" verticalDpi="300" r:id="rId2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>
  <sheetPr codeName="Hoja62">
    <pageSetUpPr fitToPage="1"/>
  </sheetPr>
  <dimension ref="A1:G97"/>
  <sheetViews>
    <sheetView view="pageBreakPreview" zoomScale="80" zoomScaleNormal="75" workbookViewId="0">
      <selection sqref="A1:J1"/>
    </sheetView>
  </sheetViews>
  <sheetFormatPr baseColWidth="10" defaultRowHeight="12.75"/>
  <cols>
    <col min="1" max="1" width="27.28515625" style="680" customWidth="1"/>
    <col min="2" max="2" width="30.7109375" style="680" customWidth="1"/>
    <col min="3" max="5" width="24.28515625" style="680" customWidth="1"/>
    <col min="6" max="16384" width="11.42578125" style="680"/>
  </cols>
  <sheetData>
    <row r="1" spans="1:7" ht="18">
      <c r="A1" s="1003" t="s">
        <v>370</v>
      </c>
      <c r="B1" s="1003"/>
      <c r="C1" s="1003"/>
      <c r="D1" s="1003"/>
      <c r="E1" s="1003"/>
      <c r="F1" s="208"/>
      <c r="G1" s="208"/>
    </row>
    <row r="3" spans="1:7" s="690" customFormat="1" ht="15">
      <c r="A3" s="1031" t="s">
        <v>772</v>
      </c>
      <c r="B3" s="1031"/>
      <c r="C3" s="1031"/>
      <c r="D3" s="1031"/>
      <c r="E3" s="1031"/>
      <c r="F3" s="689"/>
      <c r="G3" s="689"/>
    </row>
    <row r="4" spans="1:7" s="690" customFormat="1" ht="15">
      <c r="A4" s="1031" t="s">
        <v>1246</v>
      </c>
      <c r="B4" s="1031"/>
      <c r="C4" s="1031"/>
      <c r="D4" s="1031"/>
      <c r="E4" s="1031"/>
      <c r="F4" s="689"/>
      <c r="G4" s="689"/>
    </row>
    <row r="5" spans="1:7" ht="13.5" thickBot="1">
      <c r="A5" s="136"/>
      <c r="B5" s="136"/>
      <c r="C5" s="136"/>
      <c r="D5" s="136"/>
      <c r="E5" s="136"/>
    </row>
    <row r="6" spans="1:7" ht="24.75" customHeight="1">
      <c r="A6" s="1005" t="s">
        <v>299</v>
      </c>
      <c r="B6" s="682" t="s">
        <v>604</v>
      </c>
      <c r="C6" s="682" t="s">
        <v>1077</v>
      </c>
      <c r="D6" s="1007" t="s">
        <v>645</v>
      </c>
      <c r="E6" s="935"/>
    </row>
    <row r="7" spans="1:7" ht="24" customHeight="1" thickBot="1">
      <c r="A7" s="1006"/>
      <c r="B7" s="685" t="s">
        <v>1031</v>
      </c>
      <c r="C7" s="685" t="s">
        <v>646</v>
      </c>
      <c r="D7" s="259" t="s">
        <v>1081</v>
      </c>
      <c r="E7" s="688" t="s">
        <v>672</v>
      </c>
    </row>
    <row r="8" spans="1:7">
      <c r="A8" s="1032" t="s">
        <v>166</v>
      </c>
      <c r="B8" s="484" t="s">
        <v>1032</v>
      </c>
      <c r="C8" s="211">
        <v>419896.25</v>
      </c>
      <c r="D8" s="211">
        <v>398</v>
      </c>
      <c r="E8" s="212">
        <v>0.09</v>
      </c>
      <c r="F8" s="260"/>
      <c r="G8" s="261"/>
    </row>
    <row r="9" spans="1:7">
      <c r="A9" s="1001"/>
      <c r="B9" s="485" t="s">
        <v>1033</v>
      </c>
      <c r="C9" s="213">
        <v>96981.3</v>
      </c>
      <c r="D9" s="213">
        <v>93.25</v>
      </c>
      <c r="E9" s="214">
        <v>0.1</v>
      </c>
      <c r="F9" s="260"/>
      <c r="G9" s="261"/>
    </row>
    <row r="10" spans="1:7">
      <c r="A10" s="1001"/>
      <c r="B10" s="486" t="s">
        <v>1034</v>
      </c>
      <c r="C10" s="213">
        <v>124472.48</v>
      </c>
      <c r="D10" s="213">
        <v>70.44</v>
      </c>
      <c r="E10" s="214">
        <v>0.06</v>
      </c>
      <c r="F10" s="260"/>
      <c r="G10" s="261"/>
    </row>
    <row r="11" spans="1:7">
      <c r="A11" s="1001"/>
      <c r="B11" s="486" t="s">
        <v>1035</v>
      </c>
      <c r="C11" s="213">
        <v>66410.63</v>
      </c>
      <c r="D11" s="213">
        <v>17.63</v>
      </c>
      <c r="E11" s="214">
        <v>0.03</v>
      </c>
      <c r="F11" s="260"/>
      <c r="G11" s="261"/>
    </row>
    <row r="12" spans="1:7">
      <c r="A12" s="1001"/>
      <c r="B12" s="486" t="s">
        <v>1036</v>
      </c>
      <c r="C12" s="213">
        <v>36788.32</v>
      </c>
      <c r="D12" s="213">
        <v>9.6300000000000008</v>
      </c>
      <c r="E12" s="214">
        <v>0.03</v>
      </c>
      <c r="F12" s="260"/>
      <c r="G12" s="261"/>
    </row>
    <row r="13" spans="1:7">
      <c r="A13" s="1001"/>
      <c r="B13" s="486" t="s">
        <v>1037</v>
      </c>
      <c r="C13" s="213">
        <v>16213.96</v>
      </c>
      <c r="D13" s="213">
        <v>7.06</v>
      </c>
      <c r="E13" s="214">
        <v>0.04</v>
      </c>
      <c r="F13" s="260"/>
      <c r="G13" s="261"/>
    </row>
    <row r="14" spans="1:7">
      <c r="A14" s="1001"/>
      <c r="B14" s="486" t="s">
        <v>611</v>
      </c>
      <c r="C14" s="213">
        <v>6437.18</v>
      </c>
      <c r="D14" s="213">
        <v>12.19</v>
      </c>
      <c r="E14" s="214">
        <v>0.19</v>
      </c>
      <c r="F14" s="260"/>
      <c r="G14" s="261"/>
    </row>
    <row r="15" spans="1:7">
      <c r="A15" s="1002"/>
      <c r="B15" s="616" t="s">
        <v>612</v>
      </c>
      <c r="C15" s="227">
        <v>767200.12</v>
      </c>
      <c r="D15" s="227">
        <v>608.20000000000005</v>
      </c>
      <c r="E15" s="258">
        <v>7.6499999999999999E-2</v>
      </c>
      <c r="F15" s="260"/>
      <c r="G15" s="261"/>
    </row>
    <row r="16" spans="1:7">
      <c r="A16" s="1000" t="s">
        <v>1038</v>
      </c>
      <c r="B16" s="487" t="s">
        <v>1032</v>
      </c>
      <c r="C16" s="228">
        <v>266807.53999999998</v>
      </c>
      <c r="D16" s="228">
        <v>1410.94</v>
      </c>
      <c r="E16" s="257">
        <v>0.53</v>
      </c>
      <c r="F16" s="260"/>
      <c r="G16" s="261"/>
    </row>
    <row r="17" spans="1:7">
      <c r="A17" s="1001" t="s">
        <v>1038</v>
      </c>
      <c r="B17" s="485" t="s">
        <v>1033</v>
      </c>
      <c r="C17" s="213">
        <v>89630.71</v>
      </c>
      <c r="D17" s="213">
        <v>1338.13</v>
      </c>
      <c r="E17" s="214">
        <v>1.49</v>
      </c>
      <c r="F17" s="260"/>
      <c r="G17" s="261"/>
    </row>
    <row r="18" spans="1:7">
      <c r="A18" s="1001" t="s">
        <v>1038</v>
      </c>
      <c r="B18" s="486" t="s">
        <v>1034</v>
      </c>
      <c r="C18" s="213">
        <v>87962.42</v>
      </c>
      <c r="D18" s="213">
        <v>454.5</v>
      </c>
      <c r="E18" s="214">
        <v>0.52</v>
      </c>
      <c r="F18" s="260"/>
      <c r="G18" s="261"/>
    </row>
    <row r="19" spans="1:7">
      <c r="A19" s="1001" t="s">
        <v>1038</v>
      </c>
      <c r="B19" s="486" t="s">
        <v>1035</v>
      </c>
      <c r="C19" s="213">
        <v>37489.440000000002</v>
      </c>
      <c r="D19" s="213">
        <v>167.69</v>
      </c>
      <c r="E19" s="214">
        <v>0.45</v>
      </c>
      <c r="F19" s="260"/>
      <c r="G19" s="261"/>
    </row>
    <row r="20" spans="1:7">
      <c r="A20" s="1001" t="s">
        <v>1038</v>
      </c>
      <c r="B20" s="486" t="s">
        <v>1036</v>
      </c>
      <c r="C20" s="213">
        <v>20892.740000000002</v>
      </c>
      <c r="D20" s="213">
        <v>4028.62</v>
      </c>
      <c r="E20" s="214">
        <v>19.28</v>
      </c>
      <c r="F20" s="260"/>
      <c r="G20" s="261"/>
    </row>
    <row r="21" spans="1:7">
      <c r="A21" s="1001" t="s">
        <v>1038</v>
      </c>
      <c r="B21" s="486" t="s">
        <v>1037</v>
      </c>
      <c r="C21" s="213">
        <v>11492.86</v>
      </c>
      <c r="D21" s="213">
        <v>30.56</v>
      </c>
      <c r="E21" s="214">
        <v>0.27</v>
      </c>
      <c r="F21" s="260"/>
      <c r="G21" s="261"/>
    </row>
    <row r="22" spans="1:7">
      <c r="A22" s="1001" t="s">
        <v>1038</v>
      </c>
      <c r="B22" s="486" t="s">
        <v>611</v>
      </c>
      <c r="C22" s="213">
        <v>5471.99</v>
      </c>
      <c r="D22" s="213">
        <v>4.6900000000000004</v>
      </c>
      <c r="E22" s="214">
        <v>0.09</v>
      </c>
      <c r="F22" s="260"/>
      <c r="G22" s="261"/>
    </row>
    <row r="23" spans="1:7">
      <c r="A23" s="1002" t="s">
        <v>1038</v>
      </c>
      <c r="B23" s="616" t="s">
        <v>612</v>
      </c>
      <c r="C23" s="227">
        <v>519747.7</v>
      </c>
      <c r="D23" s="227">
        <v>7435.13</v>
      </c>
      <c r="E23" s="258">
        <v>1.43</v>
      </c>
      <c r="F23" s="260"/>
      <c r="G23" s="261"/>
    </row>
    <row r="24" spans="1:7">
      <c r="A24" s="1000" t="s">
        <v>667</v>
      </c>
      <c r="B24" s="487" t="s">
        <v>1032</v>
      </c>
      <c r="C24" s="228">
        <v>404577.5</v>
      </c>
      <c r="D24" s="228">
        <v>21582.87</v>
      </c>
      <c r="E24" s="257">
        <v>5.33</v>
      </c>
      <c r="F24" s="260"/>
      <c r="G24" s="261"/>
    </row>
    <row r="25" spans="1:7">
      <c r="A25" s="1001" t="s">
        <v>667</v>
      </c>
      <c r="B25" s="485" t="s">
        <v>1033</v>
      </c>
      <c r="C25" s="213">
        <v>208671.89</v>
      </c>
      <c r="D25" s="213">
        <v>11226.88</v>
      </c>
      <c r="E25" s="214">
        <v>5.38</v>
      </c>
      <c r="F25" s="260"/>
      <c r="G25" s="261"/>
    </row>
    <row r="26" spans="1:7">
      <c r="A26" s="1001" t="s">
        <v>667</v>
      </c>
      <c r="B26" s="486" t="s">
        <v>1034</v>
      </c>
      <c r="C26" s="213">
        <v>163845.44</v>
      </c>
      <c r="D26" s="213">
        <v>4713.5</v>
      </c>
      <c r="E26" s="214">
        <v>2.88</v>
      </c>
      <c r="F26" s="260"/>
      <c r="G26" s="261"/>
    </row>
    <row r="27" spans="1:7">
      <c r="A27" s="1001" t="s">
        <v>667</v>
      </c>
      <c r="B27" s="486" t="s">
        <v>1035</v>
      </c>
      <c r="C27" s="213">
        <v>45584.09</v>
      </c>
      <c r="D27" s="213">
        <v>693.56</v>
      </c>
      <c r="E27" s="214">
        <v>1.52</v>
      </c>
      <c r="F27" s="260"/>
      <c r="G27" s="261"/>
    </row>
    <row r="28" spans="1:7">
      <c r="A28" s="1001" t="s">
        <v>667</v>
      </c>
      <c r="B28" s="486" t="s">
        <v>1036</v>
      </c>
      <c r="C28" s="213">
        <v>17874.05</v>
      </c>
      <c r="D28" s="213">
        <v>182.19</v>
      </c>
      <c r="E28" s="214">
        <v>1.02</v>
      </c>
      <c r="F28" s="260"/>
      <c r="G28" s="261"/>
    </row>
    <row r="29" spans="1:7">
      <c r="A29" s="1001" t="s">
        <v>667</v>
      </c>
      <c r="B29" s="486" t="s">
        <v>1037</v>
      </c>
      <c r="C29" s="213">
        <v>4813.8900000000003</v>
      </c>
      <c r="D29" s="213">
        <v>22.38</v>
      </c>
      <c r="E29" s="214">
        <v>0.46</v>
      </c>
      <c r="F29" s="260"/>
      <c r="G29" s="261"/>
    </row>
    <row r="30" spans="1:7">
      <c r="A30" s="1001" t="s">
        <v>667</v>
      </c>
      <c r="B30" s="486" t="s">
        <v>611</v>
      </c>
      <c r="C30" s="213">
        <v>1020.21</v>
      </c>
      <c r="D30" s="213">
        <v>2.5</v>
      </c>
      <c r="E30" s="214">
        <v>0.25</v>
      </c>
      <c r="F30" s="260"/>
      <c r="G30" s="261"/>
    </row>
    <row r="31" spans="1:7">
      <c r="A31" s="1002" t="s">
        <v>667</v>
      </c>
      <c r="B31" s="616" t="s">
        <v>612</v>
      </c>
      <c r="C31" s="227">
        <v>846387.07</v>
      </c>
      <c r="D31" s="227">
        <v>38423.879999999997</v>
      </c>
      <c r="E31" s="258">
        <v>4.54</v>
      </c>
      <c r="F31" s="260"/>
      <c r="G31" s="261"/>
    </row>
    <row r="32" spans="1:7">
      <c r="A32" s="1017" t="s">
        <v>195</v>
      </c>
      <c r="B32" s="290" t="s">
        <v>1032</v>
      </c>
      <c r="C32" s="228">
        <v>602841.23</v>
      </c>
      <c r="D32" s="228">
        <v>2025.31</v>
      </c>
      <c r="E32" s="257">
        <v>0.34</v>
      </c>
      <c r="F32" s="260"/>
      <c r="G32" s="261"/>
    </row>
    <row r="33" spans="1:7">
      <c r="A33" s="990"/>
      <c r="B33" s="488" t="s">
        <v>1033</v>
      </c>
      <c r="C33" s="213">
        <v>88634.6</v>
      </c>
      <c r="D33" s="213">
        <v>102.19</v>
      </c>
      <c r="E33" s="214">
        <v>0.12</v>
      </c>
      <c r="F33" s="260"/>
      <c r="G33" s="261"/>
    </row>
    <row r="34" spans="1:7">
      <c r="A34" s="990"/>
      <c r="B34" s="285" t="s">
        <v>1034</v>
      </c>
      <c r="C34" s="213">
        <v>70066.87</v>
      </c>
      <c r="D34" s="213">
        <v>75.63</v>
      </c>
      <c r="E34" s="214">
        <v>0.11</v>
      </c>
      <c r="F34" s="260"/>
      <c r="G34" s="261"/>
    </row>
    <row r="35" spans="1:7">
      <c r="A35" s="990"/>
      <c r="B35" s="285" t="s">
        <v>1035</v>
      </c>
      <c r="C35" s="213">
        <v>19281.310000000001</v>
      </c>
      <c r="D35" s="213">
        <v>12</v>
      </c>
      <c r="E35" s="214">
        <v>0.06</v>
      </c>
      <c r="F35" s="260"/>
      <c r="G35" s="261"/>
    </row>
    <row r="36" spans="1:7">
      <c r="A36" s="990"/>
      <c r="B36" s="285" t="s">
        <v>1036</v>
      </c>
      <c r="C36" s="213">
        <v>6322.74</v>
      </c>
      <c r="D36" s="213">
        <v>0.69</v>
      </c>
      <c r="E36" s="214">
        <v>0.01</v>
      </c>
      <c r="F36" s="260"/>
      <c r="G36" s="261"/>
    </row>
    <row r="37" spans="1:7">
      <c r="A37" s="990"/>
      <c r="B37" s="285" t="s">
        <v>1037</v>
      </c>
      <c r="C37" s="213">
        <v>2970.51</v>
      </c>
      <c r="D37" s="213">
        <v>0.06</v>
      </c>
      <c r="E37" s="214" t="s">
        <v>668</v>
      </c>
      <c r="F37" s="260"/>
      <c r="G37" s="261"/>
    </row>
    <row r="38" spans="1:7">
      <c r="A38" s="990"/>
      <c r="B38" s="285" t="s">
        <v>611</v>
      </c>
      <c r="C38" s="213">
        <v>1816.19</v>
      </c>
      <c r="D38" s="213">
        <v>0</v>
      </c>
      <c r="E38" s="214">
        <v>0</v>
      </c>
      <c r="F38" s="260"/>
      <c r="G38" s="261"/>
    </row>
    <row r="39" spans="1:7">
      <c r="A39" s="1018"/>
      <c r="B39" s="263" t="s">
        <v>612</v>
      </c>
      <c r="C39" s="227">
        <v>791933.45</v>
      </c>
      <c r="D39" s="227">
        <v>2215.88</v>
      </c>
      <c r="E39" s="258">
        <v>0.28000000000000003</v>
      </c>
      <c r="F39" s="260"/>
      <c r="G39" s="261"/>
    </row>
    <row r="40" spans="1:7">
      <c r="A40" s="1000" t="s">
        <v>1040</v>
      </c>
      <c r="B40" s="487" t="s">
        <v>1032</v>
      </c>
      <c r="C40" s="228">
        <v>1463085.21</v>
      </c>
      <c r="D40" s="228">
        <v>6824.19</v>
      </c>
      <c r="E40" s="257">
        <v>0.47</v>
      </c>
      <c r="F40" s="260"/>
      <c r="G40" s="261"/>
    </row>
    <row r="41" spans="1:7">
      <c r="A41" s="1001" t="s">
        <v>1040</v>
      </c>
      <c r="B41" s="485" t="s">
        <v>1033</v>
      </c>
      <c r="C41" s="213">
        <v>308456.95</v>
      </c>
      <c r="D41" s="213">
        <v>2075.13</v>
      </c>
      <c r="E41" s="214">
        <v>0.67</v>
      </c>
      <c r="F41" s="260"/>
      <c r="G41" s="261"/>
    </row>
    <row r="42" spans="1:7">
      <c r="A42" s="1001" t="s">
        <v>1040</v>
      </c>
      <c r="B42" s="486" t="s">
        <v>1034</v>
      </c>
      <c r="C42" s="213">
        <v>217614.2</v>
      </c>
      <c r="D42" s="213">
        <v>436.06</v>
      </c>
      <c r="E42" s="214">
        <v>0.2</v>
      </c>
      <c r="F42" s="260"/>
      <c r="G42" s="261"/>
    </row>
    <row r="43" spans="1:7">
      <c r="A43" s="1001" t="s">
        <v>1040</v>
      </c>
      <c r="B43" s="486" t="s">
        <v>1035</v>
      </c>
      <c r="C43" s="213">
        <v>72151.73</v>
      </c>
      <c r="D43" s="213">
        <v>31.13</v>
      </c>
      <c r="E43" s="214">
        <v>0.04</v>
      </c>
      <c r="F43" s="260"/>
      <c r="G43" s="261"/>
    </row>
    <row r="44" spans="1:7">
      <c r="A44" s="1001" t="s">
        <v>1040</v>
      </c>
      <c r="B44" s="486" t="s">
        <v>1036</v>
      </c>
      <c r="C44" s="213">
        <v>30457.47</v>
      </c>
      <c r="D44" s="213">
        <v>8.44</v>
      </c>
      <c r="E44" s="214">
        <v>0.03</v>
      </c>
      <c r="F44" s="260"/>
      <c r="G44" s="261"/>
    </row>
    <row r="45" spans="1:7">
      <c r="A45" s="1001" t="s">
        <v>1040</v>
      </c>
      <c r="B45" s="486" t="s">
        <v>1037</v>
      </c>
      <c r="C45" s="213">
        <v>11960.36</v>
      </c>
      <c r="D45" s="213">
        <v>0.88</v>
      </c>
      <c r="E45" s="214">
        <v>0.01</v>
      </c>
      <c r="F45" s="260"/>
      <c r="G45" s="261"/>
    </row>
    <row r="46" spans="1:7">
      <c r="A46" s="1001" t="s">
        <v>1040</v>
      </c>
      <c r="B46" s="486" t="s">
        <v>611</v>
      </c>
      <c r="C46" s="213">
        <v>4849.88</v>
      </c>
      <c r="D46" s="213">
        <v>0</v>
      </c>
      <c r="E46" s="214">
        <v>0</v>
      </c>
      <c r="F46" s="260"/>
      <c r="G46" s="261"/>
    </row>
    <row r="47" spans="1:7">
      <c r="A47" s="1002" t="s">
        <v>1040</v>
      </c>
      <c r="B47" s="616" t="s">
        <v>612</v>
      </c>
      <c r="C47" s="227">
        <v>2108575.7999999998</v>
      </c>
      <c r="D47" s="227">
        <v>9375.83</v>
      </c>
      <c r="E47" s="258">
        <v>0.44</v>
      </c>
      <c r="F47" s="260"/>
      <c r="G47" s="261"/>
    </row>
    <row r="48" spans="1:7">
      <c r="A48" s="1000" t="s">
        <v>1041</v>
      </c>
      <c r="B48" s="487" t="s">
        <v>1032</v>
      </c>
      <c r="C48" s="228">
        <v>113200.62</v>
      </c>
      <c r="D48" s="228">
        <v>330</v>
      </c>
      <c r="E48" s="257">
        <v>0.28999999999999998</v>
      </c>
      <c r="F48" s="260"/>
      <c r="G48" s="261"/>
    </row>
    <row r="49" spans="1:7">
      <c r="A49" s="1001" t="s">
        <v>1041</v>
      </c>
      <c r="B49" s="485" t="s">
        <v>1033</v>
      </c>
      <c r="C49" s="213">
        <v>160098.15</v>
      </c>
      <c r="D49" s="213">
        <v>747.5</v>
      </c>
      <c r="E49" s="214">
        <v>0.47</v>
      </c>
      <c r="F49" s="260"/>
      <c r="G49" s="261"/>
    </row>
    <row r="50" spans="1:7">
      <c r="A50" s="1001" t="s">
        <v>1041</v>
      </c>
      <c r="B50" s="486" t="s">
        <v>1034</v>
      </c>
      <c r="C50" s="213">
        <v>221604.46</v>
      </c>
      <c r="D50" s="213">
        <v>817.56</v>
      </c>
      <c r="E50" s="214">
        <v>0.37</v>
      </c>
      <c r="F50" s="260"/>
      <c r="G50" s="261"/>
    </row>
    <row r="51" spans="1:7">
      <c r="A51" s="1001" t="s">
        <v>1041</v>
      </c>
      <c r="B51" s="486" t="s">
        <v>1035</v>
      </c>
      <c r="C51" s="213">
        <v>77047.350000000006</v>
      </c>
      <c r="D51" s="213">
        <v>127.69</v>
      </c>
      <c r="E51" s="214">
        <v>0.17</v>
      </c>
      <c r="F51" s="260"/>
      <c r="G51" s="261"/>
    </row>
    <row r="52" spans="1:7">
      <c r="A52" s="1001" t="s">
        <v>1041</v>
      </c>
      <c r="B52" s="486" t="s">
        <v>1036</v>
      </c>
      <c r="C52" s="213">
        <v>50937.04</v>
      </c>
      <c r="D52" s="213">
        <v>85.06</v>
      </c>
      <c r="E52" s="214">
        <v>0.17</v>
      </c>
      <c r="F52" s="260"/>
      <c r="G52" s="261"/>
    </row>
    <row r="53" spans="1:7">
      <c r="A53" s="1001" t="s">
        <v>1041</v>
      </c>
      <c r="B53" s="486" t="s">
        <v>1037</v>
      </c>
      <c r="C53" s="213">
        <v>39430.76</v>
      </c>
      <c r="D53" s="213">
        <v>45</v>
      </c>
      <c r="E53" s="214">
        <v>0.11</v>
      </c>
      <c r="F53" s="260"/>
      <c r="G53" s="261"/>
    </row>
    <row r="54" spans="1:7">
      <c r="A54" s="1001" t="s">
        <v>1041</v>
      </c>
      <c r="B54" s="486" t="s">
        <v>611</v>
      </c>
      <c r="C54" s="213">
        <v>21141.3</v>
      </c>
      <c r="D54" s="213">
        <v>12.69</v>
      </c>
      <c r="E54" s="214">
        <v>0.06</v>
      </c>
      <c r="F54" s="260"/>
      <c r="G54" s="261"/>
    </row>
    <row r="55" spans="1:7">
      <c r="A55" s="1002" t="s">
        <v>1041</v>
      </c>
      <c r="B55" s="616" t="s">
        <v>612</v>
      </c>
      <c r="C55" s="213">
        <v>683459.68</v>
      </c>
      <c r="D55" s="213">
        <v>2165.5</v>
      </c>
      <c r="E55" s="214">
        <v>0.32</v>
      </c>
      <c r="F55" s="260"/>
      <c r="G55" s="261"/>
    </row>
    <row r="56" spans="1:7">
      <c r="A56" s="1000" t="s">
        <v>642</v>
      </c>
      <c r="B56" s="487" t="s">
        <v>1032</v>
      </c>
      <c r="C56" s="228">
        <v>1014500.24</v>
      </c>
      <c r="D56" s="228">
        <v>11265.49</v>
      </c>
      <c r="E56" s="257">
        <v>1.1100000000000001</v>
      </c>
      <c r="F56" s="260"/>
      <c r="G56" s="261"/>
    </row>
    <row r="57" spans="1:7">
      <c r="A57" s="1001" t="s">
        <v>197</v>
      </c>
      <c r="B57" s="485" t="s">
        <v>1033</v>
      </c>
      <c r="C57" s="213">
        <v>155428.26</v>
      </c>
      <c r="D57" s="213">
        <v>507.13</v>
      </c>
      <c r="E57" s="214">
        <v>0.33</v>
      </c>
      <c r="F57" s="260"/>
      <c r="G57" s="261"/>
    </row>
    <row r="58" spans="1:7">
      <c r="A58" s="1001" t="s">
        <v>197</v>
      </c>
      <c r="B58" s="486" t="s">
        <v>1034</v>
      </c>
      <c r="C58" s="213">
        <v>144982.79</v>
      </c>
      <c r="D58" s="213">
        <v>814.19</v>
      </c>
      <c r="E58" s="214">
        <v>0.56000000000000005</v>
      </c>
      <c r="F58" s="260"/>
      <c r="G58" s="261"/>
    </row>
    <row r="59" spans="1:7">
      <c r="A59" s="1001" t="s">
        <v>197</v>
      </c>
      <c r="B59" s="486" t="s">
        <v>1035</v>
      </c>
      <c r="C59" s="213">
        <v>60056.639999999999</v>
      </c>
      <c r="D59" s="213">
        <v>481.25</v>
      </c>
      <c r="E59" s="214">
        <v>0.8</v>
      </c>
      <c r="F59" s="260"/>
      <c r="G59" s="261"/>
    </row>
    <row r="60" spans="1:7">
      <c r="A60" s="1001" t="s">
        <v>197</v>
      </c>
      <c r="B60" s="486" t="s">
        <v>1036</v>
      </c>
      <c r="C60" s="213">
        <v>24227.15</v>
      </c>
      <c r="D60" s="213">
        <v>198.88</v>
      </c>
      <c r="E60" s="214">
        <v>0.82</v>
      </c>
      <c r="F60" s="260"/>
      <c r="G60" s="261"/>
    </row>
    <row r="61" spans="1:7">
      <c r="A61" s="1001" t="s">
        <v>197</v>
      </c>
      <c r="B61" s="486" t="s">
        <v>1037</v>
      </c>
      <c r="C61" s="213">
        <v>5679.47</v>
      </c>
      <c r="D61" s="213">
        <v>22.06</v>
      </c>
      <c r="E61" s="214">
        <v>0.39</v>
      </c>
      <c r="F61" s="260"/>
      <c r="G61" s="261"/>
    </row>
    <row r="62" spans="1:7">
      <c r="A62" s="1001" t="s">
        <v>197</v>
      </c>
      <c r="B62" s="486" t="s">
        <v>611</v>
      </c>
      <c r="C62" s="213">
        <v>694.07</v>
      </c>
      <c r="D62" s="213">
        <v>0.81</v>
      </c>
      <c r="E62" s="214">
        <v>0.12</v>
      </c>
      <c r="F62" s="260"/>
      <c r="G62" s="261"/>
    </row>
    <row r="63" spans="1:7">
      <c r="A63" s="1002" t="s">
        <v>197</v>
      </c>
      <c r="B63" s="616" t="s">
        <v>612</v>
      </c>
      <c r="C63" s="227">
        <v>1405568.62</v>
      </c>
      <c r="D63" s="227">
        <v>13289.81</v>
      </c>
      <c r="E63" s="258">
        <v>0.95</v>
      </c>
      <c r="F63" s="260"/>
      <c r="G63" s="261"/>
    </row>
    <row r="64" spans="1:7">
      <c r="A64" s="1000" t="s">
        <v>197</v>
      </c>
      <c r="B64" s="487" t="s">
        <v>1032</v>
      </c>
      <c r="C64" s="228">
        <v>1402732.51</v>
      </c>
      <c r="D64" s="228">
        <v>5742.93</v>
      </c>
      <c r="E64" s="257">
        <v>0.41</v>
      </c>
      <c r="F64" s="260"/>
      <c r="G64" s="261"/>
    </row>
    <row r="65" spans="1:7">
      <c r="A65" s="1001" t="s">
        <v>1042</v>
      </c>
      <c r="B65" s="485" t="s">
        <v>1033</v>
      </c>
      <c r="C65" s="213">
        <v>212118.79</v>
      </c>
      <c r="D65" s="213">
        <v>3578.94</v>
      </c>
      <c r="E65" s="214">
        <v>1.69</v>
      </c>
      <c r="F65" s="260"/>
      <c r="G65" s="261"/>
    </row>
    <row r="66" spans="1:7">
      <c r="A66" s="1001" t="s">
        <v>1042</v>
      </c>
      <c r="B66" s="486" t="s">
        <v>1034</v>
      </c>
      <c r="C66" s="213">
        <v>179187.73</v>
      </c>
      <c r="D66" s="213">
        <v>2842.13</v>
      </c>
      <c r="E66" s="214">
        <v>1.59</v>
      </c>
      <c r="F66" s="260"/>
      <c r="G66" s="261"/>
    </row>
    <row r="67" spans="1:7">
      <c r="A67" s="1001" t="s">
        <v>1042</v>
      </c>
      <c r="B67" s="486" t="s">
        <v>1035</v>
      </c>
      <c r="C67" s="213">
        <v>78101</v>
      </c>
      <c r="D67" s="213">
        <v>998.56</v>
      </c>
      <c r="E67" s="214">
        <v>1.28</v>
      </c>
      <c r="F67" s="260"/>
      <c r="G67" s="261"/>
    </row>
    <row r="68" spans="1:7">
      <c r="A68" s="1001" t="s">
        <v>1042</v>
      </c>
      <c r="B68" s="486" t="s">
        <v>1036</v>
      </c>
      <c r="C68" s="213">
        <v>33720.720000000001</v>
      </c>
      <c r="D68" s="213">
        <v>108.69</v>
      </c>
      <c r="E68" s="214">
        <v>0.32</v>
      </c>
      <c r="F68" s="260"/>
      <c r="G68" s="261"/>
    </row>
    <row r="69" spans="1:7">
      <c r="A69" s="1001" t="s">
        <v>1042</v>
      </c>
      <c r="B69" s="486" t="s">
        <v>1037</v>
      </c>
      <c r="C69" s="213">
        <v>17789.439999999999</v>
      </c>
      <c r="D69" s="213">
        <v>13.25</v>
      </c>
      <c r="E69" s="214">
        <v>7.0000000000000007E-2</v>
      </c>
      <c r="F69" s="260"/>
      <c r="G69" s="261"/>
    </row>
    <row r="70" spans="1:7">
      <c r="A70" s="1001" t="s">
        <v>1042</v>
      </c>
      <c r="B70" s="486" t="s">
        <v>611</v>
      </c>
      <c r="C70" s="213">
        <v>11343.21</v>
      </c>
      <c r="D70" s="213">
        <v>4.75</v>
      </c>
      <c r="E70" s="214">
        <v>0.04</v>
      </c>
      <c r="F70" s="260"/>
      <c r="G70" s="261"/>
    </row>
    <row r="71" spans="1:7">
      <c r="A71" s="1002" t="s">
        <v>1042</v>
      </c>
      <c r="B71" s="616" t="s">
        <v>612</v>
      </c>
      <c r="C71" s="213">
        <v>1934993.4</v>
      </c>
      <c r="D71" s="213">
        <v>13289.25</v>
      </c>
      <c r="E71" s="214">
        <v>0.69</v>
      </c>
      <c r="F71" s="260"/>
      <c r="G71" s="261"/>
    </row>
    <row r="72" spans="1:7">
      <c r="A72" s="1000" t="s">
        <v>1042</v>
      </c>
      <c r="B72" s="487" t="s">
        <v>1032</v>
      </c>
      <c r="C72" s="228">
        <v>197651.7</v>
      </c>
      <c r="D72" s="228">
        <v>70.31</v>
      </c>
      <c r="E72" s="257">
        <v>0.04</v>
      </c>
      <c r="F72" s="260"/>
      <c r="G72" s="261"/>
    </row>
    <row r="73" spans="1:7">
      <c r="A73" s="1001" t="s">
        <v>705</v>
      </c>
      <c r="B73" s="485" t="s">
        <v>1033</v>
      </c>
      <c r="C73" s="213">
        <v>109758.86</v>
      </c>
      <c r="D73" s="213">
        <v>88.25</v>
      </c>
      <c r="E73" s="214">
        <v>0.08</v>
      </c>
      <c r="F73" s="260"/>
      <c r="G73" s="261"/>
    </row>
    <row r="74" spans="1:7">
      <c r="A74" s="1001" t="s">
        <v>705</v>
      </c>
      <c r="B74" s="486" t="s">
        <v>1034</v>
      </c>
      <c r="C74" s="213">
        <v>187004.43</v>
      </c>
      <c r="D74" s="213">
        <v>165</v>
      </c>
      <c r="E74" s="214">
        <v>0.09</v>
      </c>
      <c r="F74" s="260"/>
      <c r="G74" s="261"/>
    </row>
    <row r="75" spans="1:7">
      <c r="A75" s="1001" t="s">
        <v>705</v>
      </c>
      <c r="B75" s="486" t="s">
        <v>1035</v>
      </c>
      <c r="C75" s="213">
        <v>107033.60000000001</v>
      </c>
      <c r="D75" s="213">
        <v>95.25</v>
      </c>
      <c r="E75" s="214">
        <v>0.09</v>
      </c>
      <c r="F75" s="260"/>
      <c r="G75" s="261"/>
    </row>
    <row r="76" spans="1:7">
      <c r="A76" s="1001" t="s">
        <v>705</v>
      </c>
      <c r="B76" s="486" t="s">
        <v>1036</v>
      </c>
      <c r="C76" s="213">
        <v>53952.31</v>
      </c>
      <c r="D76" s="213">
        <v>62.38</v>
      </c>
      <c r="E76" s="214">
        <v>0.12</v>
      </c>
      <c r="F76" s="260"/>
      <c r="G76" s="261"/>
    </row>
    <row r="77" spans="1:7">
      <c r="A77" s="1001" t="s">
        <v>705</v>
      </c>
      <c r="B77" s="486" t="s">
        <v>1037</v>
      </c>
      <c r="C77" s="213">
        <v>20380.740000000002</v>
      </c>
      <c r="D77" s="213">
        <v>36.81</v>
      </c>
      <c r="E77" s="214">
        <v>0.18</v>
      </c>
      <c r="F77" s="260"/>
      <c r="G77" s="261"/>
    </row>
    <row r="78" spans="1:7">
      <c r="A78" s="1001" t="s">
        <v>705</v>
      </c>
      <c r="B78" s="486" t="s">
        <v>611</v>
      </c>
      <c r="C78" s="213">
        <v>7154.89</v>
      </c>
      <c r="D78" s="213">
        <v>10.38</v>
      </c>
      <c r="E78" s="214">
        <v>0.15</v>
      </c>
      <c r="F78" s="260"/>
      <c r="G78" s="261"/>
    </row>
    <row r="79" spans="1:7">
      <c r="A79" s="1002" t="s">
        <v>705</v>
      </c>
      <c r="B79" s="616" t="s">
        <v>612</v>
      </c>
      <c r="C79" s="227">
        <v>682936.53</v>
      </c>
      <c r="D79" s="227">
        <v>528.38</v>
      </c>
      <c r="E79" s="258">
        <v>0.08</v>
      </c>
      <c r="F79" s="260"/>
      <c r="G79" s="261"/>
    </row>
    <row r="80" spans="1:7">
      <c r="A80" s="1000" t="s">
        <v>705</v>
      </c>
      <c r="B80" s="487" t="s">
        <v>1032</v>
      </c>
      <c r="C80" s="228">
        <v>186815</v>
      </c>
      <c r="D80" s="228">
        <v>741.19</v>
      </c>
      <c r="E80" s="257">
        <v>0.4</v>
      </c>
      <c r="F80" s="260"/>
      <c r="G80" s="261"/>
    </row>
    <row r="81" spans="1:7">
      <c r="A81" s="1001" t="s">
        <v>1043</v>
      </c>
      <c r="B81" s="485" t="s">
        <v>1033</v>
      </c>
      <c r="C81" s="213">
        <v>119734.47</v>
      </c>
      <c r="D81" s="213">
        <v>769.94</v>
      </c>
      <c r="E81" s="214">
        <v>0.64</v>
      </c>
      <c r="F81" s="260"/>
      <c r="G81" s="261"/>
    </row>
    <row r="82" spans="1:7">
      <c r="A82" s="1001" t="s">
        <v>1043</v>
      </c>
      <c r="B82" s="486" t="s">
        <v>1034</v>
      </c>
      <c r="C82" s="213">
        <v>114574.8</v>
      </c>
      <c r="D82" s="213">
        <v>926.69</v>
      </c>
      <c r="E82" s="214">
        <v>0.81</v>
      </c>
      <c r="F82" s="260"/>
      <c r="G82" s="261"/>
    </row>
    <row r="83" spans="1:7">
      <c r="A83" s="1001" t="s">
        <v>1043</v>
      </c>
      <c r="B83" s="486" t="s">
        <v>1035</v>
      </c>
      <c r="C83" s="213">
        <v>35505.980000000003</v>
      </c>
      <c r="D83" s="213">
        <v>34.31</v>
      </c>
      <c r="E83" s="214">
        <v>0.1</v>
      </c>
      <c r="F83" s="260"/>
      <c r="G83" s="261"/>
    </row>
    <row r="84" spans="1:7">
      <c r="A84" s="1001" t="s">
        <v>1043</v>
      </c>
      <c r="B84" s="486" t="s">
        <v>1036</v>
      </c>
      <c r="C84" s="213">
        <v>29546.13</v>
      </c>
      <c r="D84" s="213">
        <v>3.31</v>
      </c>
      <c r="E84" s="214">
        <v>0.01</v>
      </c>
    </row>
    <row r="85" spans="1:7">
      <c r="A85" s="1001" t="s">
        <v>1043</v>
      </c>
      <c r="B85" s="486" t="s">
        <v>1037</v>
      </c>
      <c r="C85" s="213">
        <v>18802.78</v>
      </c>
      <c r="D85" s="213">
        <v>18.5</v>
      </c>
      <c r="E85" s="214">
        <v>0.1</v>
      </c>
    </row>
    <row r="86" spans="1:7">
      <c r="A86" s="1001" t="s">
        <v>1043</v>
      </c>
      <c r="B86" s="486" t="s">
        <v>611</v>
      </c>
      <c r="C86" s="213">
        <v>6714.36</v>
      </c>
      <c r="D86" s="213">
        <v>42.38</v>
      </c>
      <c r="E86" s="214">
        <v>0.63</v>
      </c>
    </row>
    <row r="87" spans="1:7">
      <c r="A87" s="1002" t="s">
        <v>1043</v>
      </c>
      <c r="B87" s="616" t="s">
        <v>612</v>
      </c>
      <c r="C87" s="227">
        <v>511693.52</v>
      </c>
      <c r="D87" s="227">
        <v>2536.3200000000002</v>
      </c>
      <c r="E87" s="258">
        <v>0.5</v>
      </c>
    </row>
    <row r="88" spans="1:7">
      <c r="A88" s="1000" t="s">
        <v>1043</v>
      </c>
      <c r="B88" s="487" t="s">
        <v>1032</v>
      </c>
      <c r="C88" s="228">
        <v>259167.35999999999</v>
      </c>
      <c r="D88" s="228">
        <v>864.81</v>
      </c>
      <c r="E88" s="257">
        <v>39.21</v>
      </c>
    </row>
    <row r="89" spans="1:7">
      <c r="A89" s="1001" t="s">
        <v>1043</v>
      </c>
      <c r="B89" s="485" t="s">
        <v>1033</v>
      </c>
      <c r="C89" s="213">
        <v>175413.87</v>
      </c>
      <c r="D89" s="213">
        <v>844.06</v>
      </c>
      <c r="E89" s="214">
        <v>38.26</v>
      </c>
    </row>
    <row r="90" spans="1:7">
      <c r="A90" s="1001" t="s">
        <v>1043</v>
      </c>
      <c r="B90" s="486" t="s">
        <v>1034</v>
      </c>
      <c r="C90" s="213">
        <v>95472.78</v>
      </c>
      <c r="D90" s="213">
        <v>445.69</v>
      </c>
      <c r="E90" s="214">
        <v>20.2</v>
      </c>
    </row>
    <row r="91" spans="1:7">
      <c r="A91" s="1001" t="s">
        <v>1043</v>
      </c>
      <c r="B91" s="486" t="s">
        <v>1035</v>
      </c>
      <c r="C91" s="213">
        <v>33225.9</v>
      </c>
      <c r="D91" s="213">
        <v>16.940000000000001</v>
      </c>
      <c r="E91" s="214">
        <v>0.77</v>
      </c>
    </row>
    <row r="92" spans="1:7">
      <c r="A92" s="1001" t="s">
        <v>1043</v>
      </c>
      <c r="B92" s="486" t="s">
        <v>1036</v>
      </c>
      <c r="C92" s="213">
        <v>33823.46</v>
      </c>
      <c r="D92" s="213">
        <v>5.25</v>
      </c>
      <c r="E92" s="214">
        <v>0.24</v>
      </c>
    </row>
    <row r="93" spans="1:7">
      <c r="A93" s="1001" t="s">
        <v>1043</v>
      </c>
      <c r="B93" s="486" t="s">
        <v>1037</v>
      </c>
      <c r="C93" s="213">
        <v>26147.18</v>
      </c>
      <c r="D93" s="213">
        <v>13.44</v>
      </c>
      <c r="E93" s="214">
        <v>0.61</v>
      </c>
    </row>
    <row r="94" spans="1:7">
      <c r="A94" s="1001" t="s">
        <v>1043</v>
      </c>
      <c r="B94" s="486" t="s">
        <v>611</v>
      </c>
      <c r="C94" s="213">
        <v>14057.37</v>
      </c>
      <c r="D94" s="213">
        <v>15.75</v>
      </c>
      <c r="E94" s="214">
        <v>0.71</v>
      </c>
    </row>
    <row r="95" spans="1:7">
      <c r="A95" s="1002" t="s">
        <v>1043</v>
      </c>
      <c r="B95" s="616" t="s">
        <v>612</v>
      </c>
      <c r="C95" s="227">
        <v>637307.92000000004</v>
      </c>
      <c r="D95" s="227">
        <v>2205.94</v>
      </c>
      <c r="E95" s="258">
        <v>100</v>
      </c>
    </row>
    <row r="97" spans="1:3">
      <c r="A97" s="974" t="s">
        <v>243</v>
      </c>
      <c r="B97" s="974"/>
      <c r="C97" s="974"/>
    </row>
  </sheetData>
  <mergeCells count="17">
    <mergeCell ref="A56:A63"/>
    <mergeCell ref="A1:E1"/>
    <mergeCell ref="A3:E3"/>
    <mergeCell ref="A4:E4"/>
    <mergeCell ref="A6:A7"/>
    <mergeCell ref="D6:E6"/>
    <mergeCell ref="A8:A15"/>
    <mergeCell ref="A16:A23"/>
    <mergeCell ref="A24:A31"/>
    <mergeCell ref="A32:A39"/>
    <mergeCell ref="A40:A47"/>
    <mergeCell ref="A48:A55"/>
    <mergeCell ref="A64:A71"/>
    <mergeCell ref="A72:A79"/>
    <mergeCell ref="A80:A87"/>
    <mergeCell ref="A88:A95"/>
    <mergeCell ref="A97:C97"/>
  </mergeCells>
  <conditionalFormatting sqref="G8:G83">
    <cfRule type="cellIs" dxfId="2" priority="1" stopIfTrue="1" operator="notEqual">
      <formula>0</formula>
    </cfRule>
  </conditionalFormatting>
  <hyperlinks>
    <hyperlink ref="A6" r:id="rId1" display="https://mensajero.tragsa.es/exchweb/bin/redir.asp?URL=http://www.mma.es/portal/secciones/biodiversidad/inventarios/ines/resumen_resultados.htm"/>
  </hyperlinks>
  <printOptions horizontalCentered="1"/>
  <pageMargins left="0.78740157480314965" right="0.78740157480314965" top="0.59055118110236227" bottom="0.98425196850393704" header="0" footer="0"/>
  <pageSetup paperSize="9" scale="58" orientation="portrait" horizontalDpi="300" verticalDpi="300" r:id="rId2"/>
  <headerFooter alignWithMargins="0"/>
  <rowBreaks count="1" manualBreakCount="1">
    <brk id="84" max="5" man="1"/>
  </rowBreaks>
</worksheet>
</file>

<file path=xl/worksheets/sheet55.xml><?xml version="1.0" encoding="utf-8"?>
<worksheet xmlns="http://schemas.openxmlformats.org/spreadsheetml/2006/main" xmlns:r="http://schemas.openxmlformats.org/officeDocument/2006/relationships">
  <sheetPr codeName="Hoja64">
    <pageSetUpPr fitToPage="1"/>
  </sheetPr>
  <dimension ref="A1:G90"/>
  <sheetViews>
    <sheetView view="pageBreakPreview" zoomScale="80" zoomScaleNormal="75" workbookViewId="0">
      <selection sqref="A1:J1"/>
    </sheetView>
  </sheetViews>
  <sheetFormatPr baseColWidth="10" defaultRowHeight="12.75"/>
  <cols>
    <col min="1" max="1" width="32.7109375" style="680" customWidth="1"/>
    <col min="2" max="2" width="30.7109375" style="680" customWidth="1"/>
    <col min="3" max="5" width="26.140625" style="680" customWidth="1"/>
    <col min="6" max="16384" width="11.42578125" style="680"/>
  </cols>
  <sheetData>
    <row r="1" spans="1:7" ht="18">
      <c r="A1" s="1003" t="s">
        <v>370</v>
      </c>
      <c r="B1" s="1003"/>
      <c r="C1" s="1003"/>
      <c r="D1" s="1003"/>
      <c r="E1" s="1003"/>
      <c r="F1" s="208"/>
      <c r="G1" s="208"/>
    </row>
    <row r="3" spans="1:7" s="690" customFormat="1" ht="15">
      <c r="A3" s="1031" t="s">
        <v>773</v>
      </c>
      <c r="B3" s="1031"/>
      <c r="C3" s="1031"/>
      <c r="D3" s="1031"/>
      <c r="E3" s="1031"/>
      <c r="F3" s="689"/>
      <c r="G3" s="689"/>
    </row>
    <row r="4" spans="1:7" s="690" customFormat="1" ht="15" customHeight="1">
      <c r="A4" s="1031" t="s">
        <v>1246</v>
      </c>
      <c r="B4" s="1031"/>
      <c r="C4" s="1031"/>
      <c r="D4" s="1031"/>
      <c r="E4" s="1031"/>
      <c r="F4" s="705"/>
      <c r="G4" s="689"/>
    </row>
    <row r="5" spans="1:7" ht="15">
      <c r="A5" s="980" t="s">
        <v>571</v>
      </c>
      <c r="B5" s="980"/>
      <c r="C5" s="980"/>
      <c r="D5" s="980"/>
      <c r="E5" s="980"/>
    </row>
    <row r="6" spans="1:7" ht="13.5" thickBot="1">
      <c r="A6" s="136"/>
      <c r="B6" s="136"/>
      <c r="C6" s="136"/>
      <c r="D6" s="136"/>
      <c r="E6" s="136"/>
    </row>
    <row r="7" spans="1:7" ht="31.5" customHeight="1">
      <c r="A7" s="1005" t="s">
        <v>299</v>
      </c>
      <c r="B7" s="682" t="s">
        <v>604</v>
      </c>
      <c r="C7" s="682" t="s">
        <v>1077</v>
      </c>
      <c r="D7" s="1007" t="s">
        <v>645</v>
      </c>
      <c r="E7" s="935"/>
    </row>
    <row r="8" spans="1:7" ht="25.5" customHeight="1" thickBot="1">
      <c r="A8" s="1006"/>
      <c r="B8" s="685" t="s">
        <v>1031</v>
      </c>
      <c r="C8" s="685" t="s">
        <v>646</v>
      </c>
      <c r="D8" s="259" t="s">
        <v>1081</v>
      </c>
      <c r="E8" s="688" t="s">
        <v>672</v>
      </c>
    </row>
    <row r="9" spans="1:7">
      <c r="A9" s="1032" t="s">
        <v>1044</v>
      </c>
      <c r="B9" s="484" t="s">
        <v>1032</v>
      </c>
      <c r="C9" s="211">
        <v>484625.32</v>
      </c>
      <c r="D9" s="211">
        <v>3177.94</v>
      </c>
      <c r="E9" s="212">
        <v>0.66</v>
      </c>
      <c r="F9" s="260"/>
      <c r="G9" s="261"/>
    </row>
    <row r="10" spans="1:7">
      <c r="A10" s="1001" t="s">
        <v>1044</v>
      </c>
      <c r="B10" s="485" t="s">
        <v>1033</v>
      </c>
      <c r="C10" s="213">
        <v>220695.6</v>
      </c>
      <c r="D10" s="213">
        <v>5204.49</v>
      </c>
      <c r="E10" s="214">
        <v>2.36</v>
      </c>
      <c r="F10" s="260"/>
      <c r="G10" s="261"/>
    </row>
    <row r="11" spans="1:7">
      <c r="A11" s="1001" t="s">
        <v>1044</v>
      </c>
      <c r="B11" s="486" t="s">
        <v>1034</v>
      </c>
      <c r="C11" s="213">
        <v>279602.45</v>
      </c>
      <c r="D11" s="213">
        <v>4612.88</v>
      </c>
      <c r="E11" s="214">
        <v>1.65</v>
      </c>
      <c r="F11" s="260"/>
      <c r="G11" s="261"/>
    </row>
    <row r="12" spans="1:7">
      <c r="A12" s="1001" t="s">
        <v>1044</v>
      </c>
      <c r="B12" s="486" t="s">
        <v>1035</v>
      </c>
      <c r="C12" s="213">
        <v>170470.22</v>
      </c>
      <c r="D12" s="213">
        <v>581.94000000000005</v>
      </c>
      <c r="E12" s="214">
        <v>0.34</v>
      </c>
      <c r="F12" s="260"/>
      <c r="G12" s="261"/>
    </row>
    <row r="13" spans="1:7">
      <c r="A13" s="1001" t="s">
        <v>1044</v>
      </c>
      <c r="B13" s="486" t="s">
        <v>1036</v>
      </c>
      <c r="C13" s="213">
        <v>117162.17</v>
      </c>
      <c r="D13" s="213">
        <v>385.75</v>
      </c>
      <c r="E13" s="214">
        <v>0.33</v>
      </c>
      <c r="F13" s="260"/>
      <c r="G13" s="261"/>
    </row>
    <row r="14" spans="1:7">
      <c r="A14" s="1001" t="s">
        <v>1044</v>
      </c>
      <c r="B14" s="486" t="s">
        <v>1037</v>
      </c>
      <c r="C14" s="213">
        <v>50801.85</v>
      </c>
      <c r="D14" s="213">
        <v>210.56</v>
      </c>
      <c r="E14" s="214">
        <v>0.41</v>
      </c>
      <c r="F14" s="260"/>
      <c r="G14" s="261"/>
    </row>
    <row r="15" spans="1:7">
      <c r="A15" s="1001" t="s">
        <v>1044</v>
      </c>
      <c r="B15" s="486" t="s">
        <v>611</v>
      </c>
      <c r="C15" s="213">
        <v>14331.9</v>
      </c>
      <c r="D15" s="213">
        <v>31</v>
      </c>
      <c r="E15" s="214">
        <v>0.22</v>
      </c>
      <c r="F15" s="260"/>
      <c r="G15" s="261"/>
    </row>
    <row r="16" spans="1:7">
      <c r="A16" s="1002" t="s">
        <v>1044</v>
      </c>
      <c r="B16" s="616" t="s">
        <v>612</v>
      </c>
      <c r="C16" s="227">
        <v>1337689.51</v>
      </c>
      <c r="D16" s="227">
        <v>14204.56</v>
      </c>
      <c r="E16" s="258">
        <v>1.06</v>
      </c>
      <c r="F16" s="260"/>
      <c r="G16" s="261"/>
    </row>
    <row r="17" spans="1:7">
      <c r="A17" s="1000" t="s">
        <v>1045</v>
      </c>
      <c r="B17" s="487" t="s">
        <v>1032</v>
      </c>
      <c r="C17" s="228">
        <v>13441.6</v>
      </c>
      <c r="D17" s="228">
        <v>131.12</v>
      </c>
      <c r="E17" s="257">
        <v>0.98</v>
      </c>
      <c r="F17" s="260"/>
      <c r="G17" s="261"/>
    </row>
    <row r="18" spans="1:7">
      <c r="A18" s="1001" t="s">
        <v>1045</v>
      </c>
      <c r="B18" s="485" t="s">
        <v>1033</v>
      </c>
      <c r="C18" s="213">
        <v>5517.66</v>
      </c>
      <c r="D18" s="213">
        <v>89.13</v>
      </c>
      <c r="E18" s="214">
        <v>1.62</v>
      </c>
      <c r="F18" s="260"/>
      <c r="G18" s="261"/>
    </row>
    <row r="19" spans="1:7">
      <c r="A19" s="1001" t="s">
        <v>1045</v>
      </c>
      <c r="B19" s="486" t="s">
        <v>1034</v>
      </c>
      <c r="C19" s="213">
        <v>5728.88</v>
      </c>
      <c r="D19" s="213">
        <v>6.63</v>
      </c>
      <c r="E19" s="214">
        <v>0.12</v>
      </c>
      <c r="F19" s="260"/>
      <c r="G19" s="261"/>
    </row>
    <row r="20" spans="1:7">
      <c r="A20" s="1001" t="s">
        <v>1045</v>
      </c>
      <c r="B20" s="486" t="s">
        <v>1035</v>
      </c>
      <c r="C20" s="213">
        <v>1636.03</v>
      </c>
      <c r="D20" s="213">
        <v>0</v>
      </c>
      <c r="E20" s="214">
        <v>0</v>
      </c>
      <c r="F20" s="260"/>
      <c r="G20" s="261"/>
    </row>
    <row r="21" spans="1:7">
      <c r="A21" s="1001" t="s">
        <v>1045</v>
      </c>
      <c r="B21" s="486" t="s">
        <v>1036</v>
      </c>
      <c r="C21" s="213">
        <v>145.06</v>
      </c>
      <c r="D21" s="213">
        <v>0</v>
      </c>
      <c r="E21" s="214">
        <v>0</v>
      </c>
      <c r="F21" s="260"/>
      <c r="G21" s="261"/>
    </row>
    <row r="22" spans="1:7">
      <c r="A22" s="1001" t="s">
        <v>1045</v>
      </c>
      <c r="B22" s="486" t="s">
        <v>1037</v>
      </c>
      <c r="C22" s="213">
        <v>2.68</v>
      </c>
      <c r="D22" s="213">
        <v>0</v>
      </c>
      <c r="E22" s="214">
        <v>0</v>
      </c>
      <c r="F22" s="260"/>
      <c r="G22" s="261"/>
    </row>
    <row r="23" spans="1:7">
      <c r="A23" s="1001" t="s">
        <v>1045</v>
      </c>
      <c r="B23" s="486" t="s">
        <v>611</v>
      </c>
      <c r="C23" s="213">
        <v>0</v>
      </c>
      <c r="D23" s="213">
        <v>0</v>
      </c>
      <c r="E23" s="214">
        <v>0</v>
      </c>
      <c r="F23" s="260"/>
      <c r="G23" s="261"/>
    </row>
    <row r="24" spans="1:7">
      <c r="A24" s="1002" t="s">
        <v>1045</v>
      </c>
      <c r="B24" s="616" t="s">
        <v>612</v>
      </c>
      <c r="C24" s="227">
        <v>26471.91</v>
      </c>
      <c r="D24" s="227">
        <v>226.88</v>
      </c>
      <c r="E24" s="258">
        <v>0.86</v>
      </c>
      <c r="F24" s="260"/>
      <c r="G24" s="261"/>
    </row>
    <row r="25" spans="1:7">
      <c r="A25" s="1000" t="s">
        <v>1046</v>
      </c>
      <c r="B25" s="487" t="s">
        <v>1032</v>
      </c>
      <c r="C25" s="228">
        <v>126308.71</v>
      </c>
      <c r="D25" s="228">
        <v>13141.81</v>
      </c>
      <c r="E25" s="257">
        <v>10.4</v>
      </c>
      <c r="F25" s="260"/>
      <c r="G25" s="261"/>
    </row>
    <row r="26" spans="1:7">
      <c r="A26" s="1001" t="s">
        <v>1046</v>
      </c>
      <c r="B26" s="485" t="s">
        <v>1033</v>
      </c>
      <c r="C26" s="213">
        <v>18496.91</v>
      </c>
      <c r="D26" s="213">
        <v>6850.06</v>
      </c>
      <c r="E26" s="214">
        <v>37.03</v>
      </c>
      <c r="F26" s="260"/>
      <c r="G26" s="261"/>
    </row>
    <row r="27" spans="1:7">
      <c r="A27" s="1001" t="s">
        <v>1046</v>
      </c>
      <c r="B27" s="486" t="s">
        <v>1034</v>
      </c>
      <c r="C27" s="213">
        <v>13269.47</v>
      </c>
      <c r="D27" s="213">
        <v>4120.63</v>
      </c>
      <c r="E27" s="214">
        <v>31.05</v>
      </c>
      <c r="F27" s="260"/>
      <c r="G27" s="261"/>
    </row>
    <row r="28" spans="1:7">
      <c r="A28" s="1001" t="s">
        <v>1046</v>
      </c>
      <c r="B28" s="486" t="s">
        <v>1035</v>
      </c>
      <c r="C28" s="213">
        <v>2911.9</v>
      </c>
      <c r="D28" s="213">
        <v>427.94</v>
      </c>
      <c r="E28" s="214">
        <v>14.7</v>
      </c>
      <c r="F28" s="260"/>
      <c r="G28" s="261"/>
    </row>
    <row r="29" spans="1:7">
      <c r="A29" s="1001" t="s">
        <v>1046</v>
      </c>
      <c r="B29" s="486" t="s">
        <v>1036</v>
      </c>
      <c r="C29" s="213">
        <v>523.12</v>
      </c>
      <c r="D29" s="213">
        <v>70.69</v>
      </c>
      <c r="E29" s="214">
        <v>13.51</v>
      </c>
      <c r="F29" s="260"/>
      <c r="G29" s="261"/>
    </row>
    <row r="30" spans="1:7">
      <c r="A30" s="1001" t="s">
        <v>1046</v>
      </c>
      <c r="B30" s="486" t="s">
        <v>1037</v>
      </c>
      <c r="C30" s="213">
        <v>201.74</v>
      </c>
      <c r="D30" s="213">
        <v>33.380000000000003</v>
      </c>
      <c r="E30" s="214">
        <v>16.55</v>
      </c>
      <c r="F30" s="260"/>
      <c r="G30" s="261"/>
    </row>
    <row r="31" spans="1:7">
      <c r="A31" s="1001" t="s">
        <v>1046</v>
      </c>
      <c r="B31" s="486" t="s">
        <v>611</v>
      </c>
      <c r="C31" s="213">
        <v>153.47</v>
      </c>
      <c r="D31" s="213">
        <v>37.56</v>
      </c>
      <c r="E31" s="214">
        <v>24.47</v>
      </c>
      <c r="F31" s="260"/>
      <c r="G31" s="261"/>
    </row>
    <row r="32" spans="1:7">
      <c r="A32" s="1002" t="s">
        <v>1046</v>
      </c>
      <c r="B32" s="616" t="s">
        <v>612</v>
      </c>
      <c r="C32" s="227">
        <v>161865.32</v>
      </c>
      <c r="D32" s="227">
        <v>24682.07</v>
      </c>
      <c r="E32" s="258">
        <v>15.25</v>
      </c>
      <c r="F32" s="260"/>
      <c r="G32" s="261"/>
    </row>
    <row r="33" spans="1:7">
      <c r="A33" s="1000" t="s">
        <v>1047</v>
      </c>
      <c r="B33" s="487" t="s">
        <v>1032</v>
      </c>
      <c r="C33" s="228">
        <v>200476.17</v>
      </c>
      <c r="D33" s="228">
        <v>3114.19</v>
      </c>
      <c r="E33" s="257">
        <v>1.55</v>
      </c>
      <c r="F33" s="260"/>
      <c r="G33" s="261"/>
    </row>
    <row r="34" spans="1:7">
      <c r="A34" s="1001" t="s">
        <v>1047</v>
      </c>
      <c r="B34" s="485" t="s">
        <v>1033</v>
      </c>
      <c r="C34" s="213">
        <v>108687.58</v>
      </c>
      <c r="D34" s="213">
        <v>2129.13</v>
      </c>
      <c r="E34" s="214">
        <v>1.96</v>
      </c>
      <c r="F34" s="260"/>
      <c r="G34" s="261"/>
    </row>
    <row r="35" spans="1:7">
      <c r="A35" s="1001" t="s">
        <v>1047</v>
      </c>
      <c r="B35" s="486" t="s">
        <v>1034</v>
      </c>
      <c r="C35" s="213">
        <v>137649.20000000001</v>
      </c>
      <c r="D35" s="213">
        <v>1125.19</v>
      </c>
      <c r="E35" s="214">
        <v>0.82</v>
      </c>
      <c r="F35" s="260"/>
      <c r="G35" s="261"/>
    </row>
    <row r="36" spans="1:7">
      <c r="A36" s="1001" t="s">
        <v>1047</v>
      </c>
      <c r="B36" s="486" t="s">
        <v>1035</v>
      </c>
      <c r="C36" s="213">
        <v>65474.32</v>
      </c>
      <c r="D36" s="213">
        <v>183.75</v>
      </c>
      <c r="E36" s="214">
        <v>0.28000000000000003</v>
      </c>
      <c r="F36" s="260"/>
      <c r="G36" s="261"/>
    </row>
    <row r="37" spans="1:7">
      <c r="A37" s="1001" t="s">
        <v>1047</v>
      </c>
      <c r="B37" s="486" t="s">
        <v>1036</v>
      </c>
      <c r="C37" s="213">
        <v>29703.19</v>
      </c>
      <c r="D37" s="213">
        <v>39.06</v>
      </c>
      <c r="E37" s="214">
        <v>0.13</v>
      </c>
      <c r="F37" s="260"/>
      <c r="G37" s="261"/>
    </row>
    <row r="38" spans="1:7">
      <c r="A38" s="1001" t="s">
        <v>1047</v>
      </c>
      <c r="B38" s="486" t="s">
        <v>1037</v>
      </c>
      <c r="C38" s="213">
        <v>12619.39</v>
      </c>
      <c r="D38" s="213">
        <v>2.56</v>
      </c>
      <c r="E38" s="214">
        <v>0.02</v>
      </c>
      <c r="F38" s="260"/>
      <c r="G38" s="261"/>
    </row>
    <row r="39" spans="1:7">
      <c r="A39" s="1001" t="s">
        <v>1047</v>
      </c>
      <c r="B39" s="486" t="s">
        <v>611</v>
      </c>
      <c r="C39" s="213">
        <v>7422.17</v>
      </c>
      <c r="D39" s="213">
        <v>5.0599999999999996</v>
      </c>
      <c r="E39" s="214">
        <v>7.0000000000000007E-2</v>
      </c>
      <c r="F39" s="260"/>
      <c r="G39" s="261"/>
    </row>
    <row r="40" spans="1:7">
      <c r="A40" s="1002" t="s">
        <v>1047</v>
      </c>
      <c r="B40" s="616" t="s">
        <v>612</v>
      </c>
      <c r="C40" s="227">
        <v>562032.02</v>
      </c>
      <c r="D40" s="227">
        <v>6598.94</v>
      </c>
      <c r="E40" s="258">
        <v>1.17</v>
      </c>
      <c r="F40" s="260"/>
      <c r="G40" s="261"/>
    </row>
    <row r="41" spans="1:7">
      <c r="A41" s="1000" t="s">
        <v>1048</v>
      </c>
      <c r="B41" s="487" t="s">
        <v>1032</v>
      </c>
      <c r="C41" s="228">
        <v>68731.839999999997</v>
      </c>
      <c r="D41" s="228">
        <v>1634.56</v>
      </c>
      <c r="E41" s="257">
        <v>2.38</v>
      </c>
      <c r="F41" s="260"/>
      <c r="G41" s="261"/>
    </row>
    <row r="42" spans="1:7">
      <c r="A42" s="1001" t="s">
        <v>1048</v>
      </c>
      <c r="B42" s="485" t="s">
        <v>1033</v>
      </c>
      <c r="C42" s="213">
        <v>25007.69</v>
      </c>
      <c r="D42" s="213">
        <v>256.75</v>
      </c>
      <c r="E42" s="214">
        <v>1.03</v>
      </c>
      <c r="F42" s="260"/>
      <c r="G42" s="261"/>
    </row>
    <row r="43" spans="1:7">
      <c r="A43" s="1001" t="s">
        <v>1048</v>
      </c>
      <c r="B43" s="486" t="s">
        <v>1034</v>
      </c>
      <c r="C43" s="213">
        <v>34285.89</v>
      </c>
      <c r="D43" s="213">
        <v>143.44</v>
      </c>
      <c r="E43" s="214">
        <v>0.42</v>
      </c>
      <c r="F43" s="260"/>
      <c r="G43" s="261"/>
    </row>
    <row r="44" spans="1:7">
      <c r="A44" s="1001" t="s">
        <v>1048</v>
      </c>
      <c r="B44" s="486" t="s">
        <v>1035</v>
      </c>
      <c r="C44" s="213">
        <v>11136.65</v>
      </c>
      <c r="D44" s="213">
        <v>22.63</v>
      </c>
      <c r="E44" s="214">
        <v>0.2</v>
      </c>
      <c r="F44" s="260"/>
      <c r="G44" s="261"/>
    </row>
    <row r="45" spans="1:7">
      <c r="A45" s="1001" t="s">
        <v>1048</v>
      </c>
      <c r="B45" s="486" t="s">
        <v>1036</v>
      </c>
      <c r="C45" s="213">
        <v>3040.05</v>
      </c>
      <c r="D45" s="213">
        <v>1.44</v>
      </c>
      <c r="E45" s="214">
        <v>0.05</v>
      </c>
      <c r="F45" s="260"/>
      <c r="G45" s="261"/>
    </row>
    <row r="46" spans="1:7">
      <c r="A46" s="1001" t="s">
        <v>1048</v>
      </c>
      <c r="B46" s="486" t="s">
        <v>1037</v>
      </c>
      <c r="C46" s="213">
        <v>732.84</v>
      </c>
      <c r="D46" s="213">
        <v>0</v>
      </c>
      <c r="E46" s="214">
        <v>0</v>
      </c>
      <c r="F46" s="260"/>
      <c r="G46" s="261"/>
    </row>
    <row r="47" spans="1:7">
      <c r="A47" s="1001" t="s">
        <v>1048</v>
      </c>
      <c r="B47" s="486" t="s">
        <v>611</v>
      </c>
      <c r="C47" s="213">
        <v>54.35</v>
      </c>
      <c r="D47" s="213">
        <v>0</v>
      </c>
      <c r="E47" s="214">
        <v>0</v>
      </c>
      <c r="F47" s="260"/>
      <c r="G47" s="261"/>
    </row>
    <row r="48" spans="1:7">
      <c r="A48" s="1002" t="s">
        <v>1048</v>
      </c>
      <c r="B48" s="616" t="s">
        <v>612</v>
      </c>
      <c r="C48" s="227">
        <v>142989.31</v>
      </c>
      <c r="D48" s="227">
        <v>2058.8200000000002</v>
      </c>
      <c r="E48" s="258">
        <v>1.44</v>
      </c>
      <c r="F48" s="260"/>
      <c r="G48" s="261"/>
    </row>
    <row r="49" spans="1:7">
      <c r="A49" s="1000" t="s">
        <v>1049</v>
      </c>
      <c r="B49" s="487" t="s">
        <v>1032</v>
      </c>
      <c r="C49" s="228">
        <v>431209.9</v>
      </c>
      <c r="D49" s="228">
        <v>20005.439999999999</v>
      </c>
      <c r="E49" s="257">
        <v>4.6399999999999997</v>
      </c>
      <c r="F49" s="260"/>
      <c r="G49" s="261"/>
    </row>
    <row r="50" spans="1:7">
      <c r="A50" s="1001" t="s">
        <v>1049</v>
      </c>
      <c r="B50" s="485" t="s">
        <v>1033</v>
      </c>
      <c r="C50" s="213">
        <v>240207.75</v>
      </c>
      <c r="D50" s="213">
        <v>13831.69</v>
      </c>
      <c r="E50" s="214">
        <v>5.76</v>
      </c>
      <c r="F50" s="260"/>
      <c r="G50" s="261"/>
    </row>
    <row r="51" spans="1:7">
      <c r="A51" s="1001" t="s">
        <v>1049</v>
      </c>
      <c r="B51" s="486" t="s">
        <v>1034</v>
      </c>
      <c r="C51" s="213">
        <v>298024.25</v>
      </c>
      <c r="D51" s="213">
        <v>14679.81</v>
      </c>
      <c r="E51" s="214">
        <v>4.93</v>
      </c>
      <c r="F51" s="260"/>
      <c r="G51" s="261"/>
    </row>
    <row r="52" spans="1:7">
      <c r="A52" s="1001" t="s">
        <v>1049</v>
      </c>
      <c r="B52" s="486" t="s">
        <v>1035</v>
      </c>
      <c r="C52" s="213">
        <v>128492.48</v>
      </c>
      <c r="D52" s="213">
        <v>3679.63</v>
      </c>
      <c r="E52" s="214">
        <v>2.86</v>
      </c>
      <c r="F52" s="260"/>
      <c r="G52" s="261"/>
    </row>
    <row r="53" spans="1:7">
      <c r="A53" s="1001" t="s">
        <v>1049</v>
      </c>
      <c r="B53" s="486" t="s">
        <v>1036</v>
      </c>
      <c r="C53" s="213">
        <v>72923.399999999994</v>
      </c>
      <c r="D53" s="213">
        <v>641.5</v>
      </c>
      <c r="E53" s="214">
        <v>0.88</v>
      </c>
      <c r="F53" s="260"/>
      <c r="G53" s="261"/>
    </row>
    <row r="54" spans="1:7">
      <c r="A54" s="1001" t="s">
        <v>1049</v>
      </c>
      <c r="B54" s="486" t="s">
        <v>1037</v>
      </c>
      <c r="C54" s="213">
        <v>40277.22</v>
      </c>
      <c r="D54" s="213">
        <v>255.56</v>
      </c>
      <c r="E54" s="214">
        <v>0.63</v>
      </c>
      <c r="F54" s="260"/>
      <c r="G54" s="261"/>
    </row>
    <row r="55" spans="1:7">
      <c r="A55" s="1001" t="s">
        <v>1049</v>
      </c>
      <c r="B55" s="486" t="s">
        <v>611</v>
      </c>
      <c r="C55" s="213">
        <v>21042.880000000001</v>
      </c>
      <c r="D55" s="213">
        <v>223.5</v>
      </c>
      <c r="E55" s="214">
        <v>1.06</v>
      </c>
      <c r="F55" s="260"/>
      <c r="G55" s="261"/>
    </row>
    <row r="56" spans="1:7">
      <c r="A56" s="1002" t="s">
        <v>1049</v>
      </c>
      <c r="B56" s="616" t="s">
        <v>612</v>
      </c>
      <c r="C56" s="227">
        <v>1232177.8799999999</v>
      </c>
      <c r="D56" s="227">
        <v>53317.13</v>
      </c>
      <c r="E56" s="258">
        <v>4.33</v>
      </c>
      <c r="F56" s="260"/>
      <c r="G56" s="261"/>
    </row>
    <row r="57" spans="1:7">
      <c r="A57" s="1000" t="s">
        <v>1050</v>
      </c>
      <c r="B57" s="487" t="s">
        <v>1032</v>
      </c>
      <c r="C57" s="228">
        <v>699343.15</v>
      </c>
      <c r="D57" s="228">
        <v>13512.8</v>
      </c>
      <c r="E57" s="257">
        <v>1.93</v>
      </c>
      <c r="F57" s="260"/>
      <c r="G57" s="261"/>
    </row>
    <row r="58" spans="1:7">
      <c r="A58" s="1001" t="s">
        <v>1050</v>
      </c>
      <c r="B58" s="485" t="s">
        <v>1033</v>
      </c>
      <c r="C58" s="213">
        <v>112238.82</v>
      </c>
      <c r="D58" s="213">
        <v>4223.62</v>
      </c>
      <c r="E58" s="214">
        <v>3.76</v>
      </c>
      <c r="F58" s="260"/>
      <c r="G58" s="261"/>
    </row>
    <row r="59" spans="1:7">
      <c r="A59" s="1001" t="s">
        <v>1050</v>
      </c>
      <c r="B59" s="486" t="s">
        <v>1034</v>
      </c>
      <c r="C59" s="213">
        <v>69963.66</v>
      </c>
      <c r="D59" s="213">
        <v>1127.25</v>
      </c>
      <c r="E59" s="214">
        <v>1.61</v>
      </c>
      <c r="F59" s="260"/>
      <c r="G59" s="261"/>
    </row>
    <row r="60" spans="1:7">
      <c r="A60" s="1001" t="s">
        <v>1050</v>
      </c>
      <c r="B60" s="486" t="s">
        <v>1035</v>
      </c>
      <c r="C60" s="213">
        <v>31253.39</v>
      </c>
      <c r="D60" s="213">
        <v>145.13</v>
      </c>
      <c r="E60" s="214">
        <v>0.46</v>
      </c>
      <c r="F60" s="260"/>
      <c r="G60" s="261"/>
    </row>
    <row r="61" spans="1:7">
      <c r="A61" s="1001" t="s">
        <v>1050</v>
      </c>
      <c r="B61" s="486" t="s">
        <v>1036</v>
      </c>
      <c r="C61" s="213">
        <v>16561.740000000002</v>
      </c>
      <c r="D61" s="213">
        <v>75.94</v>
      </c>
      <c r="E61" s="214">
        <v>0.46</v>
      </c>
      <c r="F61" s="260"/>
      <c r="G61" s="261"/>
    </row>
    <row r="62" spans="1:7">
      <c r="A62" s="1001" t="s">
        <v>1050</v>
      </c>
      <c r="B62" s="486" t="s">
        <v>1037</v>
      </c>
      <c r="C62" s="213">
        <v>5303.69</v>
      </c>
      <c r="D62" s="213">
        <v>9.1300000000000008</v>
      </c>
      <c r="E62" s="214">
        <v>0.17</v>
      </c>
      <c r="F62" s="260"/>
      <c r="G62" s="261"/>
    </row>
    <row r="63" spans="1:7">
      <c r="A63" s="1001" t="s">
        <v>1050</v>
      </c>
      <c r="B63" s="486" t="s">
        <v>611</v>
      </c>
      <c r="C63" s="213">
        <v>1644.74</v>
      </c>
      <c r="D63" s="213">
        <v>0.63</v>
      </c>
      <c r="E63" s="214">
        <v>0.04</v>
      </c>
      <c r="F63" s="260"/>
      <c r="G63" s="261"/>
    </row>
    <row r="64" spans="1:7">
      <c r="A64" s="1002" t="s">
        <v>1050</v>
      </c>
      <c r="B64" s="616" t="s">
        <v>612</v>
      </c>
      <c r="C64" s="227">
        <v>936309.19</v>
      </c>
      <c r="D64" s="227">
        <v>19094.5</v>
      </c>
      <c r="E64" s="258">
        <v>2.04</v>
      </c>
      <c r="F64" s="260"/>
      <c r="G64" s="261"/>
    </row>
    <row r="65" spans="1:7">
      <c r="A65" s="1000" t="s">
        <v>1051</v>
      </c>
      <c r="B65" s="487" t="s">
        <v>1032</v>
      </c>
      <c r="C65" s="228">
        <v>288215.14</v>
      </c>
      <c r="D65" s="228">
        <v>1842.8125</v>
      </c>
      <c r="E65" s="257">
        <v>0.64</v>
      </c>
      <c r="F65" s="260"/>
      <c r="G65" s="261"/>
    </row>
    <row r="66" spans="1:7">
      <c r="A66" s="1001" t="s">
        <v>1051</v>
      </c>
      <c r="B66" s="485" t="s">
        <v>1033</v>
      </c>
      <c r="C66" s="213">
        <v>74668.210000000006</v>
      </c>
      <c r="D66" s="213">
        <v>467.0625</v>
      </c>
      <c r="E66" s="214">
        <v>0.63</v>
      </c>
      <c r="F66" s="260"/>
      <c r="G66" s="261"/>
    </row>
    <row r="67" spans="1:7">
      <c r="A67" s="1001" t="s">
        <v>1051</v>
      </c>
      <c r="B67" s="486" t="s">
        <v>1034</v>
      </c>
      <c r="C67" s="213">
        <v>64836.36</v>
      </c>
      <c r="D67" s="213">
        <v>323.4375</v>
      </c>
      <c r="E67" s="214">
        <v>0.5</v>
      </c>
      <c r="F67" s="260"/>
      <c r="G67" s="261"/>
    </row>
    <row r="68" spans="1:7">
      <c r="A68" s="1001" t="s">
        <v>1051</v>
      </c>
      <c r="B68" s="486" t="s">
        <v>1035</v>
      </c>
      <c r="C68" s="213">
        <v>26621.05</v>
      </c>
      <c r="D68" s="213">
        <v>83.8125</v>
      </c>
      <c r="E68" s="214">
        <v>0.31</v>
      </c>
      <c r="F68" s="260"/>
      <c r="G68" s="261"/>
    </row>
    <row r="69" spans="1:7">
      <c r="A69" s="1001" t="s">
        <v>1051</v>
      </c>
      <c r="B69" s="486" t="s">
        <v>1036</v>
      </c>
      <c r="C69" s="213">
        <v>12906.92</v>
      </c>
      <c r="D69" s="213">
        <v>15.875</v>
      </c>
      <c r="E69" s="214">
        <v>0.12</v>
      </c>
      <c r="F69" s="260"/>
      <c r="G69" s="261"/>
    </row>
    <row r="70" spans="1:7">
      <c r="A70" s="1001" t="s">
        <v>1051</v>
      </c>
      <c r="B70" s="486" t="s">
        <v>1037</v>
      </c>
      <c r="C70" s="213">
        <v>4622.3900000000003</v>
      </c>
      <c r="D70" s="213">
        <v>4.625</v>
      </c>
      <c r="E70" s="214">
        <v>0.1</v>
      </c>
      <c r="F70" s="260"/>
      <c r="G70" s="261"/>
    </row>
    <row r="71" spans="1:7">
      <c r="A71" s="1001" t="s">
        <v>1051</v>
      </c>
      <c r="B71" s="486" t="s">
        <v>611</v>
      </c>
      <c r="C71" s="213">
        <v>1770.99</v>
      </c>
      <c r="D71" s="213">
        <v>2.5</v>
      </c>
      <c r="E71" s="214">
        <v>0.14000000000000001</v>
      </c>
      <c r="F71" s="260"/>
      <c r="G71" s="261"/>
    </row>
    <row r="72" spans="1:7">
      <c r="A72" s="1002" t="s">
        <v>1051</v>
      </c>
      <c r="B72" s="616" t="s">
        <v>612</v>
      </c>
      <c r="C72" s="227">
        <v>473641.06</v>
      </c>
      <c r="D72" s="227">
        <v>2740.125</v>
      </c>
      <c r="E72" s="258">
        <v>0.57999999999999996</v>
      </c>
      <c r="F72" s="260"/>
      <c r="G72" s="261"/>
    </row>
    <row r="73" spans="1:7">
      <c r="A73" s="1000" t="s">
        <v>1052</v>
      </c>
      <c r="B73" s="487" t="s">
        <v>1032</v>
      </c>
      <c r="C73" s="228">
        <v>352962.9</v>
      </c>
      <c r="D73" s="228">
        <v>3003.88</v>
      </c>
      <c r="E73" s="257">
        <v>0.85</v>
      </c>
      <c r="F73" s="260"/>
      <c r="G73" s="261"/>
    </row>
    <row r="74" spans="1:7">
      <c r="A74" s="1001" t="s">
        <v>1052</v>
      </c>
      <c r="B74" s="485" t="s">
        <v>1033</v>
      </c>
      <c r="C74" s="213">
        <v>234308.71</v>
      </c>
      <c r="D74" s="213">
        <v>3625.43</v>
      </c>
      <c r="E74" s="214">
        <v>1.55</v>
      </c>
      <c r="F74" s="260"/>
      <c r="G74" s="261"/>
    </row>
    <row r="75" spans="1:7">
      <c r="A75" s="1001" t="s">
        <v>1052</v>
      </c>
      <c r="B75" s="486" t="s">
        <v>1034</v>
      </c>
      <c r="C75" s="213">
        <v>289600.7</v>
      </c>
      <c r="D75" s="213">
        <v>3022.19</v>
      </c>
      <c r="E75" s="214">
        <v>1.04</v>
      </c>
      <c r="F75" s="260"/>
      <c r="G75" s="261"/>
    </row>
    <row r="76" spans="1:7">
      <c r="A76" s="1001" t="s">
        <v>1052</v>
      </c>
      <c r="B76" s="486" t="s">
        <v>1035</v>
      </c>
      <c r="C76" s="213">
        <v>189977.24</v>
      </c>
      <c r="D76" s="213">
        <v>741.44</v>
      </c>
      <c r="E76" s="214">
        <v>0.39</v>
      </c>
      <c r="F76" s="260"/>
      <c r="G76" s="261"/>
    </row>
    <row r="77" spans="1:7">
      <c r="A77" s="1001" t="s">
        <v>1052</v>
      </c>
      <c r="B77" s="486" t="s">
        <v>1036</v>
      </c>
      <c r="C77" s="213">
        <v>148643.81</v>
      </c>
      <c r="D77" s="213">
        <v>40</v>
      </c>
      <c r="E77" s="214">
        <v>0.03</v>
      </c>
      <c r="F77" s="260"/>
      <c r="G77" s="261"/>
    </row>
    <row r="78" spans="1:7">
      <c r="A78" s="1001" t="s">
        <v>1052</v>
      </c>
      <c r="B78" s="486" t="s">
        <v>1037</v>
      </c>
      <c r="C78" s="213">
        <v>79693.399999999994</v>
      </c>
      <c r="D78" s="213">
        <v>164</v>
      </c>
      <c r="E78" s="214">
        <v>0.21</v>
      </c>
      <c r="F78" s="260"/>
      <c r="G78" s="261"/>
    </row>
    <row r="79" spans="1:7">
      <c r="A79" s="1001" t="s">
        <v>1052</v>
      </c>
      <c r="B79" s="486" t="s">
        <v>611</v>
      </c>
      <c r="C79" s="213">
        <v>24375.89</v>
      </c>
      <c r="D79" s="213">
        <v>3</v>
      </c>
      <c r="E79" s="214">
        <v>0.01</v>
      </c>
      <c r="F79" s="260"/>
      <c r="G79" s="261"/>
    </row>
    <row r="80" spans="1:7">
      <c r="A80" s="1002" t="s">
        <v>1052</v>
      </c>
      <c r="B80" s="616" t="s">
        <v>612</v>
      </c>
      <c r="C80" s="227">
        <v>1319562.6499999999</v>
      </c>
      <c r="D80" s="227">
        <v>10599.94</v>
      </c>
      <c r="E80" s="258">
        <v>0.8</v>
      </c>
      <c r="F80" s="260"/>
      <c r="G80" s="261"/>
    </row>
    <row r="81" spans="1:7">
      <c r="A81" s="1000" t="s">
        <v>1053</v>
      </c>
      <c r="B81" s="487" t="s">
        <v>1032</v>
      </c>
      <c r="C81" s="228">
        <v>18054.36</v>
      </c>
      <c r="D81" s="228">
        <v>67</v>
      </c>
      <c r="E81" s="257">
        <v>0.37</v>
      </c>
      <c r="F81" s="260"/>
      <c r="G81" s="261"/>
    </row>
    <row r="82" spans="1:7">
      <c r="A82" s="1001" t="s">
        <v>1053</v>
      </c>
      <c r="B82" s="485" t="s">
        <v>1033</v>
      </c>
      <c r="C82" s="213">
        <v>8452</v>
      </c>
      <c r="D82" s="213">
        <v>29.56</v>
      </c>
      <c r="E82" s="214">
        <v>0.35</v>
      </c>
      <c r="F82" s="260"/>
      <c r="G82" s="261"/>
    </row>
    <row r="83" spans="1:7">
      <c r="A83" s="1001" t="s">
        <v>1053</v>
      </c>
      <c r="B83" s="486" t="s">
        <v>1034</v>
      </c>
      <c r="C83" s="213">
        <v>8745.24</v>
      </c>
      <c r="D83" s="213">
        <v>10.06</v>
      </c>
      <c r="E83" s="214">
        <v>0.12</v>
      </c>
      <c r="F83" s="260"/>
      <c r="G83" s="261"/>
    </row>
    <row r="84" spans="1:7">
      <c r="A84" s="1001" t="s">
        <v>1053</v>
      </c>
      <c r="B84" s="486" t="s">
        <v>1035</v>
      </c>
      <c r="C84" s="213">
        <v>736.54</v>
      </c>
      <c r="D84" s="213">
        <v>0.38</v>
      </c>
      <c r="E84" s="214">
        <v>0.05</v>
      </c>
      <c r="F84" s="260"/>
      <c r="G84" s="261"/>
    </row>
    <row r="85" spans="1:7">
      <c r="A85" s="1001" t="s">
        <v>1053</v>
      </c>
      <c r="B85" s="486" t="s">
        <v>1036</v>
      </c>
      <c r="C85" s="213">
        <v>464.54</v>
      </c>
      <c r="D85" s="213">
        <v>0</v>
      </c>
      <c r="E85" s="214">
        <v>0</v>
      </c>
    </row>
    <row r="86" spans="1:7">
      <c r="A86" s="1001" t="s">
        <v>1053</v>
      </c>
      <c r="B86" s="486" t="s">
        <v>1037</v>
      </c>
      <c r="C86" s="213">
        <v>26.61</v>
      </c>
      <c r="D86" s="213">
        <v>0</v>
      </c>
      <c r="E86" s="214">
        <v>0</v>
      </c>
    </row>
    <row r="87" spans="1:7">
      <c r="A87" s="1001" t="s">
        <v>1053</v>
      </c>
      <c r="B87" s="486" t="s">
        <v>611</v>
      </c>
      <c r="C87" s="213">
        <v>0</v>
      </c>
      <c r="D87" s="213">
        <v>0</v>
      </c>
      <c r="E87" s="214">
        <v>0</v>
      </c>
    </row>
    <row r="88" spans="1:7">
      <c r="A88" s="1002" t="s">
        <v>1053</v>
      </c>
      <c r="B88" s="616" t="s">
        <v>612</v>
      </c>
      <c r="C88" s="227">
        <v>36479.29</v>
      </c>
      <c r="D88" s="227">
        <v>107</v>
      </c>
      <c r="E88" s="258">
        <v>0.28999999999999998</v>
      </c>
    </row>
    <row r="90" spans="1:7">
      <c r="A90" s="974" t="s">
        <v>243</v>
      </c>
      <c r="B90" s="974"/>
      <c r="C90" s="974"/>
    </row>
  </sheetData>
  <mergeCells count="17">
    <mergeCell ref="A49:A56"/>
    <mergeCell ref="A1:E1"/>
    <mergeCell ref="A3:E3"/>
    <mergeCell ref="A4:E4"/>
    <mergeCell ref="A5:E5"/>
    <mergeCell ref="A7:A8"/>
    <mergeCell ref="D7:E7"/>
    <mergeCell ref="A9:A16"/>
    <mergeCell ref="A17:A24"/>
    <mergeCell ref="A25:A32"/>
    <mergeCell ref="A33:A40"/>
    <mergeCell ref="A41:A48"/>
    <mergeCell ref="A57:A64"/>
    <mergeCell ref="A65:A72"/>
    <mergeCell ref="A73:A80"/>
    <mergeCell ref="A81:A88"/>
    <mergeCell ref="A90:C90"/>
  </mergeCells>
  <conditionalFormatting sqref="G9:G84">
    <cfRule type="cellIs" dxfId="1" priority="1" stopIfTrue="1" operator="notEqual">
      <formula>0</formula>
    </cfRule>
  </conditionalFormatting>
  <hyperlinks>
    <hyperlink ref="A7" r:id="rId1" display="https://mensajero.tragsa.es/exchweb/bin/redir.asp?URL=http://www.mma.es/portal/secciones/biodiversidad/inventarios/ines/resumen_resultados.htm"/>
  </hyperlinks>
  <printOptions horizontalCentered="1"/>
  <pageMargins left="0.78740157480314965" right="0.78740157480314965" top="0.59055118110236227" bottom="0.98425196850393704" header="0" footer="0"/>
  <pageSetup paperSize="9" scale="56" orientation="portrait" r:id="rId2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>
  <sheetPr codeName="Hoja65">
    <pageSetUpPr fitToPage="1"/>
  </sheetPr>
  <dimension ref="A1:G90"/>
  <sheetViews>
    <sheetView view="pageBreakPreview" topLeftCell="A40" zoomScale="80" zoomScaleNormal="75" workbookViewId="0">
      <selection sqref="A1:J1"/>
    </sheetView>
  </sheetViews>
  <sheetFormatPr baseColWidth="10" defaultRowHeight="12.75"/>
  <cols>
    <col min="1" max="1" width="31" style="680" customWidth="1"/>
    <col min="2" max="2" width="30.7109375" style="680" customWidth="1"/>
    <col min="3" max="5" width="30.140625" style="680" customWidth="1"/>
    <col min="6" max="16384" width="11.42578125" style="680"/>
  </cols>
  <sheetData>
    <row r="1" spans="1:7" ht="18">
      <c r="A1" s="1003" t="s">
        <v>370</v>
      </c>
      <c r="B1" s="1003"/>
      <c r="C1" s="1003"/>
      <c r="D1" s="1003"/>
      <c r="E1" s="1003"/>
      <c r="F1" s="208"/>
      <c r="G1" s="208"/>
    </row>
    <row r="3" spans="1:7" s="690" customFormat="1" ht="15">
      <c r="A3" s="1031" t="s">
        <v>774</v>
      </c>
      <c r="B3" s="1031"/>
      <c r="C3" s="1031"/>
      <c r="D3" s="1031"/>
      <c r="E3" s="1031"/>
      <c r="F3" s="689"/>
      <c r="G3" s="689"/>
    </row>
    <row r="4" spans="1:7" s="690" customFormat="1" ht="15" customHeight="1">
      <c r="A4" s="1031" t="s">
        <v>1246</v>
      </c>
      <c r="B4" s="1031"/>
      <c r="C4" s="1031"/>
      <c r="D4" s="1031"/>
      <c r="E4" s="1031"/>
      <c r="F4" s="705"/>
      <c r="G4" s="689"/>
    </row>
    <row r="5" spans="1:7" s="690" customFormat="1" ht="15">
      <c r="A5" s="1033" t="s">
        <v>571</v>
      </c>
      <c r="B5" s="1033"/>
      <c r="C5" s="1033"/>
      <c r="D5" s="1033"/>
      <c r="E5" s="1033"/>
    </row>
    <row r="6" spans="1:7" ht="13.5" thickBot="1">
      <c r="A6" s="136"/>
      <c r="B6" s="136"/>
      <c r="C6" s="136"/>
      <c r="D6" s="136"/>
      <c r="E6" s="136"/>
    </row>
    <row r="7" spans="1:7" ht="30" customHeight="1">
      <c r="A7" s="1005" t="s">
        <v>299</v>
      </c>
      <c r="B7" s="682" t="s">
        <v>604</v>
      </c>
      <c r="C7" s="682" t="s">
        <v>1077</v>
      </c>
      <c r="D7" s="1007" t="s">
        <v>645</v>
      </c>
      <c r="E7" s="935"/>
    </row>
    <row r="8" spans="1:7" ht="22.5" customHeight="1" thickBot="1">
      <c r="A8" s="1006"/>
      <c r="B8" s="685" t="s">
        <v>1031</v>
      </c>
      <c r="C8" s="685" t="s">
        <v>646</v>
      </c>
      <c r="D8" s="259" t="s">
        <v>1081</v>
      </c>
      <c r="E8" s="688" t="s">
        <v>672</v>
      </c>
    </row>
    <row r="9" spans="1:7">
      <c r="A9" s="1032" t="s">
        <v>597</v>
      </c>
      <c r="B9" s="484" t="s">
        <v>1032</v>
      </c>
      <c r="C9" s="211">
        <v>15789.27</v>
      </c>
      <c r="D9" s="211">
        <v>96.13</v>
      </c>
      <c r="E9" s="212">
        <v>0.61</v>
      </c>
      <c r="F9" s="260"/>
      <c r="G9" s="261"/>
    </row>
    <row r="10" spans="1:7">
      <c r="A10" s="1001" t="s">
        <v>597</v>
      </c>
      <c r="B10" s="485" t="s">
        <v>1033</v>
      </c>
      <c r="C10" s="213">
        <v>12782.26</v>
      </c>
      <c r="D10" s="213">
        <v>0.19</v>
      </c>
      <c r="E10" s="214" t="s">
        <v>610</v>
      </c>
      <c r="F10" s="260"/>
      <c r="G10" s="261"/>
    </row>
    <row r="11" spans="1:7">
      <c r="A11" s="1001" t="s">
        <v>597</v>
      </c>
      <c r="B11" s="486" t="s">
        <v>1034</v>
      </c>
      <c r="C11" s="213">
        <v>25545.360000000001</v>
      </c>
      <c r="D11" s="213">
        <v>1.31</v>
      </c>
      <c r="E11" s="214">
        <v>0.01</v>
      </c>
      <c r="F11" s="260"/>
      <c r="G11" s="261"/>
    </row>
    <row r="12" spans="1:7">
      <c r="A12" s="1001" t="s">
        <v>597</v>
      </c>
      <c r="B12" s="486" t="s">
        <v>1035</v>
      </c>
      <c r="C12" s="213">
        <v>11317.37</v>
      </c>
      <c r="D12" s="213">
        <v>4.5599999999999996</v>
      </c>
      <c r="E12" s="214">
        <v>0.04</v>
      </c>
      <c r="F12" s="260"/>
      <c r="G12" s="261"/>
    </row>
    <row r="13" spans="1:7">
      <c r="A13" s="1001" t="s">
        <v>597</v>
      </c>
      <c r="B13" s="486" t="s">
        <v>1036</v>
      </c>
      <c r="C13" s="213">
        <v>2636.2</v>
      </c>
      <c r="D13" s="213">
        <v>0.94</v>
      </c>
      <c r="E13" s="214">
        <v>0.04</v>
      </c>
      <c r="F13" s="260"/>
      <c r="G13" s="261"/>
    </row>
    <row r="14" spans="1:7">
      <c r="A14" s="1001" t="s">
        <v>597</v>
      </c>
      <c r="B14" s="486" t="s">
        <v>1037</v>
      </c>
      <c r="C14" s="213">
        <v>1160.5</v>
      </c>
      <c r="D14" s="213">
        <v>0.06</v>
      </c>
      <c r="E14" s="214">
        <v>0.01</v>
      </c>
      <c r="F14" s="260"/>
      <c r="G14" s="261"/>
    </row>
    <row r="15" spans="1:7">
      <c r="A15" s="1001" t="s">
        <v>597</v>
      </c>
      <c r="B15" s="486" t="s">
        <v>611</v>
      </c>
      <c r="C15" s="213">
        <v>234.97</v>
      </c>
      <c r="D15" s="213">
        <v>0</v>
      </c>
      <c r="E15" s="214">
        <v>0</v>
      </c>
      <c r="F15" s="260"/>
      <c r="G15" s="261"/>
    </row>
    <row r="16" spans="1:7">
      <c r="A16" s="1002" t="s">
        <v>597</v>
      </c>
      <c r="B16" s="616" t="s">
        <v>612</v>
      </c>
      <c r="C16" s="227">
        <v>69465.929999999993</v>
      </c>
      <c r="D16" s="227">
        <v>103.19</v>
      </c>
      <c r="E16" s="258">
        <v>0.15</v>
      </c>
      <c r="F16" s="260"/>
      <c r="G16" s="261"/>
    </row>
    <row r="17" spans="1:7">
      <c r="A17" s="1000" t="s">
        <v>711</v>
      </c>
      <c r="B17" s="487" t="s">
        <v>1032</v>
      </c>
      <c r="C17" s="228">
        <v>229656.51</v>
      </c>
      <c r="D17" s="228">
        <v>9558.11</v>
      </c>
      <c r="E17" s="257">
        <v>4.16</v>
      </c>
      <c r="F17" s="260"/>
      <c r="G17" s="261"/>
    </row>
    <row r="18" spans="1:7">
      <c r="A18" s="1001" t="s">
        <v>711</v>
      </c>
      <c r="B18" s="485" t="s">
        <v>1033</v>
      </c>
      <c r="C18" s="213">
        <v>94593.45</v>
      </c>
      <c r="D18" s="213">
        <v>3599.25</v>
      </c>
      <c r="E18" s="214">
        <v>3.8</v>
      </c>
      <c r="F18" s="260"/>
      <c r="G18" s="261"/>
    </row>
    <row r="19" spans="1:7">
      <c r="A19" s="1001" t="s">
        <v>711</v>
      </c>
      <c r="B19" s="486" t="s">
        <v>1034</v>
      </c>
      <c r="C19" s="213">
        <v>100622.27</v>
      </c>
      <c r="D19" s="213">
        <v>3857</v>
      </c>
      <c r="E19" s="214">
        <v>3.83</v>
      </c>
      <c r="F19" s="260"/>
      <c r="G19" s="261"/>
    </row>
    <row r="20" spans="1:7">
      <c r="A20" s="1001" t="s">
        <v>711</v>
      </c>
      <c r="B20" s="486" t="s">
        <v>1035</v>
      </c>
      <c r="C20" s="213">
        <v>44077.79</v>
      </c>
      <c r="D20" s="213">
        <v>1621.19</v>
      </c>
      <c r="E20" s="214">
        <v>3.68</v>
      </c>
      <c r="F20" s="260"/>
      <c r="G20" s="261"/>
    </row>
    <row r="21" spans="1:7">
      <c r="A21" s="1001" t="s">
        <v>711</v>
      </c>
      <c r="B21" s="486" t="s">
        <v>1036</v>
      </c>
      <c r="C21" s="213">
        <v>18451.87</v>
      </c>
      <c r="D21" s="213">
        <v>523.38</v>
      </c>
      <c r="E21" s="214">
        <v>2.84</v>
      </c>
      <c r="F21" s="260"/>
      <c r="G21" s="261"/>
    </row>
    <row r="22" spans="1:7">
      <c r="A22" s="1001" t="s">
        <v>711</v>
      </c>
      <c r="B22" s="486" t="s">
        <v>1037</v>
      </c>
      <c r="C22" s="213">
        <v>4435.09</v>
      </c>
      <c r="D22" s="213">
        <v>135.5</v>
      </c>
      <c r="E22" s="214">
        <v>3.06</v>
      </c>
      <c r="F22" s="260"/>
      <c r="G22" s="261"/>
    </row>
    <row r="23" spans="1:7">
      <c r="A23" s="1001" t="s">
        <v>711</v>
      </c>
      <c r="B23" s="486" t="s">
        <v>611</v>
      </c>
      <c r="C23" s="213">
        <v>617.58000000000004</v>
      </c>
      <c r="D23" s="213">
        <v>15.88</v>
      </c>
      <c r="E23" s="214">
        <v>2.57</v>
      </c>
      <c r="F23" s="260"/>
      <c r="G23" s="261"/>
    </row>
    <row r="24" spans="1:7">
      <c r="A24" s="1002" t="s">
        <v>711</v>
      </c>
      <c r="B24" s="616" t="s">
        <v>612</v>
      </c>
      <c r="C24" s="227">
        <v>492454.56</v>
      </c>
      <c r="D24" s="227">
        <v>19310.310000000001</v>
      </c>
      <c r="E24" s="258">
        <v>3.92</v>
      </c>
      <c r="F24" s="260"/>
      <c r="G24" s="261"/>
    </row>
    <row r="25" spans="1:7">
      <c r="A25" s="1000" t="s">
        <v>1054</v>
      </c>
      <c r="B25" s="487" t="s">
        <v>1032</v>
      </c>
      <c r="C25" s="228">
        <v>62030.400000000001</v>
      </c>
      <c r="D25" s="228">
        <v>420.38</v>
      </c>
      <c r="E25" s="257">
        <v>0.68</v>
      </c>
      <c r="F25" s="260"/>
      <c r="G25" s="261"/>
    </row>
    <row r="26" spans="1:7">
      <c r="A26" s="1001" t="s">
        <v>1054</v>
      </c>
      <c r="B26" s="485" t="s">
        <v>1033</v>
      </c>
      <c r="C26" s="213">
        <v>5336.62</v>
      </c>
      <c r="D26" s="213">
        <v>511.38</v>
      </c>
      <c r="E26" s="214">
        <v>9.58</v>
      </c>
      <c r="F26" s="260"/>
      <c r="G26" s="261"/>
    </row>
    <row r="27" spans="1:7">
      <c r="A27" s="1001" t="s">
        <v>1054</v>
      </c>
      <c r="B27" s="486" t="s">
        <v>1034</v>
      </c>
      <c r="C27" s="213">
        <v>6613.32</v>
      </c>
      <c r="D27" s="213">
        <v>855</v>
      </c>
      <c r="E27" s="214">
        <v>12.93</v>
      </c>
      <c r="F27" s="260"/>
      <c r="G27" s="261"/>
    </row>
    <row r="28" spans="1:7">
      <c r="A28" s="1001" t="s">
        <v>1054</v>
      </c>
      <c r="B28" s="486" t="s">
        <v>1035</v>
      </c>
      <c r="C28" s="213">
        <v>3181.99</v>
      </c>
      <c r="D28" s="213">
        <v>385.06</v>
      </c>
      <c r="E28" s="214">
        <v>12.1</v>
      </c>
      <c r="F28" s="260"/>
      <c r="G28" s="261"/>
    </row>
    <row r="29" spans="1:7">
      <c r="A29" s="1001" t="s">
        <v>1054</v>
      </c>
      <c r="B29" s="486" t="s">
        <v>1036</v>
      </c>
      <c r="C29" s="213">
        <v>1438.63</v>
      </c>
      <c r="D29" s="213">
        <v>229.19</v>
      </c>
      <c r="E29" s="214">
        <v>15.93</v>
      </c>
      <c r="F29" s="260"/>
      <c r="G29" s="261"/>
    </row>
    <row r="30" spans="1:7">
      <c r="A30" s="1001" t="s">
        <v>1054</v>
      </c>
      <c r="B30" s="486" t="s">
        <v>1037</v>
      </c>
      <c r="C30" s="213">
        <v>156.43</v>
      </c>
      <c r="D30" s="213">
        <v>17.309999999999999</v>
      </c>
      <c r="E30" s="214">
        <v>11.07</v>
      </c>
      <c r="F30" s="260"/>
      <c r="G30" s="261"/>
    </row>
    <row r="31" spans="1:7">
      <c r="A31" s="1001" t="s">
        <v>1054</v>
      </c>
      <c r="B31" s="486" t="s">
        <v>611</v>
      </c>
      <c r="C31" s="213">
        <v>5.13</v>
      </c>
      <c r="D31" s="213">
        <v>0</v>
      </c>
      <c r="E31" s="214">
        <v>0</v>
      </c>
      <c r="F31" s="260"/>
      <c r="G31" s="261"/>
    </row>
    <row r="32" spans="1:7">
      <c r="A32" s="1002" t="s">
        <v>1054</v>
      </c>
      <c r="B32" s="616" t="s">
        <v>612</v>
      </c>
      <c r="C32" s="227">
        <v>78762.52</v>
      </c>
      <c r="D32" s="227">
        <v>2418.3200000000002</v>
      </c>
      <c r="E32" s="258">
        <v>3.07</v>
      </c>
      <c r="F32" s="260"/>
      <c r="G32" s="261"/>
    </row>
    <row r="33" spans="1:7">
      <c r="A33" s="1000" t="s">
        <v>194</v>
      </c>
      <c r="B33" s="487" t="s">
        <v>1032</v>
      </c>
      <c r="C33" s="228">
        <v>946916.55</v>
      </c>
      <c r="D33" s="228">
        <v>1771.5</v>
      </c>
      <c r="E33" s="257">
        <v>0.19</v>
      </c>
      <c r="F33" s="260"/>
      <c r="G33" s="261"/>
    </row>
    <row r="34" spans="1:7">
      <c r="A34" s="1001" t="s">
        <v>194</v>
      </c>
      <c r="B34" s="485" t="s">
        <v>1033</v>
      </c>
      <c r="C34" s="213">
        <v>275713.17</v>
      </c>
      <c r="D34" s="213">
        <v>503.37</v>
      </c>
      <c r="E34" s="214">
        <v>0.18</v>
      </c>
      <c r="F34" s="260"/>
      <c r="G34" s="261"/>
    </row>
    <row r="35" spans="1:7">
      <c r="A35" s="1001" t="s">
        <v>194</v>
      </c>
      <c r="B35" s="486" t="s">
        <v>1034</v>
      </c>
      <c r="C35" s="213">
        <v>228757.26</v>
      </c>
      <c r="D35" s="213">
        <v>285.62</v>
      </c>
      <c r="E35" s="214">
        <v>0.12</v>
      </c>
      <c r="F35" s="260"/>
      <c r="G35" s="261"/>
    </row>
    <row r="36" spans="1:7">
      <c r="A36" s="1001" t="s">
        <v>194</v>
      </c>
      <c r="B36" s="486" t="s">
        <v>1035</v>
      </c>
      <c r="C36" s="213">
        <v>40635.339999999997</v>
      </c>
      <c r="D36" s="213">
        <v>48.19</v>
      </c>
      <c r="E36" s="214">
        <v>0.12</v>
      </c>
      <c r="F36" s="260"/>
      <c r="G36" s="261"/>
    </row>
    <row r="37" spans="1:7">
      <c r="A37" s="1001" t="s">
        <v>194</v>
      </c>
      <c r="B37" s="486" t="s">
        <v>1036</v>
      </c>
      <c r="C37" s="213">
        <v>14205.29</v>
      </c>
      <c r="D37" s="213">
        <v>63.88</v>
      </c>
      <c r="E37" s="214">
        <v>0.45</v>
      </c>
      <c r="F37" s="260"/>
      <c r="G37" s="261"/>
    </row>
    <row r="38" spans="1:7">
      <c r="A38" s="1001" t="s">
        <v>194</v>
      </c>
      <c r="B38" s="486" t="s">
        <v>1037</v>
      </c>
      <c r="C38" s="213">
        <v>8422.14</v>
      </c>
      <c r="D38" s="213">
        <v>40.06</v>
      </c>
      <c r="E38" s="214">
        <v>0.48</v>
      </c>
      <c r="F38" s="260"/>
      <c r="G38" s="261"/>
    </row>
    <row r="39" spans="1:7">
      <c r="A39" s="1001" t="s">
        <v>194</v>
      </c>
      <c r="B39" s="486" t="s">
        <v>611</v>
      </c>
      <c r="C39" s="213">
        <v>3839.29</v>
      </c>
      <c r="D39" s="213">
        <v>1.75</v>
      </c>
      <c r="E39" s="214">
        <v>0.05</v>
      </c>
      <c r="F39" s="260"/>
      <c r="G39" s="261"/>
    </row>
    <row r="40" spans="1:7">
      <c r="A40" s="1002" t="s">
        <v>194</v>
      </c>
      <c r="B40" s="616" t="s">
        <v>612</v>
      </c>
      <c r="C40" s="227">
        <v>1518489.04</v>
      </c>
      <c r="D40" s="227">
        <v>2714.37</v>
      </c>
      <c r="E40" s="258">
        <v>0.18</v>
      </c>
      <c r="F40" s="260"/>
      <c r="G40" s="261"/>
    </row>
    <row r="41" spans="1:7">
      <c r="A41" s="1000" t="s">
        <v>1055</v>
      </c>
      <c r="B41" s="487" t="s">
        <v>1032</v>
      </c>
      <c r="C41" s="228">
        <v>450174</v>
      </c>
      <c r="D41" s="228">
        <v>1588.88</v>
      </c>
      <c r="E41" s="257">
        <v>24.06</v>
      </c>
      <c r="F41" s="260"/>
      <c r="G41" s="261"/>
    </row>
    <row r="42" spans="1:7">
      <c r="A42" s="1001" t="s">
        <v>1055</v>
      </c>
      <c r="B42" s="485" t="s">
        <v>1033</v>
      </c>
      <c r="C42" s="213">
        <v>269771.76</v>
      </c>
      <c r="D42" s="213">
        <v>1859.81</v>
      </c>
      <c r="E42" s="214">
        <v>28.16</v>
      </c>
      <c r="F42" s="260"/>
      <c r="G42" s="261"/>
    </row>
    <row r="43" spans="1:7">
      <c r="A43" s="1001" t="s">
        <v>1055</v>
      </c>
      <c r="B43" s="486" t="s">
        <v>1034</v>
      </c>
      <c r="C43" s="213">
        <v>284458.43</v>
      </c>
      <c r="D43" s="213">
        <v>2480.81</v>
      </c>
      <c r="E43" s="214">
        <v>37.56</v>
      </c>
      <c r="F43" s="260"/>
      <c r="G43" s="261"/>
    </row>
    <row r="44" spans="1:7">
      <c r="A44" s="1001" t="s">
        <v>1055</v>
      </c>
      <c r="B44" s="486" t="s">
        <v>1035</v>
      </c>
      <c r="C44" s="213">
        <v>95923.79</v>
      </c>
      <c r="D44" s="213">
        <v>356.25</v>
      </c>
      <c r="E44" s="214">
        <v>5.39</v>
      </c>
      <c r="F44" s="260"/>
      <c r="G44" s="261"/>
    </row>
    <row r="45" spans="1:7">
      <c r="A45" s="1001" t="s">
        <v>1055</v>
      </c>
      <c r="B45" s="486" t="s">
        <v>1036</v>
      </c>
      <c r="C45" s="213">
        <v>54905.57</v>
      </c>
      <c r="D45" s="213">
        <v>168.88</v>
      </c>
      <c r="E45" s="214">
        <v>2.56</v>
      </c>
      <c r="F45" s="260"/>
      <c r="G45" s="261"/>
    </row>
    <row r="46" spans="1:7">
      <c r="A46" s="1001" t="s">
        <v>1055</v>
      </c>
      <c r="B46" s="486" t="s">
        <v>1037</v>
      </c>
      <c r="C46" s="213">
        <v>29173.11</v>
      </c>
      <c r="D46" s="213">
        <v>123.31</v>
      </c>
      <c r="E46" s="214">
        <v>1.87</v>
      </c>
      <c r="F46" s="260"/>
      <c r="G46" s="261"/>
    </row>
    <row r="47" spans="1:7">
      <c r="A47" s="1001" t="s">
        <v>1055</v>
      </c>
      <c r="B47" s="486" t="s">
        <v>611</v>
      </c>
      <c r="C47" s="213">
        <v>11826.86</v>
      </c>
      <c r="D47" s="213">
        <v>26.5</v>
      </c>
      <c r="E47" s="214">
        <v>0.4</v>
      </c>
      <c r="F47" s="260"/>
      <c r="G47" s="261"/>
    </row>
    <row r="48" spans="1:7">
      <c r="A48" s="1002" t="s">
        <v>1055</v>
      </c>
      <c r="B48" s="616" t="s">
        <v>612</v>
      </c>
      <c r="C48" s="227">
        <v>1196233.52</v>
      </c>
      <c r="D48" s="227">
        <v>6604.44</v>
      </c>
      <c r="E48" s="258">
        <v>0.55000000000000004</v>
      </c>
      <c r="F48" s="260"/>
      <c r="G48" s="261"/>
    </row>
    <row r="49" spans="1:7">
      <c r="A49" s="1000" t="s">
        <v>167</v>
      </c>
      <c r="B49" s="487" t="s">
        <v>1032</v>
      </c>
      <c r="C49" s="228">
        <v>515653.17</v>
      </c>
      <c r="D49" s="228">
        <v>1571.25</v>
      </c>
      <c r="E49" s="257">
        <v>0.3</v>
      </c>
      <c r="F49" s="260"/>
      <c r="G49" s="261"/>
    </row>
    <row r="50" spans="1:7">
      <c r="A50" s="1001" t="s">
        <v>167</v>
      </c>
      <c r="B50" s="485" t="s">
        <v>1033</v>
      </c>
      <c r="C50" s="213">
        <v>142357.95000000001</v>
      </c>
      <c r="D50" s="213">
        <v>1051.6300000000001</v>
      </c>
      <c r="E50" s="214">
        <v>0.74</v>
      </c>
      <c r="F50" s="260"/>
      <c r="G50" s="261"/>
    </row>
    <row r="51" spans="1:7">
      <c r="A51" s="1001" t="s">
        <v>167</v>
      </c>
      <c r="B51" s="486" t="s">
        <v>1034</v>
      </c>
      <c r="C51" s="213">
        <v>156781.26</v>
      </c>
      <c r="D51" s="213">
        <v>1238.25</v>
      </c>
      <c r="E51" s="214">
        <v>0.79</v>
      </c>
      <c r="F51" s="260"/>
      <c r="G51" s="261"/>
    </row>
    <row r="52" spans="1:7">
      <c r="A52" s="1001" t="s">
        <v>167</v>
      </c>
      <c r="B52" s="486" t="s">
        <v>1035</v>
      </c>
      <c r="C52" s="213">
        <v>75113.740000000005</v>
      </c>
      <c r="D52" s="213">
        <v>370.31</v>
      </c>
      <c r="E52" s="214">
        <v>0.49</v>
      </c>
      <c r="F52" s="260"/>
      <c r="G52" s="261"/>
    </row>
    <row r="53" spans="1:7">
      <c r="A53" s="1001" t="s">
        <v>167</v>
      </c>
      <c r="B53" s="486" t="s">
        <v>1036</v>
      </c>
      <c r="C53" s="213">
        <v>39903.81</v>
      </c>
      <c r="D53" s="213">
        <v>63.81</v>
      </c>
      <c r="E53" s="214">
        <v>0.16</v>
      </c>
      <c r="F53" s="260"/>
      <c r="G53" s="261"/>
    </row>
    <row r="54" spans="1:7">
      <c r="A54" s="1001" t="s">
        <v>167</v>
      </c>
      <c r="B54" s="486" t="s">
        <v>1037</v>
      </c>
      <c r="C54" s="213">
        <v>23244.14</v>
      </c>
      <c r="D54" s="213">
        <v>12.38</v>
      </c>
      <c r="E54" s="214">
        <v>0.05</v>
      </c>
      <c r="F54" s="260"/>
      <c r="G54" s="261"/>
    </row>
    <row r="55" spans="1:7">
      <c r="A55" s="1001" t="s">
        <v>167</v>
      </c>
      <c r="B55" s="486" t="s">
        <v>611</v>
      </c>
      <c r="C55" s="213">
        <v>18932.93</v>
      </c>
      <c r="D55" s="213">
        <v>9.06</v>
      </c>
      <c r="E55" s="214">
        <v>0.05</v>
      </c>
      <c r="F55" s="260"/>
      <c r="G55" s="261"/>
    </row>
    <row r="56" spans="1:7">
      <c r="A56" s="1002" t="s">
        <v>167</v>
      </c>
      <c r="B56" s="616" t="s">
        <v>612</v>
      </c>
      <c r="C56" s="227">
        <v>971987</v>
      </c>
      <c r="D56" s="227">
        <v>4316.6899999999996</v>
      </c>
      <c r="E56" s="258">
        <v>0.44</v>
      </c>
      <c r="F56" s="260"/>
      <c r="G56" s="261"/>
    </row>
    <row r="57" spans="1:7">
      <c r="A57" s="1000" t="s">
        <v>712</v>
      </c>
      <c r="B57" s="487" t="s">
        <v>1032</v>
      </c>
      <c r="C57" s="213">
        <v>480705.63</v>
      </c>
      <c r="D57" s="213">
        <v>6564.51</v>
      </c>
      <c r="E57" s="214">
        <v>1.37</v>
      </c>
      <c r="F57" s="260"/>
      <c r="G57" s="261"/>
    </row>
    <row r="58" spans="1:7">
      <c r="A58" s="1001" t="s">
        <v>712</v>
      </c>
      <c r="B58" s="485" t="s">
        <v>1033</v>
      </c>
      <c r="C58" s="213">
        <v>91127.18</v>
      </c>
      <c r="D58" s="213">
        <v>1448.56</v>
      </c>
      <c r="E58" s="214">
        <v>1.59</v>
      </c>
      <c r="F58" s="260"/>
      <c r="G58" s="261"/>
    </row>
    <row r="59" spans="1:7">
      <c r="A59" s="1001" t="s">
        <v>712</v>
      </c>
      <c r="B59" s="486" t="s">
        <v>1034</v>
      </c>
      <c r="C59" s="213">
        <v>76577.84</v>
      </c>
      <c r="D59" s="213">
        <v>791.96</v>
      </c>
      <c r="E59" s="214">
        <v>1.03</v>
      </c>
      <c r="F59" s="260"/>
      <c r="G59" s="261"/>
    </row>
    <row r="60" spans="1:7">
      <c r="A60" s="1001" t="s">
        <v>712</v>
      </c>
      <c r="B60" s="486" t="s">
        <v>1035</v>
      </c>
      <c r="C60" s="213">
        <v>29825.06</v>
      </c>
      <c r="D60" s="213">
        <v>173.6</v>
      </c>
      <c r="E60" s="214">
        <v>0.57999999999999996</v>
      </c>
      <c r="F60" s="260"/>
      <c r="G60" s="261"/>
    </row>
    <row r="61" spans="1:7">
      <c r="A61" s="1001" t="s">
        <v>712</v>
      </c>
      <c r="B61" s="486" t="s">
        <v>1036</v>
      </c>
      <c r="C61" s="213">
        <v>18006.39</v>
      </c>
      <c r="D61" s="213">
        <v>128.47999999999999</v>
      </c>
      <c r="E61" s="214">
        <v>0.71</v>
      </c>
      <c r="F61" s="260"/>
      <c r="G61" s="261"/>
    </row>
    <row r="62" spans="1:7">
      <c r="A62" s="1001" t="s">
        <v>712</v>
      </c>
      <c r="B62" s="486" t="s">
        <v>1037</v>
      </c>
      <c r="C62" s="213">
        <v>5787.65</v>
      </c>
      <c r="D62" s="213">
        <v>31.75</v>
      </c>
      <c r="E62" s="214">
        <v>0.55000000000000004</v>
      </c>
      <c r="F62" s="260"/>
      <c r="G62" s="261"/>
    </row>
    <row r="63" spans="1:7">
      <c r="A63" s="1001" t="s">
        <v>712</v>
      </c>
      <c r="B63" s="486" t="s">
        <v>611</v>
      </c>
      <c r="C63" s="213">
        <v>1463.48</v>
      </c>
      <c r="D63" s="213">
        <v>2.69</v>
      </c>
      <c r="E63" s="214">
        <v>0.18</v>
      </c>
      <c r="F63" s="260"/>
      <c r="G63" s="261"/>
    </row>
    <row r="64" spans="1:7">
      <c r="A64" s="1002" t="s">
        <v>712</v>
      </c>
      <c r="B64" s="616" t="s">
        <v>612</v>
      </c>
      <c r="C64" s="227">
        <v>703493.23</v>
      </c>
      <c r="D64" s="227">
        <v>9141.5499999999993</v>
      </c>
      <c r="E64" s="258">
        <v>1.3</v>
      </c>
      <c r="F64" s="260"/>
      <c r="G64" s="261"/>
    </row>
    <row r="65" spans="1:7">
      <c r="A65" s="1000" t="s">
        <v>1056</v>
      </c>
      <c r="B65" s="487" t="s">
        <v>1032</v>
      </c>
      <c r="C65" s="213">
        <v>108819.06</v>
      </c>
      <c r="D65" s="213">
        <v>931.5</v>
      </c>
      <c r="E65" s="214">
        <v>0.86</v>
      </c>
      <c r="F65" s="260"/>
      <c r="G65" s="261"/>
    </row>
    <row r="66" spans="1:7">
      <c r="A66" s="1001" t="s">
        <v>1056</v>
      </c>
      <c r="B66" s="485" t="s">
        <v>1033</v>
      </c>
      <c r="C66" s="213">
        <v>93238.54</v>
      </c>
      <c r="D66" s="213">
        <v>3291.75</v>
      </c>
      <c r="E66" s="214">
        <v>3.53</v>
      </c>
      <c r="F66" s="260"/>
      <c r="G66" s="261"/>
    </row>
    <row r="67" spans="1:7">
      <c r="A67" s="1001" t="s">
        <v>1056</v>
      </c>
      <c r="B67" s="486" t="s">
        <v>1034</v>
      </c>
      <c r="C67" s="213">
        <v>181970.41</v>
      </c>
      <c r="D67" s="213">
        <v>5649.31</v>
      </c>
      <c r="E67" s="214">
        <v>3.1</v>
      </c>
      <c r="F67" s="260"/>
      <c r="G67" s="261"/>
    </row>
    <row r="68" spans="1:7">
      <c r="A68" s="1001" t="s">
        <v>1056</v>
      </c>
      <c r="B68" s="486" t="s">
        <v>1035</v>
      </c>
      <c r="C68" s="213">
        <v>114000.66</v>
      </c>
      <c r="D68" s="213">
        <v>1012.63</v>
      </c>
      <c r="E68" s="214">
        <v>0.89</v>
      </c>
      <c r="F68" s="260"/>
      <c r="G68" s="261"/>
    </row>
    <row r="69" spans="1:7">
      <c r="A69" s="1001" t="s">
        <v>1056</v>
      </c>
      <c r="B69" s="486" t="s">
        <v>1036</v>
      </c>
      <c r="C69" s="213">
        <v>81553.960000000006</v>
      </c>
      <c r="D69" s="213">
        <v>1011.25</v>
      </c>
      <c r="E69" s="214">
        <v>1.24</v>
      </c>
      <c r="F69" s="260"/>
      <c r="G69" s="261"/>
    </row>
    <row r="70" spans="1:7">
      <c r="A70" s="1001" t="s">
        <v>1056</v>
      </c>
      <c r="B70" s="486" t="s">
        <v>1037</v>
      </c>
      <c r="C70" s="213">
        <v>68670.929999999993</v>
      </c>
      <c r="D70" s="213">
        <v>1319.81</v>
      </c>
      <c r="E70" s="214">
        <v>1.92</v>
      </c>
      <c r="F70" s="260"/>
      <c r="G70" s="261"/>
    </row>
    <row r="71" spans="1:7">
      <c r="A71" s="1001" t="s">
        <v>1056</v>
      </c>
      <c r="B71" s="486" t="s">
        <v>611</v>
      </c>
      <c r="C71" s="213">
        <v>37997.599999999999</v>
      </c>
      <c r="D71" s="213">
        <v>439.19</v>
      </c>
      <c r="E71" s="214">
        <v>1.1599999999999999</v>
      </c>
      <c r="F71" s="260"/>
      <c r="G71" s="261"/>
    </row>
    <row r="72" spans="1:7">
      <c r="A72" s="1002" t="s">
        <v>1056</v>
      </c>
      <c r="B72" s="616" t="s">
        <v>612</v>
      </c>
      <c r="C72" s="227">
        <v>686251.16</v>
      </c>
      <c r="D72" s="227">
        <v>13655.44</v>
      </c>
      <c r="E72" s="258">
        <v>1.99</v>
      </c>
      <c r="F72" s="260"/>
      <c r="G72" s="261"/>
    </row>
    <row r="73" spans="1:7">
      <c r="A73" s="1000" t="s">
        <v>1057</v>
      </c>
      <c r="B73" s="487" t="s">
        <v>1032</v>
      </c>
      <c r="C73" s="213">
        <v>513232.68</v>
      </c>
      <c r="D73" s="213">
        <v>70438.37</v>
      </c>
      <c r="E73" s="214">
        <v>13.72</v>
      </c>
      <c r="F73" s="260"/>
      <c r="G73" s="261"/>
    </row>
    <row r="74" spans="1:7">
      <c r="A74" s="1001" t="s">
        <v>1057</v>
      </c>
      <c r="B74" s="485" t="s">
        <v>1033</v>
      </c>
      <c r="C74" s="213">
        <v>217849.16</v>
      </c>
      <c r="D74" s="213">
        <v>31053</v>
      </c>
      <c r="E74" s="214">
        <v>14.25</v>
      </c>
      <c r="F74" s="260"/>
      <c r="G74" s="261"/>
    </row>
    <row r="75" spans="1:7">
      <c r="A75" s="1001" t="s">
        <v>1057</v>
      </c>
      <c r="B75" s="486" t="s">
        <v>1034</v>
      </c>
      <c r="C75" s="213">
        <v>199535.88</v>
      </c>
      <c r="D75" s="213">
        <v>30315.06</v>
      </c>
      <c r="E75" s="214">
        <v>15.19</v>
      </c>
      <c r="F75" s="260"/>
      <c r="G75" s="261"/>
    </row>
    <row r="76" spans="1:7">
      <c r="A76" s="1001" t="s">
        <v>1057</v>
      </c>
      <c r="B76" s="486" t="s">
        <v>1035</v>
      </c>
      <c r="C76" s="213">
        <v>82834.03</v>
      </c>
      <c r="D76" s="213">
        <v>13328.88</v>
      </c>
      <c r="E76" s="214">
        <v>16.09</v>
      </c>
      <c r="F76" s="260"/>
      <c r="G76" s="261"/>
    </row>
    <row r="77" spans="1:7">
      <c r="A77" s="1001" t="s">
        <v>1057</v>
      </c>
      <c r="B77" s="486" t="s">
        <v>1036</v>
      </c>
      <c r="C77" s="213">
        <v>49029.35</v>
      </c>
      <c r="D77" s="213">
        <v>8532.44</v>
      </c>
      <c r="E77" s="214">
        <v>17.399999999999999</v>
      </c>
      <c r="F77" s="260"/>
      <c r="G77" s="261"/>
    </row>
    <row r="78" spans="1:7">
      <c r="A78" s="1001" t="s">
        <v>1057</v>
      </c>
      <c r="B78" s="486" t="s">
        <v>1037</v>
      </c>
      <c r="C78" s="213">
        <v>27432.47</v>
      </c>
      <c r="D78" s="213">
        <v>5326.81</v>
      </c>
      <c r="E78" s="214">
        <v>19.420000000000002</v>
      </c>
      <c r="F78" s="260"/>
      <c r="G78" s="261"/>
    </row>
    <row r="79" spans="1:7">
      <c r="A79" s="1001" t="s">
        <v>1057</v>
      </c>
      <c r="B79" s="486" t="s">
        <v>611</v>
      </c>
      <c r="C79" s="213">
        <v>10923.46</v>
      </c>
      <c r="D79" s="213">
        <v>2033.75</v>
      </c>
      <c r="E79" s="214">
        <v>18.62</v>
      </c>
      <c r="F79" s="260"/>
      <c r="G79" s="261"/>
    </row>
    <row r="80" spans="1:7">
      <c r="A80" s="1002" t="s">
        <v>1057</v>
      </c>
      <c r="B80" s="616" t="s">
        <v>612</v>
      </c>
      <c r="C80" s="227">
        <v>1100837.03</v>
      </c>
      <c r="D80" s="227">
        <v>161028.31</v>
      </c>
      <c r="E80" s="258">
        <v>14.63</v>
      </c>
      <c r="F80" s="260"/>
      <c r="G80" s="261"/>
    </row>
    <row r="81" spans="1:7">
      <c r="A81" s="1000" t="s">
        <v>1058</v>
      </c>
      <c r="B81" s="487" t="s">
        <v>1032</v>
      </c>
      <c r="C81" s="213">
        <v>489720.05</v>
      </c>
      <c r="D81" s="213">
        <v>18468.75</v>
      </c>
      <c r="E81" s="214">
        <v>3.77</v>
      </c>
      <c r="F81" s="260"/>
      <c r="G81" s="261"/>
    </row>
    <row r="82" spans="1:7">
      <c r="A82" s="1001" t="s">
        <v>1058</v>
      </c>
      <c r="B82" s="485" t="s">
        <v>1033</v>
      </c>
      <c r="C82" s="213">
        <v>179761.47</v>
      </c>
      <c r="D82" s="213">
        <v>3083.94</v>
      </c>
      <c r="E82" s="214">
        <v>1.72</v>
      </c>
      <c r="F82" s="260"/>
      <c r="G82" s="261"/>
    </row>
    <row r="83" spans="1:7">
      <c r="A83" s="1001" t="s">
        <v>1058</v>
      </c>
      <c r="B83" s="486" t="s">
        <v>1034</v>
      </c>
      <c r="C83" s="213">
        <v>191636.67</v>
      </c>
      <c r="D83" s="213">
        <v>2189.88</v>
      </c>
      <c r="E83" s="214">
        <v>1.1399999999999999</v>
      </c>
      <c r="F83" s="260"/>
      <c r="G83" s="261"/>
    </row>
    <row r="84" spans="1:7">
      <c r="A84" s="1001" t="s">
        <v>1058</v>
      </c>
      <c r="B84" s="486" t="s">
        <v>1035</v>
      </c>
      <c r="C84" s="213">
        <v>88228.29</v>
      </c>
      <c r="D84" s="213">
        <v>1045.06</v>
      </c>
      <c r="E84" s="214">
        <v>1.18</v>
      </c>
      <c r="F84" s="260"/>
      <c r="G84" s="261"/>
    </row>
    <row r="85" spans="1:7">
      <c r="A85" s="1001" t="s">
        <v>1058</v>
      </c>
      <c r="B85" s="486" t="s">
        <v>1036</v>
      </c>
      <c r="C85" s="213">
        <v>46645.79</v>
      </c>
      <c r="D85" s="213">
        <v>718.06</v>
      </c>
      <c r="E85" s="214">
        <v>1.54</v>
      </c>
    </row>
    <row r="86" spans="1:7">
      <c r="A86" s="1001" t="s">
        <v>1058</v>
      </c>
      <c r="B86" s="486" t="s">
        <v>1037</v>
      </c>
      <c r="C86" s="213">
        <v>17697.66</v>
      </c>
      <c r="D86" s="213">
        <v>482.19</v>
      </c>
      <c r="E86" s="214">
        <v>2.72</v>
      </c>
    </row>
    <row r="87" spans="1:7">
      <c r="A87" s="1001" t="s">
        <v>1058</v>
      </c>
      <c r="B87" s="486" t="s">
        <v>611</v>
      </c>
      <c r="C87" s="213">
        <v>6252.66</v>
      </c>
      <c r="D87" s="213">
        <v>190.75</v>
      </c>
      <c r="E87" s="214">
        <v>3.05</v>
      </c>
    </row>
    <row r="88" spans="1:7">
      <c r="A88" s="1002" t="s">
        <v>1058</v>
      </c>
      <c r="B88" s="616" t="s">
        <v>612</v>
      </c>
      <c r="C88" s="227">
        <v>1019942.59</v>
      </c>
      <c r="D88" s="227">
        <v>26178.63</v>
      </c>
      <c r="E88" s="258">
        <v>2.57</v>
      </c>
    </row>
    <row r="90" spans="1:7">
      <c r="A90" s="974" t="s">
        <v>243</v>
      </c>
      <c r="B90" s="974"/>
      <c r="C90" s="974"/>
    </row>
  </sheetData>
  <mergeCells count="17">
    <mergeCell ref="A49:A56"/>
    <mergeCell ref="A1:E1"/>
    <mergeCell ref="A3:E3"/>
    <mergeCell ref="A4:E4"/>
    <mergeCell ref="A5:E5"/>
    <mergeCell ref="A7:A8"/>
    <mergeCell ref="D7:E7"/>
    <mergeCell ref="A9:A16"/>
    <mergeCell ref="A17:A24"/>
    <mergeCell ref="A25:A32"/>
    <mergeCell ref="A33:A40"/>
    <mergeCell ref="A41:A48"/>
    <mergeCell ref="A57:A64"/>
    <mergeCell ref="A65:A72"/>
    <mergeCell ref="A73:A80"/>
    <mergeCell ref="A81:A88"/>
    <mergeCell ref="A90:C90"/>
  </mergeCells>
  <conditionalFormatting sqref="G9:G84">
    <cfRule type="cellIs" dxfId="0" priority="1" stopIfTrue="1" operator="notEqual">
      <formula>0</formula>
    </cfRule>
  </conditionalFormatting>
  <hyperlinks>
    <hyperlink ref="A7" r:id="rId1" display="https://mensajero.tragsa.es/exchweb/bin/redir.asp?URL=http://www.mma.es/portal/secciones/biodiversidad/inventarios/ines/resumen_resultados.htm"/>
  </hyperlinks>
  <printOptions horizontalCentered="1"/>
  <pageMargins left="0.78740157480314965" right="0.78740157480314965" top="0.59055118110236227" bottom="0.98425196850393704" header="0" footer="0"/>
  <pageSetup paperSize="9" scale="53" orientation="portrait" r:id="rId2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>
  <sheetPr codeName="Hoja67">
    <pageSetUpPr fitToPage="1"/>
  </sheetPr>
  <dimension ref="A1:G106"/>
  <sheetViews>
    <sheetView view="pageBreakPreview" topLeftCell="A67" zoomScale="80" zoomScaleNormal="75" workbookViewId="0">
      <selection sqref="A1:J1"/>
    </sheetView>
  </sheetViews>
  <sheetFormatPr baseColWidth="10" defaultRowHeight="12.75"/>
  <cols>
    <col min="1" max="1" width="30.85546875" style="680" customWidth="1"/>
    <col min="2" max="2" width="30.7109375" style="680" customWidth="1"/>
    <col min="3" max="3" width="22.42578125" style="680" customWidth="1"/>
    <col min="4" max="4" width="22.7109375" style="680" customWidth="1"/>
    <col min="5" max="5" width="21.28515625" style="680" customWidth="1"/>
    <col min="6" max="16384" width="11.42578125" style="680"/>
  </cols>
  <sheetData>
    <row r="1" spans="1:7" ht="18">
      <c r="A1" s="1003" t="s">
        <v>370</v>
      </c>
      <c r="B1" s="1003"/>
      <c r="C1" s="1003"/>
      <c r="D1" s="1003"/>
      <c r="E1" s="1003"/>
      <c r="F1" s="208"/>
      <c r="G1" s="208"/>
    </row>
    <row r="3" spans="1:7" s="690" customFormat="1" ht="15">
      <c r="A3" s="1031" t="s">
        <v>775</v>
      </c>
      <c r="B3" s="1031"/>
      <c r="C3" s="1031"/>
      <c r="D3" s="1031"/>
      <c r="E3" s="1031"/>
      <c r="F3" s="689"/>
      <c r="G3" s="689"/>
    </row>
    <row r="4" spans="1:7" s="690" customFormat="1" ht="15" customHeight="1">
      <c r="A4" s="1031" t="s">
        <v>1246</v>
      </c>
      <c r="B4" s="1031"/>
      <c r="C4" s="1031"/>
      <c r="D4" s="1031"/>
      <c r="E4" s="1031"/>
      <c r="F4" s="705"/>
      <c r="G4" s="689"/>
    </row>
    <row r="5" spans="1:7" ht="15">
      <c r="A5" s="980" t="s">
        <v>242</v>
      </c>
      <c r="B5" s="980"/>
      <c r="C5" s="980"/>
      <c r="D5" s="980"/>
      <c r="E5" s="980"/>
    </row>
    <row r="6" spans="1:7" ht="13.5" thickBot="1">
      <c r="A6" s="136"/>
      <c r="B6" s="136"/>
      <c r="C6" s="136"/>
      <c r="D6" s="136"/>
      <c r="E6" s="136"/>
    </row>
    <row r="7" spans="1:7" ht="38.25" customHeight="1">
      <c r="A7" s="1005" t="s">
        <v>299</v>
      </c>
      <c r="B7" s="682" t="s">
        <v>604</v>
      </c>
      <c r="C7" s="682" t="s">
        <v>1077</v>
      </c>
      <c r="D7" s="1007" t="s">
        <v>645</v>
      </c>
      <c r="E7" s="935"/>
    </row>
    <row r="8" spans="1:7" ht="36.75" customHeight="1" thickBot="1">
      <c r="A8" s="1006"/>
      <c r="B8" s="685" t="s">
        <v>1031</v>
      </c>
      <c r="C8" s="685" t="s">
        <v>646</v>
      </c>
      <c r="D8" s="259" t="s">
        <v>1081</v>
      </c>
      <c r="E8" s="688" t="s">
        <v>672</v>
      </c>
    </row>
    <row r="9" spans="1:7">
      <c r="A9" s="1032" t="s">
        <v>168</v>
      </c>
      <c r="B9" s="484" t="s">
        <v>1032</v>
      </c>
      <c r="C9" s="211">
        <v>532588.4</v>
      </c>
      <c r="D9" s="211">
        <v>4910.5</v>
      </c>
      <c r="E9" s="212">
        <v>0.92</v>
      </c>
    </row>
    <row r="10" spans="1:7">
      <c r="A10" s="1001" t="s">
        <v>168</v>
      </c>
      <c r="B10" s="485" t="s">
        <v>1033</v>
      </c>
      <c r="C10" s="213">
        <v>85484.98</v>
      </c>
      <c r="D10" s="213">
        <v>3013.69</v>
      </c>
      <c r="E10" s="214">
        <v>3.53</v>
      </c>
    </row>
    <row r="11" spans="1:7">
      <c r="A11" s="1001" t="s">
        <v>168</v>
      </c>
      <c r="B11" s="486" t="s">
        <v>1034</v>
      </c>
      <c r="C11" s="213">
        <v>55371.47</v>
      </c>
      <c r="D11" s="213">
        <v>1558</v>
      </c>
      <c r="E11" s="214">
        <v>2.81</v>
      </c>
    </row>
    <row r="12" spans="1:7">
      <c r="A12" s="1001" t="s">
        <v>168</v>
      </c>
      <c r="B12" s="486" t="s">
        <v>1035</v>
      </c>
      <c r="C12" s="213">
        <v>18982.8</v>
      </c>
      <c r="D12" s="213">
        <v>210</v>
      </c>
      <c r="E12" s="214">
        <v>1.1100000000000001</v>
      </c>
    </row>
    <row r="13" spans="1:7">
      <c r="A13" s="1001" t="s">
        <v>168</v>
      </c>
      <c r="B13" s="486" t="s">
        <v>1036</v>
      </c>
      <c r="C13" s="213">
        <v>9978.14</v>
      </c>
      <c r="D13" s="213">
        <v>35.31</v>
      </c>
      <c r="E13" s="214">
        <v>0.35</v>
      </c>
    </row>
    <row r="14" spans="1:7">
      <c r="A14" s="1001" t="s">
        <v>168</v>
      </c>
      <c r="B14" s="486" t="s">
        <v>1037</v>
      </c>
      <c r="C14" s="213">
        <v>4345.32</v>
      </c>
      <c r="D14" s="213">
        <v>32.31</v>
      </c>
      <c r="E14" s="214">
        <v>0.74</v>
      </c>
    </row>
    <row r="15" spans="1:7">
      <c r="A15" s="1001" t="s">
        <v>168</v>
      </c>
      <c r="B15" s="486" t="s">
        <v>611</v>
      </c>
      <c r="C15" s="213">
        <v>2483.14</v>
      </c>
      <c r="D15" s="213">
        <v>0.81</v>
      </c>
      <c r="E15" s="214">
        <v>0.03</v>
      </c>
    </row>
    <row r="16" spans="1:7" ht="13.5" customHeight="1">
      <c r="A16" s="1002" t="s">
        <v>168</v>
      </c>
      <c r="B16" s="616" t="s">
        <v>612</v>
      </c>
      <c r="C16" s="227">
        <v>709234.25</v>
      </c>
      <c r="D16" s="227">
        <v>9760.6200000000008</v>
      </c>
      <c r="E16" s="258">
        <v>1.38</v>
      </c>
    </row>
    <row r="17" spans="1:5">
      <c r="A17" s="1000" t="s">
        <v>328</v>
      </c>
      <c r="B17" s="487" t="s">
        <v>1032</v>
      </c>
      <c r="C17" s="213">
        <v>604023.73</v>
      </c>
      <c r="D17" s="213">
        <v>5498.38</v>
      </c>
      <c r="E17" s="214">
        <v>0.91</v>
      </c>
    </row>
    <row r="18" spans="1:5">
      <c r="A18" s="1001" t="s">
        <v>169</v>
      </c>
      <c r="B18" s="485" t="s">
        <v>1033</v>
      </c>
      <c r="C18" s="213">
        <v>83075.16</v>
      </c>
      <c r="D18" s="213">
        <v>304.94</v>
      </c>
      <c r="E18" s="214">
        <v>0.37</v>
      </c>
    </row>
    <row r="19" spans="1:5">
      <c r="A19" s="1001" t="s">
        <v>169</v>
      </c>
      <c r="B19" s="486" t="s">
        <v>1034</v>
      </c>
      <c r="C19" s="213">
        <v>67662.53</v>
      </c>
      <c r="D19" s="213">
        <v>315.06</v>
      </c>
      <c r="E19" s="214">
        <v>0.47</v>
      </c>
    </row>
    <row r="20" spans="1:5">
      <c r="A20" s="1001" t="s">
        <v>169</v>
      </c>
      <c r="B20" s="486" t="s">
        <v>1035</v>
      </c>
      <c r="C20" s="213">
        <v>24552.82</v>
      </c>
      <c r="D20" s="213">
        <v>123.56</v>
      </c>
      <c r="E20" s="214">
        <v>0.5</v>
      </c>
    </row>
    <row r="21" spans="1:5">
      <c r="A21" s="1001" t="s">
        <v>169</v>
      </c>
      <c r="B21" s="486" t="s">
        <v>1036</v>
      </c>
      <c r="C21" s="213">
        <v>9938.49</v>
      </c>
      <c r="D21" s="213">
        <v>39.44</v>
      </c>
      <c r="E21" s="214">
        <v>0.4</v>
      </c>
    </row>
    <row r="22" spans="1:5">
      <c r="A22" s="1001" t="s">
        <v>169</v>
      </c>
      <c r="B22" s="486" t="s">
        <v>1037</v>
      </c>
      <c r="C22" s="213">
        <v>1992.66</v>
      </c>
      <c r="D22" s="213">
        <v>9</v>
      </c>
      <c r="E22" s="214">
        <v>0.45</v>
      </c>
    </row>
    <row r="23" spans="1:5">
      <c r="A23" s="1001" t="s">
        <v>169</v>
      </c>
      <c r="B23" s="486" t="s">
        <v>611</v>
      </c>
      <c r="C23" s="213">
        <v>189.09</v>
      </c>
      <c r="D23" s="213">
        <v>3.75</v>
      </c>
      <c r="E23" s="214">
        <v>1.98</v>
      </c>
    </row>
    <row r="24" spans="1:5">
      <c r="A24" s="1002" t="s">
        <v>169</v>
      </c>
      <c r="B24" s="616" t="s">
        <v>612</v>
      </c>
      <c r="C24" s="227">
        <v>791434.48</v>
      </c>
      <c r="D24" s="227">
        <v>6294.13</v>
      </c>
      <c r="E24" s="258">
        <v>0.8</v>
      </c>
    </row>
    <row r="25" spans="1:5">
      <c r="A25" s="1000" t="s">
        <v>169</v>
      </c>
      <c r="B25" s="487" t="s">
        <v>1032</v>
      </c>
      <c r="C25" s="213">
        <v>324174.45</v>
      </c>
      <c r="D25" s="213">
        <v>1253.56</v>
      </c>
      <c r="E25" s="214">
        <v>0.39</v>
      </c>
    </row>
    <row r="26" spans="1:5">
      <c r="A26" s="1001" t="s">
        <v>721</v>
      </c>
      <c r="B26" s="485" t="s">
        <v>1033</v>
      </c>
      <c r="C26" s="213">
        <v>24448.6</v>
      </c>
      <c r="D26" s="213">
        <v>99.81</v>
      </c>
      <c r="E26" s="214">
        <v>0.41</v>
      </c>
    </row>
    <row r="27" spans="1:5">
      <c r="A27" s="1001" t="s">
        <v>721</v>
      </c>
      <c r="B27" s="486" t="s">
        <v>1034</v>
      </c>
      <c r="C27" s="213">
        <v>39473.14</v>
      </c>
      <c r="D27" s="213">
        <v>48.19</v>
      </c>
      <c r="E27" s="214">
        <v>0.12</v>
      </c>
    </row>
    <row r="28" spans="1:5">
      <c r="A28" s="1001" t="s">
        <v>721</v>
      </c>
      <c r="B28" s="486" t="s">
        <v>1035</v>
      </c>
      <c r="C28" s="213">
        <v>28007.919999999998</v>
      </c>
      <c r="D28" s="213">
        <v>0</v>
      </c>
      <c r="E28" s="214">
        <v>0</v>
      </c>
    </row>
    <row r="29" spans="1:5">
      <c r="A29" s="1001" t="s">
        <v>721</v>
      </c>
      <c r="B29" s="486" t="s">
        <v>1036</v>
      </c>
      <c r="C29" s="213">
        <v>13305.46</v>
      </c>
      <c r="D29" s="213">
        <v>0</v>
      </c>
      <c r="E29" s="214">
        <v>0</v>
      </c>
    </row>
    <row r="30" spans="1:5">
      <c r="A30" s="1001" t="s">
        <v>721</v>
      </c>
      <c r="B30" s="486" t="s">
        <v>1037</v>
      </c>
      <c r="C30" s="213">
        <v>2757.73</v>
      </c>
      <c r="D30" s="213">
        <v>0</v>
      </c>
      <c r="E30" s="214">
        <v>0</v>
      </c>
    </row>
    <row r="31" spans="1:5">
      <c r="A31" s="1001" t="s">
        <v>721</v>
      </c>
      <c r="B31" s="486" t="s">
        <v>611</v>
      </c>
      <c r="C31" s="213">
        <v>228.06</v>
      </c>
      <c r="D31" s="213">
        <v>0</v>
      </c>
      <c r="E31" s="214">
        <v>0</v>
      </c>
    </row>
    <row r="32" spans="1:5">
      <c r="A32" s="1002" t="s">
        <v>721</v>
      </c>
      <c r="B32" s="616" t="s">
        <v>612</v>
      </c>
      <c r="C32" s="227">
        <v>432395.36</v>
      </c>
      <c r="D32" s="227">
        <v>1401.56</v>
      </c>
      <c r="E32" s="258">
        <v>0.32</v>
      </c>
    </row>
    <row r="33" spans="1:5">
      <c r="A33" s="1000" t="s">
        <v>721</v>
      </c>
      <c r="B33" s="487" t="s">
        <v>1032</v>
      </c>
      <c r="C33" s="213">
        <v>432468.52</v>
      </c>
      <c r="D33" s="213">
        <v>3436.13</v>
      </c>
      <c r="E33" s="214">
        <v>0.79</v>
      </c>
    </row>
    <row r="34" spans="1:5">
      <c r="A34" s="1001" t="s">
        <v>1059</v>
      </c>
      <c r="B34" s="485" t="s">
        <v>1033</v>
      </c>
      <c r="C34" s="213">
        <v>209467.33</v>
      </c>
      <c r="D34" s="213">
        <v>2063.75</v>
      </c>
      <c r="E34" s="214">
        <v>0.99</v>
      </c>
    </row>
    <row r="35" spans="1:5">
      <c r="A35" s="1001" t="s">
        <v>1059</v>
      </c>
      <c r="B35" s="486" t="s">
        <v>1034</v>
      </c>
      <c r="C35" s="213">
        <v>224647.84</v>
      </c>
      <c r="D35" s="213">
        <v>1345.25</v>
      </c>
      <c r="E35" s="214">
        <v>0.6</v>
      </c>
    </row>
    <row r="36" spans="1:5">
      <c r="A36" s="1001" t="s">
        <v>1059</v>
      </c>
      <c r="B36" s="486" t="s">
        <v>1035</v>
      </c>
      <c r="C36" s="213">
        <v>80608.53</v>
      </c>
      <c r="D36" s="213">
        <v>217.13</v>
      </c>
      <c r="E36" s="214">
        <v>0.27</v>
      </c>
    </row>
    <row r="37" spans="1:5">
      <c r="A37" s="1001" t="s">
        <v>1059</v>
      </c>
      <c r="B37" s="486" t="s">
        <v>1036</v>
      </c>
      <c r="C37" s="213">
        <v>54432.12</v>
      </c>
      <c r="D37" s="213">
        <v>27.94</v>
      </c>
      <c r="E37" s="214">
        <v>0.05</v>
      </c>
    </row>
    <row r="38" spans="1:5">
      <c r="A38" s="1001" t="s">
        <v>1059</v>
      </c>
      <c r="B38" s="486" t="s">
        <v>1037</v>
      </c>
      <c r="C38" s="213">
        <v>29343.49</v>
      </c>
      <c r="D38" s="213">
        <v>25.69</v>
      </c>
      <c r="E38" s="214">
        <v>0.09</v>
      </c>
    </row>
    <row r="39" spans="1:5">
      <c r="A39" s="1001" t="s">
        <v>1059</v>
      </c>
      <c r="B39" s="486" t="s">
        <v>611</v>
      </c>
      <c r="C39" s="213">
        <v>5826.53</v>
      </c>
      <c r="D39" s="213">
        <v>9.3800000000000008</v>
      </c>
      <c r="E39" s="214">
        <v>0.16</v>
      </c>
    </row>
    <row r="40" spans="1:5">
      <c r="A40" s="1002" t="s">
        <v>1059</v>
      </c>
      <c r="B40" s="616" t="s">
        <v>612</v>
      </c>
      <c r="C40" s="227">
        <v>1036794.36</v>
      </c>
      <c r="D40" s="227">
        <v>7125.27</v>
      </c>
      <c r="E40" s="258">
        <v>0.69</v>
      </c>
    </row>
    <row r="41" spans="1:5">
      <c r="A41" s="1000" t="s">
        <v>329</v>
      </c>
      <c r="B41" s="487" t="s">
        <v>1032</v>
      </c>
      <c r="C41" s="213">
        <v>1055576.08</v>
      </c>
      <c r="D41" s="213">
        <v>670.81</v>
      </c>
      <c r="E41" s="214">
        <v>0.06</v>
      </c>
    </row>
    <row r="42" spans="1:5">
      <c r="A42" s="1001" t="s">
        <v>1060</v>
      </c>
      <c r="B42" s="485" t="s">
        <v>1033</v>
      </c>
      <c r="C42" s="213">
        <v>76007.570000000007</v>
      </c>
      <c r="D42" s="213">
        <v>67.94</v>
      </c>
      <c r="E42" s="214">
        <v>0.09</v>
      </c>
    </row>
    <row r="43" spans="1:5">
      <c r="A43" s="1001" t="s">
        <v>1060</v>
      </c>
      <c r="B43" s="486" t="s">
        <v>1034</v>
      </c>
      <c r="C43" s="213">
        <v>52680.34</v>
      </c>
      <c r="D43" s="213">
        <v>35.25</v>
      </c>
      <c r="E43" s="214">
        <v>7.0000000000000007E-2</v>
      </c>
    </row>
    <row r="44" spans="1:5">
      <c r="A44" s="1001" t="s">
        <v>1060</v>
      </c>
      <c r="B44" s="486" t="s">
        <v>1035</v>
      </c>
      <c r="C44" s="213">
        <v>15928.17</v>
      </c>
      <c r="D44" s="213">
        <v>14.31</v>
      </c>
      <c r="E44" s="214">
        <v>0.09</v>
      </c>
    </row>
    <row r="45" spans="1:5">
      <c r="A45" s="1001" t="s">
        <v>1060</v>
      </c>
      <c r="B45" s="486" t="s">
        <v>1036</v>
      </c>
      <c r="C45" s="213">
        <v>6732.76</v>
      </c>
      <c r="D45" s="213">
        <v>0.81</v>
      </c>
      <c r="E45" s="214">
        <v>0.01</v>
      </c>
    </row>
    <row r="46" spans="1:5">
      <c r="A46" s="1001" t="s">
        <v>1060</v>
      </c>
      <c r="B46" s="486" t="s">
        <v>1037</v>
      </c>
      <c r="C46" s="213">
        <v>2907.25</v>
      </c>
      <c r="D46" s="213">
        <v>0</v>
      </c>
      <c r="E46" s="214">
        <v>0</v>
      </c>
    </row>
    <row r="47" spans="1:5">
      <c r="A47" s="1001" t="s">
        <v>1060</v>
      </c>
      <c r="B47" s="486" t="s">
        <v>611</v>
      </c>
      <c r="C47" s="213">
        <v>1707.19</v>
      </c>
      <c r="D47" s="213">
        <v>0</v>
      </c>
      <c r="E47" s="214">
        <v>0</v>
      </c>
    </row>
    <row r="48" spans="1:5">
      <c r="A48" s="1002" t="s">
        <v>1060</v>
      </c>
      <c r="B48" s="616" t="s">
        <v>612</v>
      </c>
      <c r="C48" s="227">
        <v>1211539.3600000001</v>
      </c>
      <c r="D48" s="227">
        <v>789.12</v>
      </c>
      <c r="E48" s="258">
        <v>7.0000000000000007E-2</v>
      </c>
    </row>
    <row r="49" spans="1:5" s="690" customFormat="1">
      <c r="A49" s="1028" t="s">
        <v>1239</v>
      </c>
      <c r="B49" s="692" t="s">
        <v>1032</v>
      </c>
      <c r="C49" s="696">
        <v>595552.23</v>
      </c>
      <c r="D49" s="696">
        <v>5244.93</v>
      </c>
      <c r="E49" s="697">
        <v>0.88</v>
      </c>
    </row>
    <row r="50" spans="1:5" s="690" customFormat="1">
      <c r="A50" s="1029"/>
      <c r="B50" s="695" t="s">
        <v>1033</v>
      </c>
      <c r="C50" s="696">
        <v>46938.97</v>
      </c>
      <c r="D50" s="696">
        <v>248.38</v>
      </c>
      <c r="E50" s="697">
        <v>0.53</v>
      </c>
    </row>
    <row r="51" spans="1:5" s="690" customFormat="1">
      <c r="A51" s="1029"/>
      <c r="B51" s="698" t="s">
        <v>1034</v>
      </c>
      <c r="C51" s="696">
        <v>30081.31</v>
      </c>
      <c r="D51" s="696">
        <v>322.38</v>
      </c>
      <c r="E51" s="697">
        <v>1.07</v>
      </c>
    </row>
    <row r="52" spans="1:5" s="690" customFormat="1">
      <c r="A52" s="1029"/>
      <c r="B52" s="698" t="s">
        <v>1035</v>
      </c>
      <c r="C52" s="696">
        <v>5787.25</v>
      </c>
      <c r="D52" s="696">
        <v>68</v>
      </c>
      <c r="E52" s="697">
        <v>1.17</v>
      </c>
    </row>
    <row r="53" spans="1:5" s="690" customFormat="1">
      <c r="A53" s="1029"/>
      <c r="B53" s="698" t="s">
        <v>1036</v>
      </c>
      <c r="C53" s="696">
        <v>914.07</v>
      </c>
      <c r="D53" s="696">
        <v>12.56</v>
      </c>
      <c r="E53" s="697">
        <v>1.37</v>
      </c>
    </row>
    <row r="54" spans="1:5" s="690" customFormat="1">
      <c r="A54" s="1029"/>
      <c r="B54" s="698" t="s">
        <v>1037</v>
      </c>
      <c r="C54" s="696">
        <v>51.23</v>
      </c>
      <c r="D54" s="696">
        <v>0</v>
      </c>
      <c r="E54" s="697">
        <v>0</v>
      </c>
    </row>
    <row r="55" spans="1:5" s="690" customFormat="1">
      <c r="A55" s="1029"/>
      <c r="B55" s="698" t="s">
        <v>611</v>
      </c>
      <c r="C55" s="696">
        <v>0.31</v>
      </c>
      <c r="D55" s="696">
        <v>0</v>
      </c>
      <c r="E55" s="697">
        <v>0</v>
      </c>
    </row>
    <row r="56" spans="1:5" s="690" customFormat="1">
      <c r="A56" s="1030"/>
      <c r="B56" s="702" t="s">
        <v>612</v>
      </c>
      <c r="C56" s="703">
        <v>679325.37</v>
      </c>
      <c r="D56" s="703">
        <v>5896.2500000000009</v>
      </c>
      <c r="E56" s="704">
        <v>0.87</v>
      </c>
    </row>
    <row r="57" spans="1:5">
      <c r="A57" s="1000" t="s">
        <v>1059</v>
      </c>
      <c r="B57" s="487" t="s">
        <v>1032</v>
      </c>
      <c r="C57" s="213">
        <v>688884.69</v>
      </c>
      <c r="D57" s="213">
        <v>2061.8000000000002</v>
      </c>
      <c r="E57" s="214">
        <v>0.3</v>
      </c>
    </row>
    <row r="58" spans="1:5">
      <c r="A58" s="1001" t="s">
        <v>1061</v>
      </c>
      <c r="B58" s="485" t="s">
        <v>1033</v>
      </c>
      <c r="C58" s="213">
        <v>227370.14</v>
      </c>
      <c r="D58" s="213">
        <v>1553.63</v>
      </c>
      <c r="E58" s="214">
        <v>0.68</v>
      </c>
    </row>
    <row r="59" spans="1:5">
      <c r="A59" s="1001" t="s">
        <v>1061</v>
      </c>
      <c r="B59" s="486" t="s">
        <v>1034</v>
      </c>
      <c r="C59" s="213">
        <v>181861.73</v>
      </c>
      <c r="D59" s="213">
        <v>533.13</v>
      </c>
      <c r="E59" s="214">
        <v>0.28999999999999998</v>
      </c>
    </row>
    <row r="60" spans="1:5">
      <c r="A60" s="1001" t="s">
        <v>1061</v>
      </c>
      <c r="B60" s="486" t="s">
        <v>1035</v>
      </c>
      <c r="C60" s="213">
        <v>112617.7</v>
      </c>
      <c r="D60" s="213">
        <v>221.63</v>
      </c>
      <c r="E60" s="214">
        <v>0.2</v>
      </c>
    </row>
    <row r="61" spans="1:5">
      <c r="A61" s="1001" t="s">
        <v>1061</v>
      </c>
      <c r="B61" s="486" t="s">
        <v>1036</v>
      </c>
      <c r="C61" s="213">
        <v>67622.42</v>
      </c>
      <c r="D61" s="213">
        <v>219.75</v>
      </c>
      <c r="E61" s="214">
        <v>0.32</v>
      </c>
    </row>
    <row r="62" spans="1:5">
      <c r="A62" s="1001" t="s">
        <v>1061</v>
      </c>
      <c r="B62" s="486" t="s">
        <v>1037</v>
      </c>
      <c r="C62" s="213">
        <v>27835.439999999999</v>
      </c>
      <c r="D62" s="213">
        <v>110.56</v>
      </c>
      <c r="E62" s="214">
        <v>0.4</v>
      </c>
    </row>
    <row r="63" spans="1:5">
      <c r="A63" s="1001" t="s">
        <v>1061</v>
      </c>
      <c r="B63" s="486" t="s">
        <v>611</v>
      </c>
      <c r="C63" s="213">
        <v>10345.17</v>
      </c>
      <c r="D63" s="213">
        <v>23.44</v>
      </c>
      <c r="E63" s="214">
        <v>0.23</v>
      </c>
    </row>
    <row r="64" spans="1:5">
      <c r="A64" s="1002" t="s">
        <v>1061</v>
      </c>
      <c r="B64" s="616" t="s">
        <v>612</v>
      </c>
      <c r="C64" s="227">
        <v>1316537.29</v>
      </c>
      <c r="D64" s="227">
        <v>4723.9399999999996</v>
      </c>
      <c r="E64" s="258">
        <v>0.36</v>
      </c>
    </row>
    <row r="65" spans="1:5">
      <c r="A65" s="1000" t="s">
        <v>1060</v>
      </c>
      <c r="B65" s="487" t="s">
        <v>1032</v>
      </c>
      <c r="C65" s="213">
        <v>226904.09</v>
      </c>
      <c r="D65" s="213">
        <v>10469.81</v>
      </c>
      <c r="E65" s="214">
        <v>4.6100000000000003</v>
      </c>
    </row>
    <row r="66" spans="1:5">
      <c r="A66" s="1001" t="s">
        <v>1062</v>
      </c>
      <c r="B66" s="485" t="s">
        <v>1033</v>
      </c>
      <c r="C66" s="213">
        <v>124956.39</v>
      </c>
      <c r="D66" s="213">
        <v>9499.44</v>
      </c>
      <c r="E66" s="214">
        <v>7.6</v>
      </c>
    </row>
    <row r="67" spans="1:5">
      <c r="A67" s="1001" t="s">
        <v>1062</v>
      </c>
      <c r="B67" s="486" t="s">
        <v>1034</v>
      </c>
      <c r="C67" s="213">
        <v>112025.15</v>
      </c>
      <c r="D67" s="213">
        <v>5267</v>
      </c>
      <c r="E67" s="214">
        <v>4.7</v>
      </c>
    </row>
    <row r="68" spans="1:5">
      <c r="A68" s="1001" t="s">
        <v>1062</v>
      </c>
      <c r="B68" s="486" t="s">
        <v>1035</v>
      </c>
      <c r="C68" s="213">
        <v>61301.45</v>
      </c>
      <c r="D68" s="213">
        <v>818.56</v>
      </c>
      <c r="E68" s="214">
        <v>1.34</v>
      </c>
    </row>
    <row r="69" spans="1:5">
      <c r="A69" s="1001" t="s">
        <v>1062</v>
      </c>
      <c r="B69" s="486" t="s">
        <v>1036</v>
      </c>
      <c r="C69" s="213">
        <v>43197.39</v>
      </c>
      <c r="D69" s="213">
        <v>617.88</v>
      </c>
      <c r="E69" s="214">
        <v>1.43</v>
      </c>
    </row>
    <row r="70" spans="1:5">
      <c r="A70" s="1001" t="s">
        <v>1062</v>
      </c>
      <c r="B70" s="486" t="s">
        <v>1037</v>
      </c>
      <c r="C70" s="213">
        <v>22623.919999999998</v>
      </c>
      <c r="D70" s="213">
        <v>684.13</v>
      </c>
      <c r="E70" s="214">
        <v>3.02</v>
      </c>
    </row>
    <row r="71" spans="1:5">
      <c r="A71" s="1001" t="s">
        <v>1062</v>
      </c>
      <c r="B71" s="486" t="s">
        <v>611</v>
      </c>
      <c r="C71" s="213">
        <v>7840.66</v>
      </c>
      <c r="D71" s="213">
        <v>282.44</v>
      </c>
      <c r="E71" s="214">
        <v>3.6</v>
      </c>
    </row>
    <row r="72" spans="1:5">
      <c r="A72" s="1002" t="s">
        <v>1062</v>
      </c>
      <c r="B72" s="616" t="s">
        <v>612</v>
      </c>
      <c r="C72" s="227">
        <v>598849.05000000005</v>
      </c>
      <c r="D72" s="227">
        <v>27639.26</v>
      </c>
      <c r="E72" s="258">
        <v>4.62</v>
      </c>
    </row>
    <row r="73" spans="1:5">
      <c r="A73" s="1000" t="s">
        <v>1061</v>
      </c>
      <c r="B73" s="487" t="s">
        <v>1032</v>
      </c>
      <c r="C73" s="213">
        <v>56942.41</v>
      </c>
      <c r="D73" s="213">
        <v>393.06</v>
      </c>
      <c r="E73" s="214">
        <v>0.69</v>
      </c>
    </row>
    <row r="74" spans="1:5">
      <c r="A74" s="1001" t="s">
        <v>1063</v>
      </c>
      <c r="B74" s="485" t="s">
        <v>1033</v>
      </c>
      <c r="C74" s="213">
        <v>50700.97</v>
      </c>
      <c r="D74" s="213">
        <v>296.75</v>
      </c>
      <c r="E74" s="214">
        <v>0.59</v>
      </c>
    </row>
    <row r="75" spans="1:5">
      <c r="A75" s="1001" t="s">
        <v>1063</v>
      </c>
      <c r="B75" s="486" t="s">
        <v>1034</v>
      </c>
      <c r="C75" s="213">
        <v>59742.34</v>
      </c>
      <c r="D75" s="213">
        <v>401.19</v>
      </c>
      <c r="E75" s="214">
        <v>0.67</v>
      </c>
    </row>
    <row r="76" spans="1:5">
      <c r="A76" s="1001" t="s">
        <v>1063</v>
      </c>
      <c r="B76" s="486" t="s">
        <v>1035</v>
      </c>
      <c r="C76" s="213">
        <v>15005.26</v>
      </c>
      <c r="D76" s="213">
        <v>114.44</v>
      </c>
      <c r="E76" s="214">
        <v>0.76</v>
      </c>
    </row>
    <row r="77" spans="1:5">
      <c r="A77" s="1001" t="s">
        <v>1063</v>
      </c>
      <c r="B77" s="486" t="s">
        <v>1036</v>
      </c>
      <c r="C77" s="213">
        <v>4645.37</v>
      </c>
      <c r="D77" s="213">
        <v>22.25</v>
      </c>
      <c r="E77" s="214">
        <v>0.48</v>
      </c>
    </row>
    <row r="78" spans="1:5">
      <c r="A78" s="1001" t="s">
        <v>1063</v>
      </c>
      <c r="B78" s="486" t="s">
        <v>1037</v>
      </c>
      <c r="C78" s="213">
        <v>951.94</v>
      </c>
      <c r="D78" s="213">
        <v>0.31</v>
      </c>
      <c r="E78" s="214">
        <v>0.03</v>
      </c>
    </row>
    <row r="79" spans="1:5">
      <c r="A79" s="1001" t="s">
        <v>1063</v>
      </c>
      <c r="B79" s="486" t="s">
        <v>611</v>
      </c>
      <c r="C79" s="213">
        <v>90.27</v>
      </c>
      <c r="D79" s="213">
        <v>0</v>
      </c>
      <c r="E79" s="214">
        <v>0</v>
      </c>
    </row>
    <row r="80" spans="1:5">
      <c r="A80" s="1002" t="s">
        <v>1063</v>
      </c>
      <c r="B80" s="616" t="s">
        <v>612</v>
      </c>
      <c r="C80" s="227">
        <v>188078.56</v>
      </c>
      <c r="D80" s="227">
        <v>1228</v>
      </c>
      <c r="E80" s="258">
        <v>0.65</v>
      </c>
    </row>
    <row r="81" spans="1:5">
      <c r="A81" s="1000" t="s">
        <v>1062</v>
      </c>
      <c r="B81" s="487" t="s">
        <v>1032</v>
      </c>
      <c r="C81" s="213">
        <v>506454.27</v>
      </c>
      <c r="D81" s="213">
        <v>2719.8</v>
      </c>
      <c r="E81" s="214">
        <v>0.54</v>
      </c>
    </row>
    <row r="82" spans="1:5">
      <c r="A82" s="1001" t="s">
        <v>193</v>
      </c>
      <c r="B82" s="485" t="s">
        <v>1033</v>
      </c>
      <c r="C82" s="213">
        <v>221571.05</v>
      </c>
      <c r="D82" s="213">
        <v>2046.13</v>
      </c>
      <c r="E82" s="214">
        <v>0.92</v>
      </c>
    </row>
    <row r="83" spans="1:5">
      <c r="A83" s="1001" t="s">
        <v>193</v>
      </c>
      <c r="B83" s="486" t="s">
        <v>1034</v>
      </c>
      <c r="C83" s="213">
        <v>164091.01999999999</v>
      </c>
      <c r="D83" s="213">
        <v>1390.88</v>
      </c>
      <c r="E83" s="214">
        <v>0.85</v>
      </c>
    </row>
    <row r="84" spans="1:5">
      <c r="A84" s="1001" t="s">
        <v>193</v>
      </c>
      <c r="B84" s="486" t="s">
        <v>1035</v>
      </c>
      <c r="C84" s="213">
        <v>66327.16</v>
      </c>
      <c r="D84" s="213">
        <v>174.56</v>
      </c>
      <c r="E84" s="214">
        <v>0.26</v>
      </c>
    </row>
    <row r="85" spans="1:5">
      <c r="A85" s="1001" t="s">
        <v>193</v>
      </c>
      <c r="B85" s="486" t="s">
        <v>1036</v>
      </c>
      <c r="C85" s="213">
        <v>34483.94</v>
      </c>
      <c r="D85" s="213">
        <v>10.19</v>
      </c>
      <c r="E85" s="214">
        <v>0.03</v>
      </c>
    </row>
    <row r="86" spans="1:5">
      <c r="A86" s="1001" t="s">
        <v>193</v>
      </c>
      <c r="B86" s="486" t="s">
        <v>1037</v>
      </c>
      <c r="C86" s="213">
        <v>12731.98</v>
      </c>
      <c r="D86" s="213">
        <v>29.44</v>
      </c>
      <c r="E86" s="214">
        <v>0.23</v>
      </c>
    </row>
    <row r="87" spans="1:5">
      <c r="A87" s="1001" t="s">
        <v>193</v>
      </c>
      <c r="B87" s="486" t="s">
        <v>611</v>
      </c>
      <c r="C87" s="213">
        <v>3473.89</v>
      </c>
      <c r="D87" s="213">
        <v>3.75</v>
      </c>
      <c r="E87" s="214">
        <v>0.11</v>
      </c>
    </row>
    <row r="88" spans="1:5" ht="13.5" thickBot="1">
      <c r="A88" s="1015" t="s">
        <v>193</v>
      </c>
      <c r="B88" s="193" t="s">
        <v>612</v>
      </c>
      <c r="C88" s="221">
        <v>1009133.31</v>
      </c>
      <c r="D88" s="221">
        <v>6374.75</v>
      </c>
      <c r="E88" s="226">
        <v>0.63</v>
      </c>
    </row>
    <row r="89" spans="1:5">
      <c r="A89" s="1000" t="s">
        <v>1063</v>
      </c>
      <c r="B89" s="487" t="s">
        <v>1032</v>
      </c>
      <c r="C89" s="213">
        <v>719808.1</v>
      </c>
      <c r="D89" s="213">
        <v>906.94</v>
      </c>
      <c r="E89" s="214">
        <v>0.13</v>
      </c>
    </row>
    <row r="90" spans="1:5">
      <c r="A90" s="1001" t="s">
        <v>193</v>
      </c>
      <c r="B90" s="485" t="s">
        <v>1033</v>
      </c>
      <c r="C90" s="213">
        <v>40068.78</v>
      </c>
      <c r="D90" s="213">
        <v>96.38</v>
      </c>
      <c r="E90" s="214">
        <v>0.24</v>
      </c>
    </row>
    <row r="91" spans="1:5">
      <c r="A91" s="1001" t="s">
        <v>193</v>
      </c>
      <c r="B91" s="486" t="s">
        <v>1034</v>
      </c>
      <c r="C91" s="213">
        <v>25721.759999999998</v>
      </c>
      <c r="D91" s="213">
        <v>56.69</v>
      </c>
      <c r="E91" s="214">
        <v>0.22</v>
      </c>
    </row>
    <row r="92" spans="1:5">
      <c r="A92" s="1001" t="s">
        <v>193</v>
      </c>
      <c r="B92" s="486" t="s">
        <v>1035</v>
      </c>
      <c r="C92" s="213">
        <v>6153.21</v>
      </c>
      <c r="D92" s="213">
        <v>32.31</v>
      </c>
      <c r="E92" s="214">
        <v>0.53</v>
      </c>
    </row>
    <row r="93" spans="1:5">
      <c r="A93" s="1001" t="s">
        <v>193</v>
      </c>
      <c r="B93" s="486" t="s">
        <v>1036</v>
      </c>
      <c r="C93" s="213">
        <v>838.85</v>
      </c>
      <c r="D93" s="213">
        <v>3</v>
      </c>
      <c r="E93" s="214">
        <v>0.36</v>
      </c>
    </row>
    <row r="94" spans="1:5">
      <c r="A94" s="1001" t="s">
        <v>193</v>
      </c>
      <c r="B94" s="486" t="s">
        <v>1037</v>
      </c>
      <c r="C94" s="213">
        <v>29.26</v>
      </c>
      <c r="D94" s="213">
        <v>0</v>
      </c>
      <c r="E94" s="214">
        <v>0</v>
      </c>
    </row>
    <row r="95" spans="1:5">
      <c r="A95" s="1001" t="s">
        <v>193</v>
      </c>
      <c r="B95" s="486" t="s">
        <v>611</v>
      </c>
      <c r="C95" s="213">
        <v>0</v>
      </c>
      <c r="D95" s="213">
        <v>0</v>
      </c>
      <c r="E95" s="214">
        <v>0</v>
      </c>
    </row>
    <row r="96" spans="1:5" ht="13.5" thickBot="1">
      <c r="A96" s="1015" t="s">
        <v>193</v>
      </c>
      <c r="B96" s="193" t="s">
        <v>612</v>
      </c>
      <c r="C96" s="221">
        <v>792619.96</v>
      </c>
      <c r="D96" s="221">
        <v>1095.32</v>
      </c>
      <c r="E96" s="226">
        <v>0.14000000000000001</v>
      </c>
    </row>
    <row r="97" spans="1:5">
      <c r="A97" s="1000" t="s">
        <v>193</v>
      </c>
      <c r="B97" s="487" t="s">
        <v>1032</v>
      </c>
      <c r="C97" s="213">
        <v>853008.3</v>
      </c>
      <c r="D97" s="213">
        <v>1409.93</v>
      </c>
      <c r="E97" s="214">
        <v>0.17</v>
      </c>
    </row>
    <row r="98" spans="1:5">
      <c r="A98" s="1001" t="s">
        <v>193</v>
      </c>
      <c r="B98" s="485" t="s">
        <v>1033</v>
      </c>
      <c r="C98" s="213">
        <v>98957.13</v>
      </c>
      <c r="D98" s="213">
        <v>221.75</v>
      </c>
      <c r="E98" s="214">
        <v>0.22</v>
      </c>
    </row>
    <row r="99" spans="1:5">
      <c r="A99" s="1001" t="s">
        <v>193</v>
      </c>
      <c r="B99" s="486" t="s">
        <v>1034</v>
      </c>
      <c r="C99" s="213">
        <v>57486.57</v>
      </c>
      <c r="D99" s="213">
        <v>146.75</v>
      </c>
      <c r="E99" s="214">
        <v>0.26</v>
      </c>
    </row>
    <row r="100" spans="1:5">
      <c r="A100" s="1001" t="s">
        <v>193</v>
      </c>
      <c r="B100" s="486" t="s">
        <v>1035</v>
      </c>
      <c r="C100" s="213">
        <v>11133.93</v>
      </c>
      <c r="D100" s="213">
        <v>14.44</v>
      </c>
      <c r="E100" s="214">
        <v>0.13</v>
      </c>
    </row>
    <row r="101" spans="1:5">
      <c r="A101" s="1001" t="s">
        <v>193</v>
      </c>
      <c r="B101" s="486" t="s">
        <v>1036</v>
      </c>
      <c r="C101" s="213">
        <v>3619.51</v>
      </c>
      <c r="D101" s="213">
        <v>0.94</v>
      </c>
      <c r="E101" s="214">
        <v>0.03</v>
      </c>
    </row>
    <row r="102" spans="1:5">
      <c r="A102" s="1001" t="s">
        <v>193</v>
      </c>
      <c r="B102" s="486" t="s">
        <v>1037</v>
      </c>
      <c r="C102" s="213">
        <v>1337.07</v>
      </c>
      <c r="D102" s="213">
        <v>0</v>
      </c>
      <c r="E102" s="214">
        <v>0</v>
      </c>
    </row>
    <row r="103" spans="1:5">
      <c r="A103" s="1001" t="s">
        <v>193</v>
      </c>
      <c r="B103" s="486" t="s">
        <v>611</v>
      </c>
      <c r="C103" s="213">
        <v>573.95000000000005</v>
      </c>
      <c r="D103" s="213">
        <v>0</v>
      </c>
      <c r="E103" s="214">
        <v>0</v>
      </c>
    </row>
    <row r="104" spans="1:5" ht="13.5" thickBot="1">
      <c r="A104" s="1015" t="s">
        <v>193</v>
      </c>
      <c r="B104" s="193" t="s">
        <v>612</v>
      </c>
      <c r="C104" s="221">
        <v>1026116.46</v>
      </c>
      <c r="D104" s="221">
        <v>1793.81</v>
      </c>
      <c r="E104" s="226">
        <v>0.17</v>
      </c>
    </row>
    <row r="106" spans="1:5">
      <c r="A106" s="974" t="s">
        <v>243</v>
      </c>
      <c r="B106" s="974"/>
      <c r="C106" s="974"/>
    </row>
  </sheetData>
  <mergeCells count="19">
    <mergeCell ref="A49:A56"/>
    <mergeCell ref="A1:E1"/>
    <mergeCell ref="A3:E3"/>
    <mergeCell ref="A4:E4"/>
    <mergeCell ref="A5:E5"/>
    <mergeCell ref="A7:A8"/>
    <mergeCell ref="D7:E7"/>
    <mergeCell ref="A9:A16"/>
    <mergeCell ref="A17:A24"/>
    <mergeCell ref="A25:A32"/>
    <mergeCell ref="A33:A40"/>
    <mergeCell ref="A41:A48"/>
    <mergeCell ref="A106:C106"/>
    <mergeCell ref="A57:A64"/>
    <mergeCell ref="A65:A72"/>
    <mergeCell ref="A73:A80"/>
    <mergeCell ref="A81:A88"/>
    <mergeCell ref="A89:A96"/>
    <mergeCell ref="A97:A104"/>
  </mergeCells>
  <hyperlinks>
    <hyperlink ref="A7" r:id="rId1" display="https://mensajero.tragsa.es/exchweb/bin/redir.asp?URL=http://www.mma.es/portal/secciones/biodiversidad/inventarios/ines/resumen_resultados.htm"/>
  </hyperlinks>
  <printOptions horizontalCentered="1"/>
  <pageMargins left="0.78740157480314965" right="0.78740157480314965" top="0.59055118110236227" bottom="0.98425196850393704" header="0" footer="0"/>
  <pageSetup paperSize="9" scale="52" orientation="portrait" r:id="rId2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>
  <sheetPr codeName="Hoja69">
    <pageSetUpPr fitToPage="1"/>
  </sheetPr>
  <dimension ref="A1:N96"/>
  <sheetViews>
    <sheetView view="pageBreakPreview" topLeftCell="A55" zoomScale="75" zoomScaleNormal="75" workbookViewId="0">
      <selection sqref="A1:J1"/>
    </sheetView>
  </sheetViews>
  <sheetFormatPr baseColWidth="10" defaultRowHeight="12.75"/>
  <cols>
    <col min="1" max="1" width="20.140625" style="262" customWidth="1"/>
    <col min="2" max="2" width="41.28515625" style="706" customWidth="1"/>
    <col min="3" max="3" width="10.85546875" style="706" bestFit="1" customWidth="1"/>
    <col min="4" max="4" width="11" style="706" bestFit="1" customWidth="1"/>
    <col min="5" max="5" width="12.5703125" style="706" bestFit="1" customWidth="1"/>
    <col min="6" max="6" width="11" style="706" bestFit="1" customWidth="1"/>
    <col min="7" max="7" width="11.5703125" style="706" bestFit="1" customWidth="1"/>
    <col min="8" max="8" width="11" style="706" bestFit="1" customWidth="1"/>
    <col min="9" max="9" width="11.5703125" style="706" bestFit="1" customWidth="1"/>
    <col min="10" max="10" width="11" style="706" bestFit="1" customWidth="1"/>
    <col min="11" max="11" width="11.140625" style="706" bestFit="1" customWidth="1"/>
    <col min="12" max="12" width="11" style="706" bestFit="1" customWidth="1"/>
    <col min="13" max="13" width="12.85546875" style="706" bestFit="1" customWidth="1"/>
    <col min="14" max="14" width="11" style="706" bestFit="1" customWidth="1"/>
    <col min="15" max="16384" width="11.42578125" style="706"/>
  </cols>
  <sheetData>
    <row r="1" spans="1:14" ht="18">
      <c r="A1" s="928" t="s">
        <v>603</v>
      </c>
      <c r="B1" s="928"/>
      <c r="C1" s="928"/>
      <c r="D1" s="928"/>
      <c r="E1" s="928"/>
      <c r="F1" s="928"/>
      <c r="G1" s="928"/>
      <c r="H1" s="928"/>
      <c r="I1" s="928"/>
      <c r="J1" s="928"/>
      <c r="K1" s="928"/>
      <c r="L1" s="928"/>
      <c r="M1" s="928"/>
      <c r="N1" s="928"/>
    </row>
    <row r="2" spans="1:14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s="707" customFormat="1" ht="15">
      <c r="A3" s="1004" t="s">
        <v>1247</v>
      </c>
      <c r="B3" s="1004"/>
      <c r="C3" s="1004"/>
      <c r="D3" s="1004"/>
      <c r="E3" s="1004"/>
      <c r="F3" s="1004"/>
      <c r="G3" s="1004"/>
      <c r="H3" s="1004"/>
      <c r="I3" s="1004"/>
      <c r="J3" s="1004"/>
      <c r="K3" s="1004"/>
      <c r="L3" s="1004"/>
      <c r="M3" s="1004"/>
      <c r="N3" s="1004"/>
    </row>
    <row r="4" spans="1:14" ht="13.5" thickBot="1"/>
    <row r="5" spans="1:14" s="708" customFormat="1" ht="41.25" customHeight="1">
      <c r="A5" s="1005" t="s">
        <v>299</v>
      </c>
      <c r="B5" s="1021" t="s">
        <v>649</v>
      </c>
      <c r="C5" s="1023" t="s">
        <v>650</v>
      </c>
      <c r="D5" s="1023"/>
      <c r="E5" s="1023"/>
      <c r="F5" s="1023"/>
      <c r="G5" s="1023"/>
      <c r="H5" s="1023"/>
      <c r="I5" s="1023"/>
      <c r="J5" s="1023"/>
      <c r="K5" s="1023"/>
      <c r="L5" s="1023"/>
      <c r="M5" s="1021" t="s">
        <v>1077</v>
      </c>
      <c r="N5" s="1024"/>
    </row>
    <row r="6" spans="1:14" s="708" customFormat="1" ht="34.5" customHeight="1">
      <c r="A6" s="1019"/>
      <c r="B6" s="1022"/>
      <c r="C6" s="1025" t="s">
        <v>651</v>
      </c>
      <c r="D6" s="1025"/>
      <c r="E6" s="1025" t="s">
        <v>652</v>
      </c>
      <c r="F6" s="1025"/>
      <c r="G6" s="1025" t="s">
        <v>623</v>
      </c>
      <c r="H6" s="1025"/>
      <c r="I6" s="1025" t="s">
        <v>624</v>
      </c>
      <c r="J6" s="1025"/>
      <c r="K6" s="1025" t="s">
        <v>653</v>
      </c>
      <c r="L6" s="1025"/>
      <c r="M6" s="1026" t="s">
        <v>625</v>
      </c>
      <c r="N6" s="1027"/>
    </row>
    <row r="7" spans="1:14" s="708" customFormat="1" ht="30" customHeight="1" thickBot="1">
      <c r="A7" s="1006"/>
      <c r="B7" s="1039"/>
      <c r="C7" s="259" t="s">
        <v>1081</v>
      </c>
      <c r="D7" s="259" t="s">
        <v>1016</v>
      </c>
      <c r="E7" s="259" t="s">
        <v>1081</v>
      </c>
      <c r="F7" s="259" t="s">
        <v>1016</v>
      </c>
      <c r="G7" s="259" t="s">
        <v>1081</v>
      </c>
      <c r="H7" s="259" t="s">
        <v>1016</v>
      </c>
      <c r="I7" s="259" t="s">
        <v>1081</v>
      </c>
      <c r="J7" s="259" t="s">
        <v>1016</v>
      </c>
      <c r="K7" s="259" t="s">
        <v>1081</v>
      </c>
      <c r="L7" s="259" t="s">
        <v>1016</v>
      </c>
      <c r="M7" s="259" t="s">
        <v>1081</v>
      </c>
      <c r="N7" s="688" t="s">
        <v>1016</v>
      </c>
    </row>
    <row r="8" spans="1:14" ht="21" customHeight="1">
      <c r="A8" s="1035" t="s">
        <v>166</v>
      </c>
      <c r="B8" s="494" t="s">
        <v>654</v>
      </c>
      <c r="C8" s="211">
        <v>0</v>
      </c>
      <c r="D8" s="211">
        <v>0</v>
      </c>
      <c r="E8" s="211">
        <v>0</v>
      </c>
      <c r="F8" s="211">
        <v>0</v>
      </c>
      <c r="G8" s="211">
        <v>136245.88</v>
      </c>
      <c r="H8" s="211">
        <v>17.14</v>
      </c>
      <c r="I8" s="211">
        <v>7243.87</v>
      </c>
      <c r="J8" s="211">
        <v>0.91</v>
      </c>
      <c r="K8" s="211">
        <v>52.47</v>
      </c>
      <c r="L8" s="211">
        <v>0.01</v>
      </c>
      <c r="M8" s="211">
        <v>143542.22</v>
      </c>
      <c r="N8" s="212">
        <v>18.059999999999999</v>
      </c>
    </row>
    <row r="9" spans="1:14">
      <c r="A9" s="1036"/>
      <c r="B9" s="248" t="s">
        <v>655</v>
      </c>
      <c r="C9" s="213">
        <v>0</v>
      </c>
      <c r="D9" s="213">
        <v>0</v>
      </c>
      <c r="E9" s="213">
        <v>0</v>
      </c>
      <c r="F9" s="213">
        <v>0</v>
      </c>
      <c r="G9" s="213">
        <v>3297.31</v>
      </c>
      <c r="H9" s="213">
        <v>0.41</v>
      </c>
      <c r="I9" s="213">
        <v>105.62</v>
      </c>
      <c r="J9" s="213">
        <v>0.01</v>
      </c>
      <c r="K9" s="213">
        <v>0</v>
      </c>
      <c r="L9" s="213">
        <v>0</v>
      </c>
      <c r="M9" s="213">
        <v>3402.93</v>
      </c>
      <c r="N9" s="214">
        <v>0.42</v>
      </c>
    </row>
    <row r="10" spans="1:14">
      <c r="A10" s="1036"/>
      <c r="B10" s="248" t="s">
        <v>656</v>
      </c>
      <c r="C10" s="213">
        <v>0</v>
      </c>
      <c r="D10" s="213">
        <v>0</v>
      </c>
      <c r="E10" s="213">
        <v>0</v>
      </c>
      <c r="F10" s="213">
        <v>0</v>
      </c>
      <c r="G10" s="213">
        <v>255050.3</v>
      </c>
      <c r="H10" s="213">
        <v>32.1</v>
      </c>
      <c r="I10" s="213">
        <v>165878.54</v>
      </c>
      <c r="J10" s="213">
        <v>20.86</v>
      </c>
      <c r="K10" s="213">
        <v>16231.44</v>
      </c>
      <c r="L10" s="213">
        <v>2.04</v>
      </c>
      <c r="M10" s="213">
        <v>437160.28</v>
      </c>
      <c r="N10" s="214">
        <v>55</v>
      </c>
    </row>
    <row r="11" spans="1:14">
      <c r="A11" s="1036"/>
      <c r="B11" s="248" t="s">
        <v>660</v>
      </c>
      <c r="C11" s="213">
        <v>0</v>
      </c>
      <c r="D11" s="213">
        <v>0</v>
      </c>
      <c r="E11" s="213">
        <v>0</v>
      </c>
      <c r="F11" s="213">
        <v>0</v>
      </c>
      <c r="G11" s="213">
        <v>0</v>
      </c>
      <c r="H11" s="213">
        <v>0</v>
      </c>
      <c r="I11" s="213">
        <v>190.74</v>
      </c>
      <c r="J11" s="213">
        <v>0.02</v>
      </c>
      <c r="K11" s="213">
        <v>0</v>
      </c>
      <c r="L11" s="213">
        <v>0</v>
      </c>
      <c r="M11" s="213">
        <v>190.74</v>
      </c>
      <c r="N11" s="214">
        <v>0.02</v>
      </c>
    </row>
    <row r="12" spans="1:14">
      <c r="A12" s="1036"/>
      <c r="B12" s="248" t="s">
        <v>661</v>
      </c>
      <c r="C12" s="213">
        <v>0</v>
      </c>
      <c r="D12" s="213">
        <v>0</v>
      </c>
      <c r="E12" s="213">
        <v>0</v>
      </c>
      <c r="F12" s="213">
        <v>0</v>
      </c>
      <c r="G12" s="213">
        <v>1276.5</v>
      </c>
      <c r="H12" s="213">
        <v>0.16</v>
      </c>
      <c r="I12" s="213">
        <v>797.59</v>
      </c>
      <c r="J12" s="213">
        <v>0.1</v>
      </c>
      <c r="K12" s="213">
        <v>0</v>
      </c>
      <c r="L12" s="213">
        <v>0</v>
      </c>
      <c r="M12" s="213">
        <v>2074.09</v>
      </c>
      <c r="N12" s="214">
        <v>0.26</v>
      </c>
    </row>
    <row r="13" spans="1:14">
      <c r="A13" s="1036"/>
      <c r="B13" s="248" t="s">
        <v>662</v>
      </c>
      <c r="C13" s="213">
        <v>0.81</v>
      </c>
      <c r="D13" s="213">
        <v>0</v>
      </c>
      <c r="E13" s="213">
        <v>180806.09</v>
      </c>
      <c r="F13" s="213">
        <v>22.74</v>
      </c>
      <c r="G13" s="213">
        <v>20.83</v>
      </c>
      <c r="H13" s="213">
        <v>0</v>
      </c>
      <c r="I13" s="213">
        <v>2.13</v>
      </c>
      <c r="J13" s="213">
        <v>0</v>
      </c>
      <c r="K13" s="213">
        <v>0</v>
      </c>
      <c r="L13" s="213">
        <v>0</v>
      </c>
      <c r="M13" s="213">
        <v>180829.86</v>
      </c>
      <c r="N13" s="214">
        <v>22.74</v>
      </c>
    </row>
    <row r="14" spans="1:14">
      <c r="A14" s="1036"/>
      <c r="B14" s="248" t="s">
        <v>105</v>
      </c>
      <c r="C14" s="213">
        <v>0.81</v>
      </c>
      <c r="D14" s="213">
        <v>0</v>
      </c>
      <c r="E14" s="213">
        <v>180806.09</v>
      </c>
      <c r="F14" s="213">
        <v>22.74</v>
      </c>
      <c r="G14" s="213">
        <v>395890.82</v>
      </c>
      <c r="H14" s="213">
        <v>49.81</v>
      </c>
      <c r="I14" s="213">
        <v>174218.49</v>
      </c>
      <c r="J14" s="213">
        <v>21.9</v>
      </c>
      <c r="K14" s="213">
        <v>16283.91</v>
      </c>
      <c r="L14" s="213">
        <v>2.0499999999999998</v>
      </c>
      <c r="M14" s="213">
        <v>767200.12</v>
      </c>
      <c r="N14" s="214">
        <v>96.5</v>
      </c>
    </row>
    <row r="15" spans="1:14">
      <c r="A15" s="1036"/>
      <c r="B15" s="248" t="s">
        <v>613</v>
      </c>
      <c r="C15" s="213">
        <v>0</v>
      </c>
      <c r="D15" s="213">
        <v>0</v>
      </c>
      <c r="E15" s="213">
        <v>0</v>
      </c>
      <c r="F15" s="213">
        <v>0</v>
      </c>
      <c r="G15" s="213">
        <v>0</v>
      </c>
      <c r="H15" s="213">
        <v>0</v>
      </c>
      <c r="I15" s="213">
        <v>0</v>
      </c>
      <c r="J15" s="213">
        <v>0</v>
      </c>
      <c r="K15" s="213">
        <v>0</v>
      </c>
      <c r="L15" s="213">
        <v>0</v>
      </c>
      <c r="M15" s="213">
        <v>6282.19</v>
      </c>
      <c r="N15" s="214">
        <v>0.79</v>
      </c>
    </row>
    <row r="16" spans="1:14">
      <c r="A16" s="1036"/>
      <c r="B16" s="248" t="s">
        <v>614</v>
      </c>
      <c r="C16" s="213">
        <v>0</v>
      </c>
      <c r="D16" s="213">
        <v>0</v>
      </c>
      <c r="E16" s="213">
        <v>0</v>
      </c>
      <c r="F16" s="213">
        <v>0</v>
      </c>
      <c r="G16" s="213">
        <v>0</v>
      </c>
      <c r="H16" s="213">
        <v>0</v>
      </c>
      <c r="I16" s="213">
        <v>0</v>
      </c>
      <c r="J16" s="213">
        <v>0</v>
      </c>
      <c r="K16" s="213">
        <v>0</v>
      </c>
      <c r="L16" s="213">
        <v>0</v>
      </c>
      <c r="M16" s="213">
        <v>21556.11</v>
      </c>
      <c r="N16" s="214">
        <v>2.71</v>
      </c>
    </row>
    <row r="17" spans="1:14">
      <c r="A17" s="1037"/>
      <c r="B17" s="263" t="s">
        <v>693</v>
      </c>
      <c r="C17" s="227">
        <v>0.81</v>
      </c>
      <c r="D17" s="227">
        <v>0</v>
      </c>
      <c r="E17" s="227">
        <v>180806.09</v>
      </c>
      <c r="F17" s="227">
        <v>22.74</v>
      </c>
      <c r="G17" s="227">
        <v>395890.82</v>
      </c>
      <c r="H17" s="227">
        <v>49.81</v>
      </c>
      <c r="I17" s="227">
        <v>174218.49</v>
      </c>
      <c r="J17" s="227">
        <v>21.9</v>
      </c>
      <c r="K17" s="227">
        <v>16283.91</v>
      </c>
      <c r="L17" s="227">
        <v>2.0499999999999998</v>
      </c>
      <c r="M17" s="227">
        <v>795038.42</v>
      </c>
      <c r="N17" s="258">
        <v>100</v>
      </c>
    </row>
    <row r="18" spans="1:14">
      <c r="A18" s="1038" t="s">
        <v>1038</v>
      </c>
      <c r="B18" s="248" t="s">
        <v>654</v>
      </c>
      <c r="C18" s="213">
        <v>0</v>
      </c>
      <c r="D18" s="213">
        <v>0</v>
      </c>
      <c r="E18" s="213">
        <v>0</v>
      </c>
      <c r="F18" s="213">
        <v>0</v>
      </c>
      <c r="G18" s="213">
        <v>143853.76000000001</v>
      </c>
      <c r="H18" s="213">
        <v>24.74</v>
      </c>
      <c r="I18" s="213">
        <v>10385.14</v>
      </c>
      <c r="J18" s="213">
        <v>1.79</v>
      </c>
      <c r="K18" s="213">
        <v>1700.97</v>
      </c>
      <c r="L18" s="213">
        <v>0.28999999999999998</v>
      </c>
      <c r="M18" s="213">
        <v>155939.87</v>
      </c>
      <c r="N18" s="214">
        <v>26.82</v>
      </c>
    </row>
    <row r="19" spans="1:14">
      <c r="A19" s="1038" t="s">
        <v>1038</v>
      </c>
      <c r="B19" s="248" t="s">
        <v>655</v>
      </c>
      <c r="C19" s="213">
        <v>0</v>
      </c>
      <c r="D19" s="213">
        <v>0</v>
      </c>
      <c r="E19" s="213">
        <v>0</v>
      </c>
      <c r="F19" s="213">
        <v>0</v>
      </c>
      <c r="G19" s="213">
        <v>8341.3799999999992</v>
      </c>
      <c r="H19" s="213">
        <v>1.43</v>
      </c>
      <c r="I19" s="213">
        <v>94.09</v>
      </c>
      <c r="J19" s="213">
        <v>0.02</v>
      </c>
      <c r="K19" s="213">
        <v>0.75</v>
      </c>
      <c r="L19" s="213" t="s">
        <v>610</v>
      </c>
      <c r="M19" s="213">
        <v>8436.2199999999993</v>
      </c>
      <c r="N19" s="214">
        <v>1.45</v>
      </c>
    </row>
    <row r="20" spans="1:14">
      <c r="A20" s="1038" t="s">
        <v>1038</v>
      </c>
      <c r="B20" s="248" t="s">
        <v>656</v>
      </c>
      <c r="C20" s="213">
        <v>0</v>
      </c>
      <c r="D20" s="213">
        <v>0</v>
      </c>
      <c r="E20" s="213">
        <v>0</v>
      </c>
      <c r="F20" s="213">
        <v>0</v>
      </c>
      <c r="G20" s="213">
        <v>93136.43</v>
      </c>
      <c r="H20" s="213">
        <v>16.010000000000002</v>
      </c>
      <c r="I20" s="213">
        <v>146888.67000000001</v>
      </c>
      <c r="J20" s="213">
        <v>25.24</v>
      </c>
      <c r="K20" s="213">
        <v>33973.589999999997</v>
      </c>
      <c r="L20" s="213">
        <v>5.84</v>
      </c>
      <c r="M20" s="213">
        <v>273998.69</v>
      </c>
      <c r="N20" s="214">
        <v>47.09</v>
      </c>
    </row>
    <row r="21" spans="1:14">
      <c r="A21" s="1038" t="s">
        <v>1038</v>
      </c>
      <c r="B21" s="248" t="s">
        <v>660</v>
      </c>
      <c r="C21" s="213">
        <v>0</v>
      </c>
      <c r="D21" s="213">
        <v>0</v>
      </c>
      <c r="E21" s="213">
        <v>0</v>
      </c>
      <c r="F21" s="213">
        <v>0</v>
      </c>
      <c r="G21" s="213">
        <v>9014.5400000000009</v>
      </c>
      <c r="H21" s="213">
        <v>1.55</v>
      </c>
      <c r="I21" s="213">
        <v>9533.94</v>
      </c>
      <c r="J21" s="213">
        <v>1.64</v>
      </c>
      <c r="K21" s="213">
        <v>643.54</v>
      </c>
      <c r="L21" s="213">
        <v>0.11</v>
      </c>
      <c r="M21" s="213">
        <v>19192.02</v>
      </c>
      <c r="N21" s="214">
        <v>3.3</v>
      </c>
    </row>
    <row r="22" spans="1:14">
      <c r="A22" s="1038" t="s">
        <v>1038</v>
      </c>
      <c r="B22" s="248" t="s">
        <v>661</v>
      </c>
      <c r="C22" s="213">
        <v>0</v>
      </c>
      <c r="D22" s="213">
        <v>0</v>
      </c>
      <c r="E22" s="213">
        <v>0</v>
      </c>
      <c r="F22" s="213">
        <v>0</v>
      </c>
      <c r="G22" s="213">
        <v>3223.88</v>
      </c>
      <c r="H22" s="213">
        <v>0.55000000000000004</v>
      </c>
      <c r="I22" s="213">
        <v>8296.52</v>
      </c>
      <c r="J22" s="213">
        <v>1.43</v>
      </c>
      <c r="K22" s="213">
        <v>1431.02</v>
      </c>
      <c r="L22" s="213">
        <v>0.25</v>
      </c>
      <c r="M22" s="213">
        <v>12951.42</v>
      </c>
      <c r="N22" s="214">
        <v>2.23</v>
      </c>
    </row>
    <row r="23" spans="1:14">
      <c r="A23" s="1038" t="s">
        <v>1038</v>
      </c>
      <c r="B23" s="248" t="s">
        <v>657</v>
      </c>
      <c r="C23" s="213">
        <v>0</v>
      </c>
      <c r="D23" s="213">
        <v>0</v>
      </c>
      <c r="E23" s="213">
        <v>49229.48</v>
      </c>
      <c r="F23" s="213">
        <v>8.4600000000000009</v>
      </c>
      <c r="G23" s="213">
        <v>0</v>
      </c>
      <c r="H23" s="213">
        <v>0</v>
      </c>
      <c r="I23" s="213">
        <v>0</v>
      </c>
      <c r="J23" s="213">
        <v>0</v>
      </c>
      <c r="K23" s="213">
        <v>0</v>
      </c>
      <c r="L23" s="213">
        <v>0</v>
      </c>
      <c r="M23" s="213">
        <v>49229.48</v>
      </c>
      <c r="N23" s="214">
        <v>8.4600000000000009</v>
      </c>
    </row>
    <row r="24" spans="1:14">
      <c r="A24" s="1038" t="s">
        <v>1038</v>
      </c>
      <c r="B24" s="248" t="s">
        <v>105</v>
      </c>
      <c r="C24" s="213">
        <v>0</v>
      </c>
      <c r="D24" s="213">
        <v>0</v>
      </c>
      <c r="E24" s="213">
        <v>49229.48</v>
      </c>
      <c r="F24" s="213">
        <v>8.4600000000000009</v>
      </c>
      <c r="G24" s="213">
        <v>257569.99</v>
      </c>
      <c r="H24" s="213">
        <v>44.28</v>
      </c>
      <c r="I24" s="213">
        <v>175198.36</v>
      </c>
      <c r="J24" s="213">
        <v>30.12</v>
      </c>
      <c r="K24" s="213">
        <v>37749.870000000003</v>
      </c>
      <c r="L24" s="213">
        <v>6.49</v>
      </c>
      <c r="M24" s="213">
        <v>519747.7</v>
      </c>
      <c r="N24" s="214">
        <v>89.35</v>
      </c>
    </row>
    <row r="25" spans="1:14">
      <c r="A25" s="1038" t="s">
        <v>1038</v>
      </c>
      <c r="B25" s="248" t="s">
        <v>613</v>
      </c>
      <c r="C25" s="213">
        <v>0</v>
      </c>
      <c r="D25" s="213">
        <v>0</v>
      </c>
      <c r="E25" s="213">
        <v>0</v>
      </c>
      <c r="F25" s="213">
        <v>0</v>
      </c>
      <c r="G25" s="213">
        <v>0</v>
      </c>
      <c r="H25" s="213">
        <v>0</v>
      </c>
      <c r="I25" s="213">
        <v>0</v>
      </c>
      <c r="J25" s="213">
        <v>0</v>
      </c>
      <c r="K25" s="213">
        <v>0</v>
      </c>
      <c r="L25" s="213">
        <v>0</v>
      </c>
      <c r="M25" s="213">
        <v>10512.03</v>
      </c>
      <c r="N25" s="214">
        <v>1.81</v>
      </c>
    </row>
    <row r="26" spans="1:14">
      <c r="A26" s="1038" t="s">
        <v>1038</v>
      </c>
      <c r="B26" s="248" t="s">
        <v>614</v>
      </c>
      <c r="C26" s="213">
        <v>0</v>
      </c>
      <c r="D26" s="213">
        <v>0</v>
      </c>
      <c r="E26" s="213">
        <v>0</v>
      </c>
      <c r="F26" s="213">
        <v>0</v>
      </c>
      <c r="G26" s="213">
        <v>0</v>
      </c>
      <c r="H26" s="213">
        <v>0</v>
      </c>
      <c r="I26" s="213">
        <v>0</v>
      </c>
      <c r="J26" s="213">
        <v>0</v>
      </c>
      <c r="K26" s="213">
        <v>0</v>
      </c>
      <c r="L26" s="213">
        <v>0</v>
      </c>
      <c r="M26" s="213">
        <v>51398.46</v>
      </c>
      <c r="N26" s="214">
        <v>8.84</v>
      </c>
    </row>
    <row r="27" spans="1:14">
      <c r="A27" s="1038" t="s">
        <v>1038</v>
      </c>
      <c r="B27" s="263" t="s">
        <v>693</v>
      </c>
      <c r="C27" s="227">
        <v>0</v>
      </c>
      <c r="D27" s="227">
        <v>0</v>
      </c>
      <c r="E27" s="227">
        <v>49229.48</v>
      </c>
      <c r="F27" s="227">
        <v>8.4600000000000009</v>
      </c>
      <c r="G27" s="227">
        <v>257569.99</v>
      </c>
      <c r="H27" s="227">
        <v>44.28</v>
      </c>
      <c r="I27" s="227">
        <v>175198.36</v>
      </c>
      <c r="J27" s="227">
        <v>30.12</v>
      </c>
      <c r="K27" s="227">
        <v>37749.870000000003</v>
      </c>
      <c r="L27" s="227">
        <v>6.49</v>
      </c>
      <c r="M27" s="227">
        <v>581658.18999999994</v>
      </c>
      <c r="N27" s="258">
        <v>100</v>
      </c>
    </row>
    <row r="28" spans="1:14">
      <c r="A28" s="1038" t="s">
        <v>1039</v>
      </c>
      <c r="B28" s="248" t="s">
        <v>654</v>
      </c>
      <c r="C28" s="213">
        <v>0</v>
      </c>
      <c r="D28" s="213">
        <v>0</v>
      </c>
      <c r="E28" s="213">
        <v>0</v>
      </c>
      <c r="F28" s="213">
        <v>0</v>
      </c>
      <c r="G28" s="213">
        <v>146078.66</v>
      </c>
      <c r="H28" s="213">
        <v>16.649999999999999</v>
      </c>
      <c r="I28" s="213">
        <v>24504.07</v>
      </c>
      <c r="J28" s="213">
        <v>2.79</v>
      </c>
      <c r="K28" s="213">
        <v>3189.21</v>
      </c>
      <c r="L28" s="213">
        <v>0.36</v>
      </c>
      <c r="M28" s="213">
        <v>173771.94</v>
      </c>
      <c r="N28" s="214">
        <v>19.8</v>
      </c>
    </row>
    <row r="29" spans="1:14">
      <c r="A29" s="1038" t="s">
        <v>1039</v>
      </c>
      <c r="B29" s="248" t="s">
        <v>655</v>
      </c>
      <c r="C29" s="213">
        <v>0</v>
      </c>
      <c r="D29" s="213">
        <v>0</v>
      </c>
      <c r="E29" s="213">
        <v>0</v>
      </c>
      <c r="F29" s="213">
        <v>0</v>
      </c>
      <c r="G29" s="213">
        <v>3930.22</v>
      </c>
      <c r="H29" s="213">
        <v>0.45</v>
      </c>
      <c r="I29" s="213">
        <v>3.56</v>
      </c>
      <c r="J29" s="213" t="s">
        <v>610</v>
      </c>
      <c r="K29" s="213">
        <v>0</v>
      </c>
      <c r="L29" s="213">
        <v>0</v>
      </c>
      <c r="M29" s="213">
        <v>3933.78</v>
      </c>
      <c r="N29" s="214">
        <v>0.45</v>
      </c>
    </row>
    <row r="30" spans="1:14">
      <c r="A30" s="1038" t="s">
        <v>1039</v>
      </c>
      <c r="B30" s="248" t="s">
        <v>656</v>
      </c>
      <c r="C30" s="213">
        <v>0</v>
      </c>
      <c r="D30" s="213">
        <v>0</v>
      </c>
      <c r="E30" s="213">
        <v>0</v>
      </c>
      <c r="F30" s="213">
        <v>0</v>
      </c>
      <c r="G30" s="213">
        <v>191801.7</v>
      </c>
      <c r="H30" s="213">
        <v>21.85</v>
      </c>
      <c r="I30" s="213">
        <v>364029.41</v>
      </c>
      <c r="J30" s="213">
        <v>41.49</v>
      </c>
      <c r="K30" s="213">
        <v>40843.81</v>
      </c>
      <c r="L30" s="213">
        <v>4.67</v>
      </c>
      <c r="M30" s="213">
        <v>596674.92000000004</v>
      </c>
      <c r="N30" s="214">
        <v>68.010000000000005</v>
      </c>
    </row>
    <row r="31" spans="1:14">
      <c r="A31" s="1038" t="s">
        <v>1039</v>
      </c>
      <c r="B31" s="248" t="s">
        <v>660</v>
      </c>
      <c r="C31" s="213">
        <v>0</v>
      </c>
      <c r="D31" s="213">
        <v>0</v>
      </c>
      <c r="E31" s="213">
        <v>0</v>
      </c>
      <c r="F31" s="213">
        <v>0</v>
      </c>
      <c r="G31" s="213">
        <v>1992.95</v>
      </c>
      <c r="H31" s="213">
        <v>0.23</v>
      </c>
      <c r="I31" s="213">
        <v>1339.3</v>
      </c>
      <c r="J31" s="213">
        <v>0.15</v>
      </c>
      <c r="K31" s="213">
        <v>28.14</v>
      </c>
      <c r="L31" s="213" t="s">
        <v>610</v>
      </c>
      <c r="M31" s="213">
        <v>3360.39</v>
      </c>
      <c r="N31" s="214">
        <v>0.38</v>
      </c>
    </row>
    <row r="32" spans="1:14">
      <c r="A32" s="1038" t="s">
        <v>1039</v>
      </c>
      <c r="B32" s="248" t="s">
        <v>661</v>
      </c>
      <c r="C32" s="213">
        <v>0</v>
      </c>
      <c r="D32" s="213">
        <v>0</v>
      </c>
      <c r="E32" s="213">
        <v>0</v>
      </c>
      <c r="F32" s="213">
        <v>0</v>
      </c>
      <c r="G32" s="213">
        <v>1205.52</v>
      </c>
      <c r="H32" s="213">
        <v>0.14000000000000001</v>
      </c>
      <c r="I32" s="213">
        <v>15792.04</v>
      </c>
      <c r="J32" s="213">
        <v>1.8</v>
      </c>
      <c r="K32" s="213">
        <v>14689.54</v>
      </c>
      <c r="L32" s="213">
        <v>1.67</v>
      </c>
      <c r="M32" s="213">
        <v>31687.1</v>
      </c>
      <c r="N32" s="214">
        <v>3.61</v>
      </c>
    </row>
    <row r="33" spans="1:14">
      <c r="A33" s="1038" t="s">
        <v>1039</v>
      </c>
      <c r="B33" s="248" t="s">
        <v>657</v>
      </c>
      <c r="C33" s="213">
        <v>0</v>
      </c>
      <c r="D33" s="213">
        <v>0</v>
      </c>
      <c r="E33" s="213">
        <v>36958.94</v>
      </c>
      <c r="F33" s="213">
        <v>4.21</v>
      </c>
      <c r="G33" s="213">
        <v>0</v>
      </c>
      <c r="H33" s="213">
        <v>0</v>
      </c>
      <c r="I33" s="213">
        <v>0</v>
      </c>
      <c r="J33" s="213">
        <v>0</v>
      </c>
      <c r="K33" s="213">
        <v>0</v>
      </c>
      <c r="L33" s="213">
        <v>0</v>
      </c>
      <c r="M33" s="213">
        <v>36958.94</v>
      </c>
      <c r="N33" s="214">
        <v>4.21</v>
      </c>
    </row>
    <row r="34" spans="1:14">
      <c r="A34" s="1038" t="s">
        <v>1039</v>
      </c>
      <c r="B34" s="248" t="s">
        <v>105</v>
      </c>
      <c r="C34" s="213">
        <v>0</v>
      </c>
      <c r="D34" s="213">
        <v>0</v>
      </c>
      <c r="E34" s="213">
        <v>36958.94</v>
      </c>
      <c r="F34" s="213">
        <v>4.21</v>
      </c>
      <c r="G34" s="213">
        <v>345009.05</v>
      </c>
      <c r="H34" s="213">
        <v>39.32</v>
      </c>
      <c r="I34" s="213">
        <v>405668.38</v>
      </c>
      <c r="J34" s="213">
        <v>46.23</v>
      </c>
      <c r="K34" s="213">
        <v>58750.7</v>
      </c>
      <c r="L34" s="213">
        <v>6.7</v>
      </c>
      <c r="M34" s="213">
        <v>846387.07</v>
      </c>
      <c r="N34" s="214">
        <v>96.46</v>
      </c>
    </row>
    <row r="35" spans="1:14">
      <c r="A35" s="1038" t="s">
        <v>1039</v>
      </c>
      <c r="B35" s="248" t="s">
        <v>613</v>
      </c>
      <c r="C35" s="213">
        <v>0</v>
      </c>
      <c r="D35" s="213">
        <v>0</v>
      </c>
      <c r="E35" s="213">
        <v>0</v>
      </c>
      <c r="F35" s="213">
        <v>0</v>
      </c>
      <c r="G35" s="213">
        <v>0</v>
      </c>
      <c r="H35" s="213">
        <v>0</v>
      </c>
      <c r="I35" s="213">
        <v>0</v>
      </c>
      <c r="J35" s="213">
        <v>0</v>
      </c>
      <c r="K35" s="213">
        <v>0</v>
      </c>
      <c r="L35" s="213">
        <v>0</v>
      </c>
      <c r="M35" s="213">
        <v>10391.5</v>
      </c>
      <c r="N35" s="214">
        <v>1.18</v>
      </c>
    </row>
    <row r="36" spans="1:14">
      <c r="A36" s="1038" t="s">
        <v>1039</v>
      </c>
      <c r="B36" s="248" t="s">
        <v>614</v>
      </c>
      <c r="C36" s="213">
        <v>0</v>
      </c>
      <c r="D36" s="213">
        <v>0</v>
      </c>
      <c r="E36" s="213">
        <v>0</v>
      </c>
      <c r="F36" s="213">
        <v>0</v>
      </c>
      <c r="G36" s="213">
        <v>0</v>
      </c>
      <c r="H36" s="213">
        <v>0</v>
      </c>
      <c r="I36" s="213">
        <v>0</v>
      </c>
      <c r="J36" s="213">
        <v>0</v>
      </c>
      <c r="K36" s="213">
        <v>0</v>
      </c>
      <c r="L36" s="213">
        <v>0</v>
      </c>
      <c r="M36" s="213">
        <v>20710.009999999998</v>
      </c>
      <c r="N36" s="214">
        <v>2.36</v>
      </c>
    </row>
    <row r="37" spans="1:14">
      <c r="A37" s="1038" t="s">
        <v>1039</v>
      </c>
      <c r="B37" s="263" t="s">
        <v>693</v>
      </c>
      <c r="C37" s="227">
        <v>0</v>
      </c>
      <c r="D37" s="227">
        <v>0</v>
      </c>
      <c r="E37" s="227">
        <v>36958.94</v>
      </c>
      <c r="F37" s="227">
        <v>4.21</v>
      </c>
      <c r="G37" s="227">
        <v>345009.05</v>
      </c>
      <c r="H37" s="227">
        <v>39.32</v>
      </c>
      <c r="I37" s="227">
        <v>405668.38</v>
      </c>
      <c r="J37" s="227">
        <v>46.23</v>
      </c>
      <c r="K37" s="227">
        <v>58750.7</v>
      </c>
      <c r="L37" s="227">
        <v>6.7</v>
      </c>
      <c r="M37" s="227">
        <v>877488.58</v>
      </c>
      <c r="N37" s="258">
        <v>100</v>
      </c>
    </row>
    <row r="38" spans="1:14">
      <c r="A38" s="1038" t="s">
        <v>195</v>
      </c>
      <c r="B38" s="248" t="s">
        <v>654</v>
      </c>
      <c r="C38" s="213">
        <v>0</v>
      </c>
      <c r="D38" s="213">
        <v>0</v>
      </c>
      <c r="E38" s="213">
        <v>0</v>
      </c>
      <c r="F38" s="213">
        <v>0</v>
      </c>
      <c r="G38" s="213">
        <v>176636.95</v>
      </c>
      <c r="H38" s="213">
        <v>21.93</v>
      </c>
      <c r="I38" s="213">
        <v>6915.24</v>
      </c>
      <c r="J38" s="213">
        <v>0.86</v>
      </c>
      <c r="K38" s="213">
        <v>5834.44</v>
      </c>
      <c r="L38" s="213">
        <v>0.72</v>
      </c>
      <c r="M38" s="213">
        <v>189386.63</v>
      </c>
      <c r="N38" s="214">
        <v>23.51</v>
      </c>
    </row>
    <row r="39" spans="1:14">
      <c r="A39" s="1038"/>
      <c r="B39" s="248" t="s">
        <v>655</v>
      </c>
      <c r="C39" s="213">
        <v>0</v>
      </c>
      <c r="D39" s="213">
        <v>0</v>
      </c>
      <c r="E39" s="213">
        <v>0</v>
      </c>
      <c r="F39" s="213">
        <v>0</v>
      </c>
      <c r="G39" s="213">
        <v>1092.6199999999999</v>
      </c>
      <c r="H39" s="213">
        <v>0.14000000000000001</v>
      </c>
      <c r="I39" s="213">
        <v>163.13999999999999</v>
      </c>
      <c r="J39" s="213">
        <v>0.02</v>
      </c>
      <c r="K39" s="213">
        <v>1.56</v>
      </c>
      <c r="L39" s="213" t="s">
        <v>668</v>
      </c>
      <c r="M39" s="213">
        <v>1257.32</v>
      </c>
      <c r="N39" s="214">
        <v>0.16</v>
      </c>
    </row>
    <row r="40" spans="1:14">
      <c r="A40" s="1038"/>
      <c r="B40" s="248" t="s">
        <v>656</v>
      </c>
      <c r="C40" s="213">
        <v>0</v>
      </c>
      <c r="D40" s="213">
        <v>0</v>
      </c>
      <c r="E40" s="213">
        <v>0</v>
      </c>
      <c r="F40" s="213">
        <v>0</v>
      </c>
      <c r="G40" s="213">
        <v>20493.7</v>
      </c>
      <c r="H40" s="213">
        <v>2.5499999999999998</v>
      </c>
      <c r="I40" s="213">
        <v>11139.62</v>
      </c>
      <c r="J40" s="213">
        <v>1.39</v>
      </c>
      <c r="K40" s="213">
        <v>1240.07</v>
      </c>
      <c r="L40" s="213">
        <v>0.15</v>
      </c>
      <c r="M40" s="213">
        <v>32873.39</v>
      </c>
      <c r="N40" s="214">
        <v>4.09</v>
      </c>
    </row>
    <row r="41" spans="1:14">
      <c r="A41" s="1038"/>
      <c r="B41" s="248" t="s">
        <v>660</v>
      </c>
      <c r="C41" s="213">
        <v>0</v>
      </c>
      <c r="D41" s="213">
        <v>0</v>
      </c>
      <c r="E41" s="213">
        <v>0</v>
      </c>
      <c r="F41" s="213">
        <v>0</v>
      </c>
      <c r="G41" s="213">
        <v>2090.1</v>
      </c>
      <c r="H41" s="213">
        <v>0.26</v>
      </c>
      <c r="I41" s="213">
        <v>91.7</v>
      </c>
      <c r="J41" s="213">
        <v>0.01</v>
      </c>
      <c r="K41" s="213">
        <v>533.12</v>
      </c>
      <c r="L41" s="213">
        <v>7.0000000000000007E-2</v>
      </c>
      <c r="M41" s="213">
        <v>2714.92</v>
      </c>
      <c r="N41" s="214">
        <v>0.34</v>
      </c>
    </row>
    <row r="42" spans="1:14">
      <c r="A42" s="1038"/>
      <c r="B42" s="248" t="s">
        <v>661</v>
      </c>
      <c r="C42" s="213">
        <v>0</v>
      </c>
      <c r="D42" s="213">
        <v>0</v>
      </c>
      <c r="E42" s="213">
        <v>0</v>
      </c>
      <c r="F42" s="213">
        <v>0</v>
      </c>
      <c r="G42" s="213">
        <v>24764.639999999999</v>
      </c>
      <c r="H42" s="213">
        <v>3.08</v>
      </c>
      <c r="I42" s="213">
        <v>2585.5300000000002</v>
      </c>
      <c r="J42" s="213">
        <v>0.32</v>
      </c>
      <c r="K42" s="213">
        <v>2465.89</v>
      </c>
      <c r="L42" s="213">
        <v>0.31</v>
      </c>
      <c r="M42" s="213">
        <v>29816.06</v>
      </c>
      <c r="N42" s="214">
        <v>3.71</v>
      </c>
    </row>
    <row r="43" spans="1:14">
      <c r="A43" s="1038"/>
      <c r="B43" s="248" t="s">
        <v>657</v>
      </c>
      <c r="C43" s="213">
        <v>92928.06</v>
      </c>
      <c r="D43" s="213">
        <v>11.54</v>
      </c>
      <c r="E43" s="213">
        <v>442957.07</v>
      </c>
      <c r="F43" s="213">
        <v>55.02</v>
      </c>
      <c r="G43" s="213">
        <v>0</v>
      </c>
      <c r="H43" s="213">
        <v>0</v>
      </c>
      <c r="I43" s="213">
        <v>0</v>
      </c>
      <c r="J43" s="213">
        <v>0</v>
      </c>
      <c r="K43" s="213">
        <v>0</v>
      </c>
      <c r="L43" s="213">
        <v>0</v>
      </c>
      <c r="M43" s="213">
        <v>535885.13</v>
      </c>
      <c r="N43" s="214">
        <v>66.56</v>
      </c>
    </row>
    <row r="44" spans="1:14">
      <c r="A44" s="1038"/>
      <c r="B44" s="248" t="s">
        <v>105</v>
      </c>
      <c r="C44" s="213">
        <v>92928.06</v>
      </c>
      <c r="D44" s="213">
        <v>11.54</v>
      </c>
      <c r="E44" s="213">
        <v>442957.07</v>
      </c>
      <c r="F44" s="213">
        <v>55.02</v>
      </c>
      <c r="G44" s="213">
        <v>225078.01</v>
      </c>
      <c r="H44" s="213">
        <v>27.96</v>
      </c>
      <c r="I44" s="213">
        <v>20895.23</v>
      </c>
      <c r="J44" s="213">
        <v>2.6</v>
      </c>
      <c r="K44" s="213">
        <v>10075.08</v>
      </c>
      <c r="L44" s="213">
        <v>1.25</v>
      </c>
      <c r="M44" s="213">
        <v>791933.45</v>
      </c>
      <c r="N44" s="214">
        <v>98.37</v>
      </c>
    </row>
    <row r="45" spans="1:14">
      <c r="A45" s="1038"/>
      <c r="B45" s="248" t="s">
        <v>613</v>
      </c>
      <c r="C45" s="213">
        <v>0</v>
      </c>
      <c r="D45" s="213">
        <v>0</v>
      </c>
      <c r="E45" s="213">
        <v>0</v>
      </c>
      <c r="F45" s="213">
        <v>0</v>
      </c>
      <c r="G45" s="213">
        <v>0</v>
      </c>
      <c r="H45" s="213">
        <v>0</v>
      </c>
      <c r="I45" s="213">
        <v>0</v>
      </c>
      <c r="J45" s="213">
        <v>0</v>
      </c>
      <c r="K45" s="213">
        <v>0</v>
      </c>
      <c r="L45" s="213">
        <v>0</v>
      </c>
      <c r="M45" s="213">
        <v>4389.03</v>
      </c>
      <c r="N45" s="214">
        <v>0.55000000000000004</v>
      </c>
    </row>
    <row r="46" spans="1:14">
      <c r="A46" s="1038"/>
      <c r="B46" s="248" t="s">
        <v>614</v>
      </c>
      <c r="C46" s="213">
        <v>0</v>
      </c>
      <c r="D46" s="213">
        <v>0</v>
      </c>
      <c r="E46" s="213">
        <v>0</v>
      </c>
      <c r="F46" s="213">
        <v>0</v>
      </c>
      <c r="G46" s="213">
        <v>0</v>
      </c>
      <c r="H46" s="213">
        <v>0</v>
      </c>
      <c r="I46" s="213">
        <v>0</v>
      </c>
      <c r="J46" s="213">
        <v>0</v>
      </c>
      <c r="K46" s="213">
        <v>0</v>
      </c>
      <c r="L46" s="213">
        <v>0</v>
      </c>
      <c r="M46" s="213">
        <v>8692.49</v>
      </c>
      <c r="N46" s="214">
        <v>1.08</v>
      </c>
    </row>
    <row r="47" spans="1:14">
      <c r="A47" s="1038"/>
      <c r="B47" s="263" t="s">
        <v>693</v>
      </c>
      <c r="C47" s="227">
        <v>92928.06</v>
      </c>
      <c r="D47" s="227">
        <v>11.54</v>
      </c>
      <c r="E47" s="227">
        <v>442957.07</v>
      </c>
      <c r="F47" s="227">
        <v>55.02</v>
      </c>
      <c r="G47" s="227">
        <v>225078.01</v>
      </c>
      <c r="H47" s="227">
        <v>27.96</v>
      </c>
      <c r="I47" s="227">
        <v>20895.23</v>
      </c>
      <c r="J47" s="227">
        <v>2.6</v>
      </c>
      <c r="K47" s="227">
        <v>10075.08</v>
      </c>
      <c r="L47" s="227">
        <v>1.25</v>
      </c>
      <c r="M47" s="227">
        <v>805014.97</v>
      </c>
      <c r="N47" s="258">
        <v>100</v>
      </c>
    </row>
    <row r="48" spans="1:14">
      <c r="A48" s="1038" t="s">
        <v>1040</v>
      </c>
      <c r="B48" s="248" t="s">
        <v>654</v>
      </c>
      <c r="C48" s="213">
        <v>0</v>
      </c>
      <c r="D48" s="213">
        <v>0</v>
      </c>
      <c r="E48" s="213">
        <v>0</v>
      </c>
      <c r="F48" s="213">
        <v>0</v>
      </c>
      <c r="G48" s="213">
        <v>123592.9</v>
      </c>
      <c r="H48" s="213">
        <v>5.68</v>
      </c>
      <c r="I48" s="213">
        <v>25880.71</v>
      </c>
      <c r="J48" s="213">
        <v>1.19</v>
      </c>
      <c r="K48" s="213">
        <v>2255.79</v>
      </c>
      <c r="L48" s="213">
        <v>0.1</v>
      </c>
      <c r="M48" s="213">
        <v>151729.4</v>
      </c>
      <c r="N48" s="214">
        <v>6.97</v>
      </c>
    </row>
    <row r="49" spans="1:14">
      <c r="A49" s="1038" t="s">
        <v>1040</v>
      </c>
      <c r="B49" s="248" t="s">
        <v>656</v>
      </c>
      <c r="C49" s="213">
        <v>0</v>
      </c>
      <c r="D49" s="213">
        <v>0</v>
      </c>
      <c r="E49" s="213">
        <v>0</v>
      </c>
      <c r="F49" s="213">
        <v>0</v>
      </c>
      <c r="G49" s="213">
        <v>529846.99</v>
      </c>
      <c r="H49" s="213">
        <v>24.34</v>
      </c>
      <c r="I49" s="213">
        <v>41096.5</v>
      </c>
      <c r="J49" s="213">
        <v>1.88</v>
      </c>
      <c r="K49" s="213">
        <v>3190.61</v>
      </c>
      <c r="L49" s="213">
        <v>0.15</v>
      </c>
      <c r="M49" s="213">
        <v>574134.1</v>
      </c>
      <c r="N49" s="214">
        <v>26.37</v>
      </c>
    </row>
    <row r="50" spans="1:14">
      <c r="A50" s="1038" t="s">
        <v>1040</v>
      </c>
      <c r="B50" s="248" t="s">
        <v>655</v>
      </c>
      <c r="C50" s="213">
        <v>0</v>
      </c>
      <c r="D50" s="213">
        <v>0</v>
      </c>
      <c r="E50" s="213">
        <v>0</v>
      </c>
      <c r="F50" s="213">
        <v>0</v>
      </c>
      <c r="G50" s="213">
        <v>493.38</v>
      </c>
      <c r="H50" s="213">
        <v>0.02</v>
      </c>
      <c r="I50" s="213">
        <v>1.69</v>
      </c>
      <c r="J50" s="213">
        <v>0</v>
      </c>
      <c r="K50" s="213">
        <v>0</v>
      </c>
      <c r="L50" s="213">
        <v>0</v>
      </c>
      <c r="M50" s="213">
        <v>495.07</v>
      </c>
      <c r="N50" s="214">
        <v>0.02</v>
      </c>
    </row>
    <row r="51" spans="1:14">
      <c r="A51" s="1038" t="s">
        <v>1040</v>
      </c>
      <c r="B51" s="248" t="s">
        <v>660</v>
      </c>
      <c r="C51" s="213">
        <v>0</v>
      </c>
      <c r="D51" s="213">
        <v>0</v>
      </c>
      <c r="E51" s="213">
        <v>0</v>
      </c>
      <c r="F51" s="213">
        <v>0</v>
      </c>
      <c r="G51" s="213">
        <v>379.26</v>
      </c>
      <c r="H51" s="213">
        <v>0.02</v>
      </c>
      <c r="I51" s="213">
        <v>1242.1099999999999</v>
      </c>
      <c r="J51" s="213">
        <v>0.06</v>
      </c>
      <c r="K51" s="213">
        <v>168.44</v>
      </c>
      <c r="L51" s="213">
        <v>0.01</v>
      </c>
      <c r="M51" s="213">
        <v>1789.81</v>
      </c>
      <c r="N51" s="214">
        <v>0.09</v>
      </c>
    </row>
    <row r="52" spans="1:14">
      <c r="A52" s="1038" t="s">
        <v>1040</v>
      </c>
      <c r="B52" s="248" t="s">
        <v>661</v>
      </c>
      <c r="C52" s="213">
        <v>0</v>
      </c>
      <c r="D52" s="213">
        <v>0</v>
      </c>
      <c r="E52" s="213">
        <v>0</v>
      </c>
      <c r="F52" s="213">
        <v>0</v>
      </c>
      <c r="G52" s="213">
        <v>63898.46</v>
      </c>
      <c r="H52" s="213">
        <v>2.94</v>
      </c>
      <c r="I52" s="213">
        <v>16322.98</v>
      </c>
      <c r="J52" s="213">
        <v>0.75</v>
      </c>
      <c r="K52" s="213">
        <v>450.31</v>
      </c>
      <c r="L52" s="213">
        <v>0.02</v>
      </c>
      <c r="M52" s="213">
        <v>80671.75</v>
      </c>
      <c r="N52" s="214">
        <v>3.71</v>
      </c>
    </row>
    <row r="53" spans="1:14">
      <c r="A53" s="1038" t="s">
        <v>1040</v>
      </c>
      <c r="B53" s="248" t="s">
        <v>657</v>
      </c>
      <c r="C53" s="213">
        <v>131872.94</v>
      </c>
      <c r="D53" s="213">
        <v>6.06</v>
      </c>
      <c r="E53" s="213">
        <v>1167839.8500000001</v>
      </c>
      <c r="F53" s="213">
        <v>53.65</v>
      </c>
      <c r="G53" s="213">
        <v>41.4</v>
      </c>
      <c r="H53" s="213">
        <v>0</v>
      </c>
      <c r="I53" s="213">
        <v>0.8</v>
      </c>
      <c r="J53" s="213">
        <v>0</v>
      </c>
      <c r="K53" s="213">
        <v>0.68</v>
      </c>
      <c r="L53" s="213">
        <v>0</v>
      </c>
      <c r="M53" s="213">
        <v>1299755.67</v>
      </c>
      <c r="N53" s="214">
        <v>59.71</v>
      </c>
    </row>
    <row r="54" spans="1:14">
      <c r="A54" s="1038" t="s">
        <v>1040</v>
      </c>
      <c r="B54" s="248" t="s">
        <v>105</v>
      </c>
      <c r="C54" s="213">
        <v>131872.94</v>
      </c>
      <c r="D54" s="213">
        <v>6.06</v>
      </c>
      <c r="E54" s="213">
        <v>1167839.8500000001</v>
      </c>
      <c r="F54" s="213">
        <v>53.65</v>
      </c>
      <c r="G54" s="213">
        <v>718252.39</v>
      </c>
      <c r="H54" s="213">
        <v>33</v>
      </c>
      <c r="I54" s="213">
        <v>84544.79</v>
      </c>
      <c r="J54" s="213">
        <v>3.88</v>
      </c>
      <c r="K54" s="213">
        <v>6065.83</v>
      </c>
      <c r="L54" s="213">
        <v>0.28000000000000003</v>
      </c>
      <c r="M54" s="213">
        <v>2108575.7999999998</v>
      </c>
      <c r="N54" s="214">
        <v>96.87</v>
      </c>
    </row>
    <row r="55" spans="1:14">
      <c r="A55" s="1038" t="s">
        <v>1040</v>
      </c>
      <c r="B55" s="248" t="s">
        <v>613</v>
      </c>
      <c r="C55" s="213">
        <v>0</v>
      </c>
      <c r="D55" s="213">
        <v>0</v>
      </c>
      <c r="E55" s="213">
        <v>0</v>
      </c>
      <c r="F55" s="213">
        <v>0</v>
      </c>
      <c r="G55" s="213">
        <v>0</v>
      </c>
      <c r="H55" s="213">
        <v>0</v>
      </c>
      <c r="I55" s="213">
        <v>0</v>
      </c>
      <c r="J55" s="213">
        <v>0</v>
      </c>
      <c r="K55" s="213">
        <v>0</v>
      </c>
      <c r="L55" s="213">
        <v>0</v>
      </c>
      <c r="M55" s="213">
        <v>45872.21</v>
      </c>
      <c r="N55" s="214">
        <v>2.11</v>
      </c>
    </row>
    <row r="56" spans="1:14">
      <c r="A56" s="1038" t="s">
        <v>1040</v>
      </c>
      <c r="B56" s="248" t="s">
        <v>614</v>
      </c>
      <c r="C56" s="213">
        <v>0</v>
      </c>
      <c r="D56" s="213">
        <v>0</v>
      </c>
      <c r="E56" s="213">
        <v>0</v>
      </c>
      <c r="F56" s="213">
        <v>0</v>
      </c>
      <c r="G56" s="213">
        <v>0</v>
      </c>
      <c r="H56" s="213">
        <v>0</v>
      </c>
      <c r="I56" s="213">
        <v>0</v>
      </c>
      <c r="J56" s="213">
        <v>0</v>
      </c>
      <c r="K56" s="213">
        <v>0</v>
      </c>
      <c r="L56" s="213">
        <v>0</v>
      </c>
      <c r="M56" s="213">
        <v>22182.04</v>
      </c>
      <c r="N56" s="214">
        <v>1.02</v>
      </c>
    </row>
    <row r="57" spans="1:14">
      <c r="A57" s="1038" t="s">
        <v>1040</v>
      </c>
      <c r="B57" s="263" t="s">
        <v>693</v>
      </c>
      <c r="C57" s="227">
        <v>131872.94</v>
      </c>
      <c r="D57" s="227">
        <v>6.06</v>
      </c>
      <c r="E57" s="227">
        <v>1167839.8500000001</v>
      </c>
      <c r="F57" s="227">
        <v>53.65</v>
      </c>
      <c r="G57" s="227">
        <v>718252.39</v>
      </c>
      <c r="H57" s="227">
        <v>33</v>
      </c>
      <c r="I57" s="227">
        <v>84544.79</v>
      </c>
      <c r="J57" s="227">
        <v>3.88</v>
      </c>
      <c r="K57" s="227">
        <v>6065.83</v>
      </c>
      <c r="L57" s="227">
        <v>0.28000000000000003</v>
      </c>
      <c r="M57" s="227">
        <v>2176630.0499999998</v>
      </c>
      <c r="N57" s="258">
        <v>100</v>
      </c>
    </row>
    <row r="58" spans="1:14">
      <c r="A58" s="1038" t="s">
        <v>1041</v>
      </c>
      <c r="B58" s="264" t="s">
        <v>654</v>
      </c>
      <c r="C58" s="228">
        <v>0</v>
      </c>
      <c r="D58" s="228">
        <v>0</v>
      </c>
      <c r="E58" s="228">
        <v>0</v>
      </c>
      <c r="F58" s="228">
        <v>0</v>
      </c>
      <c r="G58" s="228">
        <v>101290.59</v>
      </c>
      <c r="H58" s="228">
        <v>13.11</v>
      </c>
      <c r="I58" s="228">
        <v>51001.08</v>
      </c>
      <c r="J58" s="228">
        <v>6.6</v>
      </c>
      <c r="K58" s="228">
        <v>141.77000000000001</v>
      </c>
      <c r="L58" s="228">
        <v>0.02</v>
      </c>
      <c r="M58" s="228">
        <v>152433.44</v>
      </c>
      <c r="N58" s="257">
        <v>19.73</v>
      </c>
    </row>
    <row r="59" spans="1:14">
      <c r="A59" s="1038"/>
      <c r="B59" s="248" t="s">
        <v>656</v>
      </c>
      <c r="C59" s="213">
        <v>0</v>
      </c>
      <c r="D59" s="213">
        <v>0</v>
      </c>
      <c r="E59" s="213">
        <v>0</v>
      </c>
      <c r="F59" s="213">
        <v>0</v>
      </c>
      <c r="G59" s="213">
        <v>163472.75</v>
      </c>
      <c r="H59" s="213">
        <v>21.15</v>
      </c>
      <c r="I59" s="213">
        <v>213061.41</v>
      </c>
      <c r="J59" s="213">
        <v>27.57</v>
      </c>
      <c r="K59" s="213">
        <v>126.28</v>
      </c>
      <c r="L59" s="213">
        <v>0.02</v>
      </c>
      <c r="M59" s="213">
        <v>376660.44</v>
      </c>
      <c r="N59" s="214">
        <v>48.74</v>
      </c>
    </row>
    <row r="60" spans="1:14">
      <c r="A60" s="1038"/>
      <c r="B60" s="248" t="s">
        <v>655</v>
      </c>
      <c r="C60" s="213">
        <v>0</v>
      </c>
      <c r="D60" s="213">
        <v>0</v>
      </c>
      <c r="E60" s="213">
        <v>0</v>
      </c>
      <c r="F60" s="213">
        <v>0</v>
      </c>
      <c r="G60" s="213">
        <v>390.68</v>
      </c>
      <c r="H60" s="213">
        <v>0.05</v>
      </c>
      <c r="I60" s="213">
        <v>6.56</v>
      </c>
      <c r="J60" s="213" t="s">
        <v>668</v>
      </c>
      <c r="K60" s="213">
        <v>0</v>
      </c>
      <c r="L60" s="213">
        <v>0</v>
      </c>
      <c r="M60" s="213">
        <v>397.24</v>
      </c>
      <c r="N60" s="214">
        <v>0.05</v>
      </c>
    </row>
    <row r="61" spans="1:14">
      <c r="A61" s="1038"/>
      <c r="B61" s="248" t="s">
        <v>660</v>
      </c>
      <c r="C61" s="213">
        <v>0</v>
      </c>
      <c r="D61" s="213">
        <v>0</v>
      </c>
      <c r="E61" s="213">
        <v>0</v>
      </c>
      <c r="F61" s="213">
        <v>0</v>
      </c>
      <c r="G61" s="213">
        <v>4699.6000000000004</v>
      </c>
      <c r="H61" s="213">
        <v>0.61</v>
      </c>
      <c r="I61" s="213">
        <v>34600.769999999997</v>
      </c>
      <c r="J61" s="213">
        <v>4.4800000000000004</v>
      </c>
      <c r="K61" s="213">
        <v>13156.02</v>
      </c>
      <c r="L61" s="213">
        <v>1.7</v>
      </c>
      <c r="M61" s="213">
        <v>52456.39</v>
      </c>
      <c r="N61" s="214">
        <v>6.79</v>
      </c>
    </row>
    <row r="62" spans="1:14">
      <c r="A62" s="1038"/>
      <c r="B62" s="248" t="s">
        <v>661</v>
      </c>
      <c r="C62" s="213">
        <v>0</v>
      </c>
      <c r="D62" s="213">
        <v>0</v>
      </c>
      <c r="E62" s="213">
        <v>0</v>
      </c>
      <c r="F62" s="213">
        <v>0</v>
      </c>
      <c r="G62" s="213">
        <v>12856.29</v>
      </c>
      <c r="H62" s="213">
        <v>1.66</v>
      </c>
      <c r="I62" s="213">
        <v>50996.2</v>
      </c>
      <c r="J62" s="213">
        <v>6.6</v>
      </c>
      <c r="K62" s="213">
        <v>6806.62</v>
      </c>
      <c r="L62" s="213">
        <v>0.88</v>
      </c>
      <c r="M62" s="213">
        <v>70659.11</v>
      </c>
      <c r="N62" s="214">
        <v>9.14</v>
      </c>
    </row>
    <row r="63" spans="1:14">
      <c r="A63" s="1038"/>
      <c r="B63" s="248" t="s">
        <v>657</v>
      </c>
      <c r="C63" s="213">
        <v>0</v>
      </c>
      <c r="D63" s="213">
        <v>0</v>
      </c>
      <c r="E63" s="213">
        <v>30828.11</v>
      </c>
      <c r="F63" s="213">
        <v>3.99</v>
      </c>
      <c r="G63" s="213">
        <v>24.95</v>
      </c>
      <c r="H63" s="213" t="s">
        <v>668</v>
      </c>
      <c r="I63" s="213">
        <v>0</v>
      </c>
      <c r="J63" s="213">
        <v>0</v>
      </c>
      <c r="K63" s="213">
        <v>0</v>
      </c>
      <c r="L63" s="213">
        <v>0</v>
      </c>
      <c r="M63" s="213">
        <v>30853.06</v>
      </c>
      <c r="N63" s="214">
        <v>3.99</v>
      </c>
    </row>
    <row r="64" spans="1:14">
      <c r="A64" s="1038"/>
      <c r="B64" s="248" t="s">
        <v>105</v>
      </c>
      <c r="C64" s="213">
        <v>0</v>
      </c>
      <c r="D64" s="213">
        <v>0</v>
      </c>
      <c r="E64" s="213">
        <v>30828.11</v>
      </c>
      <c r="F64" s="213">
        <v>3.99</v>
      </c>
      <c r="G64" s="213">
        <v>282734.86</v>
      </c>
      <c r="H64" s="213">
        <v>36.58</v>
      </c>
      <c r="I64" s="213">
        <v>349666.02</v>
      </c>
      <c r="J64" s="213">
        <v>45.25</v>
      </c>
      <c r="K64" s="213">
        <v>20230.689999999999</v>
      </c>
      <c r="L64" s="213">
        <v>2.62</v>
      </c>
      <c r="M64" s="213">
        <v>683459.68</v>
      </c>
      <c r="N64" s="214">
        <v>88.44</v>
      </c>
    </row>
    <row r="65" spans="1:14">
      <c r="A65" s="1038"/>
      <c r="B65" s="248" t="s">
        <v>613</v>
      </c>
      <c r="C65" s="213">
        <v>0</v>
      </c>
      <c r="D65" s="213">
        <v>0</v>
      </c>
      <c r="E65" s="213">
        <v>0</v>
      </c>
      <c r="F65" s="213">
        <v>0</v>
      </c>
      <c r="G65" s="213">
        <v>0</v>
      </c>
      <c r="H65" s="213">
        <v>0</v>
      </c>
      <c r="I65" s="213">
        <v>0</v>
      </c>
      <c r="J65" s="213">
        <v>0</v>
      </c>
      <c r="K65" s="213">
        <v>0</v>
      </c>
      <c r="L65" s="213">
        <v>0</v>
      </c>
      <c r="M65" s="213">
        <v>3656.53</v>
      </c>
      <c r="N65" s="214">
        <v>0.47</v>
      </c>
    </row>
    <row r="66" spans="1:14">
      <c r="A66" s="1038"/>
      <c r="B66" s="248" t="s">
        <v>614</v>
      </c>
      <c r="C66" s="213">
        <v>0</v>
      </c>
      <c r="D66" s="213">
        <v>0</v>
      </c>
      <c r="E66" s="213">
        <v>0</v>
      </c>
      <c r="F66" s="213">
        <v>0</v>
      </c>
      <c r="G66" s="213">
        <v>0</v>
      </c>
      <c r="H66" s="213">
        <v>0</v>
      </c>
      <c r="I66" s="213">
        <v>0</v>
      </c>
      <c r="J66" s="213">
        <v>0</v>
      </c>
      <c r="K66" s="213">
        <v>0</v>
      </c>
      <c r="L66" s="213">
        <v>0</v>
      </c>
      <c r="M66" s="213">
        <v>85719.66</v>
      </c>
      <c r="N66" s="214">
        <v>11.09</v>
      </c>
    </row>
    <row r="67" spans="1:14">
      <c r="A67" s="1038"/>
      <c r="B67" s="248" t="s">
        <v>693</v>
      </c>
      <c r="C67" s="213">
        <v>0</v>
      </c>
      <c r="D67" s="213">
        <v>0</v>
      </c>
      <c r="E67" s="213">
        <v>30828.11</v>
      </c>
      <c r="F67" s="213">
        <v>3.99</v>
      </c>
      <c r="G67" s="213">
        <v>282734.86</v>
      </c>
      <c r="H67" s="213">
        <v>36.58</v>
      </c>
      <c r="I67" s="213">
        <v>349666.02</v>
      </c>
      <c r="J67" s="213">
        <v>45.25</v>
      </c>
      <c r="K67" s="213">
        <v>20230.689999999999</v>
      </c>
      <c r="L67" s="213">
        <v>2.62</v>
      </c>
      <c r="M67" s="213">
        <v>772835.87</v>
      </c>
      <c r="N67" s="214">
        <v>100</v>
      </c>
    </row>
    <row r="68" spans="1:14">
      <c r="A68" s="1038" t="s">
        <v>642</v>
      </c>
      <c r="B68" s="264" t="s">
        <v>654</v>
      </c>
      <c r="C68" s="228">
        <v>0</v>
      </c>
      <c r="D68" s="228">
        <v>0</v>
      </c>
      <c r="E68" s="228">
        <v>0</v>
      </c>
      <c r="F68" s="228">
        <v>0</v>
      </c>
      <c r="G68" s="228">
        <v>50200.12</v>
      </c>
      <c r="H68" s="228">
        <v>3.52</v>
      </c>
      <c r="I68" s="228">
        <v>6042.51</v>
      </c>
      <c r="J68" s="228">
        <v>0.42</v>
      </c>
      <c r="K68" s="228">
        <v>721.65</v>
      </c>
      <c r="L68" s="228">
        <v>0.05</v>
      </c>
      <c r="M68" s="228">
        <v>56964.28</v>
      </c>
      <c r="N68" s="257">
        <v>3.99</v>
      </c>
    </row>
    <row r="69" spans="1:14">
      <c r="A69" s="1038"/>
      <c r="B69" s="248" t="s">
        <v>656</v>
      </c>
      <c r="C69" s="213">
        <v>0</v>
      </c>
      <c r="D69" s="213">
        <v>0</v>
      </c>
      <c r="E69" s="213">
        <v>0</v>
      </c>
      <c r="F69" s="213">
        <v>0</v>
      </c>
      <c r="G69" s="213">
        <v>265784.14</v>
      </c>
      <c r="H69" s="213">
        <v>18.600000000000001</v>
      </c>
      <c r="I69" s="213">
        <v>77901.509999999995</v>
      </c>
      <c r="J69" s="213">
        <v>5.45</v>
      </c>
      <c r="K69" s="213">
        <v>2052.2600000000002</v>
      </c>
      <c r="L69" s="213">
        <v>0.14000000000000001</v>
      </c>
      <c r="M69" s="213">
        <v>345737.91</v>
      </c>
      <c r="N69" s="214">
        <v>24.19</v>
      </c>
    </row>
    <row r="70" spans="1:14">
      <c r="A70" s="1038"/>
      <c r="B70" s="248" t="s">
        <v>655</v>
      </c>
      <c r="C70" s="213">
        <v>0</v>
      </c>
      <c r="D70" s="213">
        <v>0</v>
      </c>
      <c r="E70" s="213">
        <v>0</v>
      </c>
      <c r="F70" s="213">
        <v>0</v>
      </c>
      <c r="G70" s="213">
        <v>156.41</v>
      </c>
      <c r="H70" s="213">
        <v>0.01</v>
      </c>
      <c r="I70" s="213">
        <v>0</v>
      </c>
      <c r="J70" s="213">
        <v>0</v>
      </c>
      <c r="K70" s="213">
        <v>0</v>
      </c>
      <c r="L70" s="213">
        <v>0</v>
      </c>
      <c r="M70" s="213">
        <v>156.41</v>
      </c>
      <c r="N70" s="214">
        <v>0.01</v>
      </c>
    </row>
    <row r="71" spans="1:14">
      <c r="A71" s="1038"/>
      <c r="B71" s="248" t="s">
        <v>661</v>
      </c>
      <c r="C71" s="213">
        <v>0</v>
      </c>
      <c r="D71" s="213">
        <v>0</v>
      </c>
      <c r="E71" s="213">
        <v>0</v>
      </c>
      <c r="F71" s="213">
        <v>0</v>
      </c>
      <c r="G71" s="213">
        <v>299121.03999999998</v>
      </c>
      <c r="H71" s="213">
        <v>20.93</v>
      </c>
      <c r="I71" s="213">
        <v>69299.839999999997</v>
      </c>
      <c r="J71" s="213">
        <v>4.8499999999999996</v>
      </c>
      <c r="K71" s="213">
        <v>2156.2600000000002</v>
      </c>
      <c r="L71" s="213">
        <v>0.15</v>
      </c>
      <c r="M71" s="213">
        <v>370577.14</v>
      </c>
      <c r="N71" s="214">
        <v>25.93</v>
      </c>
    </row>
    <row r="72" spans="1:14">
      <c r="A72" s="1038"/>
      <c r="B72" s="248" t="s">
        <v>657</v>
      </c>
      <c r="C72" s="213">
        <v>19.260000000000002</v>
      </c>
      <c r="D72" s="213" t="s">
        <v>1248</v>
      </c>
      <c r="E72" s="213">
        <v>632113.62</v>
      </c>
      <c r="F72" s="213">
        <v>44.24</v>
      </c>
      <c r="G72" s="213">
        <v>0</v>
      </c>
      <c r="H72" s="213">
        <v>0</v>
      </c>
      <c r="I72" s="213">
        <v>0</v>
      </c>
      <c r="J72" s="213">
        <v>0</v>
      </c>
      <c r="K72" s="213">
        <v>0</v>
      </c>
      <c r="L72" s="213">
        <v>0</v>
      </c>
      <c r="M72" s="213">
        <v>632132.88</v>
      </c>
      <c r="N72" s="214">
        <v>44.24</v>
      </c>
    </row>
    <row r="73" spans="1:14">
      <c r="A73" s="1038"/>
      <c r="B73" s="248" t="s">
        <v>105</v>
      </c>
      <c r="C73" s="213">
        <v>19.260000000000002</v>
      </c>
      <c r="D73" s="213" t="s">
        <v>1248</v>
      </c>
      <c r="E73" s="213">
        <v>632113.62</v>
      </c>
      <c r="F73" s="213">
        <v>44.24</v>
      </c>
      <c r="G73" s="213">
        <v>615261.71</v>
      </c>
      <c r="H73" s="213">
        <v>43.06</v>
      </c>
      <c r="I73" s="213">
        <v>153243.85999999999</v>
      </c>
      <c r="J73" s="213">
        <v>10.72</v>
      </c>
      <c r="K73" s="213">
        <v>4930.17</v>
      </c>
      <c r="L73" s="213">
        <v>0.34</v>
      </c>
      <c r="M73" s="213">
        <v>1405568.62</v>
      </c>
      <c r="N73" s="214">
        <v>98.36</v>
      </c>
    </row>
    <row r="74" spans="1:14">
      <c r="A74" s="1038"/>
      <c r="B74" s="248" t="s">
        <v>613</v>
      </c>
      <c r="C74" s="213">
        <v>0</v>
      </c>
      <c r="D74" s="213">
        <v>0</v>
      </c>
      <c r="E74" s="213">
        <v>0</v>
      </c>
      <c r="F74" s="213">
        <v>0</v>
      </c>
      <c r="G74" s="213">
        <v>0</v>
      </c>
      <c r="H74" s="213">
        <v>0</v>
      </c>
      <c r="I74" s="213">
        <v>0</v>
      </c>
      <c r="J74" s="213">
        <v>0</v>
      </c>
      <c r="K74" s="213">
        <v>0</v>
      </c>
      <c r="L74" s="213">
        <v>0</v>
      </c>
      <c r="M74" s="213">
        <v>3494</v>
      </c>
      <c r="N74" s="214">
        <v>0.24</v>
      </c>
    </row>
    <row r="75" spans="1:14">
      <c r="A75" s="1038"/>
      <c r="B75" s="248" t="s">
        <v>614</v>
      </c>
      <c r="C75" s="213">
        <v>0</v>
      </c>
      <c r="D75" s="213">
        <v>0</v>
      </c>
      <c r="E75" s="213">
        <v>0</v>
      </c>
      <c r="F75" s="213">
        <v>0</v>
      </c>
      <c r="G75" s="213">
        <v>0</v>
      </c>
      <c r="H75" s="213">
        <v>0</v>
      </c>
      <c r="I75" s="213">
        <v>0</v>
      </c>
      <c r="J75" s="213">
        <v>0</v>
      </c>
      <c r="K75" s="213">
        <v>0</v>
      </c>
      <c r="L75" s="213">
        <v>0</v>
      </c>
      <c r="M75" s="213">
        <v>20041.27</v>
      </c>
      <c r="N75" s="214">
        <v>1.4</v>
      </c>
    </row>
    <row r="76" spans="1:14">
      <c r="A76" s="1038"/>
      <c r="B76" s="263" t="s">
        <v>693</v>
      </c>
      <c r="C76" s="227">
        <f>C73</f>
        <v>19.260000000000002</v>
      </c>
      <c r="D76" s="227" t="str">
        <f t="shared" ref="D76:L76" si="0">D73</f>
        <v>~ 0,00</v>
      </c>
      <c r="E76" s="227">
        <f t="shared" si="0"/>
        <v>632113.62</v>
      </c>
      <c r="F76" s="227">
        <f t="shared" si="0"/>
        <v>44.24</v>
      </c>
      <c r="G76" s="227">
        <f t="shared" si="0"/>
        <v>615261.71</v>
      </c>
      <c r="H76" s="227">
        <f t="shared" si="0"/>
        <v>43.06</v>
      </c>
      <c r="I76" s="227">
        <f t="shared" si="0"/>
        <v>153243.85999999999</v>
      </c>
      <c r="J76" s="227">
        <f t="shared" si="0"/>
        <v>10.72</v>
      </c>
      <c r="K76" s="227">
        <f t="shared" si="0"/>
        <v>4930.17</v>
      </c>
      <c r="L76" s="227">
        <f t="shared" si="0"/>
        <v>0.34</v>
      </c>
      <c r="M76" s="227">
        <v>1429103.89</v>
      </c>
      <c r="N76" s="258">
        <v>100</v>
      </c>
    </row>
    <row r="77" spans="1:14">
      <c r="A77" s="1038" t="s">
        <v>106</v>
      </c>
      <c r="B77" s="264" t="s">
        <v>654</v>
      </c>
      <c r="C77" s="228">
        <v>0</v>
      </c>
      <c r="D77" s="228">
        <v>0</v>
      </c>
      <c r="E77" s="228">
        <v>0</v>
      </c>
      <c r="F77" s="228">
        <v>0</v>
      </c>
      <c r="G77" s="228">
        <v>141426.62</v>
      </c>
      <c r="H77" s="228">
        <v>7.12</v>
      </c>
      <c r="I77" s="228">
        <v>30747.43</v>
      </c>
      <c r="J77" s="228">
        <v>1.55</v>
      </c>
      <c r="K77" s="228">
        <v>2222.58</v>
      </c>
      <c r="L77" s="228">
        <v>0.12</v>
      </c>
      <c r="M77" s="228">
        <v>174396.63</v>
      </c>
      <c r="N77" s="257">
        <v>8.7899999999999991</v>
      </c>
    </row>
    <row r="78" spans="1:14">
      <c r="A78" s="1038"/>
      <c r="B78" s="248" t="s">
        <v>656</v>
      </c>
      <c r="C78" s="213">
        <v>0</v>
      </c>
      <c r="D78" s="213">
        <v>0</v>
      </c>
      <c r="E78" s="213">
        <v>0</v>
      </c>
      <c r="F78" s="213">
        <v>0</v>
      </c>
      <c r="G78" s="213">
        <v>424422.06</v>
      </c>
      <c r="H78" s="213">
        <v>21.36</v>
      </c>
      <c r="I78" s="213">
        <v>108542.64</v>
      </c>
      <c r="J78" s="213">
        <v>5.47</v>
      </c>
      <c r="K78" s="213">
        <v>419.49</v>
      </c>
      <c r="L78" s="213">
        <v>0.02</v>
      </c>
      <c r="M78" s="213">
        <v>533384.18999999994</v>
      </c>
      <c r="N78" s="214">
        <v>26.85</v>
      </c>
    </row>
    <row r="79" spans="1:14">
      <c r="A79" s="1038"/>
      <c r="B79" s="248" t="s">
        <v>655</v>
      </c>
      <c r="C79" s="213">
        <v>0</v>
      </c>
      <c r="D79" s="213">
        <v>0</v>
      </c>
      <c r="E79" s="213">
        <v>0</v>
      </c>
      <c r="F79" s="213">
        <v>0</v>
      </c>
      <c r="G79" s="213">
        <v>3</v>
      </c>
      <c r="H79" s="213" t="s">
        <v>610</v>
      </c>
      <c r="I79" s="213">
        <v>26.22</v>
      </c>
      <c r="J79" s="213" t="s">
        <v>610</v>
      </c>
      <c r="K79" s="213">
        <v>62.62</v>
      </c>
      <c r="L79" s="213" t="s">
        <v>610</v>
      </c>
      <c r="M79" s="213">
        <v>91.84</v>
      </c>
      <c r="N79" s="214" t="s">
        <v>610</v>
      </c>
    </row>
    <row r="80" spans="1:14">
      <c r="A80" s="1038"/>
      <c r="B80" s="248" t="s">
        <v>661</v>
      </c>
      <c r="C80" s="213">
        <v>0</v>
      </c>
      <c r="D80" s="213">
        <v>0</v>
      </c>
      <c r="E80" s="213">
        <v>0</v>
      </c>
      <c r="F80" s="213">
        <v>0</v>
      </c>
      <c r="G80" s="213">
        <v>64099.360000000001</v>
      </c>
      <c r="H80" s="213">
        <v>3.23</v>
      </c>
      <c r="I80" s="213">
        <v>4644.88</v>
      </c>
      <c r="J80" s="213">
        <v>0.23</v>
      </c>
      <c r="K80" s="213">
        <v>633.14</v>
      </c>
      <c r="L80" s="213">
        <v>0.03</v>
      </c>
      <c r="M80" s="213">
        <v>69377.38</v>
      </c>
      <c r="N80" s="214">
        <v>3.49</v>
      </c>
    </row>
    <row r="81" spans="1:14">
      <c r="A81" s="1038"/>
      <c r="B81" s="248" t="s">
        <v>657</v>
      </c>
      <c r="C81" s="213">
        <v>95860.03</v>
      </c>
      <c r="D81" s="213">
        <v>4.82</v>
      </c>
      <c r="E81" s="213">
        <v>1061836.1200000001</v>
      </c>
      <c r="F81" s="213">
        <v>53.45</v>
      </c>
      <c r="G81" s="213">
        <v>45.95</v>
      </c>
      <c r="H81" s="213" t="s">
        <v>610</v>
      </c>
      <c r="I81" s="213">
        <v>0.88</v>
      </c>
      <c r="J81" s="213" t="s">
        <v>610</v>
      </c>
      <c r="K81" s="213">
        <v>0.38</v>
      </c>
      <c r="L81" s="213" t="s">
        <v>610</v>
      </c>
      <c r="M81" s="213">
        <v>1157743.3600000001</v>
      </c>
      <c r="N81" s="214">
        <v>58.27</v>
      </c>
    </row>
    <row r="82" spans="1:14">
      <c r="A82" s="1038"/>
      <c r="B82" s="248" t="s">
        <v>105</v>
      </c>
      <c r="C82" s="213">
        <v>95860.03</v>
      </c>
      <c r="D82" s="213">
        <v>4.82</v>
      </c>
      <c r="E82" s="213">
        <v>1061836.1200000001</v>
      </c>
      <c r="F82" s="213">
        <v>53.45</v>
      </c>
      <c r="G82" s="213">
        <v>629996.99</v>
      </c>
      <c r="H82" s="213">
        <v>31.71</v>
      </c>
      <c r="I82" s="213">
        <v>143962.04999999999</v>
      </c>
      <c r="J82" s="213">
        <v>7.25</v>
      </c>
      <c r="K82" s="213">
        <v>3338.21</v>
      </c>
      <c r="L82" s="213">
        <v>0.17</v>
      </c>
      <c r="M82" s="213">
        <v>1934993.4</v>
      </c>
      <c r="N82" s="214">
        <v>97.4</v>
      </c>
    </row>
    <row r="83" spans="1:14">
      <c r="A83" s="1038"/>
      <c r="B83" s="248" t="s">
        <v>613</v>
      </c>
      <c r="C83" s="213">
        <v>0</v>
      </c>
      <c r="D83" s="213">
        <v>0</v>
      </c>
      <c r="E83" s="213">
        <v>0</v>
      </c>
      <c r="F83" s="213">
        <v>0</v>
      </c>
      <c r="G83" s="213">
        <v>0</v>
      </c>
      <c r="H83" s="213">
        <v>0</v>
      </c>
      <c r="I83" s="213">
        <v>0</v>
      </c>
      <c r="J83" s="213">
        <v>0</v>
      </c>
      <c r="K83" s="213">
        <v>0</v>
      </c>
      <c r="L83" s="213">
        <v>0</v>
      </c>
      <c r="M83" s="213">
        <v>36852.83</v>
      </c>
      <c r="N83" s="214">
        <v>1.85</v>
      </c>
    </row>
    <row r="84" spans="1:14">
      <c r="A84" s="1038"/>
      <c r="B84" s="248" t="s">
        <v>614</v>
      </c>
      <c r="C84" s="213">
        <v>0</v>
      </c>
      <c r="D84" s="213">
        <v>0</v>
      </c>
      <c r="E84" s="213">
        <v>0</v>
      </c>
      <c r="F84" s="213">
        <v>0</v>
      </c>
      <c r="G84" s="213">
        <v>0</v>
      </c>
      <c r="H84" s="213">
        <v>0</v>
      </c>
      <c r="I84" s="213">
        <v>0</v>
      </c>
      <c r="J84" s="213">
        <v>0</v>
      </c>
      <c r="K84" s="213">
        <v>0</v>
      </c>
      <c r="L84" s="213">
        <v>0</v>
      </c>
      <c r="M84" s="213">
        <v>14976.92</v>
      </c>
      <c r="N84" s="214">
        <v>0.75</v>
      </c>
    </row>
    <row r="85" spans="1:14">
      <c r="A85" s="1038"/>
      <c r="B85" s="263" t="s">
        <v>693</v>
      </c>
      <c r="C85" s="227">
        <v>95860.03</v>
      </c>
      <c r="D85" s="227">
        <v>4.82</v>
      </c>
      <c r="E85" s="227">
        <v>1061836.1200000001</v>
      </c>
      <c r="F85" s="227">
        <v>53.45</v>
      </c>
      <c r="G85" s="227">
        <v>629996.99</v>
      </c>
      <c r="H85" s="227">
        <v>31.71</v>
      </c>
      <c r="I85" s="227">
        <v>143962.04999999999</v>
      </c>
      <c r="J85" s="227">
        <v>7.25</v>
      </c>
      <c r="K85" s="227">
        <v>3338.21</v>
      </c>
      <c r="L85" s="227">
        <v>0.17</v>
      </c>
      <c r="M85" s="227">
        <v>1986823.15</v>
      </c>
      <c r="N85" s="258">
        <v>100</v>
      </c>
    </row>
    <row r="86" spans="1:14">
      <c r="A86" s="1038" t="s">
        <v>107</v>
      </c>
      <c r="B86" s="264" t="s">
        <v>654</v>
      </c>
      <c r="C86" s="228">
        <v>0</v>
      </c>
      <c r="D86" s="228">
        <v>0</v>
      </c>
      <c r="E86" s="228">
        <v>0</v>
      </c>
      <c r="F86" s="228">
        <v>0</v>
      </c>
      <c r="G86" s="228">
        <v>57560.23</v>
      </c>
      <c r="H86" s="228">
        <v>7.74</v>
      </c>
      <c r="I86" s="228">
        <v>12981.48</v>
      </c>
      <c r="J86" s="228">
        <v>1.74</v>
      </c>
      <c r="K86" s="228">
        <v>8314.23</v>
      </c>
      <c r="L86" s="228">
        <v>1.1200000000000001</v>
      </c>
      <c r="M86" s="228">
        <v>78855.94</v>
      </c>
      <c r="N86" s="257">
        <v>10.6</v>
      </c>
    </row>
    <row r="87" spans="1:14">
      <c r="A87" s="1038"/>
      <c r="B87" s="248" t="s">
        <v>655</v>
      </c>
      <c r="C87" s="213">
        <v>0</v>
      </c>
      <c r="D87" s="213">
        <v>0</v>
      </c>
      <c r="E87" s="213">
        <v>0</v>
      </c>
      <c r="F87" s="213">
        <v>0</v>
      </c>
      <c r="G87" s="213">
        <v>7963.63</v>
      </c>
      <c r="H87" s="213">
        <v>1.07</v>
      </c>
      <c r="I87" s="213">
        <v>40.82</v>
      </c>
      <c r="J87" s="213">
        <v>0.01</v>
      </c>
      <c r="K87" s="213">
        <v>0</v>
      </c>
      <c r="L87" s="213">
        <v>0</v>
      </c>
      <c r="M87" s="213">
        <v>8004.45</v>
      </c>
      <c r="N87" s="214">
        <v>1.08</v>
      </c>
    </row>
    <row r="88" spans="1:14">
      <c r="A88" s="1038"/>
      <c r="B88" s="248" t="s">
        <v>656</v>
      </c>
      <c r="C88" s="213">
        <v>0</v>
      </c>
      <c r="D88" s="213">
        <v>0</v>
      </c>
      <c r="E88" s="213">
        <v>0</v>
      </c>
      <c r="F88" s="213">
        <v>0</v>
      </c>
      <c r="G88" s="213">
        <v>129729.33</v>
      </c>
      <c r="H88" s="213">
        <v>17.440000000000001</v>
      </c>
      <c r="I88" s="213">
        <v>187964.92</v>
      </c>
      <c r="J88" s="213">
        <v>25.28</v>
      </c>
      <c r="K88" s="213">
        <v>59457.89</v>
      </c>
      <c r="L88" s="213">
        <v>8</v>
      </c>
      <c r="M88" s="213">
        <v>377152.14</v>
      </c>
      <c r="N88" s="214">
        <v>50.72</v>
      </c>
    </row>
    <row r="89" spans="1:14">
      <c r="A89" s="1038"/>
      <c r="B89" s="248" t="s">
        <v>660</v>
      </c>
      <c r="C89" s="213">
        <v>0</v>
      </c>
      <c r="D89" s="213">
        <v>0</v>
      </c>
      <c r="E89" s="213">
        <v>0</v>
      </c>
      <c r="F89" s="213">
        <v>0</v>
      </c>
      <c r="G89" s="213">
        <v>0</v>
      </c>
      <c r="H89" s="213">
        <v>0</v>
      </c>
      <c r="I89" s="213">
        <v>1535.15</v>
      </c>
      <c r="J89" s="213">
        <v>0.21</v>
      </c>
      <c r="K89" s="213">
        <v>1127.3800000000001</v>
      </c>
      <c r="L89" s="213">
        <v>0.15</v>
      </c>
      <c r="M89" s="213">
        <v>2662.53</v>
      </c>
      <c r="N89" s="214">
        <v>0.36</v>
      </c>
    </row>
    <row r="90" spans="1:14">
      <c r="A90" s="1038"/>
      <c r="B90" s="248" t="s">
        <v>661</v>
      </c>
      <c r="C90" s="213">
        <v>0</v>
      </c>
      <c r="D90" s="213">
        <v>0</v>
      </c>
      <c r="E90" s="213">
        <v>0</v>
      </c>
      <c r="F90" s="213">
        <v>0</v>
      </c>
      <c r="G90" s="213">
        <v>18181.28</v>
      </c>
      <c r="H90" s="213">
        <v>2.4500000000000002</v>
      </c>
      <c r="I90" s="213">
        <v>79808.55</v>
      </c>
      <c r="J90" s="213">
        <v>10.72</v>
      </c>
      <c r="K90" s="213">
        <v>37177.11</v>
      </c>
      <c r="L90" s="213">
        <v>5</v>
      </c>
      <c r="M90" s="213">
        <v>135166.94</v>
      </c>
      <c r="N90" s="214">
        <v>18.170000000000002</v>
      </c>
    </row>
    <row r="91" spans="1:14">
      <c r="A91" s="1038"/>
      <c r="B91" s="248" t="s">
        <v>657</v>
      </c>
      <c r="C91" s="213">
        <v>0</v>
      </c>
      <c r="D91" s="213">
        <v>0</v>
      </c>
      <c r="E91" s="213">
        <v>81094.53</v>
      </c>
      <c r="F91" s="213">
        <v>10.91</v>
      </c>
      <c r="G91" s="213">
        <v>0</v>
      </c>
      <c r="H91" s="213">
        <v>0</v>
      </c>
      <c r="I91" s="213">
        <v>0</v>
      </c>
      <c r="J91" s="213">
        <v>0</v>
      </c>
      <c r="K91" s="213">
        <v>0</v>
      </c>
      <c r="L91" s="213">
        <v>0</v>
      </c>
      <c r="M91" s="213">
        <v>81094.53</v>
      </c>
      <c r="N91" s="214">
        <v>10.91</v>
      </c>
    </row>
    <row r="92" spans="1:14">
      <c r="A92" s="1038"/>
      <c r="B92" s="248" t="s">
        <v>105</v>
      </c>
      <c r="C92" s="213">
        <v>0</v>
      </c>
      <c r="D92" s="213">
        <v>0</v>
      </c>
      <c r="E92" s="213">
        <v>81094.53</v>
      </c>
      <c r="F92" s="213">
        <v>10.91</v>
      </c>
      <c r="G92" s="213">
        <v>213434.47</v>
      </c>
      <c r="H92" s="213">
        <v>28.7</v>
      </c>
      <c r="I92" s="213">
        <v>282330.92</v>
      </c>
      <c r="J92" s="213">
        <v>37.96</v>
      </c>
      <c r="K92" s="213">
        <v>106076.61</v>
      </c>
      <c r="L92" s="213">
        <v>14.27</v>
      </c>
      <c r="M92" s="213">
        <v>682936.53</v>
      </c>
      <c r="N92" s="214">
        <v>91.84</v>
      </c>
    </row>
    <row r="93" spans="1:14">
      <c r="A93" s="1038"/>
      <c r="B93" s="248" t="s">
        <v>613</v>
      </c>
      <c r="C93" s="213">
        <v>0</v>
      </c>
      <c r="D93" s="213">
        <v>0</v>
      </c>
      <c r="E93" s="213">
        <v>0</v>
      </c>
      <c r="F93" s="213">
        <v>0</v>
      </c>
      <c r="G93" s="213">
        <v>0</v>
      </c>
      <c r="H93" s="213">
        <v>0</v>
      </c>
      <c r="I93" s="213">
        <v>0</v>
      </c>
      <c r="J93" s="213">
        <v>0</v>
      </c>
      <c r="K93" s="213">
        <v>0</v>
      </c>
      <c r="L93" s="213">
        <v>0</v>
      </c>
      <c r="M93" s="213">
        <v>23256.93</v>
      </c>
      <c r="N93" s="214">
        <v>3.13</v>
      </c>
    </row>
    <row r="94" spans="1:14">
      <c r="A94" s="1038"/>
      <c r="B94" s="248" t="s">
        <v>614</v>
      </c>
      <c r="C94" s="213">
        <v>0</v>
      </c>
      <c r="D94" s="213">
        <v>0</v>
      </c>
      <c r="E94" s="213">
        <v>0</v>
      </c>
      <c r="F94" s="213">
        <v>0</v>
      </c>
      <c r="G94" s="213">
        <v>0</v>
      </c>
      <c r="H94" s="213">
        <v>0</v>
      </c>
      <c r="I94" s="213">
        <v>0</v>
      </c>
      <c r="J94" s="213">
        <v>0</v>
      </c>
      <c r="K94" s="213">
        <v>0</v>
      </c>
      <c r="L94" s="213">
        <v>0</v>
      </c>
      <c r="M94" s="213">
        <v>37394.76</v>
      </c>
      <c r="N94" s="214">
        <v>5.03</v>
      </c>
    </row>
    <row r="95" spans="1:14">
      <c r="A95" s="1038"/>
      <c r="B95" s="263" t="s">
        <v>693</v>
      </c>
      <c r="C95" s="227">
        <v>0</v>
      </c>
      <c r="D95" s="227">
        <v>0</v>
      </c>
      <c r="E95" s="227">
        <v>81094.53</v>
      </c>
      <c r="F95" s="227">
        <v>10.91</v>
      </c>
      <c r="G95" s="227">
        <v>213434.47</v>
      </c>
      <c r="H95" s="227">
        <v>28.7</v>
      </c>
      <c r="I95" s="227">
        <v>282330.92</v>
      </c>
      <c r="J95" s="227">
        <v>37.96</v>
      </c>
      <c r="K95" s="227">
        <v>106076.61</v>
      </c>
      <c r="L95" s="227">
        <v>14.27</v>
      </c>
      <c r="M95" s="227">
        <v>743588.22</v>
      </c>
      <c r="N95" s="258">
        <v>100</v>
      </c>
    </row>
    <row r="96" spans="1:14">
      <c r="A96" s="1034" t="s">
        <v>663</v>
      </c>
      <c r="B96" s="1034"/>
    </row>
  </sheetData>
  <mergeCells count="22">
    <mergeCell ref="A1:N1"/>
    <mergeCell ref="A3:N3"/>
    <mergeCell ref="A5:A7"/>
    <mergeCell ref="B5:B7"/>
    <mergeCell ref="C5:L5"/>
    <mergeCell ref="M5:N5"/>
    <mergeCell ref="C6:D6"/>
    <mergeCell ref="E6:F6"/>
    <mergeCell ref="G6:H6"/>
    <mergeCell ref="I6:J6"/>
    <mergeCell ref="A96:B96"/>
    <mergeCell ref="K6:L6"/>
    <mergeCell ref="M6:N6"/>
    <mergeCell ref="A8:A17"/>
    <mergeCell ref="A18:A27"/>
    <mergeCell ref="A28:A37"/>
    <mergeCell ref="A38:A47"/>
    <mergeCell ref="A48:A57"/>
    <mergeCell ref="A58:A67"/>
    <mergeCell ref="A68:A76"/>
    <mergeCell ref="A77:A85"/>
    <mergeCell ref="A86:A95"/>
  </mergeCells>
  <hyperlinks>
    <hyperlink ref="A6" r:id="rId1" display="https://mensajero.tragsa.es/exchweb/bin/redir.asp?URL=http://www.mma.es/portal/secciones/biodiversidad/inventarios/ines/resumen_resultados.htm"/>
  </hyperlinks>
  <printOptions horizontalCentered="1"/>
  <pageMargins left="0.39370078740157483" right="0.39370078740157483" top="0.59055118110236227" bottom="0.98425196850393704" header="0" footer="0"/>
  <pageSetup paperSize="9" scale="46" orientation="portrait" horizontalDpi="300" verticalDpi="300" r:id="rId2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>
  <sheetPr codeName="Hoja70">
    <pageSetUpPr fitToPage="1"/>
  </sheetPr>
  <dimension ref="A1:O84"/>
  <sheetViews>
    <sheetView view="pageBreakPreview" topLeftCell="A28" zoomScale="75" zoomScaleNormal="75" workbookViewId="0">
      <selection sqref="A1:J1"/>
    </sheetView>
  </sheetViews>
  <sheetFormatPr baseColWidth="10" defaultRowHeight="12.75"/>
  <cols>
    <col min="1" max="1" width="25.85546875" style="680" customWidth="1"/>
    <col min="2" max="2" width="41.28515625" style="680" customWidth="1"/>
    <col min="3" max="15" width="14" style="680" customWidth="1"/>
    <col min="16" max="16384" width="11.42578125" style="680"/>
  </cols>
  <sheetData>
    <row r="1" spans="1:15" s="706" customFormat="1" ht="18">
      <c r="A1" s="928" t="s">
        <v>603</v>
      </c>
      <c r="B1" s="928"/>
      <c r="C1" s="928"/>
      <c r="D1" s="928"/>
      <c r="E1" s="928"/>
      <c r="F1" s="928"/>
      <c r="G1" s="928"/>
      <c r="H1" s="928"/>
      <c r="I1" s="928"/>
      <c r="J1" s="928"/>
      <c r="K1" s="928"/>
      <c r="L1" s="928"/>
      <c r="M1" s="928"/>
      <c r="N1" s="928"/>
    </row>
    <row r="3" spans="1:15" s="707" customFormat="1" ht="15">
      <c r="A3" s="1004" t="s">
        <v>1249</v>
      </c>
      <c r="B3" s="1004"/>
      <c r="C3" s="1004"/>
      <c r="D3" s="1004"/>
      <c r="E3" s="1004"/>
      <c r="F3" s="1004"/>
      <c r="G3" s="1004"/>
      <c r="H3" s="1004"/>
      <c r="I3" s="1004"/>
      <c r="J3" s="1004"/>
      <c r="K3" s="1004"/>
      <c r="L3" s="1004"/>
      <c r="M3" s="1004"/>
      <c r="N3" s="1004"/>
      <c r="O3" s="689"/>
    </row>
    <row r="4" spans="1:15" s="706" customFormat="1" ht="13.5" thickBot="1">
      <c r="A4" s="262"/>
    </row>
    <row r="5" spans="1:15" s="708" customFormat="1" ht="24.75" customHeight="1">
      <c r="A5" s="1005" t="s">
        <v>299</v>
      </c>
      <c r="B5" s="1021" t="s">
        <v>649</v>
      </c>
      <c r="C5" s="1023" t="s">
        <v>650</v>
      </c>
      <c r="D5" s="1023"/>
      <c r="E5" s="1023"/>
      <c r="F5" s="1023"/>
      <c r="G5" s="1023"/>
      <c r="H5" s="1023"/>
      <c r="I5" s="1023"/>
      <c r="J5" s="1023"/>
      <c r="K5" s="1023"/>
      <c r="L5" s="1023"/>
      <c r="M5" s="1021" t="s">
        <v>1077</v>
      </c>
      <c r="N5" s="1024"/>
    </row>
    <row r="6" spans="1:15" s="708" customFormat="1" ht="31.5" customHeight="1">
      <c r="A6" s="1019"/>
      <c r="B6" s="1022"/>
      <c r="C6" s="1025" t="s">
        <v>651</v>
      </c>
      <c r="D6" s="1025"/>
      <c r="E6" s="1025" t="s">
        <v>652</v>
      </c>
      <c r="F6" s="1025"/>
      <c r="G6" s="1025" t="s">
        <v>623</v>
      </c>
      <c r="H6" s="1025"/>
      <c r="I6" s="1025" t="s">
        <v>624</v>
      </c>
      <c r="J6" s="1025"/>
      <c r="K6" s="1025" t="s">
        <v>653</v>
      </c>
      <c r="L6" s="1025"/>
      <c r="M6" s="1026" t="s">
        <v>625</v>
      </c>
      <c r="N6" s="1027"/>
    </row>
    <row r="7" spans="1:15" s="708" customFormat="1" ht="20.25" customHeight="1" thickBot="1">
      <c r="A7" s="1006"/>
      <c r="B7" s="1039"/>
      <c r="C7" s="259" t="s">
        <v>1081</v>
      </c>
      <c r="D7" s="259" t="s">
        <v>1016</v>
      </c>
      <c r="E7" s="259" t="s">
        <v>1081</v>
      </c>
      <c r="F7" s="259" t="s">
        <v>1016</v>
      </c>
      <c r="G7" s="259" t="s">
        <v>1081</v>
      </c>
      <c r="H7" s="259" t="s">
        <v>1016</v>
      </c>
      <c r="I7" s="259" t="s">
        <v>1081</v>
      </c>
      <c r="J7" s="259" t="s">
        <v>1016</v>
      </c>
      <c r="K7" s="259" t="s">
        <v>1081</v>
      </c>
      <c r="L7" s="259" t="s">
        <v>1016</v>
      </c>
      <c r="M7" s="259" t="s">
        <v>1081</v>
      </c>
      <c r="N7" s="688" t="s">
        <v>1016</v>
      </c>
    </row>
    <row r="8" spans="1:15">
      <c r="A8" s="1035" t="s">
        <v>705</v>
      </c>
      <c r="B8" s="275" t="s">
        <v>654</v>
      </c>
      <c r="C8" s="211">
        <v>0</v>
      </c>
      <c r="D8" s="211">
        <v>0</v>
      </c>
      <c r="E8" s="211">
        <v>0</v>
      </c>
      <c r="F8" s="211">
        <v>0</v>
      </c>
      <c r="G8" s="211">
        <v>23477.66</v>
      </c>
      <c r="H8" s="211">
        <v>4.41</v>
      </c>
      <c r="I8" s="211">
        <v>10014.85</v>
      </c>
      <c r="J8" s="212">
        <v>1.88</v>
      </c>
      <c r="K8" s="211">
        <v>449.65</v>
      </c>
      <c r="L8" s="211">
        <v>0.08</v>
      </c>
      <c r="M8" s="211">
        <v>33942.160000000003</v>
      </c>
      <c r="N8" s="212">
        <v>6.37</v>
      </c>
    </row>
    <row r="9" spans="1:15">
      <c r="A9" s="1036"/>
      <c r="B9" s="223" t="s">
        <v>656</v>
      </c>
      <c r="C9" s="213">
        <v>0</v>
      </c>
      <c r="D9" s="213">
        <v>0</v>
      </c>
      <c r="E9" s="213">
        <v>0</v>
      </c>
      <c r="F9" s="213">
        <v>0</v>
      </c>
      <c r="G9" s="213">
        <v>147408.79999999999</v>
      </c>
      <c r="H9" s="213">
        <v>27.71</v>
      </c>
      <c r="I9" s="213">
        <v>220745.2</v>
      </c>
      <c r="J9" s="214">
        <v>41.47</v>
      </c>
      <c r="K9" s="213">
        <v>10971.49</v>
      </c>
      <c r="L9" s="213">
        <v>2.0699999999999998</v>
      </c>
      <c r="M9" s="213">
        <v>379125.49</v>
      </c>
      <c r="N9" s="214">
        <v>71.25</v>
      </c>
    </row>
    <row r="10" spans="1:15">
      <c r="A10" s="1036"/>
      <c r="B10" s="223" t="s">
        <v>655</v>
      </c>
      <c r="C10" s="213">
        <v>0</v>
      </c>
      <c r="D10" s="213">
        <v>0</v>
      </c>
      <c r="E10" s="213">
        <v>0</v>
      </c>
      <c r="F10" s="213">
        <v>0</v>
      </c>
      <c r="G10" s="213">
        <v>3788.41</v>
      </c>
      <c r="H10" s="213">
        <v>0.71</v>
      </c>
      <c r="I10" s="213">
        <v>98.81</v>
      </c>
      <c r="J10" s="214">
        <v>0.02</v>
      </c>
      <c r="K10" s="213">
        <v>0</v>
      </c>
      <c r="L10" s="213">
        <v>0</v>
      </c>
      <c r="M10" s="213">
        <v>3887.22</v>
      </c>
      <c r="N10" s="214">
        <v>0.73</v>
      </c>
    </row>
    <row r="11" spans="1:15">
      <c r="A11" s="1036"/>
      <c r="B11" s="223" t="s">
        <v>660</v>
      </c>
      <c r="C11" s="213">
        <v>0</v>
      </c>
      <c r="D11" s="213">
        <v>0</v>
      </c>
      <c r="E11" s="213">
        <v>0</v>
      </c>
      <c r="F11" s="213">
        <v>0</v>
      </c>
      <c r="G11" s="213">
        <v>24760.74</v>
      </c>
      <c r="H11" s="213">
        <v>4.6500000000000004</v>
      </c>
      <c r="I11" s="213">
        <v>43136.59</v>
      </c>
      <c r="J11" s="214">
        <v>8.11</v>
      </c>
      <c r="K11" s="213">
        <v>254.34</v>
      </c>
      <c r="L11" s="213">
        <v>0.05</v>
      </c>
      <c r="M11" s="213">
        <v>68151.67</v>
      </c>
      <c r="N11" s="214">
        <v>12.81</v>
      </c>
    </row>
    <row r="12" spans="1:15">
      <c r="A12" s="1036"/>
      <c r="B12" s="223" t="s">
        <v>661</v>
      </c>
      <c r="C12" s="213">
        <v>0</v>
      </c>
      <c r="D12" s="213">
        <v>0</v>
      </c>
      <c r="E12" s="213">
        <v>0</v>
      </c>
      <c r="F12" s="213">
        <v>0</v>
      </c>
      <c r="G12" s="213">
        <v>1713.97</v>
      </c>
      <c r="H12" s="213">
        <v>0.32</v>
      </c>
      <c r="I12" s="213">
        <v>3542.45</v>
      </c>
      <c r="J12" s="213">
        <v>0.67</v>
      </c>
      <c r="K12" s="213">
        <v>750.58</v>
      </c>
      <c r="L12" s="213">
        <v>0.14000000000000001</v>
      </c>
      <c r="M12" s="213">
        <v>6007</v>
      </c>
      <c r="N12" s="214">
        <v>1.1299999999999999</v>
      </c>
    </row>
    <row r="13" spans="1:15">
      <c r="A13" s="1036"/>
      <c r="B13" s="223" t="s">
        <v>657</v>
      </c>
      <c r="C13" s="213">
        <v>5.69</v>
      </c>
      <c r="D13" s="213">
        <v>0</v>
      </c>
      <c r="E13" s="213">
        <v>20574.29</v>
      </c>
      <c r="F13" s="213">
        <v>3.87</v>
      </c>
      <c r="G13" s="213">
        <v>0</v>
      </c>
      <c r="H13" s="213">
        <v>0</v>
      </c>
      <c r="I13" s="213">
        <v>0</v>
      </c>
      <c r="J13" s="214">
        <v>0</v>
      </c>
      <c r="K13" s="213">
        <v>0</v>
      </c>
      <c r="L13" s="213">
        <v>0</v>
      </c>
      <c r="M13" s="213">
        <v>20579.98</v>
      </c>
      <c r="N13" s="214">
        <v>3.87</v>
      </c>
    </row>
    <row r="14" spans="1:15">
      <c r="A14" s="1036"/>
      <c r="B14" s="223" t="s">
        <v>105</v>
      </c>
      <c r="C14" s="213">
        <v>5.69</v>
      </c>
      <c r="D14" s="213">
        <v>0</v>
      </c>
      <c r="E14" s="213">
        <v>20574.29</v>
      </c>
      <c r="F14" s="213">
        <v>3.87</v>
      </c>
      <c r="G14" s="213">
        <v>201149.58</v>
      </c>
      <c r="H14" s="213">
        <v>37.799999999999997</v>
      </c>
      <c r="I14" s="213">
        <v>277537.90000000002</v>
      </c>
      <c r="J14" s="214">
        <v>52.15</v>
      </c>
      <c r="K14" s="213">
        <v>12426.06</v>
      </c>
      <c r="L14" s="213">
        <v>2.34</v>
      </c>
      <c r="M14" s="213">
        <v>511693.52</v>
      </c>
      <c r="N14" s="214">
        <v>96.16</v>
      </c>
    </row>
    <row r="15" spans="1:15">
      <c r="A15" s="1036"/>
      <c r="B15" s="223" t="s">
        <v>613</v>
      </c>
      <c r="C15" s="213">
        <v>0</v>
      </c>
      <c r="D15" s="213">
        <v>0</v>
      </c>
      <c r="E15" s="213">
        <v>0</v>
      </c>
      <c r="F15" s="213">
        <v>0</v>
      </c>
      <c r="G15" s="213">
        <v>0</v>
      </c>
      <c r="H15" s="213">
        <v>0</v>
      </c>
      <c r="I15" s="213">
        <v>0</v>
      </c>
      <c r="J15" s="214">
        <v>0</v>
      </c>
      <c r="K15" s="213">
        <v>0</v>
      </c>
      <c r="L15" s="213">
        <v>0</v>
      </c>
      <c r="M15" s="213">
        <v>7542.92</v>
      </c>
      <c r="N15" s="214">
        <v>1.42</v>
      </c>
    </row>
    <row r="16" spans="1:15">
      <c r="A16" s="1036"/>
      <c r="B16" s="223" t="s">
        <v>614</v>
      </c>
      <c r="C16" s="213">
        <v>0</v>
      </c>
      <c r="D16" s="213">
        <v>0</v>
      </c>
      <c r="E16" s="213">
        <v>0</v>
      </c>
      <c r="F16" s="213">
        <v>0</v>
      </c>
      <c r="G16" s="213">
        <v>0</v>
      </c>
      <c r="H16" s="213">
        <v>0</v>
      </c>
      <c r="I16" s="213">
        <v>0</v>
      </c>
      <c r="J16" s="214">
        <v>0</v>
      </c>
      <c r="K16" s="213">
        <v>0</v>
      </c>
      <c r="L16" s="213">
        <v>0</v>
      </c>
      <c r="M16" s="213">
        <v>12902.91</v>
      </c>
      <c r="N16" s="214">
        <v>2.42</v>
      </c>
    </row>
    <row r="17" spans="1:14">
      <c r="A17" s="1037"/>
      <c r="B17" s="492" t="s">
        <v>693</v>
      </c>
      <c r="C17" s="227">
        <v>5.69</v>
      </c>
      <c r="D17" s="227">
        <v>0</v>
      </c>
      <c r="E17" s="227">
        <v>20574.29</v>
      </c>
      <c r="F17" s="227">
        <v>3.87</v>
      </c>
      <c r="G17" s="227">
        <v>201149.58</v>
      </c>
      <c r="H17" s="227">
        <v>37.799999999999997</v>
      </c>
      <c r="I17" s="227">
        <v>277537.90000000002</v>
      </c>
      <c r="J17" s="258">
        <v>52.15</v>
      </c>
      <c r="K17" s="227">
        <v>12426.06</v>
      </c>
      <c r="L17" s="227">
        <v>2.34</v>
      </c>
      <c r="M17" s="227">
        <v>532139.35</v>
      </c>
      <c r="N17" s="258">
        <v>100</v>
      </c>
    </row>
    <row r="18" spans="1:14">
      <c r="A18" s="1040" t="s">
        <v>108</v>
      </c>
      <c r="B18" s="493" t="s">
        <v>654</v>
      </c>
      <c r="C18" s="228">
        <v>0</v>
      </c>
      <c r="D18" s="228">
        <v>0</v>
      </c>
      <c r="E18" s="228">
        <v>0</v>
      </c>
      <c r="F18" s="228">
        <v>0</v>
      </c>
      <c r="G18" s="228">
        <v>21575.81</v>
      </c>
      <c r="H18" s="228">
        <v>3.25</v>
      </c>
      <c r="I18" s="228">
        <v>9334.17</v>
      </c>
      <c r="J18" s="257">
        <v>1.41</v>
      </c>
      <c r="K18" s="228">
        <v>152.97</v>
      </c>
      <c r="L18" s="228">
        <v>0.02</v>
      </c>
      <c r="M18" s="228">
        <v>31062.95</v>
      </c>
      <c r="N18" s="257">
        <v>4.68</v>
      </c>
    </row>
    <row r="19" spans="1:14">
      <c r="A19" s="1036"/>
      <c r="B19" s="223" t="s">
        <v>655</v>
      </c>
      <c r="C19" s="213">
        <v>0</v>
      </c>
      <c r="D19" s="213">
        <v>0</v>
      </c>
      <c r="E19" s="213">
        <v>0</v>
      </c>
      <c r="F19" s="213">
        <v>0</v>
      </c>
      <c r="G19" s="213">
        <v>5.37</v>
      </c>
      <c r="H19" s="213" t="s">
        <v>610</v>
      </c>
      <c r="I19" s="213">
        <v>0</v>
      </c>
      <c r="J19" s="214">
        <v>0</v>
      </c>
      <c r="K19" s="213">
        <v>0</v>
      </c>
      <c r="L19" s="213">
        <v>0</v>
      </c>
      <c r="M19" s="213">
        <v>5.37</v>
      </c>
      <c r="N19" s="214">
        <v>0</v>
      </c>
    </row>
    <row r="20" spans="1:14">
      <c r="A20" s="1036"/>
      <c r="B20" s="223" t="s">
        <v>656</v>
      </c>
      <c r="C20" s="213">
        <v>0</v>
      </c>
      <c r="D20" s="213">
        <v>0</v>
      </c>
      <c r="E20" s="213">
        <v>0</v>
      </c>
      <c r="F20" s="213">
        <v>0</v>
      </c>
      <c r="G20" s="213">
        <v>274459.58</v>
      </c>
      <c r="H20" s="213">
        <v>41.39</v>
      </c>
      <c r="I20" s="213">
        <v>135241.10999999999</v>
      </c>
      <c r="J20" s="214">
        <v>20.39</v>
      </c>
      <c r="K20" s="213">
        <v>3589.17</v>
      </c>
      <c r="L20" s="213">
        <v>0.54</v>
      </c>
      <c r="M20" s="213">
        <v>413289.86</v>
      </c>
      <c r="N20" s="214">
        <v>62.32</v>
      </c>
    </row>
    <row r="21" spans="1:14">
      <c r="A21" s="1036"/>
      <c r="B21" s="223" t="s">
        <v>661</v>
      </c>
      <c r="C21" s="213">
        <v>0</v>
      </c>
      <c r="D21" s="213">
        <v>0</v>
      </c>
      <c r="E21" s="213">
        <v>0</v>
      </c>
      <c r="F21" s="213">
        <v>0</v>
      </c>
      <c r="G21" s="213">
        <v>17084.53</v>
      </c>
      <c r="H21" s="213">
        <v>2.58</v>
      </c>
      <c r="I21" s="213">
        <v>19904.62</v>
      </c>
      <c r="J21" s="214">
        <v>3</v>
      </c>
      <c r="K21" s="213">
        <v>252.34</v>
      </c>
      <c r="L21" s="213">
        <v>0.04</v>
      </c>
      <c r="M21" s="213">
        <v>37241.49</v>
      </c>
      <c r="N21" s="214">
        <v>5.62</v>
      </c>
    </row>
    <row r="22" spans="1:14">
      <c r="A22" s="1036"/>
      <c r="B22" s="223" t="s">
        <v>657</v>
      </c>
      <c r="C22" s="213">
        <v>28.17</v>
      </c>
      <c r="D22" s="213" t="s">
        <v>610</v>
      </c>
      <c r="E22" s="213">
        <v>155680.07999999999</v>
      </c>
      <c r="F22" s="213">
        <v>23.48</v>
      </c>
      <c r="G22" s="213">
        <v>0</v>
      </c>
      <c r="H22" s="213">
        <v>0</v>
      </c>
      <c r="I22" s="213">
        <v>0</v>
      </c>
      <c r="J22" s="213">
        <v>0</v>
      </c>
      <c r="K22" s="213">
        <v>0</v>
      </c>
      <c r="L22" s="213">
        <v>0</v>
      </c>
      <c r="M22" s="213">
        <v>155708.25</v>
      </c>
      <c r="N22" s="214">
        <v>23.48</v>
      </c>
    </row>
    <row r="23" spans="1:14">
      <c r="A23" s="1036"/>
      <c r="B23" s="223" t="s">
        <v>105</v>
      </c>
      <c r="C23" s="213">
        <v>28.17</v>
      </c>
      <c r="D23" s="213" t="s">
        <v>610</v>
      </c>
      <c r="E23" s="213">
        <v>155680.07999999999</v>
      </c>
      <c r="F23" s="213">
        <v>23.48</v>
      </c>
      <c r="G23" s="213">
        <v>313125.28999999998</v>
      </c>
      <c r="H23" s="213">
        <v>47.22</v>
      </c>
      <c r="I23" s="213">
        <v>164479.9</v>
      </c>
      <c r="J23" s="214">
        <v>24.8</v>
      </c>
      <c r="K23" s="213">
        <v>3994.48</v>
      </c>
      <c r="L23" s="213">
        <v>0.6</v>
      </c>
      <c r="M23" s="213">
        <v>637307.92000000004</v>
      </c>
      <c r="N23" s="214">
        <v>96.1</v>
      </c>
    </row>
    <row r="24" spans="1:14">
      <c r="A24" s="1036"/>
      <c r="B24" s="223" t="s">
        <v>613</v>
      </c>
      <c r="C24" s="213">
        <v>0</v>
      </c>
      <c r="D24" s="213">
        <v>0</v>
      </c>
      <c r="E24" s="213">
        <v>0</v>
      </c>
      <c r="F24" s="213">
        <v>0</v>
      </c>
      <c r="G24" s="213">
        <v>0</v>
      </c>
      <c r="H24" s="213">
        <v>0</v>
      </c>
      <c r="I24" s="213">
        <v>0</v>
      </c>
      <c r="J24" s="214">
        <v>0</v>
      </c>
      <c r="K24" s="213">
        <v>0</v>
      </c>
      <c r="L24" s="213">
        <v>0</v>
      </c>
      <c r="M24" s="213">
        <v>7428.68</v>
      </c>
      <c r="N24" s="214">
        <v>1.1200000000000001</v>
      </c>
    </row>
    <row r="25" spans="1:14">
      <c r="A25" s="1036"/>
      <c r="B25" s="223" t="s">
        <v>614</v>
      </c>
      <c r="C25" s="213">
        <v>0</v>
      </c>
      <c r="D25" s="213">
        <v>0</v>
      </c>
      <c r="E25" s="213">
        <v>0</v>
      </c>
      <c r="F25" s="213">
        <v>0</v>
      </c>
      <c r="G25" s="213">
        <v>0</v>
      </c>
      <c r="H25" s="213">
        <v>0</v>
      </c>
      <c r="I25" s="213">
        <v>0</v>
      </c>
      <c r="J25" s="214">
        <v>0</v>
      </c>
      <c r="K25" s="213">
        <v>0</v>
      </c>
      <c r="L25" s="213">
        <v>0</v>
      </c>
      <c r="M25" s="213">
        <v>18448.73</v>
      </c>
      <c r="N25" s="214">
        <v>2.78</v>
      </c>
    </row>
    <row r="26" spans="1:14">
      <c r="A26" s="1037"/>
      <c r="B26" s="492" t="s">
        <v>693</v>
      </c>
      <c r="C26" s="227">
        <v>28.17</v>
      </c>
      <c r="D26" s="227" t="s">
        <v>610</v>
      </c>
      <c r="E26" s="227">
        <v>155680.07999999999</v>
      </c>
      <c r="F26" s="227">
        <v>23.48</v>
      </c>
      <c r="G26" s="227">
        <v>313125.28999999998</v>
      </c>
      <c r="H26" s="227">
        <v>47.22</v>
      </c>
      <c r="I26" s="227">
        <v>164479.9</v>
      </c>
      <c r="J26" s="258">
        <v>24.8</v>
      </c>
      <c r="K26" s="227">
        <v>3994.48</v>
      </c>
      <c r="L26" s="227">
        <v>0.6</v>
      </c>
      <c r="M26" s="227">
        <v>663185.32999999996</v>
      </c>
      <c r="N26" s="258">
        <v>100</v>
      </c>
    </row>
    <row r="27" spans="1:14">
      <c r="A27" s="1040" t="s">
        <v>1044</v>
      </c>
      <c r="B27" s="493" t="s">
        <v>654</v>
      </c>
      <c r="C27" s="228">
        <v>0</v>
      </c>
      <c r="D27" s="228">
        <v>0</v>
      </c>
      <c r="E27" s="228">
        <v>0</v>
      </c>
      <c r="F27" s="228">
        <v>0</v>
      </c>
      <c r="G27" s="228">
        <v>84650.57</v>
      </c>
      <c r="H27" s="228">
        <v>6.15</v>
      </c>
      <c r="I27" s="228">
        <v>7276.94</v>
      </c>
      <c r="J27" s="257">
        <v>0.53</v>
      </c>
      <c r="K27" s="228">
        <v>452.01</v>
      </c>
      <c r="L27" s="228">
        <v>0.03</v>
      </c>
      <c r="M27" s="228">
        <v>92379.520000000004</v>
      </c>
      <c r="N27" s="257">
        <v>6.71</v>
      </c>
    </row>
    <row r="28" spans="1:14">
      <c r="A28" s="1036"/>
      <c r="B28" s="223" t="s">
        <v>655</v>
      </c>
      <c r="C28" s="213">
        <v>0</v>
      </c>
      <c r="D28" s="213">
        <v>0</v>
      </c>
      <c r="E28" s="213">
        <v>0</v>
      </c>
      <c r="F28" s="213">
        <v>0</v>
      </c>
      <c r="G28" s="213">
        <v>3262.06</v>
      </c>
      <c r="H28" s="213">
        <v>0.24</v>
      </c>
      <c r="I28" s="213">
        <v>63.45</v>
      </c>
      <c r="J28" s="214" t="s">
        <v>610</v>
      </c>
      <c r="K28" s="213">
        <v>1.63</v>
      </c>
      <c r="L28" s="213" t="s">
        <v>610</v>
      </c>
      <c r="M28" s="213">
        <v>3327.14</v>
      </c>
      <c r="N28" s="214">
        <v>0.24</v>
      </c>
    </row>
    <row r="29" spans="1:14">
      <c r="A29" s="1036"/>
      <c r="B29" s="223" t="s">
        <v>656</v>
      </c>
      <c r="C29" s="213">
        <v>0</v>
      </c>
      <c r="D29" s="213">
        <v>0</v>
      </c>
      <c r="E29" s="213">
        <v>0</v>
      </c>
      <c r="F29" s="213">
        <v>0</v>
      </c>
      <c r="G29" s="213">
        <v>383836.52</v>
      </c>
      <c r="H29" s="213">
        <v>27.87</v>
      </c>
      <c r="I29" s="213">
        <v>221092.09</v>
      </c>
      <c r="J29" s="214">
        <v>16.05</v>
      </c>
      <c r="K29" s="213">
        <v>8483.06</v>
      </c>
      <c r="L29" s="213">
        <v>0.62</v>
      </c>
      <c r="M29" s="213">
        <v>613411.67000000004</v>
      </c>
      <c r="N29" s="214">
        <v>44.54</v>
      </c>
    </row>
    <row r="30" spans="1:14">
      <c r="A30" s="1036"/>
      <c r="B30" s="223" t="s">
        <v>660</v>
      </c>
      <c r="C30" s="213">
        <v>0</v>
      </c>
      <c r="D30" s="213">
        <v>0</v>
      </c>
      <c r="E30" s="213">
        <v>0</v>
      </c>
      <c r="F30" s="213">
        <v>0</v>
      </c>
      <c r="G30" s="213">
        <v>13797.94</v>
      </c>
      <c r="H30" s="213">
        <v>1</v>
      </c>
      <c r="I30" s="213">
        <v>37562.43</v>
      </c>
      <c r="J30" s="214">
        <v>2.73</v>
      </c>
      <c r="K30" s="213">
        <v>881.51</v>
      </c>
      <c r="L30" s="213">
        <v>0.06</v>
      </c>
      <c r="M30" s="213">
        <v>52241.88</v>
      </c>
      <c r="N30" s="214">
        <v>3.79</v>
      </c>
    </row>
    <row r="31" spans="1:14">
      <c r="A31" s="1036"/>
      <c r="B31" s="223" t="s">
        <v>661</v>
      </c>
      <c r="C31" s="213">
        <v>0</v>
      </c>
      <c r="D31" s="213">
        <v>0</v>
      </c>
      <c r="E31" s="213">
        <v>0</v>
      </c>
      <c r="F31" s="213">
        <v>0</v>
      </c>
      <c r="G31" s="213">
        <v>23148.14</v>
      </c>
      <c r="H31" s="213">
        <v>1.68</v>
      </c>
      <c r="I31" s="213">
        <v>34552.339999999997</v>
      </c>
      <c r="J31" s="214">
        <v>2.5099999999999998</v>
      </c>
      <c r="K31" s="213">
        <v>20588.43</v>
      </c>
      <c r="L31" s="213">
        <v>1.5</v>
      </c>
      <c r="M31" s="213">
        <v>78288.91</v>
      </c>
      <c r="N31" s="214">
        <v>5.69</v>
      </c>
    </row>
    <row r="32" spans="1:14">
      <c r="A32" s="1036"/>
      <c r="B32" s="223" t="s">
        <v>657</v>
      </c>
      <c r="C32" s="213">
        <v>150866.81</v>
      </c>
      <c r="D32" s="213">
        <v>10.96</v>
      </c>
      <c r="E32" s="213">
        <v>347173.58</v>
      </c>
      <c r="F32" s="213">
        <v>25.21</v>
      </c>
      <c r="G32" s="213">
        <v>0</v>
      </c>
      <c r="H32" s="213">
        <v>0</v>
      </c>
      <c r="I32" s="213">
        <v>0</v>
      </c>
      <c r="J32" s="213">
        <v>0</v>
      </c>
      <c r="K32" s="213">
        <v>0</v>
      </c>
      <c r="L32" s="213">
        <v>0</v>
      </c>
      <c r="M32" s="213">
        <v>498040.39</v>
      </c>
      <c r="N32" s="214">
        <v>36.17</v>
      </c>
    </row>
    <row r="33" spans="1:14">
      <c r="A33" s="1036"/>
      <c r="B33" s="223" t="s">
        <v>105</v>
      </c>
      <c r="C33" s="213">
        <v>150866.81</v>
      </c>
      <c r="D33" s="213">
        <v>10.96</v>
      </c>
      <c r="E33" s="213">
        <v>347173.58</v>
      </c>
      <c r="F33" s="213">
        <v>25.21</v>
      </c>
      <c r="G33" s="213">
        <v>508695.23</v>
      </c>
      <c r="H33" s="213">
        <v>36.94</v>
      </c>
      <c r="I33" s="213">
        <v>300547.25</v>
      </c>
      <c r="J33" s="214">
        <v>21.82</v>
      </c>
      <c r="K33" s="213">
        <v>30406.639999999999</v>
      </c>
      <c r="L33" s="213">
        <v>2.21</v>
      </c>
      <c r="M33" s="213">
        <v>1337689.51</v>
      </c>
      <c r="N33" s="214">
        <v>97.14</v>
      </c>
    </row>
    <row r="34" spans="1:14">
      <c r="A34" s="1036"/>
      <c r="B34" s="223" t="s">
        <v>613</v>
      </c>
      <c r="C34" s="213">
        <v>0</v>
      </c>
      <c r="D34" s="213">
        <v>0</v>
      </c>
      <c r="E34" s="213">
        <v>0</v>
      </c>
      <c r="F34" s="213">
        <v>0</v>
      </c>
      <c r="G34" s="213">
        <v>0</v>
      </c>
      <c r="H34" s="213">
        <v>0</v>
      </c>
      <c r="I34" s="213">
        <v>0</v>
      </c>
      <c r="J34" s="214">
        <v>0</v>
      </c>
      <c r="K34" s="213">
        <v>0</v>
      </c>
      <c r="L34" s="213">
        <v>0</v>
      </c>
      <c r="M34" s="213">
        <v>15039.32</v>
      </c>
      <c r="N34" s="214">
        <v>1.0900000000000001</v>
      </c>
    </row>
    <row r="35" spans="1:14">
      <c r="A35" s="1036"/>
      <c r="B35" s="223" t="s">
        <v>614</v>
      </c>
      <c r="C35" s="213">
        <v>0</v>
      </c>
      <c r="D35" s="213">
        <v>0</v>
      </c>
      <c r="E35" s="213">
        <v>0</v>
      </c>
      <c r="F35" s="213">
        <v>0</v>
      </c>
      <c r="G35" s="213">
        <v>0</v>
      </c>
      <c r="H35" s="213">
        <v>0</v>
      </c>
      <c r="I35" s="213">
        <v>0</v>
      </c>
      <c r="J35" s="214">
        <v>0</v>
      </c>
      <c r="K35" s="213">
        <v>0</v>
      </c>
      <c r="L35" s="213">
        <v>0</v>
      </c>
      <c r="M35" s="213">
        <v>24402.02</v>
      </c>
      <c r="N35" s="214">
        <v>1.77</v>
      </c>
    </row>
    <row r="36" spans="1:14">
      <c r="A36" s="1037"/>
      <c r="B36" s="492" t="s">
        <v>693</v>
      </c>
      <c r="C36" s="227">
        <v>150866.81</v>
      </c>
      <c r="D36" s="227">
        <v>10.96</v>
      </c>
      <c r="E36" s="227">
        <v>347173.58</v>
      </c>
      <c r="F36" s="227">
        <v>25.21</v>
      </c>
      <c r="G36" s="227">
        <v>508695.23</v>
      </c>
      <c r="H36" s="227">
        <v>36.94</v>
      </c>
      <c r="I36" s="227">
        <v>300547.25</v>
      </c>
      <c r="J36" s="258">
        <v>21.82</v>
      </c>
      <c r="K36" s="227">
        <v>30406.639999999999</v>
      </c>
      <c r="L36" s="227">
        <v>2.21</v>
      </c>
      <c r="M36" s="227">
        <v>1377130.85</v>
      </c>
      <c r="N36" s="258">
        <v>100</v>
      </c>
    </row>
    <row r="37" spans="1:14">
      <c r="A37" s="1040" t="s">
        <v>1045</v>
      </c>
      <c r="B37" s="493" t="s">
        <v>654</v>
      </c>
      <c r="C37" s="228">
        <v>0</v>
      </c>
      <c r="D37" s="228">
        <v>0</v>
      </c>
      <c r="E37" s="228">
        <v>0</v>
      </c>
      <c r="F37" s="228">
        <v>0</v>
      </c>
      <c r="G37" s="228">
        <v>305.77999999999997</v>
      </c>
      <c r="H37" s="228">
        <v>1.1399999999999999</v>
      </c>
      <c r="I37" s="228">
        <v>418.96</v>
      </c>
      <c r="J37" s="257">
        <v>1.56</v>
      </c>
      <c r="K37" s="228">
        <v>58.23</v>
      </c>
      <c r="L37" s="228">
        <v>0.22</v>
      </c>
      <c r="M37" s="228">
        <v>782.97</v>
      </c>
      <c r="N37" s="257">
        <v>2.92</v>
      </c>
    </row>
    <row r="38" spans="1:14">
      <c r="A38" s="1036"/>
      <c r="B38" s="223" t="s">
        <v>656</v>
      </c>
      <c r="C38" s="213">
        <v>0</v>
      </c>
      <c r="D38" s="213">
        <v>0</v>
      </c>
      <c r="E38" s="213">
        <v>0</v>
      </c>
      <c r="F38" s="213">
        <v>0</v>
      </c>
      <c r="G38" s="213">
        <v>13790.57</v>
      </c>
      <c r="H38" s="213">
        <v>51.32</v>
      </c>
      <c r="I38" s="213">
        <v>7462.84</v>
      </c>
      <c r="J38" s="214">
        <v>27.77</v>
      </c>
      <c r="K38" s="213">
        <v>104.49</v>
      </c>
      <c r="L38" s="213">
        <v>0.39</v>
      </c>
      <c r="M38" s="213">
        <v>21357.9</v>
      </c>
      <c r="N38" s="214">
        <v>79.48</v>
      </c>
    </row>
    <row r="39" spans="1:14">
      <c r="A39" s="1036"/>
      <c r="B39" s="223" t="s">
        <v>655</v>
      </c>
      <c r="C39" s="213">
        <v>0</v>
      </c>
      <c r="D39" s="213">
        <v>0</v>
      </c>
      <c r="E39" s="213">
        <v>0</v>
      </c>
      <c r="F39" s="213">
        <v>0</v>
      </c>
      <c r="G39" s="213">
        <v>14.36</v>
      </c>
      <c r="H39" s="213">
        <v>0.05</v>
      </c>
      <c r="I39" s="213">
        <v>2.87</v>
      </c>
      <c r="J39" s="214">
        <v>0.01</v>
      </c>
      <c r="K39" s="213">
        <v>0</v>
      </c>
      <c r="L39" s="213">
        <v>0</v>
      </c>
      <c r="M39" s="213">
        <v>17.23</v>
      </c>
      <c r="N39" s="214">
        <v>0.06</v>
      </c>
    </row>
    <row r="40" spans="1:14">
      <c r="A40" s="1036"/>
      <c r="B40" s="223" t="s">
        <v>657</v>
      </c>
      <c r="C40" s="213">
        <v>6.37</v>
      </c>
      <c r="D40" s="213">
        <v>0.02</v>
      </c>
      <c r="E40" s="213">
        <v>4307.32</v>
      </c>
      <c r="F40" s="213">
        <v>16.03</v>
      </c>
      <c r="G40" s="213">
        <v>0.12</v>
      </c>
      <c r="H40" s="213" t="s">
        <v>610</v>
      </c>
      <c r="I40" s="213">
        <v>0</v>
      </c>
      <c r="J40" s="214">
        <v>0</v>
      </c>
      <c r="K40" s="213">
        <v>0</v>
      </c>
      <c r="L40" s="213">
        <v>0</v>
      </c>
      <c r="M40" s="213">
        <v>4313.8100000000004</v>
      </c>
      <c r="N40" s="214">
        <v>16.05</v>
      </c>
    </row>
    <row r="41" spans="1:14">
      <c r="A41" s="1036"/>
      <c r="B41" s="223" t="s">
        <v>105</v>
      </c>
      <c r="C41" s="213">
        <v>6.37</v>
      </c>
      <c r="D41" s="213">
        <v>0.02</v>
      </c>
      <c r="E41" s="213">
        <v>4307.32</v>
      </c>
      <c r="F41" s="213">
        <v>16.03</v>
      </c>
      <c r="G41" s="213">
        <v>14110.83</v>
      </c>
      <c r="H41" s="213">
        <v>52.51</v>
      </c>
      <c r="I41" s="213">
        <v>7884.67</v>
      </c>
      <c r="J41" s="214">
        <v>29.34</v>
      </c>
      <c r="K41" s="213">
        <v>162.72</v>
      </c>
      <c r="L41" s="213">
        <v>0.61</v>
      </c>
      <c r="M41" s="213">
        <v>26471.91</v>
      </c>
      <c r="N41" s="214">
        <v>98.51</v>
      </c>
    </row>
    <row r="42" spans="1:14">
      <c r="A42" s="1036"/>
      <c r="B42" s="223" t="s">
        <v>613</v>
      </c>
      <c r="C42" s="213">
        <v>0</v>
      </c>
      <c r="D42" s="213">
        <v>0</v>
      </c>
      <c r="E42" s="213">
        <v>0</v>
      </c>
      <c r="F42" s="213">
        <v>0</v>
      </c>
      <c r="G42" s="213">
        <v>0</v>
      </c>
      <c r="H42" s="213">
        <v>0</v>
      </c>
      <c r="I42" s="213">
        <v>0</v>
      </c>
      <c r="J42" s="214">
        <v>0</v>
      </c>
      <c r="K42" s="213">
        <v>0</v>
      </c>
      <c r="L42" s="213">
        <v>0</v>
      </c>
      <c r="M42" s="213">
        <v>1.87</v>
      </c>
      <c r="N42" s="214">
        <v>0.01</v>
      </c>
    </row>
    <row r="43" spans="1:14">
      <c r="A43" s="1036"/>
      <c r="B43" s="223" t="s">
        <v>614</v>
      </c>
      <c r="C43" s="213">
        <v>0</v>
      </c>
      <c r="D43" s="213">
        <v>0</v>
      </c>
      <c r="E43" s="213">
        <v>0</v>
      </c>
      <c r="F43" s="213">
        <v>0</v>
      </c>
      <c r="G43" s="213">
        <v>0</v>
      </c>
      <c r="H43" s="213">
        <v>0</v>
      </c>
      <c r="I43" s="213">
        <v>0</v>
      </c>
      <c r="J43" s="213">
        <v>0</v>
      </c>
      <c r="K43" s="213">
        <v>0</v>
      </c>
      <c r="L43" s="213">
        <v>0</v>
      </c>
      <c r="M43" s="213">
        <v>398.22</v>
      </c>
      <c r="N43" s="214">
        <v>1.48</v>
      </c>
    </row>
    <row r="44" spans="1:14">
      <c r="A44" s="1037"/>
      <c r="B44" s="492" t="s">
        <v>693</v>
      </c>
      <c r="C44" s="227">
        <v>6.37</v>
      </c>
      <c r="D44" s="227">
        <v>0.02</v>
      </c>
      <c r="E44" s="227">
        <v>4307.32</v>
      </c>
      <c r="F44" s="227">
        <v>16.03</v>
      </c>
      <c r="G44" s="227">
        <v>14110.83</v>
      </c>
      <c r="H44" s="227">
        <v>52.51</v>
      </c>
      <c r="I44" s="227">
        <v>7884.67</v>
      </c>
      <c r="J44" s="258">
        <v>29.34</v>
      </c>
      <c r="K44" s="227">
        <v>162.72</v>
      </c>
      <c r="L44" s="227">
        <v>0.61</v>
      </c>
      <c r="M44" s="227">
        <v>26872</v>
      </c>
      <c r="N44" s="258">
        <v>100</v>
      </c>
    </row>
    <row r="45" spans="1:14">
      <c r="A45" s="1040" t="s">
        <v>1046</v>
      </c>
      <c r="B45" s="493" t="s">
        <v>661</v>
      </c>
      <c r="C45" s="228">
        <v>0</v>
      </c>
      <c r="D45" s="228">
        <v>0</v>
      </c>
      <c r="E45" s="228">
        <v>0</v>
      </c>
      <c r="F45" s="228">
        <v>0</v>
      </c>
      <c r="G45" s="228">
        <v>595.85</v>
      </c>
      <c r="H45" s="228">
        <v>0.36</v>
      </c>
      <c r="I45" s="228">
        <v>1.06</v>
      </c>
      <c r="J45" s="257" t="s">
        <v>610</v>
      </c>
      <c r="K45" s="228">
        <v>0</v>
      </c>
      <c r="L45" s="228">
        <v>0</v>
      </c>
      <c r="M45" s="228">
        <v>596.91</v>
      </c>
      <c r="N45" s="257">
        <v>0.36</v>
      </c>
    </row>
    <row r="46" spans="1:14">
      <c r="A46" s="1036"/>
      <c r="B46" s="223" t="s">
        <v>654</v>
      </c>
      <c r="C46" s="213">
        <v>0</v>
      </c>
      <c r="D46" s="213">
        <v>0</v>
      </c>
      <c r="E46" s="213">
        <v>0</v>
      </c>
      <c r="F46" s="213">
        <v>0</v>
      </c>
      <c r="G46" s="213">
        <v>14843.14</v>
      </c>
      <c r="H46" s="213">
        <v>8.94</v>
      </c>
      <c r="I46" s="213">
        <v>3861.02</v>
      </c>
      <c r="J46" s="214">
        <v>2.33</v>
      </c>
      <c r="K46" s="213">
        <v>13.57</v>
      </c>
      <c r="L46" s="213">
        <v>0.01</v>
      </c>
      <c r="M46" s="213">
        <v>18717.73</v>
      </c>
      <c r="N46" s="214">
        <v>11.28</v>
      </c>
    </row>
    <row r="47" spans="1:14">
      <c r="A47" s="1036"/>
      <c r="B47" s="223" t="s">
        <v>656</v>
      </c>
      <c r="C47" s="213">
        <v>0</v>
      </c>
      <c r="D47" s="213">
        <v>0</v>
      </c>
      <c r="E47" s="213">
        <v>0</v>
      </c>
      <c r="F47" s="213">
        <v>0</v>
      </c>
      <c r="G47" s="213">
        <v>46450.13</v>
      </c>
      <c r="H47" s="213">
        <v>27.99</v>
      </c>
      <c r="I47" s="213">
        <v>9411.02</v>
      </c>
      <c r="J47" s="214">
        <v>5.67</v>
      </c>
      <c r="K47" s="213">
        <v>648.5</v>
      </c>
      <c r="L47" s="213">
        <v>0.39</v>
      </c>
      <c r="M47" s="213">
        <v>56509.65</v>
      </c>
      <c r="N47" s="214">
        <v>34.049999999999997</v>
      </c>
    </row>
    <row r="48" spans="1:14">
      <c r="A48" s="1036"/>
      <c r="B48" s="223" t="s">
        <v>655</v>
      </c>
      <c r="C48" s="213">
        <v>0</v>
      </c>
      <c r="D48" s="213">
        <v>0</v>
      </c>
      <c r="E48" s="213">
        <v>0</v>
      </c>
      <c r="F48" s="213">
        <v>0</v>
      </c>
      <c r="G48" s="213">
        <v>1283.81</v>
      </c>
      <c r="H48" s="213">
        <v>0.77</v>
      </c>
      <c r="I48" s="213">
        <v>0</v>
      </c>
      <c r="J48" s="214">
        <v>0</v>
      </c>
      <c r="K48" s="213">
        <v>0.19</v>
      </c>
      <c r="L48" s="213" t="s">
        <v>610</v>
      </c>
      <c r="M48" s="213">
        <v>1284</v>
      </c>
      <c r="N48" s="214">
        <v>0.77</v>
      </c>
    </row>
    <row r="49" spans="1:14">
      <c r="A49" s="1036"/>
      <c r="B49" s="223" t="s">
        <v>660</v>
      </c>
      <c r="C49" s="213">
        <v>0</v>
      </c>
      <c r="D49" s="213">
        <v>0</v>
      </c>
      <c r="E49" s="213">
        <v>0</v>
      </c>
      <c r="F49" s="213">
        <v>0</v>
      </c>
      <c r="G49" s="213">
        <v>3609.93</v>
      </c>
      <c r="H49" s="213">
        <v>2.1800000000000002</v>
      </c>
      <c r="I49" s="213">
        <v>1.75</v>
      </c>
      <c r="J49" s="214" t="s">
        <v>610</v>
      </c>
      <c r="K49" s="213">
        <v>0</v>
      </c>
      <c r="L49" s="213">
        <v>0</v>
      </c>
      <c r="M49" s="213">
        <v>3611.68</v>
      </c>
      <c r="N49" s="214">
        <v>2.1800000000000002</v>
      </c>
    </row>
    <row r="50" spans="1:14">
      <c r="A50" s="1036"/>
      <c r="B50" s="223" t="s">
        <v>657</v>
      </c>
      <c r="C50" s="213">
        <v>5.75</v>
      </c>
      <c r="D50" s="213" t="s">
        <v>610</v>
      </c>
      <c r="E50" s="213">
        <v>81139.600000000006</v>
      </c>
      <c r="F50" s="213">
        <v>48.88</v>
      </c>
      <c r="G50" s="213">
        <v>0</v>
      </c>
      <c r="H50" s="213">
        <v>0</v>
      </c>
      <c r="I50" s="213">
        <v>0</v>
      </c>
      <c r="J50" s="214">
        <v>0</v>
      </c>
      <c r="K50" s="213">
        <v>0</v>
      </c>
      <c r="L50" s="213">
        <v>0</v>
      </c>
      <c r="M50" s="213">
        <v>81145.350000000006</v>
      </c>
      <c r="N50" s="214">
        <v>48.88</v>
      </c>
    </row>
    <row r="51" spans="1:14">
      <c r="A51" s="1036"/>
      <c r="B51" s="223" t="s">
        <v>105</v>
      </c>
      <c r="C51" s="213">
        <v>5.75</v>
      </c>
      <c r="D51" s="213" t="s">
        <v>610</v>
      </c>
      <c r="E51" s="213">
        <v>81139.600000000006</v>
      </c>
      <c r="F51" s="213">
        <v>48.88</v>
      </c>
      <c r="G51" s="213">
        <v>66782.86</v>
      </c>
      <c r="H51" s="213">
        <v>40.24</v>
      </c>
      <c r="I51" s="213">
        <v>13274.85</v>
      </c>
      <c r="J51" s="214">
        <v>8</v>
      </c>
      <c r="K51" s="213">
        <v>662.26</v>
      </c>
      <c r="L51" s="213">
        <v>0.4</v>
      </c>
      <c r="M51" s="213">
        <v>161865.32</v>
      </c>
      <c r="N51" s="214">
        <v>97.52</v>
      </c>
    </row>
    <row r="52" spans="1:14">
      <c r="A52" s="1036"/>
      <c r="B52" s="223" t="s">
        <v>613</v>
      </c>
      <c r="C52" s="213">
        <v>0</v>
      </c>
      <c r="D52" s="213">
        <v>0</v>
      </c>
      <c r="E52" s="213">
        <v>0</v>
      </c>
      <c r="F52" s="213">
        <v>0</v>
      </c>
      <c r="G52" s="213">
        <v>0</v>
      </c>
      <c r="H52" s="213">
        <v>0</v>
      </c>
      <c r="I52" s="213">
        <v>0</v>
      </c>
      <c r="J52" s="214">
        <v>0</v>
      </c>
      <c r="K52" s="213">
        <v>0</v>
      </c>
      <c r="L52" s="213">
        <v>0</v>
      </c>
      <c r="M52" s="213">
        <v>856.82</v>
      </c>
      <c r="N52" s="214">
        <v>0.52</v>
      </c>
    </row>
    <row r="53" spans="1:14">
      <c r="A53" s="1036"/>
      <c r="B53" s="223" t="s">
        <v>614</v>
      </c>
      <c r="C53" s="213">
        <v>0</v>
      </c>
      <c r="D53" s="213">
        <v>0</v>
      </c>
      <c r="E53" s="213">
        <v>0</v>
      </c>
      <c r="F53" s="213">
        <v>0</v>
      </c>
      <c r="G53" s="213">
        <v>0</v>
      </c>
      <c r="H53" s="213">
        <v>0</v>
      </c>
      <c r="I53" s="213">
        <v>0</v>
      </c>
      <c r="J53" s="213">
        <v>0</v>
      </c>
      <c r="K53" s="213">
        <v>0</v>
      </c>
      <c r="L53" s="213">
        <v>0</v>
      </c>
      <c r="M53" s="213">
        <v>3251.47</v>
      </c>
      <c r="N53" s="214">
        <v>1.96</v>
      </c>
    </row>
    <row r="54" spans="1:14">
      <c r="A54" s="1037"/>
      <c r="B54" s="492" t="s">
        <v>693</v>
      </c>
      <c r="C54" s="227">
        <v>5.75</v>
      </c>
      <c r="D54" s="227" t="s">
        <v>610</v>
      </c>
      <c r="E54" s="227">
        <v>81139.600000000006</v>
      </c>
      <c r="F54" s="227">
        <v>48.88</v>
      </c>
      <c r="G54" s="227">
        <v>66782.86</v>
      </c>
      <c r="H54" s="227">
        <v>40.24</v>
      </c>
      <c r="I54" s="227">
        <v>13274.85</v>
      </c>
      <c r="J54" s="258">
        <v>8</v>
      </c>
      <c r="K54" s="227">
        <v>662.26</v>
      </c>
      <c r="L54" s="227">
        <v>0.4</v>
      </c>
      <c r="M54" s="227">
        <v>165973.60999999999</v>
      </c>
      <c r="N54" s="258">
        <v>100</v>
      </c>
    </row>
    <row r="55" spans="1:14">
      <c r="A55" s="1040" t="s">
        <v>1047</v>
      </c>
      <c r="B55" s="493" t="s">
        <v>654</v>
      </c>
      <c r="C55" s="228">
        <v>0</v>
      </c>
      <c r="D55" s="228">
        <v>0</v>
      </c>
      <c r="E55" s="228">
        <v>0</v>
      </c>
      <c r="F55" s="228">
        <v>0</v>
      </c>
      <c r="G55" s="228">
        <v>147855.12</v>
      </c>
      <c r="H55" s="228">
        <v>25.02</v>
      </c>
      <c r="I55" s="228">
        <v>73061.8</v>
      </c>
      <c r="J55" s="257">
        <v>12.36</v>
      </c>
      <c r="K55" s="228">
        <v>98.39</v>
      </c>
      <c r="L55" s="228">
        <v>0.02</v>
      </c>
      <c r="M55" s="228">
        <v>221015.31</v>
      </c>
      <c r="N55" s="257">
        <v>37.4</v>
      </c>
    </row>
    <row r="56" spans="1:14">
      <c r="A56" s="1036"/>
      <c r="B56" s="223" t="s">
        <v>656</v>
      </c>
      <c r="C56" s="213">
        <v>0</v>
      </c>
      <c r="D56" s="213">
        <v>0</v>
      </c>
      <c r="E56" s="213">
        <v>0</v>
      </c>
      <c r="F56" s="213">
        <v>0</v>
      </c>
      <c r="G56" s="213">
        <v>10831.15</v>
      </c>
      <c r="H56" s="213">
        <v>1.83</v>
      </c>
      <c r="I56" s="213">
        <v>232583.27</v>
      </c>
      <c r="J56" s="214">
        <v>39.36</v>
      </c>
      <c r="K56" s="213">
        <v>3509.24</v>
      </c>
      <c r="L56" s="213">
        <v>0.59</v>
      </c>
      <c r="M56" s="213">
        <v>246923.66</v>
      </c>
      <c r="N56" s="214">
        <v>41.78</v>
      </c>
    </row>
    <row r="57" spans="1:14">
      <c r="A57" s="1036"/>
      <c r="B57" s="223" t="s">
        <v>655</v>
      </c>
      <c r="C57" s="213">
        <v>0</v>
      </c>
      <c r="D57" s="213">
        <v>0</v>
      </c>
      <c r="E57" s="213">
        <v>0</v>
      </c>
      <c r="F57" s="213">
        <v>0</v>
      </c>
      <c r="G57" s="213">
        <v>3225.52</v>
      </c>
      <c r="H57" s="213">
        <v>0.55000000000000004</v>
      </c>
      <c r="I57" s="213">
        <v>469.3</v>
      </c>
      <c r="J57" s="214">
        <v>0.08</v>
      </c>
      <c r="K57" s="213">
        <v>0</v>
      </c>
      <c r="L57" s="213">
        <v>0</v>
      </c>
      <c r="M57" s="213">
        <v>3694.82</v>
      </c>
      <c r="N57" s="214">
        <v>0.63</v>
      </c>
    </row>
    <row r="58" spans="1:14">
      <c r="A58" s="1036"/>
      <c r="B58" s="223" t="s">
        <v>660</v>
      </c>
      <c r="C58" s="213">
        <v>0</v>
      </c>
      <c r="D58" s="213">
        <v>0</v>
      </c>
      <c r="E58" s="213">
        <v>0</v>
      </c>
      <c r="F58" s="213">
        <v>0</v>
      </c>
      <c r="G58" s="213">
        <v>131.41</v>
      </c>
      <c r="H58" s="213">
        <v>0.02</v>
      </c>
      <c r="I58" s="213">
        <v>19115.47</v>
      </c>
      <c r="J58" s="214">
        <v>3.23</v>
      </c>
      <c r="K58" s="213">
        <v>8427.19</v>
      </c>
      <c r="L58" s="213">
        <v>1.43</v>
      </c>
      <c r="M58" s="213">
        <v>27674.07</v>
      </c>
      <c r="N58" s="214">
        <v>4.68</v>
      </c>
    </row>
    <row r="59" spans="1:14">
      <c r="A59" s="1036"/>
      <c r="B59" s="223" t="s">
        <v>661</v>
      </c>
      <c r="C59" s="213">
        <v>0</v>
      </c>
      <c r="D59" s="213">
        <v>0</v>
      </c>
      <c r="E59" s="213">
        <v>0</v>
      </c>
      <c r="F59" s="213">
        <v>0</v>
      </c>
      <c r="G59" s="213">
        <v>131.6</v>
      </c>
      <c r="H59" s="213">
        <v>0.02</v>
      </c>
      <c r="I59" s="213">
        <v>45683.9</v>
      </c>
      <c r="J59" s="214">
        <v>7.73</v>
      </c>
      <c r="K59" s="213">
        <v>16404.59</v>
      </c>
      <c r="L59" s="213">
        <v>2.78</v>
      </c>
      <c r="M59" s="213">
        <v>62220.09</v>
      </c>
      <c r="N59" s="214">
        <v>10.53</v>
      </c>
    </row>
    <row r="60" spans="1:14">
      <c r="A60" s="1036"/>
      <c r="B60" s="223" t="s">
        <v>657</v>
      </c>
      <c r="C60" s="213">
        <v>0</v>
      </c>
      <c r="D60" s="213">
        <v>0</v>
      </c>
      <c r="E60" s="213">
        <v>483.93</v>
      </c>
      <c r="F60" s="213">
        <v>0.08</v>
      </c>
      <c r="G60" s="213">
        <v>20.14</v>
      </c>
      <c r="H60" s="213">
        <v>0</v>
      </c>
      <c r="I60" s="213">
        <v>0</v>
      </c>
      <c r="J60" s="214">
        <v>0</v>
      </c>
      <c r="K60" s="213">
        <v>0</v>
      </c>
      <c r="L60" s="213">
        <v>0</v>
      </c>
      <c r="M60" s="213">
        <v>504.07</v>
      </c>
      <c r="N60" s="214">
        <v>0.08</v>
      </c>
    </row>
    <row r="61" spans="1:14">
      <c r="A61" s="1036"/>
      <c r="B61" s="223" t="s">
        <v>105</v>
      </c>
      <c r="C61" s="213">
        <v>0</v>
      </c>
      <c r="D61" s="213">
        <v>0</v>
      </c>
      <c r="E61" s="213">
        <v>483.93</v>
      </c>
      <c r="F61" s="213">
        <v>0.08</v>
      </c>
      <c r="G61" s="213">
        <v>162194.94</v>
      </c>
      <c r="H61" s="213">
        <v>27.44</v>
      </c>
      <c r="I61" s="213">
        <v>370913.74</v>
      </c>
      <c r="J61" s="214">
        <v>62.76</v>
      </c>
      <c r="K61" s="213">
        <v>28439.41</v>
      </c>
      <c r="L61" s="213">
        <v>4.82</v>
      </c>
      <c r="M61" s="213">
        <v>562032.02</v>
      </c>
      <c r="N61" s="214">
        <v>95.1</v>
      </c>
    </row>
    <row r="62" spans="1:14">
      <c r="A62" s="1036"/>
      <c r="B62" s="223" t="s">
        <v>613</v>
      </c>
      <c r="C62" s="213">
        <v>0</v>
      </c>
      <c r="D62" s="213">
        <v>0</v>
      </c>
      <c r="E62" s="213">
        <v>0</v>
      </c>
      <c r="F62" s="213">
        <v>0</v>
      </c>
      <c r="G62" s="213">
        <v>0</v>
      </c>
      <c r="H62" s="213">
        <v>0</v>
      </c>
      <c r="I62" s="213">
        <v>0</v>
      </c>
      <c r="J62" s="213">
        <v>0</v>
      </c>
      <c r="K62" s="213">
        <v>0</v>
      </c>
      <c r="L62" s="213">
        <v>0</v>
      </c>
      <c r="M62" s="213">
        <v>2419.54</v>
      </c>
      <c r="N62" s="214">
        <v>0.41</v>
      </c>
    </row>
    <row r="63" spans="1:14">
      <c r="A63" s="1036"/>
      <c r="B63" s="223" t="s">
        <v>614</v>
      </c>
      <c r="C63" s="213">
        <v>0</v>
      </c>
      <c r="D63" s="213">
        <v>0</v>
      </c>
      <c r="E63" s="213">
        <v>0</v>
      </c>
      <c r="F63" s="213">
        <v>0</v>
      </c>
      <c r="G63" s="213">
        <v>0</v>
      </c>
      <c r="H63" s="213">
        <v>0</v>
      </c>
      <c r="I63" s="213">
        <v>0</v>
      </c>
      <c r="J63" s="214">
        <v>0</v>
      </c>
      <c r="K63" s="213">
        <v>0</v>
      </c>
      <c r="L63" s="213">
        <v>0</v>
      </c>
      <c r="M63" s="213">
        <v>26537.33</v>
      </c>
      <c r="N63" s="214">
        <v>4.49</v>
      </c>
    </row>
    <row r="64" spans="1:14">
      <c r="A64" s="1037"/>
      <c r="B64" s="492" t="s">
        <v>693</v>
      </c>
      <c r="C64" s="227">
        <v>0</v>
      </c>
      <c r="D64" s="227">
        <v>0</v>
      </c>
      <c r="E64" s="227">
        <v>483.93</v>
      </c>
      <c r="F64" s="227">
        <v>0.08</v>
      </c>
      <c r="G64" s="227">
        <v>162194.94</v>
      </c>
      <c r="H64" s="227">
        <v>27.44</v>
      </c>
      <c r="I64" s="227">
        <v>370913.74</v>
      </c>
      <c r="J64" s="258">
        <v>62.76</v>
      </c>
      <c r="K64" s="227">
        <v>28439.41</v>
      </c>
      <c r="L64" s="227">
        <v>4.82</v>
      </c>
      <c r="M64" s="227">
        <v>590988.89</v>
      </c>
      <c r="N64" s="258">
        <v>100</v>
      </c>
    </row>
    <row r="65" spans="1:14">
      <c r="A65" s="1040" t="s">
        <v>1048</v>
      </c>
      <c r="B65" s="493" t="s">
        <v>661</v>
      </c>
      <c r="C65" s="228">
        <v>0</v>
      </c>
      <c r="D65" s="228">
        <v>0</v>
      </c>
      <c r="E65" s="228">
        <v>0</v>
      </c>
      <c r="F65" s="228">
        <v>0</v>
      </c>
      <c r="G65" s="228">
        <v>3</v>
      </c>
      <c r="H65" s="228" t="s">
        <v>610</v>
      </c>
      <c r="I65" s="228">
        <v>2.13</v>
      </c>
      <c r="J65" s="257" t="s">
        <v>610</v>
      </c>
      <c r="K65" s="228">
        <v>11.26</v>
      </c>
      <c r="L65" s="228">
        <v>0.01</v>
      </c>
      <c r="M65" s="228">
        <v>16.39</v>
      </c>
      <c r="N65" s="257">
        <v>0.01</v>
      </c>
    </row>
    <row r="66" spans="1:14">
      <c r="A66" s="1036"/>
      <c r="B66" s="223" t="s">
        <v>654</v>
      </c>
      <c r="C66" s="213">
        <v>0</v>
      </c>
      <c r="D66" s="213">
        <v>0</v>
      </c>
      <c r="E66" s="213">
        <v>0</v>
      </c>
      <c r="F66" s="213">
        <v>0</v>
      </c>
      <c r="G66" s="213">
        <v>5573.79</v>
      </c>
      <c r="H66" s="213">
        <v>3.57</v>
      </c>
      <c r="I66" s="213">
        <v>4538</v>
      </c>
      <c r="J66" s="214">
        <v>2.91</v>
      </c>
      <c r="K66" s="213">
        <v>865.31</v>
      </c>
      <c r="L66" s="213">
        <v>0.55000000000000004</v>
      </c>
      <c r="M66" s="213">
        <v>10977.1</v>
      </c>
      <c r="N66" s="214">
        <v>7.03</v>
      </c>
    </row>
    <row r="67" spans="1:14">
      <c r="A67" s="1036"/>
      <c r="B67" s="223" t="s">
        <v>656</v>
      </c>
      <c r="C67" s="213">
        <v>0</v>
      </c>
      <c r="D67" s="213">
        <v>0</v>
      </c>
      <c r="E67" s="213">
        <v>0</v>
      </c>
      <c r="F67" s="213">
        <v>0</v>
      </c>
      <c r="G67" s="213">
        <v>57379.040000000001</v>
      </c>
      <c r="H67" s="213">
        <v>36.78</v>
      </c>
      <c r="I67" s="213">
        <v>44456.66</v>
      </c>
      <c r="J67" s="214">
        <v>28.5</v>
      </c>
      <c r="K67" s="213">
        <v>8985.2900000000009</v>
      </c>
      <c r="L67" s="213">
        <v>5.76</v>
      </c>
      <c r="M67" s="213">
        <v>110820.99</v>
      </c>
      <c r="N67" s="214">
        <v>71.040000000000006</v>
      </c>
    </row>
    <row r="68" spans="1:14">
      <c r="A68" s="1036"/>
      <c r="B68" s="223" t="s">
        <v>655</v>
      </c>
      <c r="C68" s="213">
        <v>0</v>
      </c>
      <c r="D68" s="213">
        <v>0</v>
      </c>
      <c r="E68" s="213">
        <v>0</v>
      </c>
      <c r="F68" s="213">
        <v>0</v>
      </c>
      <c r="G68" s="213">
        <v>473.33</v>
      </c>
      <c r="H68" s="213">
        <v>0.3</v>
      </c>
      <c r="I68" s="213">
        <v>51.6</v>
      </c>
      <c r="J68" s="214">
        <v>0.03</v>
      </c>
      <c r="K68" s="213">
        <v>0.13</v>
      </c>
      <c r="L68" s="213" t="s">
        <v>610</v>
      </c>
      <c r="M68" s="213">
        <v>525.05999999999995</v>
      </c>
      <c r="N68" s="214">
        <v>0.33</v>
      </c>
    </row>
    <row r="69" spans="1:14">
      <c r="A69" s="1036"/>
      <c r="B69" s="223" t="s">
        <v>657</v>
      </c>
      <c r="C69" s="213">
        <v>103.76</v>
      </c>
      <c r="D69" s="213">
        <v>7.0000000000000007E-2</v>
      </c>
      <c r="E69" s="213">
        <v>20543.63</v>
      </c>
      <c r="F69" s="213">
        <v>13.17</v>
      </c>
      <c r="G69" s="213">
        <v>2.3199999999999998</v>
      </c>
      <c r="H69" s="213" t="s">
        <v>610</v>
      </c>
      <c r="I69" s="213">
        <v>0</v>
      </c>
      <c r="J69" s="214">
        <v>0</v>
      </c>
      <c r="K69" s="213">
        <v>0.06</v>
      </c>
      <c r="L69" s="213" t="s">
        <v>610</v>
      </c>
      <c r="M69" s="213">
        <v>20649.77</v>
      </c>
      <c r="N69" s="214">
        <v>13.24</v>
      </c>
    </row>
    <row r="70" spans="1:14">
      <c r="A70" s="1036"/>
      <c r="B70" s="223" t="s">
        <v>105</v>
      </c>
      <c r="C70" s="213">
        <v>103.76</v>
      </c>
      <c r="D70" s="213">
        <v>7.0000000000000007E-2</v>
      </c>
      <c r="E70" s="213">
        <v>20543.63</v>
      </c>
      <c r="F70" s="213">
        <v>13.17</v>
      </c>
      <c r="G70" s="213">
        <v>63431.48</v>
      </c>
      <c r="H70" s="213">
        <v>40.65</v>
      </c>
      <c r="I70" s="213">
        <v>49048.39</v>
      </c>
      <c r="J70" s="214">
        <v>31.44</v>
      </c>
      <c r="K70" s="213">
        <v>9862.0499999999993</v>
      </c>
      <c r="L70" s="213">
        <v>6.32</v>
      </c>
      <c r="M70" s="213">
        <v>142989.31</v>
      </c>
      <c r="N70" s="214">
        <v>91.65</v>
      </c>
    </row>
    <row r="71" spans="1:14">
      <c r="A71" s="1036"/>
      <c r="B71" s="223" t="s">
        <v>613</v>
      </c>
      <c r="C71" s="213">
        <v>0</v>
      </c>
      <c r="D71" s="213">
        <v>0</v>
      </c>
      <c r="E71" s="213">
        <v>0</v>
      </c>
      <c r="F71" s="213">
        <v>0</v>
      </c>
      <c r="G71" s="213">
        <v>0</v>
      </c>
      <c r="H71" s="213">
        <v>0</v>
      </c>
      <c r="I71" s="213">
        <v>0</v>
      </c>
      <c r="J71" s="214">
        <v>0</v>
      </c>
      <c r="K71" s="213">
        <v>0</v>
      </c>
      <c r="L71" s="213">
        <v>0</v>
      </c>
      <c r="M71" s="213">
        <v>435.81</v>
      </c>
      <c r="N71" s="214">
        <v>0.28000000000000003</v>
      </c>
    </row>
    <row r="72" spans="1:14">
      <c r="A72" s="1036"/>
      <c r="B72" s="223" t="s">
        <v>614</v>
      </c>
      <c r="C72" s="213">
        <v>0</v>
      </c>
      <c r="D72" s="213">
        <v>0</v>
      </c>
      <c r="E72" s="213">
        <v>0</v>
      </c>
      <c r="F72" s="213">
        <v>0</v>
      </c>
      <c r="G72" s="213">
        <v>0</v>
      </c>
      <c r="H72" s="213">
        <v>0</v>
      </c>
      <c r="I72" s="213">
        <v>0</v>
      </c>
      <c r="J72" s="213">
        <v>0</v>
      </c>
      <c r="K72" s="213">
        <v>0</v>
      </c>
      <c r="L72" s="213">
        <v>0</v>
      </c>
      <c r="M72" s="213">
        <v>12585.88</v>
      </c>
      <c r="N72" s="214">
        <v>8.07</v>
      </c>
    </row>
    <row r="73" spans="1:14">
      <c r="A73" s="1037"/>
      <c r="B73" s="492" t="s">
        <v>693</v>
      </c>
      <c r="C73" s="227">
        <v>103.76</v>
      </c>
      <c r="D73" s="227">
        <v>7.0000000000000007E-2</v>
      </c>
      <c r="E73" s="227">
        <v>20543.63</v>
      </c>
      <c r="F73" s="227">
        <v>13.17</v>
      </c>
      <c r="G73" s="227">
        <v>63431.48</v>
      </c>
      <c r="H73" s="227">
        <v>40.65</v>
      </c>
      <c r="I73" s="227">
        <v>49048.39</v>
      </c>
      <c r="J73" s="258">
        <v>31.44</v>
      </c>
      <c r="K73" s="227">
        <v>9862.0499999999993</v>
      </c>
      <c r="L73" s="227">
        <v>6.32</v>
      </c>
      <c r="M73" s="227">
        <v>142989.31</v>
      </c>
      <c r="N73" s="258">
        <v>100</v>
      </c>
    </row>
    <row r="74" spans="1:14">
      <c r="A74" s="1040" t="s">
        <v>1049</v>
      </c>
      <c r="B74" s="493" t="s">
        <v>654</v>
      </c>
      <c r="C74" s="228">
        <v>0</v>
      </c>
      <c r="D74" s="228">
        <v>0</v>
      </c>
      <c r="E74" s="228">
        <v>0</v>
      </c>
      <c r="F74" s="228">
        <v>0</v>
      </c>
      <c r="G74" s="228">
        <v>138314.59</v>
      </c>
      <c r="H74" s="228">
        <v>10.94</v>
      </c>
      <c r="I74" s="228">
        <v>19291.509999999998</v>
      </c>
      <c r="J74" s="257">
        <v>1.53</v>
      </c>
      <c r="K74" s="228">
        <v>4472.57</v>
      </c>
      <c r="L74" s="228">
        <v>0.35</v>
      </c>
      <c r="M74" s="228">
        <v>162078.67000000001</v>
      </c>
      <c r="N74" s="257">
        <v>12.82</v>
      </c>
    </row>
    <row r="75" spans="1:14">
      <c r="A75" s="1036"/>
      <c r="B75" s="223" t="s">
        <v>655</v>
      </c>
      <c r="C75" s="213">
        <v>0</v>
      </c>
      <c r="D75" s="213">
        <v>0</v>
      </c>
      <c r="E75" s="213">
        <v>0</v>
      </c>
      <c r="F75" s="213">
        <v>0</v>
      </c>
      <c r="G75" s="213">
        <v>5246.71</v>
      </c>
      <c r="H75" s="213">
        <v>0.41</v>
      </c>
      <c r="I75" s="213">
        <v>121.4</v>
      </c>
      <c r="J75" s="214">
        <v>0.01</v>
      </c>
      <c r="K75" s="213">
        <v>1.44</v>
      </c>
      <c r="L75" s="213" t="s">
        <v>610</v>
      </c>
      <c r="M75" s="213">
        <v>5369.55</v>
      </c>
      <c r="N75" s="214">
        <v>0.42</v>
      </c>
    </row>
    <row r="76" spans="1:14">
      <c r="A76" s="1036"/>
      <c r="B76" s="223" t="s">
        <v>656</v>
      </c>
      <c r="C76" s="213">
        <v>0</v>
      </c>
      <c r="D76" s="213">
        <v>0</v>
      </c>
      <c r="E76" s="213">
        <v>0</v>
      </c>
      <c r="F76" s="213">
        <v>0</v>
      </c>
      <c r="G76" s="213">
        <v>370156.5</v>
      </c>
      <c r="H76" s="213">
        <v>29.27</v>
      </c>
      <c r="I76" s="213">
        <v>373892.59</v>
      </c>
      <c r="J76" s="214">
        <v>29.56</v>
      </c>
      <c r="K76" s="213">
        <v>140373.10999999999</v>
      </c>
      <c r="L76" s="213">
        <v>11.1</v>
      </c>
      <c r="M76" s="213">
        <v>884422.2</v>
      </c>
      <c r="N76" s="214">
        <v>69.930000000000007</v>
      </c>
    </row>
    <row r="77" spans="1:14">
      <c r="A77" s="1036"/>
      <c r="B77" s="223" t="s">
        <v>660</v>
      </c>
      <c r="C77" s="213">
        <v>0</v>
      </c>
      <c r="D77" s="213">
        <v>0</v>
      </c>
      <c r="E77" s="213">
        <v>0</v>
      </c>
      <c r="F77" s="213">
        <v>0</v>
      </c>
      <c r="G77" s="213">
        <v>10206.450000000001</v>
      </c>
      <c r="H77" s="213">
        <v>0.81</v>
      </c>
      <c r="I77" s="213">
        <v>14173.78</v>
      </c>
      <c r="J77" s="214">
        <v>1.1200000000000001</v>
      </c>
      <c r="K77" s="213">
        <v>601.26</v>
      </c>
      <c r="L77" s="213">
        <v>0.05</v>
      </c>
      <c r="M77" s="213">
        <v>24981.49</v>
      </c>
      <c r="N77" s="214">
        <v>1.98</v>
      </c>
    </row>
    <row r="78" spans="1:14">
      <c r="A78" s="1036"/>
      <c r="B78" s="223" t="s">
        <v>661</v>
      </c>
      <c r="C78" s="213">
        <v>0</v>
      </c>
      <c r="D78" s="213">
        <v>0</v>
      </c>
      <c r="E78" s="213">
        <v>0</v>
      </c>
      <c r="F78" s="213">
        <v>0</v>
      </c>
      <c r="G78" s="213">
        <v>5836.71</v>
      </c>
      <c r="H78" s="213">
        <v>0.46</v>
      </c>
      <c r="I78" s="213">
        <v>22039.55</v>
      </c>
      <c r="J78" s="214">
        <v>1.74</v>
      </c>
      <c r="K78" s="213">
        <v>13769.35</v>
      </c>
      <c r="L78" s="213">
        <v>1.0900000000000001</v>
      </c>
      <c r="M78" s="213">
        <v>41645.61</v>
      </c>
      <c r="N78" s="214">
        <v>3.29</v>
      </c>
    </row>
    <row r="79" spans="1:14">
      <c r="A79" s="1036"/>
      <c r="B79" s="223" t="s">
        <v>657</v>
      </c>
      <c r="C79" s="213">
        <v>0</v>
      </c>
      <c r="D79" s="213">
        <v>0</v>
      </c>
      <c r="E79" s="213">
        <v>113680.36</v>
      </c>
      <c r="F79" s="213">
        <v>8.99</v>
      </c>
      <c r="G79" s="213">
        <v>0</v>
      </c>
      <c r="H79" s="213">
        <v>0</v>
      </c>
      <c r="I79" s="213">
        <v>0</v>
      </c>
      <c r="J79" s="214">
        <v>0</v>
      </c>
      <c r="K79" s="213">
        <v>0</v>
      </c>
      <c r="L79" s="213">
        <v>0</v>
      </c>
      <c r="M79" s="213">
        <v>113680.36</v>
      </c>
      <c r="N79" s="214">
        <v>8.99</v>
      </c>
    </row>
    <row r="80" spans="1:14">
      <c r="A80" s="1036"/>
      <c r="B80" s="223" t="s">
        <v>105</v>
      </c>
      <c r="C80" s="213">
        <v>0</v>
      </c>
      <c r="D80" s="213">
        <v>0</v>
      </c>
      <c r="E80" s="213">
        <v>113680.36</v>
      </c>
      <c r="F80" s="213">
        <v>8.99</v>
      </c>
      <c r="G80" s="213">
        <v>529760.96</v>
      </c>
      <c r="H80" s="213">
        <v>41.89</v>
      </c>
      <c r="I80" s="213">
        <v>429518.83</v>
      </c>
      <c r="J80" s="214">
        <v>33.96</v>
      </c>
      <c r="K80" s="213">
        <v>159217.73000000001</v>
      </c>
      <c r="L80" s="213">
        <v>12.59</v>
      </c>
      <c r="M80" s="213">
        <v>1232177.8799999999</v>
      </c>
      <c r="N80" s="214">
        <v>97.43</v>
      </c>
    </row>
    <row r="81" spans="1:14">
      <c r="A81" s="1036"/>
      <c r="B81" s="223" t="s">
        <v>613</v>
      </c>
      <c r="C81" s="213">
        <v>0</v>
      </c>
      <c r="D81" s="213">
        <v>0</v>
      </c>
      <c r="E81" s="213">
        <v>0</v>
      </c>
      <c r="F81" s="213">
        <v>0</v>
      </c>
      <c r="G81" s="213">
        <v>0</v>
      </c>
      <c r="H81" s="213">
        <v>0</v>
      </c>
      <c r="I81" s="213">
        <v>0</v>
      </c>
      <c r="J81" s="213">
        <v>0</v>
      </c>
      <c r="K81" s="213">
        <v>0</v>
      </c>
      <c r="L81" s="213">
        <v>0</v>
      </c>
      <c r="M81" s="213">
        <v>7348.83</v>
      </c>
      <c r="N81" s="214">
        <v>0.57999999999999996</v>
      </c>
    </row>
    <row r="82" spans="1:14">
      <c r="A82" s="1036"/>
      <c r="B82" s="223" t="s">
        <v>614</v>
      </c>
      <c r="C82" s="213">
        <v>0</v>
      </c>
      <c r="D82" s="213">
        <v>0</v>
      </c>
      <c r="E82" s="213">
        <v>0</v>
      </c>
      <c r="F82" s="213">
        <v>0</v>
      </c>
      <c r="G82" s="213">
        <v>0</v>
      </c>
      <c r="H82" s="213">
        <v>0</v>
      </c>
      <c r="I82" s="213">
        <v>0</v>
      </c>
      <c r="J82" s="214">
        <v>0</v>
      </c>
      <c r="K82" s="213">
        <v>0</v>
      </c>
      <c r="L82" s="213">
        <v>0</v>
      </c>
      <c r="M82" s="213">
        <v>25168.94</v>
      </c>
      <c r="N82" s="214">
        <v>1.99</v>
      </c>
    </row>
    <row r="83" spans="1:14">
      <c r="A83" s="1037"/>
      <c r="B83" s="492" t="s">
        <v>693</v>
      </c>
      <c r="C83" s="227">
        <v>0</v>
      </c>
      <c r="D83" s="227">
        <v>0</v>
      </c>
      <c r="E83" s="227">
        <v>113680.36</v>
      </c>
      <c r="F83" s="227">
        <v>8.99</v>
      </c>
      <c r="G83" s="227">
        <v>529760.96</v>
      </c>
      <c r="H83" s="227">
        <v>41.89</v>
      </c>
      <c r="I83" s="227">
        <v>429518.83</v>
      </c>
      <c r="J83" s="258">
        <v>33.96</v>
      </c>
      <c r="K83" s="227">
        <v>159217.73000000001</v>
      </c>
      <c r="L83" s="227">
        <v>12.59</v>
      </c>
      <c r="M83" s="227">
        <v>1264695.6499999999</v>
      </c>
      <c r="N83" s="258">
        <v>100</v>
      </c>
    </row>
    <row r="84" spans="1:14">
      <c r="A84" s="1034" t="s">
        <v>663</v>
      </c>
      <c r="B84" s="1034"/>
    </row>
  </sheetData>
  <mergeCells count="21">
    <mergeCell ref="A37:A44"/>
    <mergeCell ref="A1:N1"/>
    <mergeCell ref="A3:N3"/>
    <mergeCell ref="A5:A7"/>
    <mergeCell ref="B5:B7"/>
    <mergeCell ref="C5:L5"/>
    <mergeCell ref="M5:N5"/>
    <mergeCell ref="C6:D6"/>
    <mergeCell ref="E6:F6"/>
    <mergeCell ref="G6:H6"/>
    <mergeCell ref="I6:J6"/>
    <mergeCell ref="K6:L6"/>
    <mergeCell ref="M6:N6"/>
    <mergeCell ref="A8:A17"/>
    <mergeCell ref="A18:A26"/>
    <mergeCell ref="A27:A36"/>
    <mergeCell ref="A45:A54"/>
    <mergeCell ref="A55:A64"/>
    <mergeCell ref="A65:A73"/>
    <mergeCell ref="A74:A83"/>
    <mergeCell ref="A84:B84"/>
  </mergeCells>
  <hyperlinks>
    <hyperlink ref="A6" r:id="rId1" display="https://mensajero.tragsa.es/exchweb/bin/redir.asp?URL=http://www.mma.es/portal/secciones/biodiversidad/inventarios/ines/resumen_resultados.htm"/>
  </hyperlinks>
  <printOptions horizontalCentered="1"/>
  <pageMargins left="0.39370078740157483" right="0.39370078740157483" top="0.59055118110236227" bottom="0.98425196850393704" header="0" footer="0"/>
  <pageSetup paperSize="9" scale="39" orientation="portrait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W28"/>
  <sheetViews>
    <sheetView view="pageBreakPreview" zoomScale="65" zoomScaleNormal="75" zoomScaleSheetLayoutView="65" workbookViewId="0">
      <selection sqref="A1:J1"/>
    </sheetView>
  </sheetViews>
  <sheetFormatPr baseColWidth="10" defaultRowHeight="12.75"/>
  <cols>
    <col min="1" max="1" width="36.140625" style="794" customWidth="1"/>
    <col min="2" max="13" width="17.85546875" style="794" customWidth="1"/>
    <col min="14" max="16384" width="11.42578125" style="794"/>
  </cols>
  <sheetData>
    <row r="1" spans="1:23" ht="18" customHeight="1">
      <c r="A1" s="891" t="s">
        <v>574</v>
      </c>
      <c r="B1" s="891"/>
      <c r="C1" s="891"/>
      <c r="D1" s="891"/>
      <c r="E1" s="891"/>
      <c r="F1" s="891"/>
      <c r="G1" s="891"/>
      <c r="H1" s="891"/>
      <c r="I1" s="891"/>
      <c r="J1" s="891"/>
      <c r="K1" s="891"/>
      <c r="L1" s="891"/>
      <c r="M1" s="891"/>
      <c r="N1" s="793"/>
      <c r="O1" s="793"/>
      <c r="P1" s="793"/>
      <c r="Q1" s="793"/>
      <c r="R1" s="793"/>
    </row>
    <row r="3" spans="1:23" ht="26.25" customHeight="1">
      <c r="A3" s="892" t="s">
        <v>1344</v>
      </c>
      <c r="B3" s="892"/>
      <c r="C3" s="892"/>
      <c r="D3" s="892"/>
      <c r="E3" s="892"/>
      <c r="F3" s="919"/>
      <c r="G3" s="919"/>
      <c r="H3" s="919"/>
      <c r="I3" s="919"/>
      <c r="J3" s="919"/>
      <c r="K3" s="919"/>
      <c r="L3" s="919"/>
      <c r="M3" s="919"/>
      <c r="N3" s="795"/>
      <c r="O3" s="795"/>
      <c r="P3" s="795"/>
      <c r="Q3" s="795"/>
      <c r="R3" s="795"/>
      <c r="S3" s="795"/>
    </row>
    <row r="4" spans="1:23" ht="13.5" thickBot="1">
      <c r="A4" s="799"/>
      <c r="B4" s="799"/>
      <c r="C4" s="799"/>
      <c r="D4" s="799"/>
      <c r="E4" s="799"/>
      <c r="F4" s="799"/>
      <c r="G4" s="799"/>
      <c r="H4" s="799"/>
      <c r="I4" s="799"/>
      <c r="J4" s="799"/>
      <c r="K4" s="799"/>
      <c r="L4" s="799"/>
      <c r="M4" s="799"/>
    </row>
    <row r="5" spans="1:23" s="2" customFormat="1" ht="36.75" customHeight="1">
      <c r="A5" s="912" t="s">
        <v>459</v>
      </c>
      <c r="B5" s="921" t="s">
        <v>363</v>
      </c>
      <c r="C5" s="922"/>
      <c r="D5" s="922"/>
      <c r="E5" s="923"/>
      <c r="F5" s="921" t="s">
        <v>549</v>
      </c>
      <c r="G5" s="922"/>
      <c r="H5" s="922"/>
      <c r="I5" s="923"/>
      <c r="J5" s="921" t="s">
        <v>550</v>
      </c>
      <c r="K5" s="922"/>
      <c r="L5" s="922"/>
      <c r="M5" s="922"/>
      <c r="N5" s="1"/>
      <c r="O5" s="1"/>
      <c r="P5" s="1"/>
      <c r="Q5" s="1"/>
      <c r="R5" s="1"/>
      <c r="S5" s="1"/>
    </row>
    <row r="6" spans="1:23" s="2" customFormat="1" ht="24.75" customHeight="1">
      <c r="A6" s="920"/>
      <c r="B6" s="918" t="s">
        <v>551</v>
      </c>
      <c r="C6" s="918" t="s">
        <v>554</v>
      </c>
      <c r="D6" s="918" t="s">
        <v>552</v>
      </c>
      <c r="E6" s="918" t="s">
        <v>553</v>
      </c>
      <c r="F6" s="918" t="s">
        <v>551</v>
      </c>
      <c r="G6" s="918" t="s">
        <v>554</v>
      </c>
      <c r="H6" s="918" t="s">
        <v>552</v>
      </c>
      <c r="I6" s="918" t="s">
        <v>553</v>
      </c>
      <c r="J6" s="918" t="s">
        <v>551</v>
      </c>
      <c r="K6" s="918" t="s">
        <v>555</v>
      </c>
      <c r="L6" s="918" t="s">
        <v>552</v>
      </c>
      <c r="M6" s="924" t="s">
        <v>553</v>
      </c>
      <c r="N6" s="1"/>
      <c r="O6" s="1"/>
      <c r="P6" s="1"/>
      <c r="Q6" s="1"/>
      <c r="R6" s="1"/>
      <c r="S6" s="1"/>
    </row>
    <row r="7" spans="1:23" s="2" customFormat="1" ht="42" customHeight="1" thickBot="1">
      <c r="A7" s="913"/>
      <c r="B7" s="915"/>
      <c r="C7" s="915"/>
      <c r="D7" s="915"/>
      <c r="E7" s="915" t="s">
        <v>553</v>
      </c>
      <c r="F7" s="915"/>
      <c r="G7" s="915"/>
      <c r="H7" s="915"/>
      <c r="I7" s="915" t="s">
        <v>553</v>
      </c>
      <c r="J7" s="915"/>
      <c r="K7" s="915"/>
      <c r="L7" s="915"/>
      <c r="M7" s="925" t="s">
        <v>553</v>
      </c>
      <c r="N7" s="1"/>
      <c r="O7" s="1"/>
      <c r="P7" s="1"/>
      <c r="Q7" s="1"/>
      <c r="R7" s="1"/>
      <c r="S7" s="1"/>
    </row>
    <row r="8" spans="1:23" s="2" customFormat="1" ht="18" customHeight="1">
      <c r="A8" s="814" t="s">
        <v>575</v>
      </c>
      <c r="B8" s="394"/>
      <c r="C8" s="394"/>
      <c r="D8" s="394"/>
      <c r="E8" s="394"/>
      <c r="F8" s="394">
        <v>2008</v>
      </c>
      <c r="G8" s="394">
        <v>74970837.676972404</v>
      </c>
      <c r="H8" s="394">
        <v>657441658.54150772</v>
      </c>
      <c r="I8" s="394">
        <v>767908378</v>
      </c>
      <c r="J8" s="394">
        <v>1996</v>
      </c>
      <c r="K8" s="394">
        <v>40794501</v>
      </c>
      <c r="L8" s="394">
        <v>402855610</v>
      </c>
      <c r="M8" s="675">
        <v>513480154</v>
      </c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s="2" customFormat="1">
      <c r="A9" s="815" t="s">
        <v>576</v>
      </c>
      <c r="B9" s="395"/>
      <c r="C9" s="395"/>
      <c r="D9" s="395"/>
      <c r="E9" s="395"/>
      <c r="F9" s="395">
        <v>2005</v>
      </c>
      <c r="G9" s="395">
        <v>74338313</v>
      </c>
      <c r="H9" s="395">
        <v>734991219</v>
      </c>
      <c r="I9" s="395">
        <v>1352197973</v>
      </c>
      <c r="J9" s="395">
        <v>1994</v>
      </c>
      <c r="K9" s="395">
        <v>44575286</v>
      </c>
      <c r="L9" s="395">
        <v>489142878</v>
      </c>
      <c r="M9" s="676">
        <v>932225755</v>
      </c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s="2" customFormat="1">
      <c r="A10" s="815" t="s">
        <v>577</v>
      </c>
      <c r="B10" s="395"/>
      <c r="C10" s="395"/>
      <c r="D10" s="395"/>
      <c r="E10" s="395"/>
      <c r="F10" s="395">
        <v>2002</v>
      </c>
      <c r="G10" s="395">
        <v>13543532</v>
      </c>
      <c r="H10" s="395">
        <v>63241562</v>
      </c>
      <c r="I10" s="395">
        <v>119908071</v>
      </c>
      <c r="J10" s="395">
        <v>1992</v>
      </c>
      <c r="K10" s="395">
        <v>9452859</v>
      </c>
      <c r="L10" s="395">
        <v>42948193</v>
      </c>
      <c r="M10" s="676">
        <v>85563792</v>
      </c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s="2" customFormat="1">
      <c r="A11" s="815" t="s">
        <v>578</v>
      </c>
      <c r="B11" s="395">
        <v>2010</v>
      </c>
      <c r="C11" s="395">
        <v>27573875.060000002</v>
      </c>
      <c r="D11" s="395">
        <v>140966346</v>
      </c>
      <c r="E11" s="395">
        <v>202684529.67898604</v>
      </c>
      <c r="F11" s="395">
        <v>2000</v>
      </c>
      <c r="G11" s="395">
        <v>25206929</v>
      </c>
      <c r="H11" s="395">
        <v>139995412</v>
      </c>
      <c r="I11" s="395">
        <v>183575264</v>
      </c>
      <c r="J11" s="395">
        <v>1998</v>
      </c>
      <c r="K11" s="395">
        <v>19309309</v>
      </c>
      <c r="L11" s="395">
        <v>97309277</v>
      </c>
      <c r="M11" s="676">
        <v>143762246</v>
      </c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s="2" customFormat="1">
      <c r="A12" s="815" t="s">
        <v>851</v>
      </c>
      <c r="B12" s="395"/>
      <c r="C12" s="395"/>
      <c r="D12" s="395"/>
      <c r="E12" s="395"/>
      <c r="F12" s="395">
        <v>2004</v>
      </c>
      <c r="G12" s="395">
        <v>83734225</v>
      </c>
      <c r="H12" s="395">
        <v>858701263</v>
      </c>
      <c r="I12" s="395">
        <v>1539020381</v>
      </c>
      <c r="J12" s="395">
        <v>1993</v>
      </c>
      <c r="K12" s="395">
        <v>49524473</v>
      </c>
      <c r="L12" s="395">
        <v>500117900</v>
      </c>
      <c r="M12" s="676">
        <v>1025681397</v>
      </c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s="2" customFormat="1">
      <c r="A13" s="815" t="s">
        <v>580</v>
      </c>
      <c r="B13" s="395"/>
      <c r="C13" s="395"/>
      <c r="D13" s="395"/>
      <c r="E13" s="395"/>
      <c r="F13" s="395">
        <v>2004</v>
      </c>
      <c r="G13" s="395">
        <v>153771658</v>
      </c>
      <c r="H13" s="395">
        <v>1210642112</v>
      </c>
      <c r="I13" s="395">
        <v>1987334660</v>
      </c>
      <c r="J13" s="395">
        <v>1992</v>
      </c>
      <c r="K13" s="395">
        <v>86602609</v>
      </c>
      <c r="L13" s="395">
        <v>740246643</v>
      </c>
      <c r="M13" s="676">
        <v>1349090285</v>
      </c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s="2" customFormat="1">
      <c r="A14" s="815" t="s">
        <v>581</v>
      </c>
      <c r="B14" s="395"/>
      <c r="C14" s="395"/>
      <c r="D14" s="395"/>
      <c r="E14" s="395"/>
      <c r="F14" s="395">
        <v>2001</v>
      </c>
      <c r="G14" s="395">
        <v>118157125</v>
      </c>
      <c r="H14" s="395">
        <v>1035407888</v>
      </c>
      <c r="I14" s="395">
        <v>1638995489</v>
      </c>
      <c r="J14" s="395">
        <v>1990</v>
      </c>
      <c r="K14" s="395">
        <v>80040743</v>
      </c>
      <c r="L14" s="395">
        <v>798899957</v>
      </c>
      <c r="M14" s="676">
        <v>1470239766</v>
      </c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s="2" customFormat="1">
      <c r="A15" s="815" t="s">
        <v>592</v>
      </c>
      <c r="B15" s="395">
        <v>2013</v>
      </c>
      <c r="C15" s="395">
        <v>14599979.635967573</v>
      </c>
      <c r="D15" s="395">
        <v>95935719.205349073</v>
      </c>
      <c r="E15" s="395">
        <v>108775257</v>
      </c>
      <c r="F15" s="395">
        <v>2000</v>
      </c>
      <c r="G15" s="395">
        <v>10895345</v>
      </c>
      <c r="H15" s="395">
        <v>83508240</v>
      </c>
      <c r="I15" s="395">
        <v>115452507</v>
      </c>
      <c r="J15" s="395">
        <v>1990</v>
      </c>
      <c r="K15" s="395">
        <v>6798903</v>
      </c>
      <c r="L15" s="395">
        <v>56094587</v>
      </c>
      <c r="M15" s="676">
        <v>85226136</v>
      </c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s="2" customFormat="1">
      <c r="A16" s="815" t="s">
        <v>594</v>
      </c>
      <c r="B16" s="395">
        <v>2008</v>
      </c>
      <c r="C16" s="395">
        <v>60242643</v>
      </c>
      <c r="D16" s="395">
        <v>260349299</v>
      </c>
      <c r="E16" s="395">
        <v>286059224</v>
      </c>
      <c r="F16" s="395">
        <v>1999</v>
      </c>
      <c r="G16" s="395">
        <v>54651039</v>
      </c>
      <c r="H16" s="395">
        <v>266606811</v>
      </c>
      <c r="I16" s="395">
        <v>441259193</v>
      </c>
      <c r="J16" s="395">
        <v>1990</v>
      </c>
      <c r="K16" s="395">
        <v>45349058</v>
      </c>
      <c r="L16" s="395">
        <v>230248092</v>
      </c>
      <c r="M16" s="676">
        <v>360845645</v>
      </c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s="2" customFormat="1">
      <c r="A17" s="815" t="s">
        <v>591</v>
      </c>
      <c r="B17" s="395"/>
      <c r="C17" s="395"/>
      <c r="D17" s="395"/>
      <c r="E17" s="395"/>
      <c r="F17" s="395">
        <v>2006</v>
      </c>
      <c r="G17" s="395">
        <v>20065059</v>
      </c>
      <c r="H17" s="395">
        <v>231693591</v>
      </c>
      <c r="I17" s="395">
        <v>425079613</v>
      </c>
      <c r="J17" s="395">
        <v>1994</v>
      </c>
      <c r="K17" s="395">
        <v>10946124</v>
      </c>
      <c r="L17" s="395">
        <v>151430435</v>
      </c>
      <c r="M17" s="676">
        <v>235627475</v>
      </c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s="2" customFormat="1">
      <c r="A18" s="815" t="s">
        <v>583</v>
      </c>
      <c r="B18" s="395"/>
      <c r="C18" s="395"/>
      <c r="D18" s="395"/>
      <c r="E18" s="395"/>
      <c r="F18" s="395">
        <v>2002</v>
      </c>
      <c r="G18" s="395">
        <v>33255502</v>
      </c>
      <c r="H18" s="395">
        <v>246854913</v>
      </c>
      <c r="I18" s="395">
        <v>345455952</v>
      </c>
      <c r="J18" s="395">
        <v>1991</v>
      </c>
      <c r="K18" s="395">
        <v>19060829</v>
      </c>
      <c r="L18" s="395">
        <v>154974856</v>
      </c>
      <c r="M18" s="676">
        <v>214926320</v>
      </c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s="2" customFormat="1">
      <c r="A19" s="815" t="s">
        <v>584</v>
      </c>
      <c r="B19" s="395">
        <v>2009</v>
      </c>
      <c r="C19" s="395">
        <v>192914041</v>
      </c>
      <c r="D19" s="395">
        <v>893924503</v>
      </c>
      <c r="E19" s="395">
        <v>878983189</v>
      </c>
      <c r="F19" s="395">
        <v>1998</v>
      </c>
      <c r="G19" s="395">
        <v>133092754</v>
      </c>
      <c r="H19" s="395">
        <v>688061951</v>
      </c>
      <c r="I19" s="395">
        <v>937470406</v>
      </c>
      <c r="J19" s="395">
        <v>1987</v>
      </c>
      <c r="K19" s="395">
        <v>90397515</v>
      </c>
      <c r="L19" s="395">
        <v>478465099</v>
      </c>
      <c r="M19" s="676">
        <v>462474516</v>
      </c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s="2" customFormat="1">
      <c r="A20" s="815" t="s">
        <v>595</v>
      </c>
      <c r="B20" s="395">
        <v>2010</v>
      </c>
      <c r="C20" s="395">
        <v>8971486.5999999996</v>
      </c>
      <c r="D20" s="395">
        <v>67371747</v>
      </c>
      <c r="E20" s="395">
        <v>122469239.28585191</v>
      </c>
      <c r="F20" s="395">
        <v>1999</v>
      </c>
      <c r="G20" s="395">
        <v>7525457</v>
      </c>
      <c r="H20" s="395">
        <v>62796997</v>
      </c>
      <c r="I20" s="395">
        <v>103509384</v>
      </c>
      <c r="J20" s="395">
        <v>1987</v>
      </c>
      <c r="K20" s="395">
        <v>5451412</v>
      </c>
      <c r="L20" s="395">
        <v>45923035</v>
      </c>
      <c r="M20" s="676">
        <v>55511419</v>
      </c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s="2" customFormat="1">
      <c r="A21" s="815" t="s">
        <v>585</v>
      </c>
      <c r="B21" s="395">
        <v>2012</v>
      </c>
      <c r="C21" s="395">
        <v>20850855.565247823</v>
      </c>
      <c r="D21" s="395">
        <v>132211917.50033855</v>
      </c>
      <c r="E21" s="395">
        <v>131612501</v>
      </c>
      <c r="F21" s="395">
        <v>1999</v>
      </c>
      <c r="G21" s="395">
        <v>15516950</v>
      </c>
      <c r="H21" s="395">
        <v>117714161</v>
      </c>
      <c r="I21" s="395">
        <v>124166834</v>
      </c>
      <c r="J21" s="395">
        <v>1987</v>
      </c>
      <c r="K21" s="395">
        <v>9569904</v>
      </c>
      <c r="L21" s="395">
        <v>85416491</v>
      </c>
      <c r="M21" s="676">
        <v>116472292</v>
      </c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s="2" customFormat="1">
      <c r="A22" s="815" t="s">
        <v>587</v>
      </c>
      <c r="B22" s="395">
        <v>2011</v>
      </c>
      <c r="C22" s="395">
        <v>62607091.576169655</v>
      </c>
      <c r="D22" s="395">
        <v>250941109.50656369</v>
      </c>
      <c r="E22" s="395">
        <v>323788388.48369545</v>
      </c>
      <c r="F22" s="395">
        <v>2005</v>
      </c>
      <c r="G22" s="395">
        <v>54816506</v>
      </c>
      <c r="H22" s="395">
        <v>226980023</v>
      </c>
      <c r="I22" s="395">
        <v>323524187</v>
      </c>
      <c r="J22" s="395">
        <v>1996</v>
      </c>
      <c r="K22" s="395">
        <v>43727142</v>
      </c>
      <c r="L22" s="395">
        <v>181805593</v>
      </c>
      <c r="M22" s="676">
        <v>325466402</v>
      </c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s="2" customFormat="1">
      <c r="A23" s="815" t="s">
        <v>589</v>
      </c>
      <c r="B23" s="395">
        <v>2010</v>
      </c>
      <c r="C23" s="395">
        <v>60972283.090000004</v>
      </c>
      <c r="D23" s="395">
        <v>324540532</v>
      </c>
      <c r="E23" s="395">
        <v>418920543</v>
      </c>
      <c r="F23" s="395">
        <v>1998</v>
      </c>
      <c r="G23" s="395">
        <v>47300541</v>
      </c>
      <c r="H23" s="395">
        <v>262047945</v>
      </c>
      <c r="I23" s="395">
        <v>385021574</v>
      </c>
      <c r="J23" s="395">
        <v>1988</v>
      </c>
      <c r="K23" s="395">
        <v>32577250</v>
      </c>
      <c r="L23" s="395">
        <v>175998280</v>
      </c>
      <c r="M23" s="676">
        <v>253325257</v>
      </c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 s="2" customFormat="1" ht="12.75" customHeight="1" thickBot="1">
      <c r="A24" s="815" t="s">
        <v>593</v>
      </c>
      <c r="B24" s="396">
        <v>2010</v>
      </c>
      <c r="C24" s="396">
        <v>9116195.660000002</v>
      </c>
      <c r="D24" s="396">
        <v>91048093</v>
      </c>
      <c r="E24" s="396">
        <v>90279984.4214174</v>
      </c>
      <c r="F24" s="396">
        <v>1999</v>
      </c>
      <c r="G24" s="396">
        <v>6919544</v>
      </c>
      <c r="H24" s="396">
        <v>84597294</v>
      </c>
      <c r="I24" s="396">
        <v>87127120</v>
      </c>
      <c r="J24" s="396">
        <v>1987</v>
      </c>
      <c r="K24" s="396">
        <v>3144308</v>
      </c>
      <c r="L24" s="396">
        <v>43218188</v>
      </c>
      <c r="M24" s="677">
        <v>46845088</v>
      </c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 s="2" customFormat="1" ht="13.9" customHeight="1">
      <c r="A25" s="18"/>
      <c r="B25" s="804"/>
      <c r="C25" s="804"/>
      <c r="D25" s="804"/>
      <c r="E25" s="804"/>
      <c r="F25" s="804"/>
      <c r="G25" s="804"/>
      <c r="H25" s="804"/>
      <c r="I25" s="804"/>
      <c r="J25" s="804"/>
      <c r="K25" s="804"/>
      <c r="L25" s="804"/>
      <c r="M25" s="804"/>
    </row>
    <row r="28" spans="1:23">
      <c r="C28" s="802"/>
      <c r="G28" s="802"/>
    </row>
  </sheetData>
  <mergeCells count="18">
    <mergeCell ref="F6:F7"/>
    <mergeCell ref="G6:G7"/>
    <mergeCell ref="H6:H7"/>
    <mergeCell ref="I6:I7"/>
    <mergeCell ref="J6:J7"/>
    <mergeCell ref="K6:K7"/>
    <mergeCell ref="A1:M1"/>
    <mergeCell ref="A3:M3"/>
    <mergeCell ref="A5:A7"/>
    <mergeCell ref="B5:E5"/>
    <mergeCell ref="F5:I5"/>
    <mergeCell ref="J5:M5"/>
    <mergeCell ref="B6:B7"/>
    <mergeCell ref="C6:C7"/>
    <mergeCell ref="D6:D7"/>
    <mergeCell ref="E6:E7"/>
    <mergeCell ref="L6:L7"/>
    <mergeCell ref="M6:M7"/>
  </mergeCells>
  <printOptions horizontalCentered="1"/>
  <pageMargins left="0.78740157480314965" right="0.78740157480314965" top="0.59055118110236227" bottom="0.98425196850393704" header="0" footer="0"/>
  <pageSetup paperSize="9" scale="50" orientation="landscape" horizontalDpi="300" verticalDpi="300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>
  <sheetPr codeName="Hoja71">
    <pageSetUpPr fitToPage="1"/>
  </sheetPr>
  <dimension ref="A1:R87"/>
  <sheetViews>
    <sheetView view="pageBreakPreview" zoomScale="75" zoomScaleNormal="75" workbookViewId="0">
      <selection sqref="A1:J1"/>
    </sheetView>
  </sheetViews>
  <sheetFormatPr baseColWidth="10" defaultRowHeight="12.75"/>
  <cols>
    <col min="1" max="1" width="20.7109375" style="680" customWidth="1"/>
    <col min="2" max="2" width="41.28515625" style="680" customWidth="1"/>
    <col min="3" max="14" width="13.140625" style="680" customWidth="1"/>
    <col min="15" max="16384" width="11.42578125" style="680"/>
  </cols>
  <sheetData>
    <row r="1" spans="1:14" s="706" customFormat="1" ht="18">
      <c r="A1" s="928" t="s">
        <v>603</v>
      </c>
      <c r="B1" s="928"/>
      <c r="C1" s="928"/>
      <c r="D1" s="928"/>
      <c r="E1" s="928"/>
      <c r="F1" s="928"/>
      <c r="G1" s="928"/>
      <c r="H1" s="928"/>
      <c r="I1" s="928"/>
      <c r="J1" s="928"/>
      <c r="K1" s="928"/>
      <c r="L1" s="928"/>
      <c r="M1" s="928"/>
      <c r="N1" s="928"/>
    </row>
    <row r="2" spans="1:14" s="706" customForma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s="706" customFormat="1" ht="15">
      <c r="A3" s="1004" t="s">
        <v>1250</v>
      </c>
      <c r="B3" s="1004"/>
      <c r="C3" s="1004"/>
      <c r="D3" s="1004"/>
      <c r="E3" s="1004"/>
      <c r="F3" s="1004"/>
      <c r="G3" s="1004"/>
      <c r="H3" s="1004"/>
      <c r="I3" s="1004"/>
      <c r="J3" s="1004"/>
      <c r="K3" s="1004"/>
      <c r="L3" s="1004"/>
      <c r="M3" s="1004"/>
      <c r="N3" s="1004"/>
    </row>
    <row r="4" spans="1:14" s="706" customFormat="1" ht="13.5" thickBot="1">
      <c r="A4" s="262"/>
    </row>
    <row r="5" spans="1:14" s="708" customFormat="1" ht="24.75" customHeight="1">
      <c r="A5" s="1005" t="s">
        <v>299</v>
      </c>
      <c r="B5" s="1021" t="s">
        <v>649</v>
      </c>
      <c r="C5" s="1023" t="s">
        <v>650</v>
      </c>
      <c r="D5" s="1023"/>
      <c r="E5" s="1023"/>
      <c r="F5" s="1023"/>
      <c r="G5" s="1023"/>
      <c r="H5" s="1023"/>
      <c r="I5" s="1023"/>
      <c r="J5" s="1023"/>
      <c r="K5" s="1023"/>
      <c r="L5" s="1023"/>
      <c r="M5" s="1021" t="s">
        <v>1077</v>
      </c>
      <c r="N5" s="1024"/>
    </row>
    <row r="6" spans="1:14" s="708" customFormat="1" ht="19.5" customHeight="1">
      <c r="A6" s="1019"/>
      <c r="B6" s="1022"/>
      <c r="C6" s="1025" t="s">
        <v>651</v>
      </c>
      <c r="D6" s="1025"/>
      <c r="E6" s="1025" t="s">
        <v>652</v>
      </c>
      <c r="F6" s="1025"/>
      <c r="G6" s="1025" t="s">
        <v>623</v>
      </c>
      <c r="H6" s="1025"/>
      <c r="I6" s="1025" t="s">
        <v>624</v>
      </c>
      <c r="J6" s="1025"/>
      <c r="K6" s="1025" t="s">
        <v>653</v>
      </c>
      <c r="L6" s="1025"/>
      <c r="M6" s="1026" t="s">
        <v>625</v>
      </c>
      <c r="N6" s="1027"/>
    </row>
    <row r="7" spans="1:14" s="708" customFormat="1" ht="23.25" customHeight="1" thickBot="1">
      <c r="A7" s="1006"/>
      <c r="B7" s="1039"/>
      <c r="C7" s="259" t="s">
        <v>1081</v>
      </c>
      <c r="D7" s="259" t="s">
        <v>1016</v>
      </c>
      <c r="E7" s="259" t="s">
        <v>1081</v>
      </c>
      <c r="F7" s="259" t="s">
        <v>1016</v>
      </c>
      <c r="G7" s="259" t="s">
        <v>1081</v>
      </c>
      <c r="H7" s="259" t="s">
        <v>1016</v>
      </c>
      <c r="I7" s="259" t="s">
        <v>1081</v>
      </c>
      <c r="J7" s="259" t="s">
        <v>1016</v>
      </c>
      <c r="K7" s="259" t="s">
        <v>1081</v>
      </c>
      <c r="L7" s="259" t="s">
        <v>1016</v>
      </c>
      <c r="M7" s="259" t="s">
        <v>1081</v>
      </c>
      <c r="N7" s="688" t="s">
        <v>1016</v>
      </c>
    </row>
    <row r="8" spans="1:14" s="706" customFormat="1">
      <c r="A8" s="1035" t="s">
        <v>1050</v>
      </c>
      <c r="B8" s="494" t="s">
        <v>654</v>
      </c>
      <c r="C8" s="211">
        <v>0</v>
      </c>
      <c r="D8" s="211">
        <v>0</v>
      </c>
      <c r="E8" s="211">
        <v>0</v>
      </c>
      <c r="F8" s="211">
        <v>0</v>
      </c>
      <c r="G8" s="211">
        <v>53183.19</v>
      </c>
      <c r="H8" s="211">
        <v>5.25</v>
      </c>
      <c r="I8" s="211">
        <v>2938.72</v>
      </c>
      <c r="J8" s="211">
        <v>0.28999999999999998</v>
      </c>
      <c r="K8" s="211">
        <v>199.1</v>
      </c>
      <c r="L8" s="211">
        <v>0.02</v>
      </c>
      <c r="M8" s="211">
        <v>56321.01</v>
      </c>
      <c r="N8" s="212">
        <v>5.56</v>
      </c>
    </row>
    <row r="9" spans="1:14" s="706" customFormat="1">
      <c r="A9" s="1036"/>
      <c r="B9" s="248" t="s">
        <v>655</v>
      </c>
      <c r="C9" s="213">
        <v>0</v>
      </c>
      <c r="D9" s="213">
        <v>0</v>
      </c>
      <c r="E9" s="213">
        <v>0</v>
      </c>
      <c r="F9" s="213">
        <v>0</v>
      </c>
      <c r="G9" s="213">
        <v>2301.73</v>
      </c>
      <c r="H9" s="213">
        <v>0.23</v>
      </c>
      <c r="I9" s="213">
        <v>0.94</v>
      </c>
      <c r="J9" s="213" t="s">
        <v>610</v>
      </c>
      <c r="K9" s="213">
        <v>0</v>
      </c>
      <c r="L9" s="213">
        <v>0</v>
      </c>
      <c r="M9" s="213">
        <v>2302.67</v>
      </c>
      <c r="N9" s="214">
        <v>0.23</v>
      </c>
    </row>
    <row r="10" spans="1:14" s="706" customFormat="1">
      <c r="A10" s="1036"/>
      <c r="B10" s="248" t="s">
        <v>656</v>
      </c>
      <c r="C10" s="213">
        <v>0</v>
      </c>
      <c r="D10" s="213">
        <v>0</v>
      </c>
      <c r="E10" s="213">
        <v>0</v>
      </c>
      <c r="F10" s="213">
        <v>0</v>
      </c>
      <c r="G10" s="213">
        <v>384233.57</v>
      </c>
      <c r="H10" s="213">
        <v>37.93</v>
      </c>
      <c r="I10" s="213">
        <v>263782.96000000002</v>
      </c>
      <c r="J10" s="213">
        <v>26.04</v>
      </c>
      <c r="K10" s="213">
        <v>18486.150000000001</v>
      </c>
      <c r="L10" s="213">
        <v>1.83</v>
      </c>
      <c r="M10" s="213">
        <v>666502.68000000005</v>
      </c>
      <c r="N10" s="214">
        <v>65.8</v>
      </c>
    </row>
    <row r="11" spans="1:14" s="706" customFormat="1">
      <c r="A11" s="1036"/>
      <c r="B11" s="248" t="s">
        <v>660</v>
      </c>
      <c r="C11" s="213">
        <v>0</v>
      </c>
      <c r="D11" s="213">
        <v>0</v>
      </c>
      <c r="E11" s="213">
        <v>0</v>
      </c>
      <c r="F11" s="213">
        <v>0</v>
      </c>
      <c r="G11" s="213">
        <v>0.31</v>
      </c>
      <c r="H11" s="213" t="s">
        <v>610</v>
      </c>
      <c r="I11" s="213">
        <v>0</v>
      </c>
      <c r="J11" s="213">
        <v>0</v>
      </c>
      <c r="K11" s="213">
        <v>0</v>
      </c>
      <c r="L11" s="213">
        <v>0</v>
      </c>
      <c r="M11" s="213">
        <v>0.31</v>
      </c>
      <c r="N11" s="214" t="s">
        <v>610</v>
      </c>
    </row>
    <row r="12" spans="1:14" s="706" customFormat="1">
      <c r="A12" s="1036"/>
      <c r="B12" s="248" t="s">
        <v>661</v>
      </c>
      <c r="C12" s="213">
        <v>0</v>
      </c>
      <c r="D12" s="213">
        <v>0</v>
      </c>
      <c r="E12" s="213">
        <v>0</v>
      </c>
      <c r="F12" s="213">
        <v>0</v>
      </c>
      <c r="G12" s="213">
        <v>12440.54</v>
      </c>
      <c r="H12" s="213">
        <v>1.23</v>
      </c>
      <c r="I12" s="213">
        <v>40166.660000000003</v>
      </c>
      <c r="J12" s="213">
        <v>3.97</v>
      </c>
      <c r="K12" s="213">
        <v>12492.53</v>
      </c>
      <c r="L12" s="213">
        <v>1.23</v>
      </c>
      <c r="M12" s="213">
        <v>65099.73</v>
      </c>
      <c r="N12" s="214">
        <v>6.43</v>
      </c>
    </row>
    <row r="13" spans="1:14" s="706" customFormat="1">
      <c r="A13" s="1036"/>
      <c r="B13" s="248" t="s">
        <v>657</v>
      </c>
      <c r="C13" s="213">
        <v>0</v>
      </c>
      <c r="D13" s="213">
        <v>0</v>
      </c>
      <c r="E13" s="213">
        <v>146082.79</v>
      </c>
      <c r="F13" s="213">
        <v>14.42</v>
      </c>
      <c r="G13" s="213">
        <v>0</v>
      </c>
      <c r="H13" s="213">
        <v>0</v>
      </c>
      <c r="I13" s="213">
        <v>0</v>
      </c>
      <c r="J13" s="213">
        <v>0</v>
      </c>
      <c r="K13" s="213">
        <v>0</v>
      </c>
      <c r="L13" s="213">
        <v>0</v>
      </c>
      <c r="M13" s="213">
        <v>146082.79</v>
      </c>
      <c r="N13" s="214">
        <v>14.42</v>
      </c>
    </row>
    <row r="14" spans="1:14" s="706" customFormat="1">
      <c r="A14" s="1036"/>
      <c r="B14" s="248" t="s">
        <v>105</v>
      </c>
      <c r="C14" s="213">
        <v>0</v>
      </c>
      <c r="D14" s="213">
        <v>0</v>
      </c>
      <c r="E14" s="213">
        <v>146082.79</v>
      </c>
      <c r="F14" s="213">
        <v>14.42</v>
      </c>
      <c r="G14" s="213">
        <v>452159.34</v>
      </c>
      <c r="H14" s="213">
        <v>44.64</v>
      </c>
      <c r="I14" s="213">
        <v>306889.28000000003</v>
      </c>
      <c r="J14" s="213">
        <v>30.3</v>
      </c>
      <c r="K14" s="213">
        <v>31177.78</v>
      </c>
      <c r="L14" s="213">
        <v>3.08</v>
      </c>
      <c r="M14" s="213">
        <v>936309.19</v>
      </c>
      <c r="N14" s="214">
        <v>92.44</v>
      </c>
    </row>
    <row r="15" spans="1:14" s="706" customFormat="1">
      <c r="A15" s="1036"/>
      <c r="B15" s="248" t="s">
        <v>613</v>
      </c>
      <c r="C15" s="213">
        <v>0</v>
      </c>
      <c r="D15" s="213">
        <v>0</v>
      </c>
      <c r="E15" s="213">
        <v>0</v>
      </c>
      <c r="F15" s="213">
        <v>0</v>
      </c>
      <c r="G15" s="213">
        <v>0</v>
      </c>
      <c r="H15" s="213">
        <v>0</v>
      </c>
      <c r="I15" s="213">
        <v>0</v>
      </c>
      <c r="J15" s="213">
        <v>0</v>
      </c>
      <c r="K15" s="213">
        <v>0</v>
      </c>
      <c r="L15" s="213">
        <v>0</v>
      </c>
      <c r="M15" s="213">
        <v>51524.58</v>
      </c>
      <c r="N15" s="214">
        <v>5.09</v>
      </c>
    </row>
    <row r="16" spans="1:14" s="706" customFormat="1">
      <c r="A16" s="1036"/>
      <c r="B16" s="248" t="s">
        <v>614</v>
      </c>
      <c r="C16" s="213">
        <v>0</v>
      </c>
      <c r="D16" s="213">
        <v>0</v>
      </c>
      <c r="E16" s="213">
        <v>0</v>
      </c>
      <c r="F16" s="213">
        <v>0</v>
      </c>
      <c r="G16" s="213">
        <v>0</v>
      </c>
      <c r="H16" s="213">
        <v>0</v>
      </c>
      <c r="I16" s="213">
        <v>0</v>
      </c>
      <c r="J16" s="213">
        <v>0</v>
      </c>
      <c r="K16" s="213">
        <v>0</v>
      </c>
      <c r="L16" s="213">
        <v>0</v>
      </c>
      <c r="M16" s="213">
        <v>24967.439999999999</v>
      </c>
      <c r="N16" s="214">
        <v>2.4700000000000002</v>
      </c>
    </row>
    <row r="17" spans="1:14" s="706" customFormat="1">
      <c r="A17" s="1037"/>
      <c r="B17" s="263" t="s">
        <v>693</v>
      </c>
      <c r="C17" s="227">
        <v>0</v>
      </c>
      <c r="D17" s="227">
        <v>0</v>
      </c>
      <c r="E17" s="227">
        <v>146082.79</v>
      </c>
      <c r="F17" s="227">
        <v>14.42</v>
      </c>
      <c r="G17" s="227">
        <v>452159.34</v>
      </c>
      <c r="H17" s="227">
        <v>44.64</v>
      </c>
      <c r="I17" s="227">
        <v>306889.28000000003</v>
      </c>
      <c r="J17" s="227">
        <v>30.3</v>
      </c>
      <c r="K17" s="227">
        <v>31177.78</v>
      </c>
      <c r="L17" s="227">
        <v>3.08</v>
      </c>
      <c r="M17" s="227">
        <v>1012801.21</v>
      </c>
      <c r="N17" s="258">
        <v>100</v>
      </c>
    </row>
    <row r="18" spans="1:14" s="706" customFormat="1">
      <c r="A18" s="1040" t="s">
        <v>1051</v>
      </c>
      <c r="B18" s="264" t="s">
        <v>654</v>
      </c>
      <c r="C18" s="228">
        <v>0</v>
      </c>
      <c r="D18" s="228">
        <v>0</v>
      </c>
      <c r="E18" s="228">
        <v>0</v>
      </c>
      <c r="F18" s="228">
        <v>0</v>
      </c>
      <c r="G18" s="228">
        <v>24999.919999999998</v>
      </c>
      <c r="H18" s="228">
        <v>5</v>
      </c>
      <c r="I18" s="228">
        <v>5795.25</v>
      </c>
      <c r="J18" s="228">
        <v>1.1599999999999999</v>
      </c>
      <c r="K18" s="228">
        <v>777.07</v>
      </c>
      <c r="L18" s="228">
        <v>0.16</v>
      </c>
      <c r="M18" s="228">
        <v>31572.240000000002</v>
      </c>
      <c r="N18" s="257">
        <v>6.32</v>
      </c>
    </row>
    <row r="19" spans="1:14" s="706" customFormat="1">
      <c r="A19" s="1036"/>
      <c r="B19" s="248" t="s">
        <v>655</v>
      </c>
      <c r="C19" s="213">
        <v>0</v>
      </c>
      <c r="D19" s="213">
        <v>0</v>
      </c>
      <c r="E19" s="213">
        <v>0</v>
      </c>
      <c r="F19" s="213">
        <v>0</v>
      </c>
      <c r="G19" s="213">
        <v>20947.88</v>
      </c>
      <c r="H19" s="213">
        <v>4.1900000000000004</v>
      </c>
      <c r="I19" s="213">
        <v>340</v>
      </c>
      <c r="J19" s="213">
        <v>7.0000000000000007E-2</v>
      </c>
      <c r="K19" s="213">
        <v>0</v>
      </c>
      <c r="L19" s="213">
        <v>0</v>
      </c>
      <c r="M19" s="213">
        <v>21287.88</v>
      </c>
      <c r="N19" s="214">
        <v>4.26</v>
      </c>
    </row>
    <row r="20" spans="1:14" s="706" customFormat="1">
      <c r="A20" s="1036"/>
      <c r="B20" s="248" t="s">
        <v>658</v>
      </c>
      <c r="C20" s="213">
        <v>0</v>
      </c>
      <c r="D20" s="213">
        <v>0</v>
      </c>
      <c r="E20" s="213">
        <v>0</v>
      </c>
      <c r="F20" s="213">
        <v>0</v>
      </c>
      <c r="G20" s="213">
        <v>5635.45</v>
      </c>
      <c r="H20" s="213">
        <v>1.1299999999999999</v>
      </c>
      <c r="I20" s="213">
        <v>81.87</v>
      </c>
      <c r="J20" s="213">
        <v>0.02</v>
      </c>
      <c r="K20" s="213">
        <v>0</v>
      </c>
      <c r="L20" s="213">
        <v>0</v>
      </c>
      <c r="M20" s="213">
        <v>5717.32</v>
      </c>
      <c r="N20" s="214">
        <v>1.1499999999999999</v>
      </c>
    </row>
    <row r="21" spans="1:14" s="706" customFormat="1">
      <c r="A21" s="1036"/>
      <c r="B21" s="248" t="s">
        <v>661</v>
      </c>
      <c r="C21" s="213">
        <v>0</v>
      </c>
      <c r="D21" s="213">
        <v>0</v>
      </c>
      <c r="E21" s="213">
        <v>0</v>
      </c>
      <c r="F21" s="213">
        <v>0</v>
      </c>
      <c r="G21" s="213">
        <v>20662.919999999998</v>
      </c>
      <c r="H21" s="213">
        <v>4.1399999999999997</v>
      </c>
      <c r="I21" s="213">
        <v>2933.4</v>
      </c>
      <c r="J21" s="213">
        <v>0.57999999999999996</v>
      </c>
      <c r="K21" s="213">
        <v>37.4</v>
      </c>
      <c r="L21" s="213">
        <v>0.01</v>
      </c>
      <c r="M21" s="213">
        <v>23633.72</v>
      </c>
      <c r="N21" s="214">
        <v>4.7300000000000004</v>
      </c>
    </row>
    <row r="22" spans="1:14" s="706" customFormat="1">
      <c r="A22" s="1036"/>
      <c r="B22" s="248" t="s">
        <v>834</v>
      </c>
      <c r="C22" s="213">
        <v>0</v>
      </c>
      <c r="D22" s="213">
        <v>0</v>
      </c>
      <c r="E22" s="213">
        <v>0</v>
      </c>
      <c r="F22" s="213">
        <v>0</v>
      </c>
      <c r="G22" s="213">
        <v>111892.63</v>
      </c>
      <c r="H22" s="213">
        <v>22.43</v>
      </c>
      <c r="I22" s="213">
        <v>83551.22</v>
      </c>
      <c r="J22" s="213">
        <v>16.739999999999998</v>
      </c>
      <c r="K22" s="213">
        <v>10627.3</v>
      </c>
      <c r="L22" s="213">
        <v>2.12</v>
      </c>
      <c r="M22" s="213">
        <v>206071.15</v>
      </c>
      <c r="N22" s="214">
        <v>41.29</v>
      </c>
    </row>
    <row r="23" spans="1:14" s="706" customFormat="1">
      <c r="A23" s="1036"/>
      <c r="B23" s="248" t="s">
        <v>660</v>
      </c>
      <c r="C23" s="213">
        <v>0</v>
      </c>
      <c r="D23" s="213">
        <v>0</v>
      </c>
      <c r="E23" s="213">
        <v>0</v>
      </c>
      <c r="F23" s="213">
        <v>0</v>
      </c>
      <c r="G23" s="213">
        <v>649.16</v>
      </c>
      <c r="H23" s="213">
        <v>0.13</v>
      </c>
      <c r="I23" s="213">
        <v>2242.96</v>
      </c>
      <c r="J23" s="213">
        <v>0.45</v>
      </c>
      <c r="K23" s="213">
        <v>3988.43</v>
      </c>
      <c r="L23" s="213">
        <v>0.8</v>
      </c>
      <c r="M23" s="213">
        <v>6880.55</v>
      </c>
      <c r="N23" s="214">
        <v>1.38</v>
      </c>
    </row>
    <row r="24" spans="1:14" s="706" customFormat="1">
      <c r="A24" s="1036"/>
      <c r="B24" s="248" t="s">
        <v>662</v>
      </c>
      <c r="C24" s="213">
        <v>2.5</v>
      </c>
      <c r="D24" s="213">
        <v>0</v>
      </c>
      <c r="E24" s="213">
        <v>178471.76</v>
      </c>
      <c r="F24" s="213">
        <v>35.75</v>
      </c>
      <c r="G24" s="213">
        <v>3.94</v>
      </c>
      <c r="H24" s="213">
        <v>0.01</v>
      </c>
      <c r="I24" s="213">
        <v>0</v>
      </c>
      <c r="J24" s="213">
        <v>0</v>
      </c>
      <c r="K24" s="213">
        <v>0</v>
      </c>
      <c r="L24" s="213">
        <v>0</v>
      </c>
      <c r="M24" s="213">
        <v>178478.2</v>
      </c>
      <c r="N24" s="214">
        <v>35.76</v>
      </c>
    </row>
    <row r="25" spans="1:14" s="706" customFormat="1">
      <c r="A25" s="1036"/>
      <c r="B25" s="248" t="s">
        <v>105</v>
      </c>
      <c r="C25" s="213">
        <v>2.5</v>
      </c>
      <c r="D25" s="213">
        <v>0</v>
      </c>
      <c r="E25" s="213">
        <v>178471.76</v>
      </c>
      <c r="F25" s="213">
        <v>35.75</v>
      </c>
      <c r="G25" s="213">
        <v>184791.9</v>
      </c>
      <c r="H25" s="213">
        <v>37.03</v>
      </c>
      <c r="I25" s="213">
        <v>94944.7</v>
      </c>
      <c r="J25" s="213">
        <v>19.02</v>
      </c>
      <c r="K25" s="213">
        <v>15430.2</v>
      </c>
      <c r="L25" s="213">
        <v>3.09</v>
      </c>
      <c r="M25" s="213">
        <v>473641.06</v>
      </c>
      <c r="N25" s="214">
        <v>94.89</v>
      </c>
    </row>
    <row r="26" spans="1:14" s="706" customFormat="1">
      <c r="A26" s="1036"/>
      <c r="B26" s="248" t="s">
        <v>613</v>
      </c>
      <c r="C26" s="213">
        <v>0</v>
      </c>
      <c r="D26" s="213">
        <v>0</v>
      </c>
      <c r="E26" s="213">
        <v>0</v>
      </c>
      <c r="F26" s="213">
        <v>0</v>
      </c>
      <c r="G26" s="213">
        <v>0</v>
      </c>
      <c r="H26" s="213">
        <v>0</v>
      </c>
      <c r="I26" s="213">
        <v>0</v>
      </c>
      <c r="J26" s="213">
        <v>0</v>
      </c>
      <c r="K26" s="213">
        <v>0</v>
      </c>
      <c r="L26" s="213">
        <v>0</v>
      </c>
      <c r="M26" s="213">
        <v>3996.43</v>
      </c>
      <c r="N26" s="214">
        <v>0.8</v>
      </c>
    </row>
    <row r="27" spans="1:14" s="706" customFormat="1">
      <c r="A27" s="1036"/>
      <c r="B27" s="248" t="s">
        <v>614</v>
      </c>
      <c r="C27" s="213">
        <v>0</v>
      </c>
      <c r="D27" s="213">
        <v>0</v>
      </c>
      <c r="E27" s="213">
        <v>0</v>
      </c>
      <c r="F27" s="213">
        <v>0</v>
      </c>
      <c r="G27" s="213">
        <v>0</v>
      </c>
      <c r="H27" s="213">
        <v>0</v>
      </c>
      <c r="I27" s="213">
        <v>0</v>
      </c>
      <c r="J27" s="213">
        <v>0</v>
      </c>
      <c r="K27" s="213">
        <v>0</v>
      </c>
      <c r="L27" s="213">
        <v>0</v>
      </c>
      <c r="M27" s="213">
        <v>21528.62</v>
      </c>
      <c r="N27" s="214">
        <v>4.3099999999999996</v>
      </c>
    </row>
    <row r="28" spans="1:14" s="706" customFormat="1">
      <c r="A28" s="1037"/>
      <c r="B28" s="263" t="s">
        <v>693</v>
      </c>
      <c r="C28" s="227">
        <v>2.5</v>
      </c>
      <c r="D28" s="227">
        <v>0</v>
      </c>
      <c r="E28" s="227">
        <v>178471.76</v>
      </c>
      <c r="F28" s="227">
        <v>35.75</v>
      </c>
      <c r="G28" s="227">
        <v>184791.9</v>
      </c>
      <c r="H28" s="227">
        <v>37.03</v>
      </c>
      <c r="I28" s="227">
        <v>94944.7</v>
      </c>
      <c r="J28" s="227">
        <v>19.02</v>
      </c>
      <c r="K28" s="227">
        <v>15430.2</v>
      </c>
      <c r="L28" s="227">
        <v>3.09</v>
      </c>
      <c r="M28" s="227">
        <v>499166.11</v>
      </c>
      <c r="N28" s="258">
        <v>100</v>
      </c>
    </row>
    <row r="29" spans="1:14" s="706" customFormat="1">
      <c r="A29" s="1040" t="s">
        <v>835</v>
      </c>
      <c r="B29" s="264" t="s">
        <v>654</v>
      </c>
      <c r="C29" s="228">
        <v>0</v>
      </c>
      <c r="D29" s="228">
        <v>0</v>
      </c>
      <c r="E29" s="228">
        <v>0</v>
      </c>
      <c r="F29" s="228">
        <v>0</v>
      </c>
      <c r="G29" s="228">
        <v>47104.34</v>
      </c>
      <c r="H29" s="228">
        <v>3.49</v>
      </c>
      <c r="I29" s="228">
        <v>14547.93</v>
      </c>
      <c r="J29" s="228">
        <v>1.08</v>
      </c>
      <c r="K29" s="228">
        <v>7667.53</v>
      </c>
      <c r="L29" s="228">
        <v>0.56999999999999995</v>
      </c>
      <c r="M29" s="228">
        <v>69319.8</v>
      </c>
      <c r="N29" s="257">
        <v>5.14</v>
      </c>
    </row>
    <row r="30" spans="1:14" s="706" customFormat="1">
      <c r="A30" s="1036"/>
      <c r="B30" s="248" t="s">
        <v>655</v>
      </c>
      <c r="C30" s="213">
        <v>0</v>
      </c>
      <c r="D30" s="213">
        <v>0</v>
      </c>
      <c r="E30" s="213">
        <v>0</v>
      </c>
      <c r="F30" s="213">
        <v>0</v>
      </c>
      <c r="G30" s="213">
        <v>179.57</v>
      </c>
      <c r="H30" s="213">
        <v>0.01</v>
      </c>
      <c r="I30" s="213">
        <v>12.13</v>
      </c>
      <c r="J30" s="213" t="s">
        <v>610</v>
      </c>
      <c r="K30" s="213">
        <v>0</v>
      </c>
      <c r="L30" s="213">
        <v>0</v>
      </c>
      <c r="M30" s="213">
        <v>191.7</v>
      </c>
      <c r="N30" s="214">
        <v>0.01</v>
      </c>
    </row>
    <row r="31" spans="1:14" s="706" customFormat="1">
      <c r="A31" s="1036"/>
      <c r="B31" s="248" t="s">
        <v>656</v>
      </c>
      <c r="C31" s="213">
        <v>0</v>
      </c>
      <c r="D31" s="213">
        <v>0</v>
      </c>
      <c r="E31" s="213">
        <v>0</v>
      </c>
      <c r="F31" s="213">
        <v>0</v>
      </c>
      <c r="G31" s="213">
        <v>481600.16</v>
      </c>
      <c r="H31" s="213">
        <v>35.68</v>
      </c>
      <c r="I31" s="213">
        <v>274636.15999999997</v>
      </c>
      <c r="J31" s="213">
        <v>20.350000000000001</v>
      </c>
      <c r="K31" s="213">
        <v>14672.7</v>
      </c>
      <c r="L31" s="213">
        <v>1.0900000000000001</v>
      </c>
      <c r="M31" s="213">
        <v>770909.02</v>
      </c>
      <c r="N31" s="214">
        <v>57.12</v>
      </c>
    </row>
    <row r="32" spans="1:14" s="706" customFormat="1">
      <c r="A32" s="1036"/>
      <c r="B32" s="248" t="s">
        <v>660</v>
      </c>
      <c r="C32" s="213">
        <v>0</v>
      </c>
      <c r="D32" s="213">
        <v>0</v>
      </c>
      <c r="E32" s="213">
        <v>0</v>
      </c>
      <c r="F32" s="213">
        <v>0</v>
      </c>
      <c r="G32" s="213">
        <v>483.22</v>
      </c>
      <c r="H32" s="213">
        <v>0.04</v>
      </c>
      <c r="I32" s="213">
        <v>86.94</v>
      </c>
      <c r="J32" s="213">
        <v>0.01</v>
      </c>
      <c r="K32" s="213">
        <v>0</v>
      </c>
      <c r="L32" s="213">
        <v>0</v>
      </c>
      <c r="M32" s="213">
        <v>570.16</v>
      </c>
      <c r="N32" s="214">
        <v>0.05</v>
      </c>
    </row>
    <row r="33" spans="1:14" s="706" customFormat="1">
      <c r="A33" s="1036"/>
      <c r="B33" s="248" t="s">
        <v>661</v>
      </c>
      <c r="C33" s="213">
        <v>0</v>
      </c>
      <c r="D33" s="213">
        <v>0</v>
      </c>
      <c r="E33" s="213">
        <v>0</v>
      </c>
      <c r="F33" s="213">
        <v>0</v>
      </c>
      <c r="G33" s="213">
        <v>177446.7</v>
      </c>
      <c r="H33" s="213">
        <v>13.15</v>
      </c>
      <c r="I33" s="213">
        <v>103232.57</v>
      </c>
      <c r="J33" s="213">
        <v>7.65</v>
      </c>
      <c r="K33" s="213">
        <v>14962.29</v>
      </c>
      <c r="L33" s="213">
        <v>1.1100000000000001</v>
      </c>
      <c r="M33" s="213">
        <v>295641.56</v>
      </c>
      <c r="N33" s="214">
        <v>21.91</v>
      </c>
    </row>
    <row r="34" spans="1:14" s="706" customFormat="1">
      <c r="A34" s="1036"/>
      <c r="B34" s="248" t="s">
        <v>657</v>
      </c>
      <c r="C34" s="213">
        <v>562.78</v>
      </c>
      <c r="D34" s="213">
        <v>0.04</v>
      </c>
      <c r="E34" s="213">
        <v>182367.63</v>
      </c>
      <c r="F34" s="213">
        <v>13.51</v>
      </c>
      <c r="G34" s="213">
        <v>0</v>
      </c>
      <c r="H34" s="213">
        <v>0</v>
      </c>
      <c r="I34" s="213">
        <v>0</v>
      </c>
      <c r="J34" s="213">
        <v>0</v>
      </c>
      <c r="K34" s="213">
        <v>0</v>
      </c>
      <c r="L34" s="213">
        <v>0</v>
      </c>
      <c r="M34" s="213">
        <v>182930.41</v>
      </c>
      <c r="N34" s="214">
        <v>13.55</v>
      </c>
    </row>
    <row r="35" spans="1:14" s="706" customFormat="1">
      <c r="A35" s="1036"/>
      <c r="B35" s="248" t="s">
        <v>105</v>
      </c>
      <c r="C35" s="213">
        <v>562.78</v>
      </c>
      <c r="D35" s="213">
        <v>0.04</v>
      </c>
      <c r="E35" s="213">
        <v>182367.63</v>
      </c>
      <c r="F35" s="213">
        <v>13.51</v>
      </c>
      <c r="G35" s="213">
        <v>706813.99</v>
      </c>
      <c r="H35" s="213">
        <v>52.37</v>
      </c>
      <c r="I35" s="213">
        <v>392515.73</v>
      </c>
      <c r="J35" s="213">
        <v>29.09</v>
      </c>
      <c r="K35" s="213">
        <v>37302.519999999997</v>
      </c>
      <c r="L35" s="213">
        <v>2.77</v>
      </c>
      <c r="M35" s="213">
        <v>1319562.6499999999</v>
      </c>
      <c r="N35" s="214">
        <v>97.78</v>
      </c>
    </row>
    <row r="36" spans="1:14" s="706" customFormat="1">
      <c r="A36" s="1036"/>
      <c r="B36" s="248" t="s">
        <v>613</v>
      </c>
      <c r="C36" s="213">
        <v>0</v>
      </c>
      <c r="D36" s="213">
        <v>0</v>
      </c>
      <c r="E36" s="213">
        <v>0</v>
      </c>
      <c r="F36" s="213">
        <v>0</v>
      </c>
      <c r="G36" s="213">
        <v>0</v>
      </c>
      <c r="H36" s="213">
        <v>0</v>
      </c>
      <c r="I36" s="213">
        <v>0</v>
      </c>
      <c r="J36" s="213">
        <v>0</v>
      </c>
      <c r="K36" s="213">
        <v>0</v>
      </c>
      <c r="L36" s="213">
        <v>0</v>
      </c>
      <c r="M36" s="213">
        <v>12592.33</v>
      </c>
      <c r="N36" s="214">
        <v>0.93</v>
      </c>
    </row>
    <row r="37" spans="1:14" s="706" customFormat="1">
      <c r="A37" s="1036"/>
      <c r="B37" s="248" t="s">
        <v>614</v>
      </c>
      <c r="C37" s="213">
        <v>0</v>
      </c>
      <c r="D37" s="213">
        <v>0</v>
      </c>
      <c r="E37" s="213">
        <v>0</v>
      </c>
      <c r="F37" s="213">
        <v>0</v>
      </c>
      <c r="G37" s="213">
        <v>0</v>
      </c>
      <c r="H37" s="213">
        <v>0</v>
      </c>
      <c r="I37" s="213">
        <v>0</v>
      </c>
      <c r="J37" s="213">
        <v>0</v>
      </c>
      <c r="K37" s="213">
        <v>0</v>
      </c>
      <c r="L37" s="213">
        <v>0</v>
      </c>
      <c r="M37" s="213">
        <v>17454.150000000001</v>
      </c>
      <c r="N37" s="214">
        <v>1.29</v>
      </c>
    </row>
    <row r="38" spans="1:14" s="706" customFormat="1">
      <c r="A38" s="1037"/>
      <c r="B38" s="263" t="s">
        <v>693</v>
      </c>
      <c r="C38" s="227">
        <v>562.78</v>
      </c>
      <c r="D38" s="227">
        <v>0.04</v>
      </c>
      <c r="E38" s="227">
        <v>182367.63</v>
      </c>
      <c r="F38" s="227">
        <v>13.51</v>
      </c>
      <c r="G38" s="227">
        <v>706813.99</v>
      </c>
      <c r="H38" s="227">
        <v>52.37</v>
      </c>
      <c r="I38" s="227">
        <v>392515.73</v>
      </c>
      <c r="J38" s="227">
        <v>29.09</v>
      </c>
      <c r="K38" s="227">
        <v>37302.519999999997</v>
      </c>
      <c r="L38" s="227">
        <v>2.77</v>
      </c>
      <c r="M38" s="227">
        <v>1349609.13</v>
      </c>
      <c r="N38" s="258">
        <v>100</v>
      </c>
    </row>
    <row r="39" spans="1:14" s="706" customFormat="1">
      <c r="A39" s="1040" t="s">
        <v>1053</v>
      </c>
      <c r="B39" s="264" t="s">
        <v>661</v>
      </c>
      <c r="C39" s="228">
        <v>0</v>
      </c>
      <c r="D39" s="228">
        <v>0</v>
      </c>
      <c r="E39" s="228">
        <v>0</v>
      </c>
      <c r="F39" s="228">
        <v>0</v>
      </c>
      <c r="G39" s="228">
        <v>6.93</v>
      </c>
      <c r="H39" s="228">
        <v>0.02</v>
      </c>
      <c r="I39" s="228">
        <v>110.95</v>
      </c>
      <c r="J39" s="228">
        <v>0.3</v>
      </c>
      <c r="K39" s="228">
        <v>316.73</v>
      </c>
      <c r="L39" s="228">
        <v>0.86</v>
      </c>
      <c r="M39" s="228">
        <v>434.61</v>
      </c>
      <c r="N39" s="257">
        <v>1.18</v>
      </c>
    </row>
    <row r="40" spans="1:14" s="706" customFormat="1">
      <c r="A40" s="1036"/>
      <c r="B40" s="248" t="s">
        <v>654</v>
      </c>
      <c r="C40" s="213">
        <v>0</v>
      </c>
      <c r="D40" s="213">
        <v>0</v>
      </c>
      <c r="E40" s="213">
        <v>0</v>
      </c>
      <c r="F40" s="213">
        <v>0</v>
      </c>
      <c r="G40" s="213">
        <v>3302.99</v>
      </c>
      <c r="H40" s="213">
        <v>8.93</v>
      </c>
      <c r="I40" s="213">
        <v>855.48</v>
      </c>
      <c r="J40" s="213">
        <v>2.31</v>
      </c>
      <c r="K40" s="213">
        <v>955.19</v>
      </c>
      <c r="L40" s="213">
        <v>2.58</v>
      </c>
      <c r="M40" s="213">
        <v>5113.66</v>
      </c>
      <c r="N40" s="214">
        <v>13.82</v>
      </c>
    </row>
    <row r="41" spans="1:14" s="706" customFormat="1">
      <c r="A41" s="1036"/>
      <c r="B41" s="248" t="s">
        <v>656</v>
      </c>
      <c r="C41" s="213">
        <v>0</v>
      </c>
      <c r="D41" s="213">
        <v>0</v>
      </c>
      <c r="E41" s="213">
        <v>0</v>
      </c>
      <c r="F41" s="213">
        <v>0</v>
      </c>
      <c r="G41" s="213">
        <v>5458.01</v>
      </c>
      <c r="H41" s="213">
        <v>14.76</v>
      </c>
      <c r="I41" s="213">
        <v>22428.54</v>
      </c>
      <c r="J41" s="213">
        <v>60.67</v>
      </c>
      <c r="K41" s="213">
        <v>2850.19</v>
      </c>
      <c r="L41" s="213">
        <v>7.71</v>
      </c>
      <c r="M41" s="213">
        <v>30736.74</v>
      </c>
      <c r="N41" s="214">
        <v>83.14</v>
      </c>
    </row>
    <row r="42" spans="1:14" s="706" customFormat="1">
      <c r="A42" s="1036"/>
      <c r="B42" s="248" t="s">
        <v>655</v>
      </c>
      <c r="C42" s="213">
        <v>0</v>
      </c>
      <c r="D42" s="213">
        <v>0</v>
      </c>
      <c r="E42" s="213">
        <v>0</v>
      </c>
      <c r="F42" s="213">
        <v>0</v>
      </c>
      <c r="G42" s="213">
        <v>73.34</v>
      </c>
      <c r="H42" s="213">
        <v>0.2</v>
      </c>
      <c r="I42" s="213">
        <v>19.8</v>
      </c>
      <c r="J42" s="213">
        <v>0.05</v>
      </c>
      <c r="K42" s="213">
        <v>0</v>
      </c>
      <c r="L42" s="213">
        <v>0</v>
      </c>
      <c r="M42" s="213">
        <v>93.14</v>
      </c>
      <c r="N42" s="214">
        <v>0.25</v>
      </c>
    </row>
    <row r="43" spans="1:14" s="706" customFormat="1">
      <c r="A43" s="1036"/>
      <c r="B43" s="248" t="s">
        <v>660</v>
      </c>
      <c r="C43" s="213">
        <v>0</v>
      </c>
      <c r="D43" s="213">
        <v>0</v>
      </c>
      <c r="E43" s="213">
        <v>0</v>
      </c>
      <c r="F43" s="213">
        <v>0</v>
      </c>
      <c r="G43" s="213">
        <v>0.06</v>
      </c>
      <c r="H43" s="213" t="s">
        <v>610</v>
      </c>
      <c r="I43" s="213">
        <v>13.37</v>
      </c>
      <c r="J43" s="213">
        <v>0.04</v>
      </c>
      <c r="K43" s="213">
        <v>8.6199999999999992</v>
      </c>
      <c r="L43" s="213">
        <v>0.02</v>
      </c>
      <c r="M43" s="213">
        <v>22.05</v>
      </c>
      <c r="N43" s="214">
        <v>0.06</v>
      </c>
    </row>
    <row r="44" spans="1:14" s="706" customFormat="1">
      <c r="A44" s="1036"/>
      <c r="B44" s="248" t="s">
        <v>657</v>
      </c>
      <c r="C44" s="213">
        <v>0</v>
      </c>
      <c r="D44" s="213">
        <v>0</v>
      </c>
      <c r="E44" s="213">
        <v>64.41</v>
      </c>
      <c r="F44" s="213">
        <v>0.17</v>
      </c>
      <c r="G44" s="213">
        <v>14.43</v>
      </c>
      <c r="H44" s="213">
        <v>0.04</v>
      </c>
      <c r="I44" s="213">
        <v>0.25</v>
      </c>
      <c r="J44" s="213" t="s">
        <v>610</v>
      </c>
      <c r="K44" s="213">
        <v>0</v>
      </c>
      <c r="L44" s="213">
        <v>0</v>
      </c>
      <c r="M44" s="213">
        <v>79.09</v>
      </c>
      <c r="N44" s="214">
        <v>0.21</v>
      </c>
    </row>
    <row r="45" spans="1:14" s="706" customFormat="1" ht="12" customHeight="1">
      <c r="A45" s="1036"/>
      <c r="B45" s="248" t="s">
        <v>105</v>
      </c>
      <c r="C45" s="213">
        <v>0</v>
      </c>
      <c r="D45" s="213">
        <v>0</v>
      </c>
      <c r="E45" s="213">
        <v>64.41</v>
      </c>
      <c r="F45" s="213">
        <v>0.17</v>
      </c>
      <c r="G45" s="213">
        <v>8855.76</v>
      </c>
      <c r="H45" s="213">
        <v>23.95</v>
      </c>
      <c r="I45" s="213">
        <v>23428.39</v>
      </c>
      <c r="J45" s="213">
        <v>63.37</v>
      </c>
      <c r="K45" s="213">
        <v>4130.7299999999996</v>
      </c>
      <c r="L45" s="213">
        <v>11.17</v>
      </c>
      <c r="M45" s="213">
        <v>36479.29</v>
      </c>
      <c r="N45" s="214">
        <v>98.66</v>
      </c>
    </row>
    <row r="46" spans="1:14" s="706" customFormat="1" ht="12.75" customHeight="1">
      <c r="A46" s="1036"/>
      <c r="B46" s="248" t="s">
        <v>613</v>
      </c>
      <c r="C46" s="213">
        <v>0</v>
      </c>
      <c r="D46" s="213">
        <v>0</v>
      </c>
      <c r="E46" s="213">
        <v>0</v>
      </c>
      <c r="F46" s="213">
        <v>0</v>
      </c>
      <c r="G46" s="213">
        <v>0</v>
      </c>
      <c r="H46" s="213">
        <v>0</v>
      </c>
      <c r="I46" s="213">
        <v>0</v>
      </c>
      <c r="J46" s="213">
        <v>0</v>
      </c>
      <c r="K46" s="213">
        <v>0</v>
      </c>
      <c r="L46" s="213">
        <v>0</v>
      </c>
      <c r="M46" s="213">
        <v>48.98</v>
      </c>
      <c r="N46" s="214">
        <v>0.13</v>
      </c>
    </row>
    <row r="47" spans="1:14" s="706" customFormat="1">
      <c r="A47" s="1036"/>
      <c r="B47" s="248" t="s">
        <v>614</v>
      </c>
      <c r="C47" s="213">
        <v>0</v>
      </c>
      <c r="D47" s="213">
        <v>0</v>
      </c>
      <c r="E47" s="213">
        <v>0</v>
      </c>
      <c r="F47" s="213">
        <v>0</v>
      </c>
      <c r="G47" s="213">
        <v>0</v>
      </c>
      <c r="H47" s="213">
        <v>0</v>
      </c>
      <c r="I47" s="213">
        <v>0</v>
      </c>
      <c r="J47" s="213">
        <v>0</v>
      </c>
      <c r="K47" s="213">
        <v>0</v>
      </c>
      <c r="L47" s="213">
        <v>0</v>
      </c>
      <c r="M47" s="213">
        <v>447.73</v>
      </c>
      <c r="N47" s="214">
        <v>1.21</v>
      </c>
    </row>
    <row r="48" spans="1:14" s="706" customFormat="1">
      <c r="A48" s="1037"/>
      <c r="B48" s="263" t="s">
        <v>693</v>
      </c>
      <c r="C48" s="227">
        <v>0</v>
      </c>
      <c r="D48" s="227">
        <v>0</v>
      </c>
      <c r="E48" s="227">
        <v>64.41</v>
      </c>
      <c r="F48" s="227">
        <v>0.17</v>
      </c>
      <c r="G48" s="227">
        <v>8855.76</v>
      </c>
      <c r="H48" s="227">
        <v>23.95</v>
      </c>
      <c r="I48" s="227">
        <v>23428.39</v>
      </c>
      <c r="J48" s="227">
        <v>63.37</v>
      </c>
      <c r="K48" s="227">
        <v>4130.7299999999996</v>
      </c>
      <c r="L48" s="227">
        <v>11.17</v>
      </c>
      <c r="M48" s="227">
        <v>36976</v>
      </c>
      <c r="N48" s="258">
        <v>100</v>
      </c>
    </row>
    <row r="49" spans="1:18" s="706" customFormat="1">
      <c r="A49" s="1040" t="s">
        <v>597</v>
      </c>
      <c r="B49" s="264" t="s">
        <v>661</v>
      </c>
      <c r="C49" s="228">
        <v>0</v>
      </c>
      <c r="D49" s="228">
        <v>0</v>
      </c>
      <c r="E49" s="228">
        <v>0</v>
      </c>
      <c r="F49" s="228">
        <v>0</v>
      </c>
      <c r="G49" s="228">
        <v>0</v>
      </c>
      <c r="H49" s="228">
        <v>0</v>
      </c>
      <c r="I49" s="228">
        <v>99.88</v>
      </c>
      <c r="J49" s="228">
        <v>0.14000000000000001</v>
      </c>
      <c r="K49" s="228">
        <v>247.96</v>
      </c>
      <c r="L49" s="228">
        <v>0.35</v>
      </c>
      <c r="M49" s="228">
        <v>347.84</v>
      </c>
      <c r="N49" s="257">
        <v>0.49</v>
      </c>
    </row>
    <row r="50" spans="1:18" s="706" customFormat="1">
      <c r="A50" s="1036"/>
      <c r="B50" s="248" t="s">
        <v>654</v>
      </c>
      <c r="C50" s="213">
        <v>0</v>
      </c>
      <c r="D50" s="213">
        <v>0</v>
      </c>
      <c r="E50" s="213">
        <v>0</v>
      </c>
      <c r="F50" s="213">
        <v>0</v>
      </c>
      <c r="G50" s="213">
        <v>325.49</v>
      </c>
      <c r="H50" s="213">
        <v>0.46</v>
      </c>
      <c r="I50" s="213">
        <v>1237.5999999999999</v>
      </c>
      <c r="J50" s="213">
        <v>1.75</v>
      </c>
      <c r="K50" s="213">
        <v>1216.75</v>
      </c>
      <c r="L50" s="213">
        <v>1.72</v>
      </c>
      <c r="M50" s="213">
        <v>2779.84</v>
      </c>
      <c r="N50" s="214">
        <v>3.93</v>
      </c>
    </row>
    <row r="51" spans="1:18" s="706" customFormat="1">
      <c r="A51" s="1036"/>
      <c r="B51" s="248" t="s">
        <v>656</v>
      </c>
      <c r="C51" s="213">
        <v>0</v>
      </c>
      <c r="D51" s="213">
        <v>0</v>
      </c>
      <c r="E51" s="213">
        <v>0</v>
      </c>
      <c r="F51" s="213">
        <v>0</v>
      </c>
      <c r="G51" s="213">
        <v>17561.990000000002</v>
      </c>
      <c r="H51" s="213">
        <v>24.8</v>
      </c>
      <c r="I51" s="213">
        <v>40364.769999999997</v>
      </c>
      <c r="J51" s="213">
        <v>56.98</v>
      </c>
      <c r="K51" s="213">
        <v>7224.58</v>
      </c>
      <c r="L51" s="213">
        <v>10.199999999999999</v>
      </c>
      <c r="M51" s="213">
        <v>65151.34</v>
      </c>
      <c r="N51" s="214">
        <v>91.98</v>
      </c>
    </row>
    <row r="52" spans="1:18" s="706" customFormat="1">
      <c r="A52" s="1036"/>
      <c r="B52" s="248" t="s">
        <v>655</v>
      </c>
      <c r="C52" s="213">
        <v>0</v>
      </c>
      <c r="D52" s="213">
        <v>0</v>
      </c>
      <c r="E52" s="213">
        <v>0</v>
      </c>
      <c r="F52" s="213">
        <v>0</v>
      </c>
      <c r="G52" s="213">
        <v>95.32</v>
      </c>
      <c r="H52" s="213">
        <v>0.13</v>
      </c>
      <c r="I52" s="213">
        <v>77.66</v>
      </c>
      <c r="J52" s="213">
        <v>0.11</v>
      </c>
      <c r="K52" s="213">
        <v>0</v>
      </c>
      <c r="L52" s="213">
        <v>0</v>
      </c>
      <c r="M52" s="213">
        <v>172.98</v>
      </c>
      <c r="N52" s="214">
        <v>0.24</v>
      </c>
      <c r="O52" s="709"/>
      <c r="P52" s="709"/>
      <c r="R52" s="709"/>
    </row>
    <row r="53" spans="1:18" s="706" customFormat="1">
      <c r="A53" s="1036"/>
      <c r="B53" s="248" t="s">
        <v>657</v>
      </c>
      <c r="C53" s="213">
        <v>0</v>
      </c>
      <c r="D53" s="213">
        <v>0</v>
      </c>
      <c r="E53" s="213">
        <v>1013.93</v>
      </c>
      <c r="F53" s="213">
        <v>1.43</v>
      </c>
      <c r="G53" s="213">
        <v>0</v>
      </c>
      <c r="H53" s="213">
        <v>0</v>
      </c>
      <c r="I53" s="213">
        <v>0</v>
      </c>
      <c r="J53" s="213">
        <v>0</v>
      </c>
      <c r="K53" s="213">
        <v>0</v>
      </c>
      <c r="L53" s="213">
        <v>0</v>
      </c>
      <c r="M53" s="213">
        <v>1013.93</v>
      </c>
      <c r="N53" s="214">
        <v>1.43</v>
      </c>
    </row>
    <row r="54" spans="1:18" s="706" customFormat="1">
      <c r="A54" s="1036"/>
      <c r="B54" s="248" t="s">
        <v>105</v>
      </c>
      <c r="C54" s="213">
        <v>0</v>
      </c>
      <c r="D54" s="213">
        <v>0</v>
      </c>
      <c r="E54" s="213">
        <v>1013.93</v>
      </c>
      <c r="F54" s="213">
        <v>1.43</v>
      </c>
      <c r="G54" s="213">
        <v>17982.8</v>
      </c>
      <c r="H54" s="213">
        <v>25.39</v>
      </c>
      <c r="I54" s="213">
        <v>41779.910000000003</v>
      </c>
      <c r="J54" s="213">
        <v>58.98</v>
      </c>
      <c r="K54" s="213">
        <v>8689.2900000000009</v>
      </c>
      <c r="L54" s="213">
        <v>12.27</v>
      </c>
      <c r="M54" s="213">
        <v>69465.929999999993</v>
      </c>
      <c r="N54" s="214">
        <v>98.07</v>
      </c>
    </row>
    <row r="55" spans="1:18" s="706" customFormat="1">
      <c r="A55" s="1036"/>
      <c r="B55" s="248" t="s">
        <v>613</v>
      </c>
      <c r="C55" s="213">
        <v>0</v>
      </c>
      <c r="D55" s="213">
        <v>0</v>
      </c>
      <c r="E55" s="213">
        <v>0</v>
      </c>
      <c r="F55" s="213">
        <v>0</v>
      </c>
      <c r="G55" s="213">
        <v>0</v>
      </c>
      <c r="H55" s="213">
        <v>0</v>
      </c>
      <c r="I55" s="213">
        <v>0</v>
      </c>
      <c r="J55" s="213">
        <v>0</v>
      </c>
      <c r="K55" s="213">
        <v>0</v>
      </c>
      <c r="L55" s="213">
        <v>0</v>
      </c>
      <c r="M55" s="213">
        <v>36.33</v>
      </c>
      <c r="N55" s="214">
        <v>0.05</v>
      </c>
    </row>
    <row r="56" spans="1:18" s="706" customFormat="1">
      <c r="A56" s="1036"/>
      <c r="B56" s="248" t="s">
        <v>614</v>
      </c>
      <c r="C56" s="213">
        <v>0</v>
      </c>
      <c r="D56" s="213">
        <v>0</v>
      </c>
      <c r="E56" s="213">
        <v>0</v>
      </c>
      <c r="F56" s="213">
        <v>0</v>
      </c>
      <c r="G56" s="213">
        <v>0</v>
      </c>
      <c r="H56" s="213">
        <v>0</v>
      </c>
      <c r="I56" s="213">
        <v>0</v>
      </c>
      <c r="J56" s="213">
        <v>0</v>
      </c>
      <c r="K56" s="213">
        <v>0</v>
      </c>
      <c r="L56" s="213">
        <v>0</v>
      </c>
      <c r="M56" s="213">
        <v>1330.74</v>
      </c>
      <c r="N56" s="214">
        <v>1.88</v>
      </c>
    </row>
    <row r="57" spans="1:18" s="706" customFormat="1">
      <c r="A57" s="1037"/>
      <c r="B57" s="263" t="s">
        <v>693</v>
      </c>
      <c r="C57" s="227">
        <v>0</v>
      </c>
      <c r="D57" s="227">
        <v>0</v>
      </c>
      <c r="E57" s="227">
        <v>1013.93</v>
      </c>
      <c r="F57" s="227">
        <v>1.43</v>
      </c>
      <c r="G57" s="227">
        <v>17982.8</v>
      </c>
      <c r="H57" s="227">
        <v>25.39</v>
      </c>
      <c r="I57" s="227">
        <v>41779.910000000003</v>
      </c>
      <c r="J57" s="227">
        <v>58.98</v>
      </c>
      <c r="K57" s="227">
        <v>8689.2900000000009</v>
      </c>
      <c r="L57" s="227">
        <v>12.27</v>
      </c>
      <c r="M57" s="227">
        <v>70833</v>
      </c>
      <c r="N57" s="258">
        <v>100</v>
      </c>
    </row>
    <row r="58" spans="1:18" s="706" customFormat="1">
      <c r="A58" s="1040" t="s">
        <v>711</v>
      </c>
      <c r="B58" s="264" t="s">
        <v>654</v>
      </c>
      <c r="C58" s="228">
        <v>0</v>
      </c>
      <c r="D58" s="228">
        <v>0</v>
      </c>
      <c r="E58" s="228">
        <v>0</v>
      </c>
      <c r="F58" s="228">
        <v>0</v>
      </c>
      <c r="G58" s="228">
        <v>26538.65</v>
      </c>
      <c r="H58" s="228">
        <v>5.26</v>
      </c>
      <c r="I58" s="228">
        <v>10176.64</v>
      </c>
      <c r="J58" s="228">
        <v>2.02</v>
      </c>
      <c r="K58" s="228">
        <v>835.49</v>
      </c>
      <c r="L58" s="228">
        <v>0.17</v>
      </c>
      <c r="M58" s="228">
        <v>37550.78</v>
      </c>
      <c r="N58" s="257">
        <v>7.45</v>
      </c>
    </row>
    <row r="59" spans="1:18" s="706" customFormat="1">
      <c r="A59" s="1036"/>
      <c r="B59" s="248" t="s">
        <v>655</v>
      </c>
      <c r="C59" s="213">
        <v>0</v>
      </c>
      <c r="D59" s="213">
        <v>0</v>
      </c>
      <c r="E59" s="213">
        <v>0</v>
      </c>
      <c r="F59" s="213">
        <v>0</v>
      </c>
      <c r="G59" s="213">
        <v>2.75</v>
      </c>
      <c r="H59" s="213">
        <v>0</v>
      </c>
      <c r="I59" s="213">
        <v>0</v>
      </c>
      <c r="J59" s="213">
        <v>0</v>
      </c>
      <c r="K59" s="213">
        <v>0</v>
      </c>
      <c r="L59" s="213">
        <v>0</v>
      </c>
      <c r="M59" s="213">
        <v>2.75</v>
      </c>
      <c r="N59" s="214">
        <v>0</v>
      </c>
    </row>
    <row r="60" spans="1:18" s="706" customFormat="1">
      <c r="A60" s="1036"/>
      <c r="B60" s="248" t="s">
        <v>661</v>
      </c>
      <c r="C60" s="213">
        <v>0</v>
      </c>
      <c r="D60" s="213">
        <v>0</v>
      </c>
      <c r="E60" s="213">
        <v>0</v>
      </c>
      <c r="F60" s="213">
        <v>0</v>
      </c>
      <c r="G60" s="213">
        <v>11461.21</v>
      </c>
      <c r="H60" s="213">
        <v>2.29</v>
      </c>
      <c r="I60" s="213">
        <v>47763.81</v>
      </c>
      <c r="J60" s="213">
        <v>9.4700000000000006</v>
      </c>
      <c r="K60" s="213">
        <v>472.04</v>
      </c>
      <c r="L60" s="213">
        <v>0.09</v>
      </c>
      <c r="M60" s="213">
        <v>59697.06</v>
      </c>
      <c r="N60" s="214">
        <v>11.85</v>
      </c>
    </row>
    <row r="61" spans="1:18" s="706" customFormat="1">
      <c r="A61" s="1036"/>
      <c r="B61" s="248" t="s">
        <v>656</v>
      </c>
      <c r="C61" s="213">
        <v>0</v>
      </c>
      <c r="D61" s="213">
        <v>0</v>
      </c>
      <c r="E61" s="213">
        <v>0</v>
      </c>
      <c r="F61" s="213">
        <v>0</v>
      </c>
      <c r="G61" s="213">
        <v>147339.32</v>
      </c>
      <c r="H61" s="213">
        <v>29.2</v>
      </c>
      <c r="I61" s="213">
        <v>29220.19</v>
      </c>
      <c r="J61" s="213">
        <v>5.79</v>
      </c>
      <c r="K61" s="213">
        <v>363.77</v>
      </c>
      <c r="L61" s="213">
        <v>7.0000000000000007E-2</v>
      </c>
      <c r="M61" s="213">
        <v>176923.28</v>
      </c>
      <c r="N61" s="214">
        <v>35.06</v>
      </c>
    </row>
    <row r="62" spans="1:18" s="706" customFormat="1">
      <c r="A62" s="1036"/>
      <c r="B62" s="248" t="s">
        <v>660</v>
      </c>
      <c r="C62" s="213">
        <v>0</v>
      </c>
      <c r="D62" s="213">
        <v>0</v>
      </c>
      <c r="E62" s="213">
        <v>0</v>
      </c>
      <c r="F62" s="213">
        <v>0</v>
      </c>
      <c r="G62" s="213">
        <v>7839.54</v>
      </c>
      <c r="H62" s="213">
        <v>1.55</v>
      </c>
      <c r="I62" s="213">
        <v>4229</v>
      </c>
      <c r="J62" s="213">
        <v>0.84</v>
      </c>
      <c r="K62" s="213">
        <v>1118.82</v>
      </c>
      <c r="L62" s="213">
        <v>0.22</v>
      </c>
      <c r="M62" s="213">
        <v>13187.36</v>
      </c>
      <c r="N62" s="214">
        <v>2.61</v>
      </c>
    </row>
    <row r="63" spans="1:18" s="706" customFormat="1">
      <c r="A63" s="1036"/>
      <c r="B63" s="248" t="s">
        <v>662</v>
      </c>
      <c r="C63" s="213">
        <v>65.86</v>
      </c>
      <c r="D63" s="213">
        <v>0.01</v>
      </c>
      <c r="E63" s="213">
        <v>205027.4</v>
      </c>
      <c r="F63" s="213">
        <v>40.619999999999997</v>
      </c>
      <c r="G63" s="213">
        <v>0</v>
      </c>
      <c r="H63" s="213">
        <v>0</v>
      </c>
      <c r="I63" s="213">
        <v>7.0000000000000007E-2</v>
      </c>
      <c r="J63" s="213">
        <v>0</v>
      </c>
      <c r="K63" s="213">
        <v>0</v>
      </c>
      <c r="L63" s="213">
        <v>0</v>
      </c>
      <c r="M63" s="213">
        <v>205093.33</v>
      </c>
      <c r="N63" s="214">
        <v>40.630000000000003</v>
      </c>
    </row>
    <row r="64" spans="1:18" s="706" customFormat="1">
      <c r="A64" s="1036"/>
      <c r="B64" s="248" t="s">
        <v>105</v>
      </c>
      <c r="C64" s="213">
        <v>65.86</v>
      </c>
      <c r="D64" s="213">
        <v>0.01</v>
      </c>
      <c r="E64" s="213">
        <v>205027.4</v>
      </c>
      <c r="F64" s="213">
        <v>40.619999999999997</v>
      </c>
      <c r="G64" s="213">
        <v>193181.47</v>
      </c>
      <c r="H64" s="213">
        <v>38.299999999999997</v>
      </c>
      <c r="I64" s="213">
        <v>91389.71</v>
      </c>
      <c r="J64" s="213">
        <v>18.12</v>
      </c>
      <c r="K64" s="213">
        <v>2790.12</v>
      </c>
      <c r="L64" s="213">
        <v>0.55000000000000004</v>
      </c>
      <c r="M64" s="213">
        <v>492454.56</v>
      </c>
      <c r="N64" s="214">
        <v>97.6</v>
      </c>
    </row>
    <row r="65" spans="1:17" s="706" customFormat="1">
      <c r="A65" s="1036"/>
      <c r="B65" s="248" t="s">
        <v>613</v>
      </c>
      <c r="C65" s="213">
        <v>0</v>
      </c>
      <c r="D65" s="213">
        <v>0</v>
      </c>
      <c r="E65" s="213">
        <v>0</v>
      </c>
      <c r="F65" s="213">
        <v>0</v>
      </c>
      <c r="G65" s="213">
        <v>0</v>
      </c>
      <c r="H65" s="213">
        <v>0</v>
      </c>
      <c r="I65" s="213">
        <v>0</v>
      </c>
      <c r="J65" s="213">
        <v>0</v>
      </c>
      <c r="K65" s="213">
        <v>0</v>
      </c>
      <c r="L65" s="213">
        <v>0</v>
      </c>
      <c r="M65" s="213">
        <v>2404.59</v>
      </c>
      <c r="N65" s="214">
        <v>0.48</v>
      </c>
    </row>
    <row r="66" spans="1:17" s="706" customFormat="1">
      <c r="A66" s="1036"/>
      <c r="B66" s="248" t="s">
        <v>614</v>
      </c>
      <c r="C66" s="213">
        <v>0</v>
      </c>
      <c r="D66" s="213">
        <v>0</v>
      </c>
      <c r="E66" s="213">
        <v>0</v>
      </c>
      <c r="F66" s="213">
        <v>0</v>
      </c>
      <c r="G66" s="213">
        <v>0</v>
      </c>
      <c r="H66" s="213">
        <v>0</v>
      </c>
      <c r="I66" s="213">
        <v>0</v>
      </c>
      <c r="J66" s="213">
        <v>0</v>
      </c>
      <c r="K66" s="213">
        <v>0</v>
      </c>
      <c r="L66" s="213">
        <v>0</v>
      </c>
      <c r="M66" s="213">
        <v>9667.76</v>
      </c>
      <c r="N66" s="214">
        <v>1.92</v>
      </c>
    </row>
    <row r="67" spans="1:17" s="706" customFormat="1">
      <c r="A67" s="1037"/>
      <c r="B67" s="263" t="s">
        <v>693</v>
      </c>
      <c r="C67" s="227">
        <v>65.86</v>
      </c>
      <c r="D67" s="227">
        <v>0.01</v>
      </c>
      <c r="E67" s="227">
        <v>205027.4</v>
      </c>
      <c r="F67" s="227">
        <v>40.619999999999997</v>
      </c>
      <c r="G67" s="227">
        <v>193181.47</v>
      </c>
      <c r="H67" s="227">
        <v>38.299999999999997</v>
      </c>
      <c r="I67" s="227">
        <v>91389.71</v>
      </c>
      <c r="J67" s="227">
        <v>18.12</v>
      </c>
      <c r="K67" s="227">
        <v>2790.12</v>
      </c>
      <c r="L67" s="227">
        <v>0.55000000000000004</v>
      </c>
      <c r="M67" s="227">
        <v>504526.91</v>
      </c>
      <c r="N67" s="258">
        <v>100</v>
      </c>
      <c r="O67" s="710"/>
      <c r="P67" s="710"/>
      <c r="Q67" s="710"/>
    </row>
    <row r="68" spans="1:17" s="706" customFormat="1">
      <c r="A68" s="1040" t="s">
        <v>1054</v>
      </c>
      <c r="B68" s="264" t="s">
        <v>654</v>
      </c>
      <c r="C68" s="228">
        <v>0</v>
      </c>
      <c r="D68" s="228">
        <v>0</v>
      </c>
      <c r="E68" s="228">
        <v>0</v>
      </c>
      <c r="F68" s="228">
        <v>0</v>
      </c>
      <c r="G68" s="228">
        <v>4895.72</v>
      </c>
      <c r="H68" s="228">
        <v>5.79</v>
      </c>
      <c r="I68" s="228">
        <v>1075.56</v>
      </c>
      <c r="J68" s="228">
        <v>1.27</v>
      </c>
      <c r="K68" s="228">
        <v>1.25</v>
      </c>
      <c r="L68" s="228" t="s">
        <v>610</v>
      </c>
      <c r="M68" s="228">
        <v>5972.53</v>
      </c>
      <c r="N68" s="257">
        <v>7.06</v>
      </c>
    </row>
    <row r="69" spans="1:17" s="706" customFormat="1">
      <c r="A69" s="1036"/>
      <c r="B69" s="248" t="s">
        <v>656</v>
      </c>
      <c r="C69" s="213">
        <v>0</v>
      </c>
      <c r="D69" s="213">
        <v>0</v>
      </c>
      <c r="E69" s="213">
        <v>0</v>
      </c>
      <c r="F69" s="213">
        <v>0</v>
      </c>
      <c r="G69" s="213">
        <v>18187.990000000002</v>
      </c>
      <c r="H69" s="213">
        <v>21.5</v>
      </c>
      <c r="I69" s="213">
        <v>4087.5</v>
      </c>
      <c r="J69" s="213">
        <v>4.83</v>
      </c>
      <c r="K69" s="213">
        <v>112.98</v>
      </c>
      <c r="L69" s="213">
        <v>0.14000000000000001</v>
      </c>
      <c r="M69" s="213">
        <v>22388.47</v>
      </c>
      <c r="N69" s="214">
        <v>26.47</v>
      </c>
    </row>
    <row r="70" spans="1:17" s="706" customFormat="1">
      <c r="A70" s="1036"/>
      <c r="B70" s="248" t="s">
        <v>655</v>
      </c>
      <c r="C70" s="213">
        <v>0</v>
      </c>
      <c r="D70" s="213">
        <v>0</v>
      </c>
      <c r="E70" s="213">
        <v>0</v>
      </c>
      <c r="F70" s="213">
        <v>0</v>
      </c>
      <c r="G70" s="213">
        <v>107.73</v>
      </c>
      <c r="H70" s="213">
        <v>0.13</v>
      </c>
      <c r="I70" s="213">
        <v>0</v>
      </c>
      <c r="J70" s="213">
        <v>0</v>
      </c>
      <c r="K70" s="213">
        <v>0</v>
      </c>
      <c r="L70" s="213">
        <v>0</v>
      </c>
      <c r="M70" s="213">
        <v>107.73</v>
      </c>
      <c r="N70" s="214">
        <v>0.13</v>
      </c>
    </row>
    <row r="71" spans="1:17" s="706" customFormat="1">
      <c r="A71" s="1036"/>
      <c r="B71" s="248" t="s">
        <v>660</v>
      </c>
      <c r="C71" s="213">
        <v>0</v>
      </c>
      <c r="D71" s="213">
        <v>0</v>
      </c>
      <c r="E71" s="213">
        <v>0</v>
      </c>
      <c r="F71" s="213">
        <v>0</v>
      </c>
      <c r="G71" s="213">
        <v>274.52999999999997</v>
      </c>
      <c r="H71" s="213">
        <v>0.32</v>
      </c>
      <c r="I71" s="213">
        <v>0.25</v>
      </c>
      <c r="J71" s="213" t="s">
        <v>610</v>
      </c>
      <c r="K71" s="213">
        <v>0</v>
      </c>
      <c r="L71" s="213">
        <v>0</v>
      </c>
      <c r="M71" s="213">
        <v>274.77999999999997</v>
      </c>
      <c r="N71" s="214">
        <v>0.32</v>
      </c>
    </row>
    <row r="72" spans="1:17" s="706" customFormat="1">
      <c r="A72" s="1036"/>
      <c r="B72" s="248" t="s">
        <v>657</v>
      </c>
      <c r="C72" s="213">
        <v>2.69</v>
      </c>
      <c r="D72" s="213" t="s">
        <v>610</v>
      </c>
      <c r="E72" s="213">
        <v>50015.82</v>
      </c>
      <c r="F72" s="213">
        <v>59.13</v>
      </c>
      <c r="G72" s="213">
        <v>0.5</v>
      </c>
      <c r="H72" s="213" t="s">
        <v>610</v>
      </c>
      <c r="I72" s="213">
        <v>0</v>
      </c>
      <c r="J72" s="213">
        <v>0</v>
      </c>
      <c r="K72" s="213">
        <v>0</v>
      </c>
      <c r="L72" s="213">
        <v>0</v>
      </c>
      <c r="M72" s="213">
        <v>50019.01</v>
      </c>
      <c r="N72" s="214">
        <v>59.13</v>
      </c>
    </row>
    <row r="73" spans="1:17" s="706" customFormat="1">
      <c r="A73" s="1036"/>
      <c r="B73" s="248" t="s">
        <v>105</v>
      </c>
      <c r="C73" s="213">
        <v>2.69</v>
      </c>
      <c r="D73" s="213" t="s">
        <v>610</v>
      </c>
      <c r="E73" s="213">
        <v>50015.82</v>
      </c>
      <c r="F73" s="213">
        <v>59.13</v>
      </c>
      <c r="G73" s="213">
        <v>23466.47</v>
      </c>
      <c r="H73" s="213">
        <v>27.74</v>
      </c>
      <c r="I73" s="213">
        <v>5163.3100000000004</v>
      </c>
      <c r="J73" s="213">
        <v>6.1</v>
      </c>
      <c r="K73" s="213">
        <v>114.23</v>
      </c>
      <c r="L73" s="213">
        <v>0.14000000000000001</v>
      </c>
      <c r="M73" s="213">
        <v>78762.52</v>
      </c>
      <c r="N73" s="214">
        <v>93.11</v>
      </c>
    </row>
    <row r="74" spans="1:17" s="706" customFormat="1">
      <c r="A74" s="1036"/>
      <c r="B74" s="248" t="s">
        <v>613</v>
      </c>
      <c r="C74" s="213">
        <v>0</v>
      </c>
      <c r="D74" s="213">
        <v>0</v>
      </c>
      <c r="E74" s="213">
        <v>0</v>
      </c>
      <c r="F74" s="213">
        <v>0</v>
      </c>
      <c r="G74" s="213">
        <v>0</v>
      </c>
      <c r="H74" s="213">
        <v>0</v>
      </c>
      <c r="I74" s="213">
        <v>0</v>
      </c>
      <c r="J74" s="213">
        <v>0</v>
      </c>
      <c r="K74" s="213">
        <v>0</v>
      </c>
      <c r="L74" s="213">
        <v>0</v>
      </c>
      <c r="M74" s="213">
        <v>96.72</v>
      </c>
      <c r="N74" s="214">
        <v>0.11</v>
      </c>
    </row>
    <row r="75" spans="1:17">
      <c r="A75" s="1036"/>
      <c r="B75" s="248" t="s">
        <v>614</v>
      </c>
      <c r="C75" s="213">
        <v>0</v>
      </c>
      <c r="D75" s="213">
        <v>0</v>
      </c>
      <c r="E75" s="213">
        <v>0</v>
      </c>
      <c r="F75" s="213">
        <v>0</v>
      </c>
      <c r="G75" s="213">
        <v>0</v>
      </c>
      <c r="H75" s="213">
        <v>0</v>
      </c>
      <c r="I75" s="213">
        <v>0</v>
      </c>
      <c r="J75" s="213">
        <v>0</v>
      </c>
      <c r="K75" s="213">
        <v>0</v>
      </c>
      <c r="L75" s="213">
        <v>0</v>
      </c>
      <c r="M75" s="213">
        <v>5733.76</v>
      </c>
      <c r="N75" s="214">
        <v>6.78</v>
      </c>
    </row>
    <row r="76" spans="1:17">
      <c r="A76" s="1037"/>
      <c r="B76" s="263" t="s">
        <v>693</v>
      </c>
      <c r="C76" s="227">
        <v>2.69</v>
      </c>
      <c r="D76" s="227" t="s">
        <v>610</v>
      </c>
      <c r="E76" s="227">
        <v>50015.82</v>
      </c>
      <c r="F76" s="227">
        <v>59.13</v>
      </c>
      <c r="G76" s="227">
        <v>23466.47</v>
      </c>
      <c r="H76" s="227">
        <v>27.74</v>
      </c>
      <c r="I76" s="227">
        <v>5163.3100000000004</v>
      </c>
      <c r="J76" s="227">
        <v>6.1</v>
      </c>
      <c r="K76" s="227">
        <v>114.23</v>
      </c>
      <c r="L76" s="227">
        <v>0.14000000000000001</v>
      </c>
      <c r="M76" s="227">
        <v>84593</v>
      </c>
      <c r="N76" s="258">
        <v>100</v>
      </c>
    </row>
    <row r="77" spans="1:17">
      <c r="A77" s="1040" t="s">
        <v>836</v>
      </c>
      <c r="B77" s="264" t="s">
        <v>654</v>
      </c>
      <c r="C77" s="228">
        <v>0</v>
      </c>
      <c r="D77" s="228">
        <v>0</v>
      </c>
      <c r="E77" s="228">
        <v>0</v>
      </c>
      <c r="F77" s="228">
        <v>0</v>
      </c>
      <c r="G77" s="228">
        <v>35870.28</v>
      </c>
      <c r="H77" s="228">
        <v>2.2999999999999998</v>
      </c>
      <c r="I77" s="228">
        <v>21657.57</v>
      </c>
      <c r="J77" s="228">
        <v>1.39</v>
      </c>
      <c r="K77" s="228">
        <v>5226.03</v>
      </c>
      <c r="L77" s="228">
        <v>0.34</v>
      </c>
      <c r="M77" s="228">
        <v>62753.88</v>
      </c>
      <c r="N77" s="257">
        <v>4.03</v>
      </c>
    </row>
    <row r="78" spans="1:17">
      <c r="A78" s="1036"/>
      <c r="B78" s="248" t="s">
        <v>655</v>
      </c>
      <c r="C78" s="213">
        <v>0</v>
      </c>
      <c r="D78" s="213">
        <v>0</v>
      </c>
      <c r="E78" s="213">
        <v>0</v>
      </c>
      <c r="F78" s="213">
        <v>0</v>
      </c>
      <c r="G78" s="213">
        <v>188.45</v>
      </c>
      <c r="H78" s="213">
        <v>0.01</v>
      </c>
      <c r="I78" s="213">
        <v>15.99</v>
      </c>
      <c r="J78" s="213" t="s">
        <v>610</v>
      </c>
      <c r="K78" s="213">
        <v>0.06</v>
      </c>
      <c r="L78" s="213" t="s">
        <v>610</v>
      </c>
      <c r="M78" s="213">
        <v>204.5</v>
      </c>
      <c r="N78" s="214">
        <v>0.01</v>
      </c>
    </row>
    <row r="79" spans="1:17">
      <c r="A79" s="1036"/>
      <c r="B79" s="248" t="s">
        <v>656</v>
      </c>
      <c r="C79" s="213">
        <v>0</v>
      </c>
      <c r="D79" s="213">
        <v>0</v>
      </c>
      <c r="E79" s="213">
        <v>0</v>
      </c>
      <c r="F79" s="213">
        <v>0</v>
      </c>
      <c r="G79" s="213">
        <v>382248.67</v>
      </c>
      <c r="H79" s="213">
        <v>24.54</v>
      </c>
      <c r="I79" s="213">
        <v>351689.98</v>
      </c>
      <c r="J79" s="213">
        <v>22.57</v>
      </c>
      <c r="K79" s="213">
        <v>6816.53</v>
      </c>
      <c r="L79" s="213">
        <v>0.43</v>
      </c>
      <c r="M79" s="213">
        <v>740755.18</v>
      </c>
      <c r="N79" s="214">
        <v>47.54</v>
      </c>
    </row>
    <row r="80" spans="1:17">
      <c r="A80" s="1036"/>
      <c r="B80" s="248" t="s">
        <v>660</v>
      </c>
      <c r="C80" s="213">
        <v>0</v>
      </c>
      <c r="D80" s="213">
        <v>0</v>
      </c>
      <c r="E80" s="213">
        <v>0</v>
      </c>
      <c r="F80" s="213">
        <v>0</v>
      </c>
      <c r="G80" s="213">
        <v>0</v>
      </c>
      <c r="H80" s="213">
        <v>0</v>
      </c>
      <c r="I80" s="213">
        <v>0.06</v>
      </c>
      <c r="J80" s="213" t="s">
        <v>610</v>
      </c>
      <c r="K80" s="213">
        <v>9.3699999999999992</v>
      </c>
      <c r="L80" s="213" t="s">
        <v>610</v>
      </c>
      <c r="M80" s="213">
        <v>9.43</v>
      </c>
      <c r="N80" s="214" t="s">
        <v>610</v>
      </c>
    </row>
    <row r="81" spans="1:14">
      <c r="A81" s="1036"/>
      <c r="B81" s="248" t="s">
        <v>661</v>
      </c>
      <c r="C81" s="213">
        <v>0</v>
      </c>
      <c r="D81" s="213">
        <v>0</v>
      </c>
      <c r="E81" s="213">
        <v>0</v>
      </c>
      <c r="F81" s="213">
        <v>0</v>
      </c>
      <c r="G81" s="213">
        <v>15130.11</v>
      </c>
      <c r="H81" s="213">
        <v>0.97</v>
      </c>
      <c r="I81" s="213">
        <v>81301.600000000006</v>
      </c>
      <c r="J81" s="213">
        <v>5.22</v>
      </c>
      <c r="K81" s="213">
        <v>21473.93</v>
      </c>
      <c r="L81" s="213">
        <v>1.38</v>
      </c>
      <c r="M81" s="213">
        <v>117905.64</v>
      </c>
      <c r="N81" s="214">
        <v>7.57</v>
      </c>
    </row>
    <row r="82" spans="1:14">
      <c r="A82" s="1036"/>
      <c r="B82" s="248" t="s">
        <v>657</v>
      </c>
      <c r="C82" s="213">
        <v>0</v>
      </c>
      <c r="D82" s="213">
        <v>0</v>
      </c>
      <c r="E82" s="213">
        <v>596860.41</v>
      </c>
      <c r="F82" s="213">
        <v>38.31</v>
      </c>
      <c r="G82" s="213">
        <v>0</v>
      </c>
      <c r="H82" s="213">
        <v>0</v>
      </c>
      <c r="I82" s="213">
        <v>0</v>
      </c>
      <c r="J82" s="213">
        <v>0</v>
      </c>
      <c r="K82" s="213">
        <v>0</v>
      </c>
      <c r="L82" s="213">
        <v>0</v>
      </c>
      <c r="M82" s="213">
        <v>596860.41</v>
      </c>
      <c r="N82" s="214">
        <v>38.31</v>
      </c>
    </row>
    <row r="83" spans="1:14">
      <c r="A83" s="1036"/>
      <c r="B83" s="248" t="s">
        <v>105</v>
      </c>
      <c r="C83" s="213">
        <v>0</v>
      </c>
      <c r="D83" s="213">
        <v>0</v>
      </c>
      <c r="E83" s="213">
        <v>596860.41</v>
      </c>
      <c r="F83" s="213">
        <v>38.31</v>
      </c>
      <c r="G83" s="213">
        <v>433437.51</v>
      </c>
      <c r="H83" s="213">
        <v>27.82</v>
      </c>
      <c r="I83" s="213">
        <v>454665.2</v>
      </c>
      <c r="J83" s="213">
        <v>29.18</v>
      </c>
      <c r="K83" s="213">
        <v>33525.919999999998</v>
      </c>
      <c r="L83" s="213">
        <v>2.15</v>
      </c>
      <c r="M83" s="213">
        <v>1518489.04</v>
      </c>
      <c r="N83" s="214">
        <v>97.46</v>
      </c>
    </row>
    <row r="84" spans="1:14">
      <c r="A84" s="1036"/>
      <c r="B84" s="248" t="s">
        <v>613</v>
      </c>
      <c r="C84" s="213">
        <v>0</v>
      </c>
      <c r="D84" s="213">
        <v>0</v>
      </c>
      <c r="E84" s="213">
        <v>0</v>
      </c>
      <c r="F84" s="213">
        <v>0</v>
      </c>
      <c r="G84" s="213">
        <v>0</v>
      </c>
      <c r="H84" s="213">
        <v>0</v>
      </c>
      <c r="I84" s="213">
        <v>0</v>
      </c>
      <c r="J84" s="213">
        <v>0</v>
      </c>
      <c r="K84" s="213">
        <v>0</v>
      </c>
      <c r="L84" s="213">
        <v>0</v>
      </c>
      <c r="M84" s="213">
        <v>7192.68</v>
      </c>
      <c r="N84" s="214">
        <v>0.46</v>
      </c>
    </row>
    <row r="85" spans="1:14">
      <c r="A85" s="1036"/>
      <c r="B85" s="248" t="s">
        <v>614</v>
      </c>
      <c r="C85" s="213">
        <v>0</v>
      </c>
      <c r="D85" s="213">
        <v>0</v>
      </c>
      <c r="E85" s="213">
        <v>0</v>
      </c>
      <c r="F85" s="213">
        <v>0</v>
      </c>
      <c r="G85" s="213">
        <v>0</v>
      </c>
      <c r="H85" s="213">
        <v>0</v>
      </c>
      <c r="I85" s="213">
        <v>0</v>
      </c>
      <c r="J85" s="213">
        <v>0</v>
      </c>
      <c r="K85" s="213">
        <v>0</v>
      </c>
      <c r="L85" s="213">
        <v>0</v>
      </c>
      <c r="M85" s="213">
        <v>32403.33</v>
      </c>
      <c r="N85" s="214">
        <v>2.08</v>
      </c>
    </row>
    <row r="86" spans="1:14">
      <c r="A86" s="1037"/>
      <c r="B86" s="263" t="s">
        <v>693</v>
      </c>
      <c r="C86" s="227">
        <v>0</v>
      </c>
      <c r="D86" s="227">
        <v>0</v>
      </c>
      <c r="E86" s="227">
        <v>596860.41</v>
      </c>
      <c r="F86" s="227">
        <v>38.31</v>
      </c>
      <c r="G86" s="227">
        <v>433437.51</v>
      </c>
      <c r="H86" s="227">
        <v>27.82</v>
      </c>
      <c r="I86" s="227">
        <v>454665.2</v>
      </c>
      <c r="J86" s="227">
        <v>29.18</v>
      </c>
      <c r="K86" s="227">
        <v>33525.919999999998</v>
      </c>
      <c r="L86" s="227">
        <v>2.15</v>
      </c>
      <c r="M86" s="227">
        <v>1558085.05</v>
      </c>
      <c r="N86" s="258">
        <v>100</v>
      </c>
    </row>
    <row r="87" spans="1:14">
      <c r="A87" s="1034" t="s">
        <v>663</v>
      </c>
      <c r="B87" s="1034"/>
    </row>
  </sheetData>
  <mergeCells count="21">
    <mergeCell ref="A39:A48"/>
    <mergeCell ref="A1:N1"/>
    <mergeCell ref="A3:N3"/>
    <mergeCell ref="A5:A7"/>
    <mergeCell ref="B5:B7"/>
    <mergeCell ref="C5:L5"/>
    <mergeCell ref="M5:N5"/>
    <mergeCell ref="C6:D6"/>
    <mergeCell ref="E6:F6"/>
    <mergeCell ref="G6:H6"/>
    <mergeCell ref="I6:J6"/>
    <mergeCell ref="K6:L6"/>
    <mergeCell ref="M6:N6"/>
    <mergeCell ref="A8:A17"/>
    <mergeCell ref="A18:A28"/>
    <mergeCell ref="A29:A38"/>
    <mergeCell ref="A49:A57"/>
    <mergeCell ref="A58:A67"/>
    <mergeCell ref="A68:A76"/>
    <mergeCell ref="A77:A86"/>
    <mergeCell ref="A87:B87"/>
  </mergeCells>
  <hyperlinks>
    <hyperlink ref="A6" r:id="rId1" display="https://mensajero.tragsa.es/exchweb/bin/redir.asp?URL=http://www.mma.es/portal/secciones/biodiversidad/inventarios/ines/resumen_resultados.htm"/>
  </hyperlinks>
  <printOptions horizontalCentered="1"/>
  <pageMargins left="0.39370078740157483" right="0.39370078740157483" top="0.59055118110236227" bottom="0.98425196850393704" header="0" footer="0"/>
  <pageSetup paperSize="9" scale="42" orientation="portrait" r:id="rId2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>
  <sheetPr codeName="Hoja72">
    <pageSetUpPr fitToPage="1"/>
  </sheetPr>
  <dimension ref="A1:N101"/>
  <sheetViews>
    <sheetView view="pageBreakPreview" topLeftCell="A43" zoomScale="80" zoomScaleNormal="75" workbookViewId="0">
      <selection sqref="A1:J1"/>
    </sheetView>
  </sheetViews>
  <sheetFormatPr baseColWidth="10" defaultRowHeight="12.75"/>
  <cols>
    <col min="1" max="1" width="24.28515625" style="680" customWidth="1"/>
    <col min="2" max="2" width="41.28515625" style="680" customWidth="1"/>
    <col min="3" max="14" width="13.5703125" style="680" customWidth="1"/>
    <col min="15" max="16384" width="11.42578125" style="680"/>
  </cols>
  <sheetData>
    <row r="1" spans="1:14" s="706" customFormat="1" ht="18">
      <c r="A1" s="928" t="s">
        <v>603</v>
      </c>
      <c r="B1" s="928"/>
      <c r="C1" s="928"/>
      <c r="D1" s="928"/>
      <c r="E1" s="928"/>
      <c r="F1" s="928"/>
      <c r="G1" s="928"/>
      <c r="H1" s="928"/>
      <c r="I1" s="928"/>
      <c r="J1" s="928"/>
      <c r="K1" s="928"/>
      <c r="L1" s="928"/>
      <c r="M1" s="928"/>
      <c r="N1" s="928"/>
    </row>
    <row r="2" spans="1:14" s="706" customForma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s="706" customFormat="1" ht="15">
      <c r="A3" s="1004" t="s">
        <v>1251</v>
      </c>
      <c r="B3" s="1004"/>
      <c r="C3" s="1004"/>
      <c r="D3" s="1004"/>
      <c r="E3" s="1004"/>
      <c r="F3" s="1004"/>
      <c r="G3" s="1004"/>
      <c r="H3" s="1004"/>
      <c r="I3" s="1004"/>
      <c r="J3" s="1004"/>
      <c r="K3" s="1004"/>
      <c r="L3" s="1004"/>
      <c r="M3" s="1004"/>
      <c r="N3" s="1004"/>
    </row>
    <row r="4" spans="1:14" s="706" customFormat="1" ht="13.5" thickBot="1">
      <c r="A4" s="262"/>
    </row>
    <row r="5" spans="1:14" ht="19.5" customHeight="1">
      <c r="A5" s="1005" t="s">
        <v>299</v>
      </c>
      <c r="B5" s="1021" t="s">
        <v>649</v>
      </c>
      <c r="C5" s="1023" t="s">
        <v>650</v>
      </c>
      <c r="D5" s="1023"/>
      <c r="E5" s="1023"/>
      <c r="F5" s="1023"/>
      <c r="G5" s="1023"/>
      <c r="H5" s="1023"/>
      <c r="I5" s="1023"/>
      <c r="J5" s="1023"/>
      <c r="K5" s="1023"/>
      <c r="L5" s="1023"/>
      <c r="M5" s="1021" t="s">
        <v>1077</v>
      </c>
      <c r="N5" s="1024"/>
    </row>
    <row r="6" spans="1:14" ht="21" customHeight="1">
      <c r="A6" s="1019"/>
      <c r="B6" s="1022"/>
      <c r="C6" s="1025" t="s">
        <v>651</v>
      </c>
      <c r="D6" s="1025"/>
      <c r="E6" s="1025" t="s">
        <v>652</v>
      </c>
      <c r="F6" s="1025"/>
      <c r="G6" s="1025" t="s">
        <v>623</v>
      </c>
      <c r="H6" s="1025"/>
      <c r="I6" s="1025" t="s">
        <v>624</v>
      </c>
      <c r="J6" s="1025"/>
      <c r="K6" s="1025" t="s">
        <v>653</v>
      </c>
      <c r="L6" s="1025"/>
      <c r="M6" s="1026" t="s">
        <v>625</v>
      </c>
      <c r="N6" s="1027"/>
    </row>
    <row r="7" spans="1:14" ht="25.5" customHeight="1" thickBot="1">
      <c r="A7" s="1006"/>
      <c r="B7" s="1039"/>
      <c r="C7" s="259" t="s">
        <v>1081</v>
      </c>
      <c r="D7" s="259" t="s">
        <v>1016</v>
      </c>
      <c r="E7" s="259" t="s">
        <v>1081</v>
      </c>
      <c r="F7" s="259" t="s">
        <v>1016</v>
      </c>
      <c r="G7" s="259" t="s">
        <v>1081</v>
      </c>
      <c r="H7" s="259" t="s">
        <v>1016</v>
      </c>
      <c r="I7" s="259" t="s">
        <v>1081</v>
      </c>
      <c r="J7" s="259" t="s">
        <v>1016</v>
      </c>
      <c r="K7" s="259" t="s">
        <v>1081</v>
      </c>
      <c r="L7" s="259" t="s">
        <v>1016</v>
      </c>
      <c r="M7" s="259" t="s">
        <v>1081</v>
      </c>
      <c r="N7" s="688" t="s">
        <v>1016</v>
      </c>
    </row>
    <row r="8" spans="1:14">
      <c r="A8" s="1035" t="s">
        <v>1055</v>
      </c>
      <c r="B8" s="494" t="s">
        <v>654</v>
      </c>
      <c r="C8" s="211">
        <v>0</v>
      </c>
      <c r="D8" s="211">
        <v>0</v>
      </c>
      <c r="E8" s="211">
        <v>0</v>
      </c>
      <c r="F8" s="211">
        <v>0</v>
      </c>
      <c r="G8" s="211">
        <v>81094.539999999994</v>
      </c>
      <c r="H8" s="211">
        <v>6.66</v>
      </c>
      <c r="I8" s="211">
        <v>58296.4</v>
      </c>
      <c r="J8" s="211">
        <v>4.79</v>
      </c>
      <c r="K8" s="211">
        <v>6218.64</v>
      </c>
      <c r="L8" s="211">
        <v>0.51</v>
      </c>
      <c r="M8" s="211">
        <v>145609.57999999999</v>
      </c>
      <c r="N8" s="212">
        <v>11.96</v>
      </c>
    </row>
    <row r="9" spans="1:14">
      <c r="A9" s="1036"/>
      <c r="B9" s="248" t="s">
        <v>656</v>
      </c>
      <c r="C9" s="213">
        <v>0</v>
      </c>
      <c r="D9" s="213">
        <v>0</v>
      </c>
      <c r="E9" s="213">
        <v>0</v>
      </c>
      <c r="F9" s="213">
        <v>0</v>
      </c>
      <c r="G9" s="213">
        <v>276427.15999999997</v>
      </c>
      <c r="H9" s="213">
        <v>22.72</v>
      </c>
      <c r="I9" s="213">
        <v>307576.39</v>
      </c>
      <c r="J9" s="213">
        <v>25.27</v>
      </c>
      <c r="K9" s="213">
        <v>23815.360000000001</v>
      </c>
      <c r="L9" s="213">
        <v>1.96</v>
      </c>
      <c r="M9" s="213">
        <v>607818.91</v>
      </c>
      <c r="N9" s="214">
        <v>49.95</v>
      </c>
    </row>
    <row r="10" spans="1:14">
      <c r="A10" s="1036"/>
      <c r="B10" s="248" t="s">
        <v>655</v>
      </c>
      <c r="C10" s="213">
        <v>0</v>
      </c>
      <c r="D10" s="213">
        <v>0</v>
      </c>
      <c r="E10" s="213">
        <v>0</v>
      </c>
      <c r="F10" s="213">
        <v>0</v>
      </c>
      <c r="G10" s="213">
        <v>2.88</v>
      </c>
      <c r="H10" s="213">
        <v>0</v>
      </c>
      <c r="I10" s="213">
        <v>54.25</v>
      </c>
      <c r="J10" s="213">
        <v>0</v>
      </c>
      <c r="K10" s="213">
        <v>0.25</v>
      </c>
      <c r="L10" s="213">
        <v>0</v>
      </c>
      <c r="M10" s="213">
        <v>57.38</v>
      </c>
      <c r="N10" s="214">
        <v>0</v>
      </c>
    </row>
    <row r="11" spans="1:14">
      <c r="A11" s="1036"/>
      <c r="B11" s="248" t="s">
        <v>660</v>
      </c>
      <c r="C11" s="213">
        <v>0</v>
      </c>
      <c r="D11" s="213">
        <v>0</v>
      </c>
      <c r="E11" s="213">
        <v>0</v>
      </c>
      <c r="F11" s="213">
        <v>0</v>
      </c>
      <c r="G11" s="213">
        <v>26054.44</v>
      </c>
      <c r="H11" s="213">
        <v>2.14</v>
      </c>
      <c r="I11" s="213">
        <v>22391.63</v>
      </c>
      <c r="J11" s="213">
        <v>1.84</v>
      </c>
      <c r="K11" s="213">
        <v>1553.27</v>
      </c>
      <c r="L11" s="213">
        <v>0.13</v>
      </c>
      <c r="M11" s="213">
        <v>49999.34</v>
      </c>
      <c r="N11" s="214">
        <v>4.1100000000000003</v>
      </c>
    </row>
    <row r="12" spans="1:14">
      <c r="A12" s="1036"/>
      <c r="B12" s="248" t="s">
        <v>661</v>
      </c>
      <c r="C12" s="213">
        <v>0</v>
      </c>
      <c r="D12" s="213">
        <v>0</v>
      </c>
      <c r="E12" s="213">
        <v>0</v>
      </c>
      <c r="F12" s="213">
        <v>0</v>
      </c>
      <c r="G12" s="213">
        <v>1274.78</v>
      </c>
      <c r="H12" s="213">
        <v>0.1</v>
      </c>
      <c r="I12" s="213">
        <v>14313.35</v>
      </c>
      <c r="J12" s="213">
        <v>1.18</v>
      </c>
      <c r="K12" s="213">
        <v>3445.23</v>
      </c>
      <c r="L12" s="213">
        <v>0.28000000000000003</v>
      </c>
      <c r="M12" s="213">
        <v>19033.36</v>
      </c>
      <c r="N12" s="214">
        <v>1.56</v>
      </c>
    </row>
    <row r="13" spans="1:14">
      <c r="A13" s="1036"/>
      <c r="B13" s="248" t="s">
        <v>657</v>
      </c>
      <c r="C13" s="213">
        <v>408.63</v>
      </c>
      <c r="D13" s="213">
        <v>0.03</v>
      </c>
      <c r="E13" s="213">
        <v>373144.41</v>
      </c>
      <c r="F13" s="213">
        <v>30.65</v>
      </c>
      <c r="G13" s="213">
        <v>158.41</v>
      </c>
      <c r="H13" s="213">
        <v>0.01</v>
      </c>
      <c r="I13" s="213">
        <v>3.5</v>
      </c>
      <c r="J13" s="213">
        <v>0</v>
      </c>
      <c r="K13" s="213">
        <v>0</v>
      </c>
      <c r="L13" s="213">
        <v>0</v>
      </c>
      <c r="M13" s="213">
        <v>373714.95</v>
      </c>
      <c r="N13" s="214">
        <v>30.69</v>
      </c>
    </row>
    <row r="14" spans="1:14">
      <c r="A14" s="1036"/>
      <c r="B14" s="248" t="s">
        <v>105</v>
      </c>
      <c r="C14" s="213">
        <v>408.63</v>
      </c>
      <c r="D14" s="213">
        <v>0.03</v>
      </c>
      <c r="E14" s="213">
        <v>373144.41</v>
      </c>
      <c r="F14" s="213">
        <v>30.65</v>
      </c>
      <c r="G14" s="213">
        <v>385012.21</v>
      </c>
      <c r="H14" s="213">
        <v>31.63</v>
      </c>
      <c r="I14" s="213">
        <v>402635.52000000002</v>
      </c>
      <c r="J14" s="213">
        <v>33.08</v>
      </c>
      <c r="K14" s="213">
        <v>35032.75</v>
      </c>
      <c r="L14" s="213">
        <v>2.88</v>
      </c>
      <c r="M14" s="213">
        <v>1196233.52</v>
      </c>
      <c r="N14" s="214">
        <v>98.27</v>
      </c>
    </row>
    <row r="15" spans="1:14">
      <c r="A15" s="1036"/>
      <c r="B15" s="248" t="s">
        <v>613</v>
      </c>
      <c r="C15" s="213">
        <v>0</v>
      </c>
      <c r="D15" s="213">
        <v>0</v>
      </c>
      <c r="E15" s="213">
        <v>0</v>
      </c>
      <c r="F15" s="213">
        <v>0</v>
      </c>
      <c r="G15" s="213">
        <v>0</v>
      </c>
      <c r="H15" s="213">
        <v>0</v>
      </c>
      <c r="I15" s="213">
        <v>0</v>
      </c>
      <c r="J15" s="213">
        <v>0</v>
      </c>
      <c r="K15" s="213">
        <v>0</v>
      </c>
      <c r="L15" s="213">
        <v>0</v>
      </c>
      <c r="M15" s="213">
        <v>9024.06</v>
      </c>
      <c r="N15" s="214">
        <v>0.74</v>
      </c>
    </row>
    <row r="16" spans="1:14">
      <c r="A16" s="1036"/>
      <c r="B16" s="248" t="s">
        <v>614</v>
      </c>
      <c r="C16" s="213">
        <v>0</v>
      </c>
      <c r="D16" s="213">
        <v>0</v>
      </c>
      <c r="E16" s="213">
        <v>0</v>
      </c>
      <c r="F16" s="213">
        <v>0</v>
      </c>
      <c r="G16" s="213">
        <v>0</v>
      </c>
      <c r="H16" s="213">
        <v>0</v>
      </c>
      <c r="I16" s="213">
        <v>0</v>
      </c>
      <c r="J16" s="213">
        <v>0</v>
      </c>
      <c r="K16" s="213">
        <v>0</v>
      </c>
      <c r="L16" s="213">
        <v>0</v>
      </c>
      <c r="M16" s="213">
        <v>11999.45</v>
      </c>
      <c r="N16" s="214">
        <v>0.99</v>
      </c>
    </row>
    <row r="17" spans="1:14">
      <c r="A17" s="1037"/>
      <c r="B17" s="248" t="s">
        <v>693</v>
      </c>
      <c r="C17" s="213">
        <v>408.63</v>
      </c>
      <c r="D17" s="213">
        <v>0.03</v>
      </c>
      <c r="E17" s="213">
        <v>373144.41</v>
      </c>
      <c r="F17" s="213">
        <v>30.65</v>
      </c>
      <c r="G17" s="213">
        <v>385012.21</v>
      </c>
      <c r="H17" s="213">
        <v>31.63</v>
      </c>
      <c r="I17" s="213">
        <v>402635.52000000002</v>
      </c>
      <c r="J17" s="213">
        <v>33.08</v>
      </c>
      <c r="K17" s="213">
        <v>35032.75</v>
      </c>
      <c r="L17" s="213">
        <v>2.88</v>
      </c>
      <c r="M17" s="213">
        <v>1217257.03</v>
      </c>
      <c r="N17" s="214">
        <v>100</v>
      </c>
    </row>
    <row r="18" spans="1:14">
      <c r="A18" s="1040" t="s">
        <v>167</v>
      </c>
      <c r="B18" s="264" t="s">
        <v>654</v>
      </c>
      <c r="C18" s="228">
        <v>0</v>
      </c>
      <c r="D18" s="228">
        <v>0</v>
      </c>
      <c r="E18" s="228">
        <v>0</v>
      </c>
      <c r="F18" s="228">
        <v>0</v>
      </c>
      <c r="G18" s="228">
        <v>61868.56</v>
      </c>
      <c r="H18" s="228">
        <v>6.28</v>
      </c>
      <c r="I18" s="228">
        <v>3491.79</v>
      </c>
      <c r="J18" s="228">
        <v>0.35</v>
      </c>
      <c r="K18" s="228">
        <v>50.27</v>
      </c>
      <c r="L18" s="228">
        <v>0.01</v>
      </c>
      <c r="M18" s="228">
        <v>65410.62</v>
      </c>
      <c r="N18" s="257">
        <v>6.64</v>
      </c>
    </row>
    <row r="19" spans="1:14">
      <c r="A19" s="1036"/>
      <c r="B19" s="248" t="s">
        <v>655</v>
      </c>
      <c r="C19" s="213">
        <v>0</v>
      </c>
      <c r="D19" s="213">
        <v>0</v>
      </c>
      <c r="E19" s="213">
        <v>0</v>
      </c>
      <c r="F19" s="213">
        <v>0</v>
      </c>
      <c r="G19" s="213">
        <v>8075.7</v>
      </c>
      <c r="H19" s="213">
        <v>0.82</v>
      </c>
      <c r="I19" s="213">
        <v>66.150000000000006</v>
      </c>
      <c r="J19" s="213">
        <v>0.01</v>
      </c>
      <c r="K19" s="213">
        <v>540.04999999999995</v>
      </c>
      <c r="L19" s="213">
        <v>0.05</v>
      </c>
      <c r="M19" s="213">
        <v>8681.9</v>
      </c>
      <c r="N19" s="214">
        <v>0.88</v>
      </c>
    </row>
    <row r="20" spans="1:14">
      <c r="A20" s="1036"/>
      <c r="B20" s="248" t="s">
        <v>656</v>
      </c>
      <c r="C20" s="213">
        <v>0</v>
      </c>
      <c r="D20" s="213">
        <v>0</v>
      </c>
      <c r="E20" s="213">
        <v>0</v>
      </c>
      <c r="F20" s="213">
        <v>0</v>
      </c>
      <c r="G20" s="213">
        <v>177721.38</v>
      </c>
      <c r="H20" s="213">
        <v>18.03</v>
      </c>
      <c r="I20" s="213">
        <v>247561.92</v>
      </c>
      <c r="J20" s="213">
        <v>25.12</v>
      </c>
      <c r="K20" s="213">
        <v>121410.55</v>
      </c>
      <c r="L20" s="213">
        <v>12.32</v>
      </c>
      <c r="M20" s="213">
        <v>546693.85</v>
      </c>
      <c r="N20" s="214">
        <v>55.46</v>
      </c>
    </row>
    <row r="21" spans="1:14">
      <c r="A21" s="1036"/>
      <c r="B21" s="248" t="s">
        <v>660</v>
      </c>
      <c r="C21" s="213">
        <v>0</v>
      </c>
      <c r="D21" s="213">
        <v>0</v>
      </c>
      <c r="E21" s="213">
        <v>0</v>
      </c>
      <c r="F21" s="213">
        <v>0</v>
      </c>
      <c r="G21" s="213">
        <v>14361.86</v>
      </c>
      <c r="H21" s="213">
        <v>1.46</v>
      </c>
      <c r="I21" s="213">
        <v>758.21</v>
      </c>
      <c r="J21" s="213">
        <v>0.08</v>
      </c>
      <c r="K21" s="213">
        <v>0</v>
      </c>
      <c r="L21" s="213">
        <v>0</v>
      </c>
      <c r="M21" s="213">
        <v>15120.07</v>
      </c>
      <c r="N21" s="214">
        <v>1.53</v>
      </c>
    </row>
    <row r="22" spans="1:14">
      <c r="A22" s="1036"/>
      <c r="B22" s="248" t="s">
        <v>661</v>
      </c>
      <c r="C22" s="213">
        <v>0</v>
      </c>
      <c r="D22" s="213">
        <v>0</v>
      </c>
      <c r="E22" s="213">
        <v>0</v>
      </c>
      <c r="F22" s="213">
        <v>0</v>
      </c>
      <c r="G22" s="213">
        <v>0.13</v>
      </c>
      <c r="H22" s="213">
        <v>0</v>
      </c>
      <c r="I22" s="213">
        <v>23208.69</v>
      </c>
      <c r="J22" s="213">
        <v>2.35</v>
      </c>
      <c r="K22" s="213">
        <v>34636.81</v>
      </c>
      <c r="L22" s="213">
        <v>3.51</v>
      </c>
      <c r="M22" s="213">
        <v>57845.63</v>
      </c>
      <c r="N22" s="214">
        <v>5.87</v>
      </c>
    </row>
    <row r="23" spans="1:14">
      <c r="A23" s="1036"/>
      <c r="B23" s="248" t="s">
        <v>662</v>
      </c>
      <c r="C23" s="213">
        <v>193.4</v>
      </c>
      <c r="D23" s="213">
        <v>0.02</v>
      </c>
      <c r="E23" s="213">
        <v>278041.53000000003</v>
      </c>
      <c r="F23" s="213">
        <v>28.2</v>
      </c>
      <c r="G23" s="213">
        <v>0</v>
      </c>
      <c r="H23" s="213">
        <v>0</v>
      </c>
      <c r="I23" s="213">
        <v>0</v>
      </c>
      <c r="J23" s="213">
        <v>0</v>
      </c>
      <c r="K23" s="213">
        <v>0</v>
      </c>
      <c r="L23" s="213">
        <v>0</v>
      </c>
      <c r="M23" s="213">
        <v>278234.93</v>
      </c>
      <c r="N23" s="214">
        <v>28.23</v>
      </c>
    </row>
    <row r="24" spans="1:14">
      <c r="A24" s="1036"/>
      <c r="B24" s="248" t="s">
        <v>105</v>
      </c>
      <c r="C24" s="213">
        <v>193.4</v>
      </c>
      <c r="D24" s="213">
        <v>0.02</v>
      </c>
      <c r="E24" s="213">
        <v>278041.53000000003</v>
      </c>
      <c r="F24" s="213">
        <v>28.2</v>
      </c>
      <c r="G24" s="213">
        <v>262027.63</v>
      </c>
      <c r="H24" s="213">
        <v>26.59</v>
      </c>
      <c r="I24" s="213">
        <v>275086.76</v>
      </c>
      <c r="J24" s="213">
        <v>27.91</v>
      </c>
      <c r="K24" s="213">
        <v>156637.68</v>
      </c>
      <c r="L24" s="213">
        <v>15.89</v>
      </c>
      <c r="M24" s="213">
        <v>971987</v>
      </c>
      <c r="N24" s="214">
        <v>98.61</v>
      </c>
    </row>
    <row r="25" spans="1:14">
      <c r="A25" s="1036"/>
      <c r="B25" s="248" t="s">
        <v>613</v>
      </c>
      <c r="C25" s="213">
        <v>0</v>
      </c>
      <c r="D25" s="213">
        <v>0</v>
      </c>
      <c r="E25" s="213">
        <v>0</v>
      </c>
      <c r="F25" s="213">
        <v>0</v>
      </c>
      <c r="G25" s="213">
        <v>0</v>
      </c>
      <c r="H25" s="213">
        <v>0</v>
      </c>
      <c r="I25" s="213">
        <v>0</v>
      </c>
      <c r="J25" s="213">
        <v>0</v>
      </c>
      <c r="K25" s="213">
        <v>0</v>
      </c>
      <c r="L25" s="213">
        <v>0</v>
      </c>
      <c r="M25" s="213">
        <v>4805.5</v>
      </c>
      <c r="N25" s="214">
        <v>0.49</v>
      </c>
    </row>
    <row r="26" spans="1:14">
      <c r="A26" s="1036"/>
      <c r="B26" s="248" t="s">
        <v>614</v>
      </c>
      <c r="C26" s="213">
        <v>0</v>
      </c>
      <c r="D26" s="213">
        <v>0</v>
      </c>
      <c r="E26" s="213">
        <v>0</v>
      </c>
      <c r="F26" s="213">
        <v>0</v>
      </c>
      <c r="G26" s="213">
        <v>0</v>
      </c>
      <c r="H26" s="213">
        <v>0</v>
      </c>
      <c r="I26" s="213">
        <v>0</v>
      </c>
      <c r="J26" s="213">
        <v>0</v>
      </c>
      <c r="K26" s="213">
        <v>0</v>
      </c>
      <c r="L26" s="213">
        <v>0</v>
      </c>
      <c r="M26" s="213">
        <v>8827.02</v>
      </c>
      <c r="N26" s="214">
        <v>0.9</v>
      </c>
    </row>
    <row r="27" spans="1:14">
      <c r="A27" s="1037"/>
      <c r="B27" s="263" t="s">
        <v>693</v>
      </c>
      <c r="C27" s="227">
        <v>193.4</v>
      </c>
      <c r="D27" s="227">
        <v>0.02</v>
      </c>
      <c r="E27" s="227">
        <v>278041.53000000003</v>
      </c>
      <c r="F27" s="227">
        <v>28.2</v>
      </c>
      <c r="G27" s="227">
        <v>262027.63</v>
      </c>
      <c r="H27" s="227">
        <v>26.59</v>
      </c>
      <c r="I27" s="227">
        <v>275086.76</v>
      </c>
      <c r="J27" s="227">
        <v>27.91</v>
      </c>
      <c r="K27" s="227">
        <v>156637.68</v>
      </c>
      <c r="L27" s="227">
        <v>15.89</v>
      </c>
      <c r="M27" s="227">
        <v>985619.52</v>
      </c>
      <c r="N27" s="258">
        <v>100</v>
      </c>
    </row>
    <row r="28" spans="1:14">
      <c r="A28" s="1040" t="s">
        <v>712</v>
      </c>
      <c r="B28" s="264" t="s">
        <v>654</v>
      </c>
      <c r="C28" s="228">
        <v>0</v>
      </c>
      <c r="D28" s="228">
        <v>0</v>
      </c>
      <c r="E28" s="228">
        <v>0</v>
      </c>
      <c r="F28" s="228">
        <v>0</v>
      </c>
      <c r="G28" s="228">
        <v>62727.06</v>
      </c>
      <c r="H28" s="228">
        <v>7.81</v>
      </c>
      <c r="I28" s="228">
        <v>9332.25</v>
      </c>
      <c r="J28" s="228">
        <v>1.1599999999999999</v>
      </c>
      <c r="K28" s="228">
        <v>2974.72</v>
      </c>
      <c r="L28" s="228">
        <v>0.37</v>
      </c>
      <c r="M28" s="228">
        <v>75186.42</v>
      </c>
      <c r="N28" s="257">
        <v>9.3699999999999992</v>
      </c>
    </row>
    <row r="29" spans="1:14">
      <c r="A29" s="1036"/>
      <c r="B29" s="248" t="s">
        <v>655</v>
      </c>
      <c r="C29" s="213">
        <v>0</v>
      </c>
      <c r="D29" s="213">
        <v>0</v>
      </c>
      <c r="E29" s="213">
        <v>0</v>
      </c>
      <c r="F29" s="213">
        <v>0</v>
      </c>
      <c r="G29" s="213">
        <v>346.99</v>
      </c>
      <c r="H29" s="213">
        <v>0.04</v>
      </c>
      <c r="I29" s="213">
        <v>119.7</v>
      </c>
      <c r="J29" s="213">
        <v>0.01</v>
      </c>
      <c r="K29" s="213">
        <v>60.23</v>
      </c>
      <c r="L29" s="213">
        <v>0.01</v>
      </c>
      <c r="M29" s="213">
        <v>527.97</v>
      </c>
      <c r="N29" s="214">
        <v>7.0000000000000007E-2</v>
      </c>
    </row>
    <row r="30" spans="1:14">
      <c r="A30" s="1036"/>
      <c r="B30" s="248" t="s">
        <v>656</v>
      </c>
      <c r="C30" s="213">
        <v>0</v>
      </c>
      <c r="D30" s="213">
        <v>0</v>
      </c>
      <c r="E30" s="213">
        <v>0</v>
      </c>
      <c r="F30" s="213">
        <v>0</v>
      </c>
      <c r="G30" s="213">
        <v>94571.43</v>
      </c>
      <c r="H30" s="213">
        <v>11.78</v>
      </c>
      <c r="I30" s="213">
        <v>19863.54</v>
      </c>
      <c r="J30" s="213">
        <v>2.48</v>
      </c>
      <c r="K30" s="213">
        <v>1443.23</v>
      </c>
      <c r="L30" s="213">
        <v>0.18</v>
      </c>
      <c r="M30" s="213">
        <v>116115.55</v>
      </c>
      <c r="N30" s="214">
        <v>14.46</v>
      </c>
    </row>
    <row r="31" spans="1:14">
      <c r="A31" s="1036"/>
      <c r="B31" s="248" t="s">
        <v>659</v>
      </c>
      <c r="C31" s="213">
        <v>0</v>
      </c>
      <c r="D31" s="213">
        <v>0</v>
      </c>
      <c r="E31" s="213">
        <v>0</v>
      </c>
      <c r="F31" s="213">
        <v>0</v>
      </c>
      <c r="G31" s="213">
        <v>11344.54</v>
      </c>
      <c r="H31" s="213">
        <v>1.41</v>
      </c>
      <c r="I31" s="213">
        <v>3825.07</v>
      </c>
      <c r="J31" s="213">
        <v>0.48</v>
      </c>
      <c r="K31" s="213">
        <v>0.69</v>
      </c>
      <c r="L31" s="213">
        <v>0</v>
      </c>
      <c r="M31" s="213">
        <v>15201.5</v>
      </c>
      <c r="N31" s="214">
        <v>1.89</v>
      </c>
    </row>
    <row r="32" spans="1:14">
      <c r="A32" s="1036"/>
      <c r="B32" s="248" t="s">
        <v>660</v>
      </c>
      <c r="C32" s="213">
        <v>0</v>
      </c>
      <c r="D32" s="213">
        <v>0</v>
      </c>
      <c r="E32" s="213">
        <v>0</v>
      </c>
      <c r="F32" s="213">
        <v>0</v>
      </c>
      <c r="G32" s="213">
        <v>8722.86</v>
      </c>
      <c r="H32" s="213">
        <v>1.0900000000000001</v>
      </c>
      <c r="I32" s="213">
        <v>1358.56</v>
      </c>
      <c r="J32" s="213">
        <v>0.17</v>
      </c>
      <c r="K32" s="213">
        <v>87.88</v>
      </c>
      <c r="L32" s="213">
        <v>0.01</v>
      </c>
      <c r="M32" s="213">
        <v>10190.15</v>
      </c>
      <c r="N32" s="214">
        <v>1.27</v>
      </c>
    </row>
    <row r="33" spans="1:14">
      <c r="A33" s="1036"/>
      <c r="B33" s="248" t="s">
        <v>661</v>
      </c>
      <c r="C33" s="213">
        <v>0</v>
      </c>
      <c r="D33" s="213">
        <v>0</v>
      </c>
      <c r="E33" s="213">
        <v>0</v>
      </c>
      <c r="F33" s="213">
        <v>0</v>
      </c>
      <c r="G33" s="213">
        <v>602.33000000000004</v>
      </c>
      <c r="H33" s="213">
        <v>0.08</v>
      </c>
      <c r="I33" s="213">
        <v>256.16000000000003</v>
      </c>
      <c r="J33" s="213">
        <v>0.03</v>
      </c>
      <c r="K33" s="213">
        <v>32.21</v>
      </c>
      <c r="L33" s="213">
        <v>0</v>
      </c>
      <c r="M33" s="213">
        <v>892.52</v>
      </c>
      <c r="N33" s="214">
        <v>0.11</v>
      </c>
    </row>
    <row r="34" spans="1:14">
      <c r="A34" s="1036"/>
      <c r="B34" s="248" t="s">
        <v>662</v>
      </c>
      <c r="C34" s="213">
        <v>51791.81</v>
      </c>
      <c r="D34" s="213">
        <v>6.45</v>
      </c>
      <c r="E34" s="213">
        <v>434031.97</v>
      </c>
      <c r="F34" s="213">
        <v>54.07</v>
      </c>
      <c r="G34" s="213">
        <v>0</v>
      </c>
      <c r="H34" s="213">
        <v>0</v>
      </c>
      <c r="I34" s="213">
        <v>0</v>
      </c>
      <c r="J34" s="213">
        <v>0</v>
      </c>
      <c r="K34" s="213">
        <v>0</v>
      </c>
      <c r="L34" s="213">
        <v>0</v>
      </c>
      <c r="M34" s="213">
        <v>485379.12</v>
      </c>
      <c r="N34" s="214">
        <v>60.46</v>
      </c>
    </row>
    <row r="35" spans="1:14">
      <c r="A35" s="1036"/>
      <c r="B35" s="248" t="s">
        <v>105</v>
      </c>
      <c r="C35" s="213">
        <v>51791.81</v>
      </c>
      <c r="D35" s="213">
        <v>6.45</v>
      </c>
      <c r="E35" s="213">
        <v>434031.97</v>
      </c>
      <c r="F35" s="213">
        <v>54.07</v>
      </c>
      <c r="G35" s="213">
        <v>178315.21</v>
      </c>
      <c r="H35" s="213">
        <v>22.21</v>
      </c>
      <c r="I35" s="213">
        <v>34755.279999999999</v>
      </c>
      <c r="J35" s="213">
        <v>4.33</v>
      </c>
      <c r="K35" s="213">
        <v>4598.96</v>
      </c>
      <c r="L35" s="213">
        <v>0.56999999999999995</v>
      </c>
      <c r="M35" s="213">
        <v>703493.23</v>
      </c>
      <c r="N35" s="214">
        <v>87.63</v>
      </c>
    </row>
    <row r="36" spans="1:14">
      <c r="A36" s="1036"/>
      <c r="B36" s="248" t="s">
        <v>613</v>
      </c>
      <c r="C36" s="213">
        <v>0</v>
      </c>
      <c r="D36" s="213">
        <v>0</v>
      </c>
      <c r="E36" s="213">
        <v>0</v>
      </c>
      <c r="F36" s="213">
        <v>0</v>
      </c>
      <c r="G36" s="213">
        <v>0</v>
      </c>
      <c r="H36" s="213">
        <v>0</v>
      </c>
      <c r="I36" s="213">
        <v>0</v>
      </c>
      <c r="J36" s="213">
        <v>0</v>
      </c>
      <c r="K36" s="213">
        <v>0</v>
      </c>
      <c r="L36" s="213">
        <v>0</v>
      </c>
      <c r="M36" s="213">
        <v>7024.33</v>
      </c>
      <c r="N36" s="214">
        <v>0.88</v>
      </c>
    </row>
    <row r="37" spans="1:14">
      <c r="A37" s="1036"/>
      <c r="B37" s="248" t="s">
        <v>614</v>
      </c>
      <c r="C37" s="213">
        <v>0</v>
      </c>
      <c r="D37" s="213">
        <v>0</v>
      </c>
      <c r="E37" s="213">
        <v>0</v>
      </c>
      <c r="F37" s="213">
        <v>0</v>
      </c>
      <c r="G37" s="213">
        <v>0</v>
      </c>
      <c r="H37" s="213">
        <v>0</v>
      </c>
      <c r="I37" s="213">
        <v>0</v>
      </c>
      <c r="J37" s="213">
        <v>0</v>
      </c>
      <c r="K37" s="213">
        <v>0</v>
      </c>
      <c r="L37" s="213">
        <v>0</v>
      </c>
      <c r="M37" s="213">
        <v>92251.81</v>
      </c>
      <c r="N37" s="214">
        <v>11.49</v>
      </c>
    </row>
    <row r="38" spans="1:14">
      <c r="A38" s="1037"/>
      <c r="B38" s="263" t="s">
        <v>693</v>
      </c>
      <c r="C38" s="227">
        <v>51791.81</v>
      </c>
      <c r="D38" s="227">
        <v>6.45</v>
      </c>
      <c r="E38" s="227">
        <v>434031.97</v>
      </c>
      <c r="F38" s="227">
        <v>54.07</v>
      </c>
      <c r="G38" s="227">
        <v>178315.21</v>
      </c>
      <c r="H38" s="227">
        <v>22.21</v>
      </c>
      <c r="I38" s="227">
        <v>34755.279999999999</v>
      </c>
      <c r="J38" s="227">
        <v>4.33</v>
      </c>
      <c r="K38" s="227">
        <v>4598.96</v>
      </c>
      <c r="L38" s="227">
        <v>0.56999999999999995</v>
      </c>
      <c r="M38" s="227">
        <v>802769.37</v>
      </c>
      <c r="N38" s="258">
        <v>100</v>
      </c>
    </row>
    <row r="39" spans="1:14">
      <c r="A39" s="1040" t="s">
        <v>1056</v>
      </c>
      <c r="B39" s="264" t="s">
        <v>654</v>
      </c>
      <c r="C39" s="228">
        <v>0</v>
      </c>
      <c r="D39" s="228">
        <v>0</v>
      </c>
      <c r="E39" s="228">
        <v>0</v>
      </c>
      <c r="F39" s="228">
        <v>0</v>
      </c>
      <c r="G39" s="228">
        <v>49088.7</v>
      </c>
      <c r="H39" s="228">
        <v>6.72</v>
      </c>
      <c r="I39" s="228">
        <v>48934.28</v>
      </c>
      <c r="J39" s="228">
        <v>6.7</v>
      </c>
      <c r="K39" s="228">
        <v>5847.91</v>
      </c>
      <c r="L39" s="228">
        <v>0.8</v>
      </c>
      <c r="M39" s="228">
        <v>103870.89</v>
      </c>
      <c r="N39" s="257">
        <v>14.22</v>
      </c>
    </row>
    <row r="40" spans="1:14">
      <c r="A40" s="1036"/>
      <c r="B40" s="248" t="s">
        <v>655</v>
      </c>
      <c r="C40" s="213">
        <v>0</v>
      </c>
      <c r="D40" s="213">
        <v>0</v>
      </c>
      <c r="E40" s="213">
        <v>0</v>
      </c>
      <c r="F40" s="213">
        <v>0</v>
      </c>
      <c r="G40" s="213">
        <v>828.05</v>
      </c>
      <c r="H40" s="213">
        <v>0.11</v>
      </c>
      <c r="I40" s="213">
        <v>39.57</v>
      </c>
      <c r="J40" s="213">
        <v>0.01</v>
      </c>
      <c r="K40" s="213">
        <v>3.31</v>
      </c>
      <c r="L40" s="213" t="s">
        <v>610</v>
      </c>
      <c r="M40" s="213">
        <v>870.93</v>
      </c>
      <c r="N40" s="214">
        <v>0.12</v>
      </c>
    </row>
    <row r="41" spans="1:14">
      <c r="A41" s="1036"/>
      <c r="B41" s="248" t="s">
        <v>656</v>
      </c>
      <c r="C41" s="213">
        <v>0</v>
      </c>
      <c r="D41" s="213">
        <v>0</v>
      </c>
      <c r="E41" s="213">
        <v>0</v>
      </c>
      <c r="F41" s="213">
        <v>0</v>
      </c>
      <c r="G41" s="213">
        <v>127816.49</v>
      </c>
      <c r="H41" s="213">
        <v>17.5</v>
      </c>
      <c r="I41" s="213">
        <v>204197.19</v>
      </c>
      <c r="J41" s="213">
        <v>27.94</v>
      </c>
      <c r="K41" s="213">
        <v>74399.570000000007</v>
      </c>
      <c r="L41" s="213">
        <v>10.18</v>
      </c>
      <c r="M41" s="213">
        <v>406413.25</v>
      </c>
      <c r="N41" s="214">
        <v>55.62</v>
      </c>
    </row>
    <row r="42" spans="1:14">
      <c r="A42" s="1036"/>
      <c r="B42" s="248" t="s">
        <v>660</v>
      </c>
      <c r="C42" s="213">
        <v>0</v>
      </c>
      <c r="D42" s="213">
        <v>0</v>
      </c>
      <c r="E42" s="213">
        <v>0</v>
      </c>
      <c r="F42" s="213">
        <v>0</v>
      </c>
      <c r="G42" s="213">
        <v>17.82</v>
      </c>
      <c r="H42" s="213" t="s">
        <v>610</v>
      </c>
      <c r="I42" s="213">
        <v>876.43</v>
      </c>
      <c r="J42" s="213">
        <v>0.12</v>
      </c>
      <c r="K42" s="213">
        <v>1599.5</v>
      </c>
      <c r="L42" s="213">
        <v>0.22</v>
      </c>
      <c r="M42" s="213">
        <v>2493.75</v>
      </c>
      <c r="N42" s="214">
        <v>0.34</v>
      </c>
    </row>
    <row r="43" spans="1:14">
      <c r="A43" s="1036"/>
      <c r="B43" s="248" t="s">
        <v>661</v>
      </c>
      <c r="C43" s="213">
        <v>0</v>
      </c>
      <c r="D43" s="213">
        <v>0</v>
      </c>
      <c r="E43" s="213">
        <v>0</v>
      </c>
      <c r="F43" s="213">
        <v>0</v>
      </c>
      <c r="G43" s="213">
        <v>32575.86</v>
      </c>
      <c r="H43" s="213">
        <v>4.46</v>
      </c>
      <c r="I43" s="213">
        <v>54817.58</v>
      </c>
      <c r="J43" s="213">
        <v>7.5</v>
      </c>
      <c r="K43" s="213">
        <v>32278.28</v>
      </c>
      <c r="L43" s="213">
        <v>4.42</v>
      </c>
      <c r="M43" s="213">
        <v>119671.72</v>
      </c>
      <c r="N43" s="214">
        <v>16.38</v>
      </c>
    </row>
    <row r="44" spans="1:14">
      <c r="A44" s="1036"/>
      <c r="B44" s="248" t="s">
        <v>657</v>
      </c>
      <c r="C44" s="213">
        <v>0</v>
      </c>
      <c r="D44" s="213">
        <v>0</v>
      </c>
      <c r="E44" s="213">
        <v>52930.62</v>
      </c>
      <c r="F44" s="213">
        <v>7.24</v>
      </c>
      <c r="G44" s="213">
        <v>0</v>
      </c>
      <c r="H44" s="213">
        <v>0</v>
      </c>
      <c r="I44" s="213">
        <v>0</v>
      </c>
      <c r="J44" s="213">
        <v>0</v>
      </c>
      <c r="K44" s="213">
        <v>0</v>
      </c>
      <c r="L44" s="213">
        <v>0</v>
      </c>
      <c r="M44" s="213">
        <v>52930.62</v>
      </c>
      <c r="N44" s="214">
        <v>7.24</v>
      </c>
    </row>
    <row r="45" spans="1:14">
      <c r="A45" s="1036"/>
      <c r="B45" s="248" t="s">
        <v>105</v>
      </c>
      <c r="C45" s="213">
        <v>0</v>
      </c>
      <c r="D45" s="213">
        <v>0</v>
      </c>
      <c r="E45" s="213">
        <v>52930.62</v>
      </c>
      <c r="F45" s="213">
        <v>7.24</v>
      </c>
      <c r="G45" s="213">
        <v>210326.92</v>
      </c>
      <c r="H45" s="213">
        <v>28.79</v>
      </c>
      <c r="I45" s="213">
        <v>308865.05</v>
      </c>
      <c r="J45" s="213">
        <v>42.27</v>
      </c>
      <c r="K45" s="213">
        <v>114128.57</v>
      </c>
      <c r="L45" s="213">
        <v>15.62</v>
      </c>
      <c r="M45" s="213">
        <v>686251.16</v>
      </c>
      <c r="N45" s="214">
        <v>93.92</v>
      </c>
    </row>
    <row r="46" spans="1:14">
      <c r="A46" s="1036"/>
      <c r="B46" s="248" t="s">
        <v>613</v>
      </c>
      <c r="C46" s="213">
        <v>0</v>
      </c>
      <c r="D46" s="213">
        <v>0</v>
      </c>
      <c r="E46" s="213">
        <v>0</v>
      </c>
      <c r="F46" s="213">
        <v>0</v>
      </c>
      <c r="G46" s="213">
        <v>0</v>
      </c>
      <c r="H46" s="213">
        <v>0</v>
      </c>
      <c r="I46" s="213">
        <v>0</v>
      </c>
      <c r="J46" s="213">
        <v>0</v>
      </c>
      <c r="K46" s="213">
        <v>0</v>
      </c>
      <c r="L46" s="213">
        <v>0</v>
      </c>
      <c r="M46" s="213">
        <v>6936.46</v>
      </c>
      <c r="N46" s="214">
        <v>0.95</v>
      </c>
    </row>
    <row r="47" spans="1:14">
      <c r="A47" s="1036"/>
      <c r="B47" s="248" t="s">
        <v>614</v>
      </c>
      <c r="C47" s="213">
        <v>0</v>
      </c>
      <c r="D47" s="213">
        <v>0</v>
      </c>
      <c r="E47" s="213">
        <v>0</v>
      </c>
      <c r="F47" s="213">
        <v>0</v>
      </c>
      <c r="G47" s="213">
        <v>0</v>
      </c>
      <c r="H47" s="213">
        <v>0</v>
      </c>
      <c r="I47" s="213">
        <v>0</v>
      </c>
      <c r="J47" s="213">
        <v>0</v>
      </c>
      <c r="K47" s="213">
        <v>0</v>
      </c>
      <c r="L47" s="213">
        <v>0</v>
      </c>
      <c r="M47" s="213">
        <v>37479.449999999997</v>
      </c>
      <c r="N47" s="214">
        <v>5.13</v>
      </c>
    </row>
    <row r="48" spans="1:14">
      <c r="A48" s="1037"/>
      <c r="B48" s="263" t="s">
        <v>693</v>
      </c>
      <c r="C48" s="227">
        <v>0</v>
      </c>
      <c r="D48" s="227">
        <v>0</v>
      </c>
      <c r="E48" s="227">
        <v>52930.62</v>
      </c>
      <c r="F48" s="227">
        <v>7.24</v>
      </c>
      <c r="G48" s="227">
        <v>210326.92</v>
      </c>
      <c r="H48" s="227">
        <v>28.79</v>
      </c>
      <c r="I48" s="227">
        <v>308865.05</v>
      </c>
      <c r="J48" s="227">
        <v>42.27</v>
      </c>
      <c r="K48" s="227">
        <v>114128.57</v>
      </c>
      <c r="L48" s="227">
        <v>15.62</v>
      </c>
      <c r="M48" s="227">
        <v>730667.07</v>
      </c>
      <c r="N48" s="258">
        <v>100</v>
      </c>
    </row>
    <row r="49" spans="1:14">
      <c r="A49" s="1040" t="s">
        <v>1057</v>
      </c>
      <c r="B49" s="264" t="s">
        <v>654</v>
      </c>
      <c r="C49" s="228">
        <v>0</v>
      </c>
      <c r="D49" s="228">
        <v>0</v>
      </c>
      <c r="E49" s="228">
        <v>0</v>
      </c>
      <c r="F49" s="228">
        <v>0</v>
      </c>
      <c r="G49" s="228">
        <v>119808.51</v>
      </c>
      <c r="H49" s="228">
        <v>10.59</v>
      </c>
      <c r="I49" s="228">
        <v>10007.06</v>
      </c>
      <c r="J49" s="228">
        <v>0.88</v>
      </c>
      <c r="K49" s="228">
        <v>4131.55</v>
      </c>
      <c r="L49" s="228">
        <v>0.37</v>
      </c>
      <c r="M49" s="228">
        <v>133947.12</v>
      </c>
      <c r="N49" s="257">
        <v>11.84</v>
      </c>
    </row>
    <row r="50" spans="1:14">
      <c r="A50" s="1036"/>
      <c r="B50" s="248" t="s">
        <v>655</v>
      </c>
      <c r="C50" s="213">
        <v>0</v>
      </c>
      <c r="D50" s="213">
        <v>0</v>
      </c>
      <c r="E50" s="213">
        <v>0</v>
      </c>
      <c r="F50" s="213">
        <v>0</v>
      </c>
      <c r="G50" s="213">
        <v>2538.0100000000002</v>
      </c>
      <c r="H50" s="213">
        <v>0.22</v>
      </c>
      <c r="I50" s="213">
        <v>49.82</v>
      </c>
      <c r="J50" s="213">
        <v>0</v>
      </c>
      <c r="K50" s="213">
        <v>1.94</v>
      </c>
      <c r="L50" s="213">
        <v>0</v>
      </c>
      <c r="M50" s="213">
        <v>2589.77</v>
      </c>
      <c r="N50" s="214">
        <v>0.23</v>
      </c>
    </row>
    <row r="51" spans="1:14" ht="12.75" customHeight="1">
      <c r="A51" s="1036"/>
      <c r="B51" s="248" t="s">
        <v>656</v>
      </c>
      <c r="C51" s="213">
        <v>0</v>
      </c>
      <c r="D51" s="213">
        <v>0</v>
      </c>
      <c r="E51" s="213">
        <v>0</v>
      </c>
      <c r="F51" s="213">
        <v>0</v>
      </c>
      <c r="G51" s="213">
        <v>381179.01</v>
      </c>
      <c r="H51" s="213">
        <v>33.700000000000003</v>
      </c>
      <c r="I51" s="213">
        <v>145554.92000000001</v>
      </c>
      <c r="J51" s="213">
        <v>12.87</v>
      </c>
      <c r="K51" s="213">
        <v>28156.77</v>
      </c>
      <c r="L51" s="213">
        <v>2.48</v>
      </c>
      <c r="M51" s="213">
        <v>554890.69999999995</v>
      </c>
      <c r="N51" s="214">
        <v>49.05</v>
      </c>
    </row>
    <row r="52" spans="1:14">
      <c r="A52" s="1036"/>
      <c r="B52" s="248" t="s">
        <v>660</v>
      </c>
      <c r="C52" s="213">
        <v>0</v>
      </c>
      <c r="D52" s="213">
        <v>0</v>
      </c>
      <c r="E52" s="213">
        <v>0</v>
      </c>
      <c r="F52" s="213">
        <v>0</v>
      </c>
      <c r="G52" s="213">
        <v>13526.85</v>
      </c>
      <c r="H52" s="213">
        <v>1.2</v>
      </c>
      <c r="I52" s="213">
        <v>10159.540000000001</v>
      </c>
      <c r="J52" s="213">
        <v>0.9</v>
      </c>
      <c r="K52" s="213">
        <v>742.85</v>
      </c>
      <c r="L52" s="213">
        <v>7.0000000000000007E-2</v>
      </c>
      <c r="M52" s="213">
        <v>24429.24</v>
      </c>
      <c r="N52" s="214">
        <v>2.16</v>
      </c>
    </row>
    <row r="53" spans="1:14">
      <c r="A53" s="1036"/>
      <c r="B53" s="248" t="s">
        <v>661</v>
      </c>
      <c r="C53" s="213">
        <v>0</v>
      </c>
      <c r="D53" s="213">
        <v>0</v>
      </c>
      <c r="E53" s="213">
        <v>0</v>
      </c>
      <c r="F53" s="213">
        <v>0</v>
      </c>
      <c r="G53" s="213">
        <v>3936.07</v>
      </c>
      <c r="H53" s="213">
        <v>0.35</v>
      </c>
      <c r="I53" s="213">
        <v>4045.28</v>
      </c>
      <c r="J53" s="213">
        <v>0.36</v>
      </c>
      <c r="K53" s="213">
        <v>9.1300000000000008</v>
      </c>
      <c r="L53" s="213">
        <v>0</v>
      </c>
      <c r="M53" s="213">
        <v>7990.48</v>
      </c>
      <c r="N53" s="214">
        <v>0.71</v>
      </c>
    </row>
    <row r="54" spans="1:14">
      <c r="A54" s="1036"/>
      <c r="B54" s="248" t="s">
        <v>662</v>
      </c>
      <c r="C54" s="213">
        <v>136.34</v>
      </c>
      <c r="D54" s="213">
        <v>0.01</v>
      </c>
      <c r="E54" s="213">
        <v>376853.38</v>
      </c>
      <c r="F54" s="213">
        <v>33.31</v>
      </c>
      <c r="G54" s="213">
        <v>0</v>
      </c>
      <c r="H54" s="213">
        <v>0</v>
      </c>
      <c r="I54" s="213">
        <v>0</v>
      </c>
      <c r="J54" s="213">
        <v>0</v>
      </c>
      <c r="K54" s="213">
        <v>0</v>
      </c>
      <c r="L54" s="213">
        <v>0</v>
      </c>
      <c r="M54" s="213">
        <v>376989.72</v>
      </c>
      <c r="N54" s="214">
        <v>33.32</v>
      </c>
    </row>
    <row r="55" spans="1:14">
      <c r="A55" s="1036"/>
      <c r="B55" s="248" t="s">
        <v>105</v>
      </c>
      <c r="C55" s="213">
        <v>136.34</v>
      </c>
      <c r="D55" s="213">
        <v>0.01</v>
      </c>
      <c r="E55" s="213">
        <v>376853.38</v>
      </c>
      <c r="F55" s="213">
        <v>33.31</v>
      </c>
      <c r="G55" s="213">
        <v>520988.45</v>
      </c>
      <c r="H55" s="213">
        <v>46.06</v>
      </c>
      <c r="I55" s="213">
        <v>169816.62</v>
      </c>
      <c r="J55" s="213">
        <v>15.01</v>
      </c>
      <c r="K55" s="213">
        <v>33042.239999999998</v>
      </c>
      <c r="L55" s="213">
        <v>2.92</v>
      </c>
      <c r="M55" s="213">
        <v>1100837.03</v>
      </c>
      <c r="N55" s="214">
        <v>97.31</v>
      </c>
    </row>
    <row r="56" spans="1:14">
      <c r="A56" s="1036"/>
      <c r="B56" s="248" t="s">
        <v>613</v>
      </c>
      <c r="C56" s="213">
        <v>0</v>
      </c>
      <c r="D56" s="213">
        <v>0</v>
      </c>
      <c r="E56" s="213">
        <v>0</v>
      </c>
      <c r="F56" s="213">
        <v>0</v>
      </c>
      <c r="G56" s="213">
        <v>0</v>
      </c>
      <c r="H56" s="213">
        <v>0</v>
      </c>
      <c r="I56" s="213">
        <v>0</v>
      </c>
      <c r="J56" s="213">
        <v>0</v>
      </c>
      <c r="K56" s="213">
        <v>0</v>
      </c>
      <c r="L56" s="213">
        <v>0</v>
      </c>
      <c r="M56" s="213">
        <v>5799.53</v>
      </c>
      <c r="N56" s="214">
        <v>0.51</v>
      </c>
    </row>
    <row r="57" spans="1:14">
      <c r="A57" s="1036"/>
      <c r="B57" s="248" t="s">
        <v>614</v>
      </c>
      <c r="C57" s="213">
        <v>0</v>
      </c>
      <c r="D57" s="213">
        <v>0</v>
      </c>
      <c r="E57" s="213">
        <v>0</v>
      </c>
      <c r="F57" s="213">
        <v>0</v>
      </c>
      <c r="G57" s="213">
        <v>0</v>
      </c>
      <c r="H57" s="213">
        <v>0</v>
      </c>
      <c r="I57" s="213">
        <v>0</v>
      </c>
      <c r="J57" s="213">
        <v>0</v>
      </c>
      <c r="K57" s="213">
        <v>0</v>
      </c>
      <c r="L57" s="213">
        <v>0</v>
      </c>
      <c r="M57" s="213">
        <v>24623.73</v>
      </c>
      <c r="N57" s="214">
        <v>2.1800000000000002</v>
      </c>
    </row>
    <row r="58" spans="1:14">
      <c r="A58" s="1037"/>
      <c r="B58" s="263" t="s">
        <v>693</v>
      </c>
      <c r="C58" s="227">
        <v>136.34</v>
      </c>
      <c r="D58" s="227">
        <v>0.01</v>
      </c>
      <c r="E58" s="227">
        <v>376853.38</v>
      </c>
      <c r="F58" s="227">
        <v>33.31</v>
      </c>
      <c r="G58" s="227">
        <v>520988.45</v>
      </c>
      <c r="H58" s="227">
        <v>46.06</v>
      </c>
      <c r="I58" s="227">
        <v>169816.62</v>
      </c>
      <c r="J58" s="227">
        <v>15.01</v>
      </c>
      <c r="K58" s="227">
        <v>33042.239999999998</v>
      </c>
      <c r="L58" s="227">
        <v>2.92</v>
      </c>
      <c r="M58" s="227">
        <v>1131260.29</v>
      </c>
      <c r="N58" s="258">
        <v>100</v>
      </c>
    </row>
    <row r="59" spans="1:14">
      <c r="A59" s="1040" t="s">
        <v>1058</v>
      </c>
      <c r="B59" s="264" t="s">
        <v>654</v>
      </c>
      <c r="C59" s="228">
        <v>0</v>
      </c>
      <c r="D59" s="228">
        <v>0</v>
      </c>
      <c r="E59" s="228">
        <v>0</v>
      </c>
      <c r="F59" s="228">
        <v>0</v>
      </c>
      <c r="G59" s="228">
        <v>6329.32</v>
      </c>
      <c r="H59" s="228">
        <v>0.61</v>
      </c>
      <c r="I59" s="228">
        <v>5188.84</v>
      </c>
      <c r="J59" s="228">
        <v>0.5</v>
      </c>
      <c r="K59" s="228">
        <v>455.9</v>
      </c>
      <c r="L59" s="228">
        <v>0.04</v>
      </c>
      <c r="M59" s="228">
        <v>11974.06</v>
      </c>
      <c r="N59" s="257">
        <v>1.1499999999999999</v>
      </c>
    </row>
    <row r="60" spans="1:14">
      <c r="A60" s="1036"/>
      <c r="B60" s="248" t="s">
        <v>655</v>
      </c>
      <c r="C60" s="213">
        <v>0</v>
      </c>
      <c r="D60" s="213">
        <v>0</v>
      </c>
      <c r="E60" s="213">
        <v>0</v>
      </c>
      <c r="F60" s="213">
        <v>0</v>
      </c>
      <c r="G60" s="213">
        <v>1864.77</v>
      </c>
      <c r="H60" s="213">
        <v>0.18</v>
      </c>
      <c r="I60" s="213">
        <v>431.76</v>
      </c>
      <c r="J60" s="213">
        <v>0.04</v>
      </c>
      <c r="K60" s="213">
        <v>0.12</v>
      </c>
      <c r="L60" s="213">
        <v>0</v>
      </c>
      <c r="M60" s="213">
        <v>2296.65</v>
      </c>
      <c r="N60" s="214">
        <v>0.22</v>
      </c>
    </row>
    <row r="61" spans="1:14">
      <c r="A61" s="1036"/>
      <c r="B61" s="248" t="s">
        <v>661</v>
      </c>
      <c r="C61" s="213">
        <v>0</v>
      </c>
      <c r="D61" s="213">
        <v>0</v>
      </c>
      <c r="E61" s="213">
        <v>0</v>
      </c>
      <c r="F61" s="213">
        <v>0</v>
      </c>
      <c r="G61" s="213">
        <v>106031.25</v>
      </c>
      <c r="H61" s="213">
        <v>10.220000000000001</v>
      </c>
      <c r="I61" s="213">
        <v>152525.60999999999</v>
      </c>
      <c r="J61" s="213">
        <v>14.68</v>
      </c>
      <c r="K61" s="213">
        <v>18304.560000000001</v>
      </c>
      <c r="L61" s="213">
        <v>1.76</v>
      </c>
      <c r="M61" s="213">
        <v>276861.42</v>
      </c>
      <c r="N61" s="214">
        <v>26.66</v>
      </c>
    </row>
    <row r="62" spans="1:14">
      <c r="A62" s="1036"/>
      <c r="B62" s="248" t="s">
        <v>656</v>
      </c>
      <c r="C62" s="213">
        <v>0</v>
      </c>
      <c r="D62" s="213">
        <v>0</v>
      </c>
      <c r="E62" s="213">
        <v>0</v>
      </c>
      <c r="F62" s="213">
        <v>0</v>
      </c>
      <c r="G62" s="213">
        <v>137783.34</v>
      </c>
      <c r="H62" s="213">
        <v>13.24</v>
      </c>
      <c r="I62" s="213">
        <v>164344.63</v>
      </c>
      <c r="J62" s="213">
        <v>15.83</v>
      </c>
      <c r="K62" s="213">
        <v>9068.8799999999992</v>
      </c>
      <c r="L62" s="213">
        <v>0.87</v>
      </c>
      <c r="M62" s="213">
        <v>311196.84999999998</v>
      </c>
      <c r="N62" s="214">
        <v>29.94</v>
      </c>
    </row>
    <row r="63" spans="1:14">
      <c r="A63" s="1036"/>
      <c r="B63" s="248" t="s">
        <v>662</v>
      </c>
      <c r="C63" s="213">
        <v>319.02999999999997</v>
      </c>
      <c r="D63" s="213">
        <v>0.03</v>
      </c>
      <c r="E63" s="213">
        <v>287553.68</v>
      </c>
      <c r="F63" s="213">
        <v>27.67</v>
      </c>
      <c r="G63" s="213">
        <v>43211.77</v>
      </c>
      <c r="H63" s="213">
        <v>4.16</v>
      </c>
      <c r="I63" s="213">
        <v>77627.83</v>
      </c>
      <c r="J63" s="213">
        <v>7.47</v>
      </c>
      <c r="K63" s="213">
        <v>8901.2999999999993</v>
      </c>
      <c r="L63" s="213">
        <v>0.86</v>
      </c>
      <c r="M63" s="213">
        <v>417613.61</v>
      </c>
      <c r="N63" s="214">
        <v>40.19</v>
      </c>
    </row>
    <row r="64" spans="1:14">
      <c r="A64" s="1036"/>
      <c r="B64" s="248" t="s">
        <v>105</v>
      </c>
      <c r="C64" s="213">
        <v>319.02999999999997</v>
      </c>
      <c r="D64" s="213">
        <v>0.03</v>
      </c>
      <c r="E64" s="213">
        <v>287553.68</v>
      </c>
      <c r="F64" s="213">
        <v>27.67</v>
      </c>
      <c r="G64" s="213">
        <v>295220.45</v>
      </c>
      <c r="H64" s="213">
        <v>28.41</v>
      </c>
      <c r="I64" s="213">
        <v>400118.67</v>
      </c>
      <c r="J64" s="213">
        <v>38.520000000000003</v>
      </c>
      <c r="K64" s="213">
        <v>36730.76</v>
      </c>
      <c r="L64" s="213">
        <v>3.53</v>
      </c>
      <c r="M64" s="213">
        <v>1019942.59</v>
      </c>
      <c r="N64" s="214">
        <v>98.16</v>
      </c>
    </row>
    <row r="65" spans="1:14">
      <c r="A65" s="1036"/>
      <c r="B65" s="248" t="s">
        <v>613</v>
      </c>
      <c r="C65" s="213">
        <v>0</v>
      </c>
      <c r="D65" s="213">
        <v>0</v>
      </c>
      <c r="E65" s="213">
        <v>0</v>
      </c>
      <c r="F65" s="213">
        <v>0</v>
      </c>
      <c r="G65" s="213">
        <v>0</v>
      </c>
      <c r="H65" s="213">
        <v>0</v>
      </c>
      <c r="I65" s="213">
        <v>0</v>
      </c>
      <c r="J65" s="213">
        <v>0</v>
      </c>
      <c r="K65" s="213">
        <v>0</v>
      </c>
      <c r="L65" s="213">
        <v>0</v>
      </c>
      <c r="M65" s="213">
        <v>3846.14</v>
      </c>
      <c r="N65" s="214">
        <v>0.37</v>
      </c>
    </row>
    <row r="66" spans="1:14">
      <c r="A66" s="1036"/>
      <c r="B66" s="248" t="s">
        <v>614</v>
      </c>
      <c r="C66" s="213">
        <v>0</v>
      </c>
      <c r="D66" s="213">
        <v>0</v>
      </c>
      <c r="E66" s="213">
        <v>0</v>
      </c>
      <c r="F66" s="213">
        <v>0</v>
      </c>
      <c r="G66" s="213">
        <v>0</v>
      </c>
      <c r="H66" s="213">
        <v>0</v>
      </c>
      <c r="I66" s="213">
        <v>0</v>
      </c>
      <c r="J66" s="213">
        <v>0</v>
      </c>
      <c r="K66" s="213">
        <v>0</v>
      </c>
      <c r="L66" s="213">
        <v>0</v>
      </c>
      <c r="M66" s="213">
        <v>15280.38</v>
      </c>
      <c r="N66" s="214">
        <v>1.47</v>
      </c>
    </row>
    <row r="67" spans="1:14">
      <c r="A67" s="1037"/>
      <c r="B67" s="263" t="s">
        <v>693</v>
      </c>
      <c r="C67" s="227">
        <v>319.02999999999997</v>
      </c>
      <c r="D67" s="227">
        <v>0.03</v>
      </c>
      <c r="E67" s="227">
        <v>287553.68</v>
      </c>
      <c r="F67" s="227">
        <v>27.67</v>
      </c>
      <c r="G67" s="227">
        <v>295220.45</v>
      </c>
      <c r="H67" s="227">
        <v>28.41</v>
      </c>
      <c r="I67" s="227">
        <v>400118.67</v>
      </c>
      <c r="J67" s="227">
        <v>38.520000000000003</v>
      </c>
      <c r="K67" s="227">
        <v>36730.76</v>
      </c>
      <c r="L67" s="227">
        <v>3.53</v>
      </c>
      <c r="M67" s="227">
        <v>1039069.11</v>
      </c>
      <c r="N67" s="258">
        <v>100</v>
      </c>
    </row>
    <row r="68" spans="1:14">
      <c r="A68" s="1040" t="s">
        <v>168</v>
      </c>
      <c r="B68" s="264" t="s">
        <v>654</v>
      </c>
      <c r="C68" s="228">
        <v>0</v>
      </c>
      <c r="D68" s="228">
        <v>0</v>
      </c>
      <c r="E68" s="228">
        <v>0</v>
      </c>
      <c r="F68" s="228">
        <v>0</v>
      </c>
      <c r="G68" s="228">
        <v>95931.12</v>
      </c>
      <c r="H68" s="228">
        <v>13.19</v>
      </c>
      <c r="I68" s="228">
        <v>3426.43</v>
      </c>
      <c r="J68" s="228">
        <v>0.47</v>
      </c>
      <c r="K68" s="228">
        <v>257.8</v>
      </c>
      <c r="L68" s="228">
        <v>0.04</v>
      </c>
      <c r="M68" s="228">
        <v>99615.35</v>
      </c>
      <c r="N68" s="257">
        <v>13.7</v>
      </c>
    </row>
    <row r="69" spans="1:14">
      <c r="A69" s="1036"/>
      <c r="B69" s="248" t="s">
        <v>656</v>
      </c>
      <c r="C69" s="213">
        <v>0</v>
      </c>
      <c r="D69" s="213">
        <v>0</v>
      </c>
      <c r="E69" s="213">
        <v>0</v>
      </c>
      <c r="F69" s="213">
        <v>0</v>
      </c>
      <c r="G69" s="213">
        <v>140027.57999999999</v>
      </c>
      <c r="H69" s="213">
        <v>19.25</v>
      </c>
      <c r="I69" s="213">
        <v>154525.85</v>
      </c>
      <c r="J69" s="213">
        <v>21.25</v>
      </c>
      <c r="K69" s="213">
        <v>10830.9</v>
      </c>
      <c r="L69" s="213">
        <v>1.49</v>
      </c>
      <c r="M69" s="213">
        <v>305384.33</v>
      </c>
      <c r="N69" s="214">
        <v>41.99</v>
      </c>
    </row>
    <row r="70" spans="1:14">
      <c r="A70" s="1036"/>
      <c r="B70" s="248" t="s">
        <v>655</v>
      </c>
      <c r="C70" s="213">
        <v>0</v>
      </c>
      <c r="D70" s="213">
        <v>0</v>
      </c>
      <c r="E70" s="213">
        <v>0</v>
      </c>
      <c r="F70" s="213">
        <v>0</v>
      </c>
      <c r="G70" s="213">
        <v>1082.47</v>
      </c>
      <c r="H70" s="213">
        <v>0.15</v>
      </c>
      <c r="I70" s="213">
        <v>291.76</v>
      </c>
      <c r="J70" s="213">
        <v>0.04</v>
      </c>
      <c r="K70" s="213">
        <v>263.79000000000002</v>
      </c>
      <c r="L70" s="213">
        <v>0.04</v>
      </c>
      <c r="M70" s="213">
        <v>1638.02</v>
      </c>
      <c r="N70" s="214">
        <v>0.23</v>
      </c>
    </row>
    <row r="71" spans="1:14">
      <c r="A71" s="1036"/>
      <c r="B71" s="248" t="s">
        <v>660</v>
      </c>
      <c r="C71" s="213">
        <v>0</v>
      </c>
      <c r="D71" s="213">
        <v>0</v>
      </c>
      <c r="E71" s="213">
        <v>0</v>
      </c>
      <c r="F71" s="213">
        <v>0</v>
      </c>
      <c r="G71" s="213">
        <v>1503.59</v>
      </c>
      <c r="H71" s="213">
        <v>0.21</v>
      </c>
      <c r="I71" s="213">
        <v>262.11</v>
      </c>
      <c r="J71" s="213">
        <v>0.04</v>
      </c>
      <c r="K71" s="213">
        <v>0.19</v>
      </c>
      <c r="L71" s="213">
        <v>0</v>
      </c>
      <c r="M71" s="213">
        <v>1765.89</v>
      </c>
      <c r="N71" s="214">
        <v>0.25</v>
      </c>
    </row>
    <row r="72" spans="1:14">
      <c r="A72" s="1036"/>
      <c r="B72" s="248" t="s">
        <v>661</v>
      </c>
      <c r="C72" s="213">
        <v>0</v>
      </c>
      <c r="D72" s="213">
        <v>0</v>
      </c>
      <c r="E72" s="213">
        <v>0</v>
      </c>
      <c r="F72" s="213">
        <v>0</v>
      </c>
      <c r="G72" s="213">
        <v>4080.27</v>
      </c>
      <c r="H72" s="213">
        <v>0.56000000000000005</v>
      </c>
      <c r="I72" s="213">
        <v>729.88</v>
      </c>
      <c r="J72" s="213">
        <v>0.1</v>
      </c>
      <c r="K72" s="213">
        <v>0.06</v>
      </c>
      <c r="L72" s="213">
        <v>0</v>
      </c>
      <c r="M72" s="213">
        <v>4810.21</v>
      </c>
      <c r="N72" s="214">
        <v>0.66</v>
      </c>
    </row>
    <row r="73" spans="1:14">
      <c r="A73" s="1036"/>
      <c r="B73" s="248" t="s">
        <v>657</v>
      </c>
      <c r="C73" s="213">
        <v>49.08</v>
      </c>
      <c r="D73" s="213">
        <v>0.01</v>
      </c>
      <c r="E73" s="213">
        <v>295971.37</v>
      </c>
      <c r="F73" s="213">
        <v>40.67</v>
      </c>
      <c r="G73" s="213">
        <v>0</v>
      </c>
      <c r="H73" s="213">
        <v>0</v>
      </c>
      <c r="I73" s="213">
        <v>0</v>
      </c>
      <c r="J73" s="213">
        <v>0</v>
      </c>
      <c r="K73" s="213">
        <v>0</v>
      </c>
      <c r="L73" s="213">
        <v>0</v>
      </c>
      <c r="M73" s="213">
        <v>296020.45</v>
      </c>
      <c r="N73" s="214">
        <v>40.68</v>
      </c>
    </row>
    <row r="74" spans="1:14">
      <c r="A74" s="1036"/>
      <c r="B74" s="248" t="s">
        <v>105</v>
      </c>
      <c r="C74" s="213">
        <v>49.08</v>
      </c>
      <c r="D74" s="213">
        <v>0.01</v>
      </c>
      <c r="E74" s="213">
        <v>295971.37</v>
      </c>
      <c r="F74" s="213">
        <v>40.67</v>
      </c>
      <c r="G74" s="213">
        <v>242625.03</v>
      </c>
      <c r="H74" s="213">
        <v>33.36</v>
      </c>
      <c r="I74" s="213">
        <v>159236.03</v>
      </c>
      <c r="J74" s="213">
        <v>21.9</v>
      </c>
      <c r="K74" s="213">
        <v>11352.74</v>
      </c>
      <c r="L74" s="213">
        <v>1.57</v>
      </c>
      <c r="M74" s="213">
        <v>709234.25</v>
      </c>
      <c r="N74" s="214">
        <v>97.51</v>
      </c>
    </row>
    <row r="75" spans="1:14">
      <c r="A75" s="1036"/>
      <c r="B75" s="248" t="s">
        <v>613</v>
      </c>
      <c r="C75" s="213">
        <v>0</v>
      </c>
      <c r="D75" s="213">
        <v>0</v>
      </c>
      <c r="E75" s="213">
        <v>0</v>
      </c>
      <c r="F75" s="213">
        <v>0</v>
      </c>
      <c r="G75" s="213">
        <v>0</v>
      </c>
      <c r="H75" s="213">
        <v>0</v>
      </c>
      <c r="I75" s="213">
        <v>0</v>
      </c>
      <c r="J75" s="213">
        <v>0</v>
      </c>
      <c r="K75" s="213">
        <v>0</v>
      </c>
      <c r="L75" s="213">
        <v>0</v>
      </c>
      <c r="M75" s="213">
        <v>7494.38</v>
      </c>
      <c r="N75" s="214">
        <v>1.03</v>
      </c>
    </row>
    <row r="76" spans="1:14">
      <c r="A76" s="1036"/>
      <c r="B76" s="248" t="s">
        <v>614</v>
      </c>
      <c r="C76" s="213">
        <v>0</v>
      </c>
      <c r="D76" s="213">
        <v>0</v>
      </c>
      <c r="E76" s="213">
        <v>0</v>
      </c>
      <c r="F76" s="213">
        <v>0</v>
      </c>
      <c r="G76" s="213">
        <v>0</v>
      </c>
      <c r="H76" s="213">
        <v>0</v>
      </c>
      <c r="I76" s="213">
        <v>0</v>
      </c>
      <c r="J76" s="213">
        <v>0</v>
      </c>
      <c r="K76" s="213">
        <v>0</v>
      </c>
      <c r="L76" s="213">
        <v>0</v>
      </c>
      <c r="M76" s="213">
        <v>10609.86</v>
      </c>
      <c r="N76" s="214">
        <v>1.46</v>
      </c>
    </row>
    <row r="77" spans="1:14">
      <c r="A77" s="1037"/>
      <c r="B77" s="263" t="s">
        <v>693</v>
      </c>
      <c r="C77" s="227">
        <v>49.08</v>
      </c>
      <c r="D77" s="227">
        <v>0.01</v>
      </c>
      <c r="E77" s="227">
        <v>295971.37</v>
      </c>
      <c r="F77" s="227">
        <v>40.67</v>
      </c>
      <c r="G77" s="227">
        <v>242625.03</v>
      </c>
      <c r="H77" s="227">
        <v>33.36</v>
      </c>
      <c r="I77" s="227">
        <v>159236.03</v>
      </c>
      <c r="J77" s="227">
        <v>21.9</v>
      </c>
      <c r="K77" s="227">
        <v>11352.74</v>
      </c>
      <c r="L77" s="227">
        <v>1.57</v>
      </c>
      <c r="M77" s="227">
        <v>727338.49</v>
      </c>
      <c r="N77" s="258">
        <v>100</v>
      </c>
    </row>
    <row r="78" spans="1:14">
      <c r="A78" s="1040" t="s">
        <v>328</v>
      </c>
      <c r="B78" s="264" t="s">
        <v>654</v>
      </c>
      <c r="C78" s="228">
        <v>0</v>
      </c>
      <c r="D78" s="228">
        <v>0</v>
      </c>
      <c r="E78" s="228">
        <v>0</v>
      </c>
      <c r="F78" s="228">
        <v>0</v>
      </c>
      <c r="G78" s="228">
        <v>38593.760000000002</v>
      </c>
      <c r="H78" s="228">
        <v>4.79</v>
      </c>
      <c r="I78" s="228">
        <v>8276.86</v>
      </c>
      <c r="J78" s="228">
        <v>1.03</v>
      </c>
      <c r="K78" s="228">
        <v>121.99</v>
      </c>
      <c r="L78" s="228">
        <v>0.02</v>
      </c>
      <c r="M78" s="228">
        <v>46992.61</v>
      </c>
      <c r="N78" s="257">
        <v>5.84</v>
      </c>
    </row>
    <row r="79" spans="1:14">
      <c r="A79" s="1036"/>
      <c r="B79" s="248" t="s">
        <v>656</v>
      </c>
      <c r="C79" s="213">
        <v>0</v>
      </c>
      <c r="D79" s="213">
        <v>0</v>
      </c>
      <c r="E79" s="213">
        <v>0</v>
      </c>
      <c r="F79" s="213">
        <v>0</v>
      </c>
      <c r="G79" s="213">
        <v>18384.240000000002</v>
      </c>
      <c r="H79" s="213">
        <v>2.2799999999999998</v>
      </c>
      <c r="I79" s="213">
        <v>6182.34</v>
      </c>
      <c r="J79" s="213">
        <v>0.77</v>
      </c>
      <c r="K79" s="213">
        <v>138.69</v>
      </c>
      <c r="L79" s="213">
        <v>0.02</v>
      </c>
      <c r="M79" s="213">
        <v>24705.27</v>
      </c>
      <c r="N79" s="214">
        <v>3.07</v>
      </c>
    </row>
    <row r="80" spans="1:14">
      <c r="A80" s="1036"/>
      <c r="B80" s="248" t="s">
        <v>659</v>
      </c>
      <c r="C80" s="213">
        <v>0</v>
      </c>
      <c r="D80" s="213">
        <v>0</v>
      </c>
      <c r="E80" s="213">
        <v>0</v>
      </c>
      <c r="F80" s="213">
        <v>0</v>
      </c>
      <c r="G80" s="213">
        <v>1.94</v>
      </c>
      <c r="H80" s="213" t="s">
        <v>668</v>
      </c>
      <c r="I80" s="213">
        <v>0.06</v>
      </c>
      <c r="J80" s="213" t="s">
        <v>668</v>
      </c>
      <c r="K80" s="213">
        <v>109.36</v>
      </c>
      <c r="L80" s="213">
        <v>0.01</v>
      </c>
      <c r="M80" s="213">
        <v>111.36</v>
      </c>
      <c r="N80" s="214">
        <v>0.01</v>
      </c>
    </row>
    <row r="81" spans="1:14">
      <c r="A81" s="1036"/>
      <c r="B81" s="248" t="s">
        <v>655</v>
      </c>
      <c r="C81" s="213">
        <v>0</v>
      </c>
      <c r="D81" s="213">
        <v>0</v>
      </c>
      <c r="E81" s="213">
        <v>0</v>
      </c>
      <c r="F81" s="213">
        <v>0</v>
      </c>
      <c r="G81" s="213">
        <v>1041.92</v>
      </c>
      <c r="H81" s="213">
        <v>0.13</v>
      </c>
      <c r="I81" s="213">
        <v>48.71</v>
      </c>
      <c r="J81" s="213">
        <v>0.01</v>
      </c>
      <c r="K81" s="213">
        <v>0</v>
      </c>
      <c r="L81" s="213">
        <v>0</v>
      </c>
      <c r="M81" s="213">
        <v>1090.6300000000001</v>
      </c>
      <c r="N81" s="214">
        <v>0.14000000000000001</v>
      </c>
    </row>
    <row r="82" spans="1:14">
      <c r="A82" s="1036"/>
      <c r="B82" s="248" t="s">
        <v>658</v>
      </c>
      <c r="C82" s="213">
        <v>0</v>
      </c>
      <c r="D82" s="213">
        <v>0</v>
      </c>
      <c r="E82" s="213">
        <v>0</v>
      </c>
      <c r="F82" s="213">
        <v>0</v>
      </c>
      <c r="G82" s="213">
        <v>63.78</v>
      </c>
      <c r="H82" s="213">
        <v>0.01</v>
      </c>
      <c r="I82" s="213">
        <v>38.14</v>
      </c>
      <c r="J82" s="213" t="s">
        <v>668</v>
      </c>
      <c r="K82" s="213">
        <v>64.03</v>
      </c>
      <c r="L82" s="213">
        <v>0.01</v>
      </c>
      <c r="M82" s="213">
        <v>165.95</v>
      </c>
      <c r="N82" s="214">
        <v>0.02</v>
      </c>
    </row>
    <row r="83" spans="1:14">
      <c r="A83" s="1036"/>
      <c r="B83" s="248" t="s">
        <v>661</v>
      </c>
      <c r="C83" s="213">
        <v>0</v>
      </c>
      <c r="D83" s="213">
        <v>0</v>
      </c>
      <c r="E83" s="213">
        <v>0</v>
      </c>
      <c r="F83" s="213">
        <v>0</v>
      </c>
      <c r="G83" s="213">
        <v>126442.6</v>
      </c>
      <c r="H83" s="213">
        <v>15.71</v>
      </c>
      <c r="I83" s="213">
        <v>41255.42</v>
      </c>
      <c r="J83" s="213">
        <v>5.12</v>
      </c>
      <c r="K83" s="213">
        <v>2187.5700000000002</v>
      </c>
      <c r="L83" s="213">
        <v>0.27</v>
      </c>
      <c r="M83" s="213">
        <v>169885.59</v>
      </c>
      <c r="N83" s="214">
        <v>21.1</v>
      </c>
    </row>
    <row r="84" spans="1:14">
      <c r="A84" s="1036"/>
      <c r="B84" s="248" t="s">
        <v>657</v>
      </c>
      <c r="C84" s="213">
        <v>0</v>
      </c>
      <c r="D84" s="213">
        <v>0</v>
      </c>
      <c r="E84" s="213">
        <v>548483.06999999995</v>
      </c>
      <c r="F84" s="213">
        <v>68.099999999999994</v>
      </c>
      <c r="G84" s="213">
        <v>0</v>
      </c>
      <c r="H84" s="213">
        <v>0</v>
      </c>
      <c r="I84" s="213">
        <v>0</v>
      </c>
      <c r="J84" s="213">
        <v>0</v>
      </c>
      <c r="K84" s="213">
        <v>0</v>
      </c>
      <c r="L84" s="213">
        <v>0</v>
      </c>
      <c r="M84" s="213">
        <v>548483.06999999995</v>
      </c>
      <c r="N84" s="214">
        <v>68.099999999999994</v>
      </c>
    </row>
    <row r="85" spans="1:14">
      <c r="A85" s="1036"/>
      <c r="B85" s="248" t="s">
        <v>105</v>
      </c>
      <c r="C85" s="213">
        <v>0</v>
      </c>
      <c r="D85" s="213">
        <v>0</v>
      </c>
      <c r="E85" s="213">
        <v>548483.06999999995</v>
      </c>
      <c r="F85" s="213">
        <v>68.099999999999994</v>
      </c>
      <c r="G85" s="213">
        <v>184528.24</v>
      </c>
      <c r="H85" s="213">
        <v>22.92</v>
      </c>
      <c r="I85" s="213">
        <v>55801.53</v>
      </c>
      <c r="J85" s="213">
        <v>6.93</v>
      </c>
      <c r="K85" s="213">
        <v>2621.64</v>
      </c>
      <c r="L85" s="213">
        <v>0.33</v>
      </c>
      <c r="M85" s="213">
        <v>791434.48</v>
      </c>
      <c r="N85" s="214">
        <v>98.28</v>
      </c>
    </row>
    <row r="86" spans="1:14">
      <c r="A86" s="1036"/>
      <c r="B86" s="248" t="s">
        <v>613</v>
      </c>
      <c r="C86" s="213">
        <v>0</v>
      </c>
      <c r="D86" s="213">
        <v>0</v>
      </c>
      <c r="E86" s="213">
        <v>0</v>
      </c>
      <c r="F86" s="213">
        <v>0</v>
      </c>
      <c r="G86" s="213">
        <v>0</v>
      </c>
      <c r="H86" s="213">
        <v>0</v>
      </c>
      <c r="I86" s="213">
        <v>0</v>
      </c>
      <c r="J86" s="213">
        <v>0</v>
      </c>
      <c r="K86" s="213">
        <v>0</v>
      </c>
      <c r="L86" s="213">
        <v>0</v>
      </c>
      <c r="M86" s="213">
        <v>3198.28</v>
      </c>
      <c r="N86" s="214">
        <v>0.4</v>
      </c>
    </row>
    <row r="87" spans="1:14">
      <c r="A87" s="1036"/>
      <c r="B87" s="248" t="s">
        <v>614</v>
      </c>
      <c r="C87" s="213">
        <v>0</v>
      </c>
      <c r="D87" s="213">
        <v>0</v>
      </c>
      <c r="E87" s="213">
        <v>0</v>
      </c>
      <c r="F87" s="213">
        <v>0</v>
      </c>
      <c r="G87" s="213">
        <v>0</v>
      </c>
      <c r="H87" s="213">
        <v>0</v>
      </c>
      <c r="I87" s="213">
        <v>0</v>
      </c>
      <c r="J87" s="213">
        <v>0</v>
      </c>
      <c r="K87" s="213">
        <v>0</v>
      </c>
      <c r="L87" s="213">
        <v>0</v>
      </c>
      <c r="M87" s="213">
        <v>10618.43</v>
      </c>
      <c r="N87" s="214">
        <v>1.32</v>
      </c>
    </row>
    <row r="88" spans="1:14">
      <c r="A88" s="1037"/>
      <c r="B88" s="263" t="s">
        <v>693</v>
      </c>
      <c r="C88" s="227">
        <f>C85</f>
        <v>0</v>
      </c>
      <c r="D88" s="227">
        <f t="shared" ref="D88:L88" si="0">D85</f>
        <v>0</v>
      </c>
      <c r="E88" s="227">
        <f t="shared" si="0"/>
        <v>548483.06999999995</v>
      </c>
      <c r="F88" s="227">
        <f t="shared" si="0"/>
        <v>68.099999999999994</v>
      </c>
      <c r="G88" s="227">
        <f t="shared" si="0"/>
        <v>184528.24</v>
      </c>
      <c r="H88" s="227">
        <f t="shared" si="0"/>
        <v>22.92</v>
      </c>
      <c r="I88" s="227">
        <f t="shared" si="0"/>
        <v>55801.53</v>
      </c>
      <c r="J88" s="227">
        <f t="shared" si="0"/>
        <v>6.93</v>
      </c>
      <c r="K88" s="227">
        <f t="shared" si="0"/>
        <v>2621.64</v>
      </c>
      <c r="L88" s="227">
        <f t="shared" si="0"/>
        <v>0.33</v>
      </c>
      <c r="M88" s="227">
        <v>805251.19</v>
      </c>
      <c r="N88" s="258">
        <v>100</v>
      </c>
    </row>
    <row r="89" spans="1:14">
      <c r="A89" s="1040" t="s">
        <v>169</v>
      </c>
      <c r="B89" s="264" t="s">
        <v>654</v>
      </c>
      <c r="C89" s="228">
        <v>0</v>
      </c>
      <c r="D89" s="228">
        <v>0</v>
      </c>
      <c r="E89" s="228">
        <v>0</v>
      </c>
      <c r="F89" s="228">
        <v>0</v>
      </c>
      <c r="G89" s="228">
        <v>82694.27</v>
      </c>
      <c r="H89" s="228">
        <v>18.399999999999999</v>
      </c>
      <c r="I89" s="228">
        <v>3358.35</v>
      </c>
      <c r="J89" s="228">
        <v>0.75</v>
      </c>
      <c r="K89" s="228">
        <v>35.840000000000003</v>
      </c>
      <c r="L89" s="228">
        <v>0.01</v>
      </c>
      <c r="M89" s="228">
        <v>86088.46</v>
      </c>
      <c r="N89" s="257">
        <v>19.16</v>
      </c>
    </row>
    <row r="90" spans="1:14">
      <c r="A90" s="1036"/>
      <c r="B90" s="248" t="s">
        <v>656</v>
      </c>
      <c r="C90" s="213">
        <v>0</v>
      </c>
      <c r="D90" s="213">
        <v>0</v>
      </c>
      <c r="E90" s="213">
        <v>0</v>
      </c>
      <c r="F90" s="213">
        <v>0</v>
      </c>
      <c r="G90" s="213">
        <v>135622.14000000001</v>
      </c>
      <c r="H90" s="213">
        <v>30.18</v>
      </c>
      <c r="I90" s="213">
        <v>166006.92000000001</v>
      </c>
      <c r="J90" s="213">
        <v>36.93</v>
      </c>
      <c r="K90" s="213">
        <v>264.83999999999997</v>
      </c>
      <c r="L90" s="213">
        <v>0.06</v>
      </c>
      <c r="M90" s="213">
        <v>301893.90000000002</v>
      </c>
      <c r="N90" s="214">
        <v>67.17</v>
      </c>
    </row>
    <row r="91" spans="1:14">
      <c r="A91" s="1036"/>
      <c r="B91" s="248" t="s">
        <v>659</v>
      </c>
      <c r="C91" s="213">
        <v>0</v>
      </c>
      <c r="D91" s="213">
        <v>0</v>
      </c>
      <c r="E91" s="213">
        <v>0</v>
      </c>
      <c r="F91" s="213">
        <v>0</v>
      </c>
      <c r="G91" s="213">
        <v>0</v>
      </c>
      <c r="H91" s="213">
        <v>0</v>
      </c>
      <c r="I91" s="213">
        <v>0</v>
      </c>
      <c r="J91" s="213">
        <v>0</v>
      </c>
      <c r="K91" s="213">
        <v>0</v>
      </c>
      <c r="L91" s="213">
        <v>0</v>
      </c>
      <c r="M91" s="213">
        <v>0</v>
      </c>
      <c r="N91" s="214">
        <v>0</v>
      </c>
    </row>
    <row r="92" spans="1:14">
      <c r="A92" s="1036"/>
      <c r="B92" s="248" t="s">
        <v>655</v>
      </c>
      <c r="C92" s="213">
        <v>0</v>
      </c>
      <c r="D92" s="213">
        <v>0</v>
      </c>
      <c r="E92" s="213">
        <v>0</v>
      </c>
      <c r="F92" s="213">
        <v>0</v>
      </c>
      <c r="G92" s="213">
        <v>1223.54</v>
      </c>
      <c r="H92" s="213">
        <v>0.27</v>
      </c>
      <c r="I92" s="213">
        <v>26.52</v>
      </c>
      <c r="J92" s="213">
        <v>0.01</v>
      </c>
      <c r="K92" s="213">
        <v>0</v>
      </c>
      <c r="L92" s="213">
        <v>0</v>
      </c>
      <c r="M92" s="213">
        <v>1250.06</v>
      </c>
      <c r="N92" s="214">
        <v>0.28000000000000003</v>
      </c>
    </row>
    <row r="93" spans="1:14">
      <c r="A93" s="1036"/>
      <c r="B93" s="248" t="s">
        <v>660</v>
      </c>
      <c r="C93" s="213">
        <v>0</v>
      </c>
      <c r="D93" s="213">
        <v>0</v>
      </c>
      <c r="E93" s="213">
        <v>0</v>
      </c>
      <c r="F93" s="213">
        <v>0</v>
      </c>
      <c r="G93" s="213">
        <v>0</v>
      </c>
      <c r="H93" s="213">
        <v>0</v>
      </c>
      <c r="I93" s="213">
        <v>0</v>
      </c>
      <c r="J93" s="213">
        <v>0</v>
      </c>
      <c r="K93" s="213">
        <v>0</v>
      </c>
      <c r="L93" s="213">
        <v>0</v>
      </c>
      <c r="M93" s="213">
        <v>0</v>
      </c>
      <c r="N93" s="214">
        <v>0</v>
      </c>
    </row>
    <row r="94" spans="1:14">
      <c r="A94" s="1036"/>
      <c r="B94" s="248" t="s">
        <v>658</v>
      </c>
      <c r="C94" s="213">
        <v>0</v>
      </c>
      <c r="D94" s="213">
        <v>0</v>
      </c>
      <c r="E94" s="213">
        <v>0</v>
      </c>
      <c r="F94" s="213">
        <v>0</v>
      </c>
      <c r="G94" s="213">
        <v>0</v>
      </c>
      <c r="H94" s="213">
        <v>0</v>
      </c>
      <c r="I94" s="213">
        <v>0</v>
      </c>
      <c r="J94" s="213">
        <v>0</v>
      </c>
      <c r="K94" s="213">
        <v>0</v>
      </c>
      <c r="L94" s="213">
        <v>0</v>
      </c>
      <c r="M94" s="213">
        <v>0</v>
      </c>
      <c r="N94" s="214">
        <v>0</v>
      </c>
    </row>
    <row r="95" spans="1:14">
      <c r="A95" s="1036"/>
      <c r="B95" s="248" t="s">
        <v>661</v>
      </c>
      <c r="C95" s="213">
        <v>0</v>
      </c>
      <c r="D95" s="213">
        <v>0</v>
      </c>
      <c r="E95" s="213">
        <v>0</v>
      </c>
      <c r="F95" s="213">
        <v>0</v>
      </c>
      <c r="G95" s="213">
        <v>0</v>
      </c>
      <c r="H95" s="213">
        <v>0</v>
      </c>
      <c r="I95" s="213">
        <v>0</v>
      </c>
      <c r="J95" s="213">
        <v>0</v>
      </c>
      <c r="K95" s="213">
        <v>0</v>
      </c>
      <c r="L95" s="213">
        <v>0</v>
      </c>
      <c r="M95" s="213">
        <v>0</v>
      </c>
      <c r="N95" s="214">
        <v>0</v>
      </c>
    </row>
    <row r="96" spans="1:14">
      <c r="A96" s="1036"/>
      <c r="B96" s="248" t="s">
        <v>657</v>
      </c>
      <c r="C96" s="213">
        <v>0</v>
      </c>
      <c r="D96" s="213">
        <v>0</v>
      </c>
      <c r="E96" s="213">
        <v>43162.94</v>
      </c>
      <c r="F96" s="213">
        <v>9.6</v>
      </c>
      <c r="G96" s="213">
        <v>0</v>
      </c>
      <c r="H96" s="213">
        <v>0</v>
      </c>
      <c r="I96" s="213">
        <v>0</v>
      </c>
      <c r="J96" s="213">
        <v>0</v>
      </c>
      <c r="K96" s="213">
        <v>0</v>
      </c>
      <c r="L96" s="213">
        <v>0</v>
      </c>
      <c r="M96" s="213">
        <v>43162.94</v>
      </c>
      <c r="N96" s="214">
        <v>9.6</v>
      </c>
    </row>
    <row r="97" spans="1:14">
      <c r="A97" s="1036"/>
      <c r="B97" s="248" t="s">
        <v>105</v>
      </c>
      <c r="C97" s="213">
        <v>0</v>
      </c>
      <c r="D97" s="213">
        <v>0</v>
      </c>
      <c r="E97" s="213">
        <v>43162.94</v>
      </c>
      <c r="F97" s="213">
        <v>9.6</v>
      </c>
      <c r="G97" s="213">
        <v>219539.95</v>
      </c>
      <c r="H97" s="213">
        <v>48.85</v>
      </c>
      <c r="I97" s="213">
        <v>169391.79</v>
      </c>
      <c r="J97" s="213">
        <v>37.69</v>
      </c>
      <c r="K97" s="213">
        <v>300.68</v>
      </c>
      <c r="L97" s="213">
        <v>7.0000000000000007E-2</v>
      </c>
      <c r="M97" s="213">
        <v>432395.36</v>
      </c>
      <c r="N97" s="214">
        <v>96.21</v>
      </c>
    </row>
    <row r="98" spans="1:14">
      <c r="A98" s="1036"/>
      <c r="B98" s="248" t="s">
        <v>613</v>
      </c>
      <c r="C98" s="213">
        <v>0</v>
      </c>
      <c r="D98" s="213">
        <v>0</v>
      </c>
      <c r="E98" s="213">
        <v>0</v>
      </c>
      <c r="F98" s="213">
        <v>0</v>
      </c>
      <c r="G98" s="213">
        <v>0</v>
      </c>
      <c r="H98" s="213">
        <v>0</v>
      </c>
      <c r="I98" s="213">
        <v>0</v>
      </c>
      <c r="J98" s="213">
        <v>0</v>
      </c>
      <c r="K98" s="213">
        <v>0</v>
      </c>
      <c r="L98" s="213">
        <v>0</v>
      </c>
      <c r="M98" s="213">
        <v>2750.91</v>
      </c>
      <c r="N98" s="214">
        <v>0.61</v>
      </c>
    </row>
    <row r="99" spans="1:14">
      <c r="A99" s="1036"/>
      <c r="B99" s="248" t="s">
        <v>614</v>
      </c>
      <c r="C99" s="213">
        <v>0</v>
      </c>
      <c r="D99" s="213">
        <v>0</v>
      </c>
      <c r="E99" s="213">
        <v>0</v>
      </c>
      <c r="F99" s="213">
        <v>0</v>
      </c>
      <c r="G99" s="213">
        <v>0</v>
      </c>
      <c r="H99" s="213">
        <v>0</v>
      </c>
      <c r="I99" s="213">
        <v>0</v>
      </c>
      <c r="J99" s="213">
        <v>0</v>
      </c>
      <c r="K99" s="213">
        <v>0</v>
      </c>
      <c r="L99" s="213">
        <v>0</v>
      </c>
      <c r="M99" s="213">
        <v>14304.77</v>
      </c>
      <c r="N99" s="214">
        <v>3.18</v>
      </c>
    </row>
    <row r="100" spans="1:14">
      <c r="A100" s="1037"/>
      <c r="B100" s="263" t="s">
        <v>693</v>
      </c>
      <c r="C100" s="227">
        <v>0</v>
      </c>
      <c r="D100" s="227">
        <v>0</v>
      </c>
      <c r="E100" s="227">
        <v>43162.94</v>
      </c>
      <c r="F100" s="227">
        <v>9.6</v>
      </c>
      <c r="G100" s="227">
        <v>219539.95</v>
      </c>
      <c r="H100" s="227">
        <v>48.85</v>
      </c>
      <c r="I100" s="227">
        <v>169391.79</v>
      </c>
      <c r="J100" s="227">
        <v>37.69</v>
      </c>
      <c r="K100" s="227">
        <v>300.68</v>
      </c>
      <c r="L100" s="227">
        <v>7.0000000000000007E-2</v>
      </c>
      <c r="M100" s="227">
        <v>449451.04</v>
      </c>
      <c r="N100" s="258">
        <v>100</v>
      </c>
    </row>
    <row r="101" spans="1:14">
      <c r="A101" s="1034" t="s">
        <v>663</v>
      </c>
      <c r="B101" s="1034"/>
    </row>
  </sheetData>
  <mergeCells count="22">
    <mergeCell ref="A1:N1"/>
    <mergeCell ref="A3:N3"/>
    <mergeCell ref="A5:A7"/>
    <mergeCell ref="B5:B7"/>
    <mergeCell ref="C5:L5"/>
    <mergeCell ref="M5:N5"/>
    <mergeCell ref="C6:D6"/>
    <mergeCell ref="E6:F6"/>
    <mergeCell ref="G6:H6"/>
    <mergeCell ref="I6:J6"/>
    <mergeCell ref="A101:B101"/>
    <mergeCell ref="K6:L6"/>
    <mergeCell ref="M6:N6"/>
    <mergeCell ref="A8:A17"/>
    <mergeCell ref="A18:A27"/>
    <mergeCell ref="A28:A38"/>
    <mergeCell ref="A39:A48"/>
    <mergeCell ref="A49:A58"/>
    <mergeCell ref="A59:A67"/>
    <mergeCell ref="A68:A77"/>
    <mergeCell ref="A78:A88"/>
    <mergeCell ref="A89:A100"/>
  </mergeCells>
  <hyperlinks>
    <hyperlink ref="A6" r:id="rId1" display="https://mensajero.tragsa.es/exchweb/bin/redir.asp?URL=http://www.mma.es/portal/secciones/biodiversidad/inventarios/ines/resumen_resultados.htm"/>
  </hyperlinks>
  <printOptions horizontalCentered="1"/>
  <pageMargins left="0.39370078740157483" right="0.39370078740157483" top="0.59055118110236227" bottom="0.98425196850393704" header="0" footer="0"/>
  <pageSetup paperSize="9" scale="40" orientation="portrait" r:id="rId2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>
  <sheetPr codeName="Hoja74">
    <pageSetUpPr fitToPage="1"/>
  </sheetPr>
  <dimension ref="A1:O94"/>
  <sheetViews>
    <sheetView view="pageBreakPreview" topLeftCell="C49" zoomScale="75" zoomScaleNormal="75" workbookViewId="0">
      <selection sqref="A1:J1"/>
    </sheetView>
  </sheetViews>
  <sheetFormatPr baseColWidth="10" defaultRowHeight="12.75"/>
  <cols>
    <col min="1" max="1" width="24" style="680" customWidth="1"/>
    <col min="2" max="2" width="41.28515625" style="680" customWidth="1"/>
    <col min="3" max="14" width="14.28515625" style="680" customWidth="1"/>
    <col min="15" max="16384" width="11.42578125" style="680"/>
  </cols>
  <sheetData>
    <row r="1" spans="1:15" s="706" customFormat="1" ht="18">
      <c r="A1" s="928" t="s">
        <v>603</v>
      </c>
      <c r="B1" s="928"/>
      <c r="C1" s="928"/>
      <c r="D1" s="928"/>
      <c r="E1" s="928"/>
      <c r="F1" s="928"/>
      <c r="G1" s="928"/>
      <c r="H1" s="928"/>
      <c r="I1" s="928"/>
      <c r="J1" s="928"/>
      <c r="K1" s="928"/>
      <c r="L1" s="928"/>
      <c r="M1" s="928"/>
      <c r="N1" s="928"/>
    </row>
    <row r="2" spans="1:15" s="706" customForma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5" s="706" customFormat="1" ht="15">
      <c r="A3" s="1004" t="s">
        <v>1252</v>
      </c>
      <c r="B3" s="1004"/>
      <c r="C3" s="1004"/>
      <c r="D3" s="1004"/>
      <c r="E3" s="1004"/>
      <c r="F3" s="1004"/>
      <c r="G3" s="1004"/>
      <c r="H3" s="1004"/>
      <c r="I3" s="1004"/>
      <c r="J3" s="1004"/>
      <c r="K3" s="1004"/>
      <c r="L3" s="1004"/>
      <c r="M3" s="1004"/>
      <c r="N3" s="1004"/>
    </row>
    <row r="4" spans="1:15" s="706" customFormat="1" ht="13.5" thickBot="1">
      <c r="A4" s="262"/>
    </row>
    <row r="5" spans="1:15" s="708" customFormat="1" ht="27" customHeight="1">
      <c r="A5" s="1005" t="s">
        <v>299</v>
      </c>
      <c r="B5" s="1021" t="s">
        <v>649</v>
      </c>
      <c r="C5" s="1023" t="s">
        <v>650</v>
      </c>
      <c r="D5" s="1023"/>
      <c r="E5" s="1023"/>
      <c r="F5" s="1023"/>
      <c r="G5" s="1023"/>
      <c r="H5" s="1023"/>
      <c r="I5" s="1023"/>
      <c r="J5" s="1023"/>
      <c r="K5" s="1023"/>
      <c r="L5" s="1023"/>
      <c r="M5" s="1021" t="s">
        <v>1077</v>
      </c>
      <c r="N5" s="1024"/>
      <c r="O5" s="680"/>
    </row>
    <row r="6" spans="1:15" s="708" customFormat="1" ht="21" customHeight="1">
      <c r="A6" s="1019"/>
      <c r="B6" s="1022"/>
      <c r="C6" s="1025" t="s">
        <v>651</v>
      </c>
      <c r="D6" s="1025"/>
      <c r="E6" s="1025" t="s">
        <v>652</v>
      </c>
      <c r="F6" s="1025"/>
      <c r="G6" s="1025" t="s">
        <v>623</v>
      </c>
      <c r="H6" s="1025"/>
      <c r="I6" s="1025" t="s">
        <v>624</v>
      </c>
      <c r="J6" s="1025"/>
      <c r="K6" s="1025" t="s">
        <v>653</v>
      </c>
      <c r="L6" s="1025"/>
      <c r="M6" s="1026" t="s">
        <v>625</v>
      </c>
      <c r="N6" s="1027"/>
      <c r="O6" s="680"/>
    </row>
    <row r="7" spans="1:15" s="708" customFormat="1" ht="33" customHeight="1" thickBot="1">
      <c r="A7" s="1006"/>
      <c r="B7" s="1039"/>
      <c r="C7" s="259" t="s">
        <v>1081</v>
      </c>
      <c r="D7" s="259" t="s">
        <v>1016</v>
      </c>
      <c r="E7" s="259" t="s">
        <v>1081</v>
      </c>
      <c r="F7" s="259" t="s">
        <v>1016</v>
      </c>
      <c r="G7" s="259" t="s">
        <v>1081</v>
      </c>
      <c r="H7" s="259" t="s">
        <v>1016</v>
      </c>
      <c r="I7" s="259" t="s">
        <v>1081</v>
      </c>
      <c r="J7" s="259" t="s">
        <v>1016</v>
      </c>
      <c r="K7" s="259" t="s">
        <v>1081</v>
      </c>
      <c r="L7" s="259" t="s">
        <v>1016</v>
      </c>
      <c r="M7" s="259" t="s">
        <v>1081</v>
      </c>
      <c r="N7" s="688" t="s">
        <v>1016</v>
      </c>
      <c r="O7" s="680"/>
    </row>
    <row r="8" spans="1:15" ht="12.75" customHeight="1">
      <c r="A8" s="1035" t="s">
        <v>721</v>
      </c>
      <c r="B8" s="494" t="s">
        <v>654</v>
      </c>
      <c r="C8" s="211">
        <v>0</v>
      </c>
      <c r="D8" s="211">
        <v>0</v>
      </c>
      <c r="E8" s="211">
        <v>0</v>
      </c>
      <c r="F8" s="211">
        <v>0</v>
      </c>
      <c r="G8" s="211">
        <v>37332.230000000003</v>
      </c>
      <c r="H8" s="211">
        <v>3.52</v>
      </c>
      <c r="I8" s="211">
        <v>18950.099999999999</v>
      </c>
      <c r="J8" s="211">
        <v>1.79</v>
      </c>
      <c r="K8" s="211">
        <v>13554.39</v>
      </c>
      <c r="L8" s="211">
        <v>1.28</v>
      </c>
      <c r="M8" s="211">
        <v>69836.72</v>
      </c>
      <c r="N8" s="212">
        <v>6.59</v>
      </c>
    </row>
    <row r="9" spans="1:15">
      <c r="A9" s="1036"/>
      <c r="B9" s="248" t="s">
        <v>655</v>
      </c>
      <c r="C9" s="213">
        <v>0</v>
      </c>
      <c r="D9" s="213">
        <v>0</v>
      </c>
      <c r="E9" s="213">
        <v>0</v>
      </c>
      <c r="F9" s="213">
        <v>0</v>
      </c>
      <c r="G9" s="213">
        <v>331.53</v>
      </c>
      <c r="H9" s="213">
        <v>0.03</v>
      </c>
      <c r="I9" s="213">
        <v>20.43</v>
      </c>
      <c r="J9" s="213">
        <v>0</v>
      </c>
      <c r="K9" s="213">
        <v>0.06</v>
      </c>
      <c r="L9" s="213">
        <v>0</v>
      </c>
      <c r="M9" s="213">
        <v>352.02</v>
      </c>
      <c r="N9" s="214">
        <v>0.03</v>
      </c>
    </row>
    <row r="10" spans="1:15">
      <c r="A10" s="1036"/>
      <c r="B10" s="248" t="s">
        <v>661</v>
      </c>
      <c r="C10" s="213">
        <v>0</v>
      </c>
      <c r="D10" s="213">
        <v>0</v>
      </c>
      <c r="E10" s="213">
        <v>0</v>
      </c>
      <c r="F10" s="213">
        <v>0</v>
      </c>
      <c r="G10" s="213">
        <v>4659.16</v>
      </c>
      <c r="H10" s="213">
        <v>0.44</v>
      </c>
      <c r="I10" s="213">
        <v>38494.86</v>
      </c>
      <c r="J10" s="213">
        <v>3.63</v>
      </c>
      <c r="K10" s="213">
        <v>55901.58</v>
      </c>
      <c r="L10" s="213">
        <v>5.27</v>
      </c>
      <c r="M10" s="213">
        <v>99055.6</v>
      </c>
      <c r="N10" s="214">
        <v>9.34</v>
      </c>
    </row>
    <row r="11" spans="1:15">
      <c r="A11" s="1036"/>
      <c r="B11" s="248" t="s">
        <v>656</v>
      </c>
      <c r="C11" s="213">
        <v>0</v>
      </c>
      <c r="D11" s="213">
        <v>0</v>
      </c>
      <c r="E11" s="213">
        <v>0</v>
      </c>
      <c r="F11" s="213">
        <v>0</v>
      </c>
      <c r="G11" s="213">
        <v>188740.85</v>
      </c>
      <c r="H11" s="213">
        <v>17.8</v>
      </c>
      <c r="I11" s="213">
        <v>595623.93000000005</v>
      </c>
      <c r="J11" s="213">
        <v>56.18</v>
      </c>
      <c r="K11" s="213">
        <v>49021.07</v>
      </c>
      <c r="L11" s="213">
        <v>4.62</v>
      </c>
      <c r="M11" s="213">
        <v>833385.85</v>
      </c>
      <c r="N11" s="214">
        <v>78.599999999999994</v>
      </c>
    </row>
    <row r="12" spans="1:15">
      <c r="A12" s="1036"/>
      <c r="B12" s="248" t="s">
        <v>660</v>
      </c>
      <c r="C12" s="213">
        <v>0</v>
      </c>
      <c r="D12" s="213">
        <v>0</v>
      </c>
      <c r="E12" s="213">
        <v>0</v>
      </c>
      <c r="F12" s="213">
        <v>0</v>
      </c>
      <c r="G12" s="213">
        <v>237.91</v>
      </c>
      <c r="H12" s="213">
        <v>0.02</v>
      </c>
      <c r="I12" s="213">
        <v>3533.39</v>
      </c>
      <c r="J12" s="213">
        <v>0.33</v>
      </c>
      <c r="K12" s="213">
        <v>618.1</v>
      </c>
      <c r="L12" s="213">
        <v>0.06</v>
      </c>
      <c r="M12" s="213">
        <v>4389.3999999999996</v>
      </c>
      <c r="N12" s="214">
        <v>0.41</v>
      </c>
    </row>
    <row r="13" spans="1:15">
      <c r="A13" s="1036"/>
      <c r="B13" s="248" t="s">
        <v>659</v>
      </c>
      <c r="C13" s="213">
        <v>0</v>
      </c>
      <c r="D13" s="213">
        <v>0</v>
      </c>
      <c r="E13" s="213">
        <v>0</v>
      </c>
      <c r="F13" s="213">
        <v>0</v>
      </c>
      <c r="G13" s="213">
        <v>0</v>
      </c>
      <c r="H13" s="213">
        <v>0</v>
      </c>
      <c r="I13" s="213">
        <v>191.07</v>
      </c>
      <c r="J13" s="213">
        <v>0.02</v>
      </c>
      <c r="K13" s="213">
        <v>240.34</v>
      </c>
      <c r="L13" s="213">
        <v>0.02</v>
      </c>
      <c r="M13" s="213">
        <v>431.41</v>
      </c>
      <c r="N13" s="214">
        <v>0.04</v>
      </c>
    </row>
    <row r="14" spans="1:15">
      <c r="A14" s="1036"/>
      <c r="B14" s="248" t="s">
        <v>662</v>
      </c>
      <c r="C14" s="213">
        <v>5.68</v>
      </c>
      <c r="D14" s="213">
        <v>0</v>
      </c>
      <c r="E14" s="213">
        <v>29323.19</v>
      </c>
      <c r="F14" s="213">
        <v>2.77</v>
      </c>
      <c r="G14" s="213">
        <v>14.43</v>
      </c>
      <c r="H14" s="213">
        <v>0</v>
      </c>
      <c r="I14" s="213">
        <v>0.06</v>
      </c>
      <c r="J14" s="213">
        <v>0</v>
      </c>
      <c r="K14" s="213">
        <v>0</v>
      </c>
      <c r="L14" s="213">
        <v>0</v>
      </c>
      <c r="M14" s="213">
        <v>29343.360000000001</v>
      </c>
      <c r="N14" s="214">
        <v>2.77</v>
      </c>
    </row>
    <row r="15" spans="1:15">
      <c r="A15" s="1036"/>
      <c r="B15" s="248" t="s">
        <v>105</v>
      </c>
      <c r="C15" s="213">
        <v>5.68</v>
      </c>
      <c r="D15" s="213">
        <v>0</v>
      </c>
      <c r="E15" s="213">
        <v>29323.19</v>
      </c>
      <c r="F15" s="213">
        <v>2.77</v>
      </c>
      <c r="G15" s="213">
        <v>231316.11</v>
      </c>
      <c r="H15" s="213">
        <v>21.81</v>
      </c>
      <c r="I15" s="213">
        <v>656813.84</v>
      </c>
      <c r="J15" s="213">
        <v>61.95</v>
      </c>
      <c r="K15" s="213">
        <v>119335.54</v>
      </c>
      <c r="L15" s="213">
        <v>11.25</v>
      </c>
      <c r="M15" s="213">
        <v>1036794.36</v>
      </c>
      <c r="N15" s="214">
        <v>97.78</v>
      </c>
    </row>
    <row r="16" spans="1:15">
      <c r="A16" s="1036"/>
      <c r="B16" s="248" t="s">
        <v>613</v>
      </c>
      <c r="C16" s="213">
        <v>0</v>
      </c>
      <c r="D16" s="213">
        <v>0</v>
      </c>
      <c r="E16" s="213">
        <v>0</v>
      </c>
      <c r="F16" s="213">
        <v>0</v>
      </c>
      <c r="G16" s="213">
        <v>0</v>
      </c>
      <c r="H16" s="213">
        <v>0</v>
      </c>
      <c r="I16" s="213">
        <v>0</v>
      </c>
      <c r="J16" s="213">
        <v>0</v>
      </c>
      <c r="K16" s="213">
        <v>0</v>
      </c>
      <c r="L16" s="213">
        <v>0</v>
      </c>
      <c r="M16" s="213">
        <v>4367.6499999999996</v>
      </c>
      <c r="N16" s="214">
        <v>0.41</v>
      </c>
    </row>
    <row r="17" spans="1:14">
      <c r="A17" s="1036"/>
      <c r="B17" s="248" t="s">
        <v>614</v>
      </c>
      <c r="C17" s="213">
        <v>0</v>
      </c>
      <c r="D17" s="213">
        <v>0</v>
      </c>
      <c r="E17" s="213">
        <v>0</v>
      </c>
      <c r="F17" s="213">
        <v>0</v>
      </c>
      <c r="G17" s="213">
        <v>0</v>
      </c>
      <c r="H17" s="213">
        <v>0</v>
      </c>
      <c r="I17" s="213">
        <v>0</v>
      </c>
      <c r="J17" s="213">
        <v>0</v>
      </c>
      <c r="K17" s="213">
        <v>0</v>
      </c>
      <c r="L17" s="213">
        <v>0</v>
      </c>
      <c r="M17" s="213">
        <v>19195.11</v>
      </c>
      <c r="N17" s="214">
        <v>1.81</v>
      </c>
    </row>
    <row r="18" spans="1:14">
      <c r="A18" s="1037"/>
      <c r="B18" s="263" t="s">
        <v>693</v>
      </c>
      <c r="C18" s="227">
        <v>5.68</v>
      </c>
      <c r="D18" s="227">
        <v>0</v>
      </c>
      <c r="E18" s="227">
        <v>29323.19</v>
      </c>
      <c r="F18" s="227">
        <v>2.77</v>
      </c>
      <c r="G18" s="227">
        <v>231316.11</v>
      </c>
      <c r="H18" s="227">
        <v>21.81</v>
      </c>
      <c r="I18" s="227">
        <v>656813.84</v>
      </c>
      <c r="J18" s="227">
        <v>61.95</v>
      </c>
      <c r="K18" s="227">
        <v>119335.54</v>
      </c>
      <c r="L18" s="227">
        <v>11.25</v>
      </c>
      <c r="M18" s="227">
        <v>1060357.1200000001</v>
      </c>
      <c r="N18" s="258">
        <v>100</v>
      </c>
    </row>
    <row r="19" spans="1:14">
      <c r="A19" s="1036" t="s">
        <v>329</v>
      </c>
      <c r="B19" s="248" t="s">
        <v>654</v>
      </c>
      <c r="C19" s="213">
        <v>0</v>
      </c>
      <c r="D19" s="213">
        <v>0</v>
      </c>
      <c r="E19" s="213">
        <v>0</v>
      </c>
      <c r="F19" s="213">
        <v>0</v>
      </c>
      <c r="G19" s="213">
        <v>40647.86</v>
      </c>
      <c r="H19" s="213">
        <v>3.29</v>
      </c>
      <c r="I19" s="213">
        <v>5215.54</v>
      </c>
      <c r="J19" s="213">
        <v>0.42</v>
      </c>
      <c r="K19" s="213">
        <v>2165.16</v>
      </c>
      <c r="L19" s="213">
        <v>0.18</v>
      </c>
      <c r="M19" s="213">
        <v>48028.56</v>
      </c>
      <c r="N19" s="214">
        <v>3.89</v>
      </c>
    </row>
    <row r="20" spans="1:14">
      <c r="A20" s="1036"/>
      <c r="B20" s="248" t="s">
        <v>655</v>
      </c>
      <c r="C20" s="213">
        <v>0</v>
      </c>
      <c r="D20" s="213">
        <v>0</v>
      </c>
      <c r="E20" s="213">
        <v>0</v>
      </c>
      <c r="F20" s="213">
        <v>0</v>
      </c>
      <c r="G20" s="213">
        <v>20.11</v>
      </c>
      <c r="H20" s="213" t="s">
        <v>668</v>
      </c>
      <c r="I20" s="213">
        <v>0</v>
      </c>
      <c r="J20" s="213">
        <v>0</v>
      </c>
      <c r="K20" s="213">
        <v>0</v>
      </c>
      <c r="L20" s="213">
        <v>0</v>
      </c>
      <c r="M20" s="213">
        <v>20.11</v>
      </c>
      <c r="N20" s="214" t="s">
        <v>668</v>
      </c>
    </row>
    <row r="21" spans="1:14">
      <c r="A21" s="1036"/>
      <c r="B21" s="248" t="s">
        <v>656</v>
      </c>
      <c r="C21" s="213">
        <v>0</v>
      </c>
      <c r="D21" s="213">
        <v>0</v>
      </c>
      <c r="E21" s="213">
        <v>0</v>
      </c>
      <c r="F21" s="213">
        <v>0</v>
      </c>
      <c r="G21" s="213">
        <v>150732.01</v>
      </c>
      <c r="H21" s="213">
        <v>12.21</v>
      </c>
      <c r="I21" s="213">
        <v>20322.43</v>
      </c>
      <c r="J21" s="213">
        <v>1.65</v>
      </c>
      <c r="K21" s="213">
        <v>609.21</v>
      </c>
      <c r="L21" s="213">
        <v>0.05</v>
      </c>
      <c r="M21" s="213">
        <v>171663.65</v>
      </c>
      <c r="N21" s="214">
        <v>13.91</v>
      </c>
    </row>
    <row r="22" spans="1:14">
      <c r="A22" s="1036"/>
      <c r="B22" s="248" t="s">
        <v>661</v>
      </c>
      <c r="C22" s="213">
        <v>0</v>
      </c>
      <c r="D22" s="213">
        <v>0</v>
      </c>
      <c r="E22" s="213">
        <v>0</v>
      </c>
      <c r="F22" s="213">
        <v>0</v>
      </c>
      <c r="G22" s="213">
        <v>134342.62</v>
      </c>
      <c r="H22" s="213">
        <v>10.88</v>
      </c>
      <c r="I22" s="213">
        <v>29555.49</v>
      </c>
      <c r="J22" s="213">
        <v>2.39</v>
      </c>
      <c r="K22" s="213">
        <v>8565.9</v>
      </c>
      <c r="L22" s="213">
        <v>0.69</v>
      </c>
      <c r="M22" s="213">
        <v>172464.01</v>
      </c>
      <c r="N22" s="214">
        <v>13.96</v>
      </c>
    </row>
    <row r="23" spans="1:14">
      <c r="A23" s="1036"/>
      <c r="B23" s="248" t="s">
        <v>657</v>
      </c>
      <c r="C23" s="213">
        <v>74811.8</v>
      </c>
      <c r="D23" s="213">
        <v>6.06</v>
      </c>
      <c r="E23" s="213">
        <v>744551.23</v>
      </c>
      <c r="F23" s="213">
        <v>60.28</v>
      </c>
      <c r="G23" s="213">
        <v>0</v>
      </c>
      <c r="H23" s="213">
        <v>0</v>
      </c>
      <c r="I23" s="213">
        <v>0</v>
      </c>
      <c r="J23" s="213">
        <v>0</v>
      </c>
      <c r="K23" s="213">
        <v>0</v>
      </c>
      <c r="L23" s="213">
        <v>0</v>
      </c>
      <c r="M23" s="213">
        <v>819363.03</v>
      </c>
      <c r="N23" s="214">
        <v>66.34</v>
      </c>
    </row>
    <row r="24" spans="1:14">
      <c r="A24" s="1036"/>
      <c r="B24" s="248" t="s">
        <v>105</v>
      </c>
      <c r="C24" s="213">
        <v>74811.8</v>
      </c>
      <c r="D24" s="213">
        <v>6.06</v>
      </c>
      <c r="E24" s="213">
        <v>744551.23</v>
      </c>
      <c r="F24" s="213">
        <v>60.28</v>
      </c>
      <c r="G24" s="213">
        <v>325742.59999999998</v>
      </c>
      <c r="H24" s="213">
        <v>26.38</v>
      </c>
      <c r="I24" s="213">
        <v>55093.46</v>
      </c>
      <c r="J24" s="213">
        <v>4.46</v>
      </c>
      <c r="K24" s="213">
        <v>11340.27</v>
      </c>
      <c r="L24" s="213">
        <v>0.92</v>
      </c>
      <c r="M24" s="213">
        <v>1211539.3600000001</v>
      </c>
      <c r="N24" s="214">
        <v>98.1</v>
      </c>
    </row>
    <row r="25" spans="1:14">
      <c r="A25" s="1036"/>
      <c r="B25" s="248" t="s">
        <v>613</v>
      </c>
      <c r="C25" s="213">
        <v>0</v>
      </c>
      <c r="D25" s="213">
        <v>0</v>
      </c>
      <c r="E25" s="213">
        <v>0</v>
      </c>
      <c r="F25" s="213">
        <v>0</v>
      </c>
      <c r="G25" s="213">
        <v>0</v>
      </c>
      <c r="H25" s="213">
        <v>0</v>
      </c>
      <c r="I25" s="213">
        <v>0</v>
      </c>
      <c r="J25" s="213">
        <v>0</v>
      </c>
      <c r="K25" s="213">
        <v>0</v>
      </c>
      <c r="L25" s="213">
        <v>0</v>
      </c>
      <c r="M25" s="213">
        <v>10232.68</v>
      </c>
      <c r="N25" s="214">
        <v>0.83</v>
      </c>
    </row>
    <row r="26" spans="1:14">
      <c r="A26" s="1036"/>
      <c r="B26" s="248" t="s">
        <v>614</v>
      </c>
      <c r="C26" s="213">
        <v>0</v>
      </c>
      <c r="D26" s="213">
        <v>0</v>
      </c>
      <c r="E26" s="213">
        <v>0</v>
      </c>
      <c r="F26" s="213">
        <v>0</v>
      </c>
      <c r="G26" s="213">
        <v>0</v>
      </c>
      <c r="H26" s="213">
        <v>0</v>
      </c>
      <c r="I26" s="213">
        <v>0</v>
      </c>
      <c r="J26" s="213">
        <v>0</v>
      </c>
      <c r="K26" s="213">
        <v>0</v>
      </c>
      <c r="L26" s="213">
        <v>0</v>
      </c>
      <c r="M26" s="213">
        <v>13222.55</v>
      </c>
      <c r="N26" s="214">
        <v>1.07</v>
      </c>
    </row>
    <row r="27" spans="1:14">
      <c r="A27" s="1037"/>
      <c r="B27" s="263" t="s">
        <v>693</v>
      </c>
      <c r="C27" s="227">
        <f>C24</f>
        <v>74811.8</v>
      </c>
      <c r="D27" s="227">
        <f t="shared" ref="D27:L27" si="0">D24</f>
        <v>6.06</v>
      </c>
      <c r="E27" s="227">
        <f t="shared" si="0"/>
        <v>744551.23</v>
      </c>
      <c r="F27" s="227">
        <f t="shared" si="0"/>
        <v>60.28</v>
      </c>
      <c r="G27" s="227">
        <f t="shared" si="0"/>
        <v>325742.59999999998</v>
      </c>
      <c r="H27" s="227">
        <f t="shared" si="0"/>
        <v>26.38</v>
      </c>
      <c r="I27" s="227">
        <f t="shared" si="0"/>
        <v>55093.46</v>
      </c>
      <c r="J27" s="227">
        <f t="shared" si="0"/>
        <v>4.46</v>
      </c>
      <c r="K27" s="227">
        <f t="shared" si="0"/>
        <v>11340.27</v>
      </c>
      <c r="L27" s="227">
        <f t="shared" si="0"/>
        <v>0.92</v>
      </c>
      <c r="M27" s="227">
        <v>1234994.5900000001</v>
      </c>
      <c r="N27" s="258">
        <v>100</v>
      </c>
    </row>
    <row r="28" spans="1:14">
      <c r="A28" s="1042" t="s">
        <v>1239</v>
      </c>
      <c r="B28" s="699" t="s">
        <v>654</v>
      </c>
      <c r="C28" s="696">
        <v>0</v>
      </c>
      <c r="D28" s="696">
        <v>0</v>
      </c>
      <c r="E28" s="696">
        <v>0</v>
      </c>
      <c r="F28" s="696">
        <v>0</v>
      </c>
      <c r="G28" s="696">
        <v>37338.239999999998</v>
      </c>
      <c r="H28" s="696">
        <v>5.39</v>
      </c>
      <c r="I28" s="696">
        <v>4255.9399999999996</v>
      </c>
      <c r="J28" s="696">
        <v>0.61</v>
      </c>
      <c r="K28" s="696">
        <v>308.27999999999997</v>
      </c>
      <c r="L28" s="696">
        <v>0.04</v>
      </c>
      <c r="M28" s="696">
        <v>41902.46</v>
      </c>
      <c r="N28" s="697">
        <v>6.04</v>
      </c>
    </row>
    <row r="29" spans="1:14">
      <c r="A29" s="1042"/>
      <c r="B29" s="699" t="s">
        <v>655</v>
      </c>
      <c r="C29" s="696">
        <v>0</v>
      </c>
      <c r="D29" s="696">
        <v>0</v>
      </c>
      <c r="E29" s="696">
        <v>0</v>
      </c>
      <c r="F29" s="696">
        <v>0</v>
      </c>
      <c r="G29" s="696">
        <v>2.63</v>
      </c>
      <c r="H29" s="696" t="s">
        <v>610</v>
      </c>
      <c r="I29" s="696">
        <v>0</v>
      </c>
      <c r="J29" s="696">
        <v>0</v>
      </c>
      <c r="K29" s="696">
        <v>36.909999999999997</v>
      </c>
      <c r="L29" s="696">
        <v>0.01</v>
      </c>
      <c r="M29" s="696">
        <v>39.54</v>
      </c>
      <c r="N29" s="697">
        <v>0.01</v>
      </c>
    </row>
    <row r="30" spans="1:14">
      <c r="A30" s="1042"/>
      <c r="B30" s="699" t="s">
        <v>656</v>
      </c>
      <c r="C30" s="696">
        <v>0</v>
      </c>
      <c r="D30" s="696">
        <v>0</v>
      </c>
      <c r="E30" s="696">
        <v>0</v>
      </c>
      <c r="F30" s="696">
        <v>0</v>
      </c>
      <c r="G30" s="696">
        <v>43688.38</v>
      </c>
      <c r="H30" s="696">
        <v>6.31</v>
      </c>
      <c r="I30" s="696">
        <v>5135.78</v>
      </c>
      <c r="J30" s="696">
        <v>0.74</v>
      </c>
      <c r="K30" s="696">
        <v>768.44</v>
      </c>
      <c r="L30" s="696">
        <v>0.11</v>
      </c>
      <c r="M30" s="696">
        <v>49592.6</v>
      </c>
      <c r="N30" s="697">
        <v>7.16</v>
      </c>
    </row>
    <row r="31" spans="1:14">
      <c r="A31" s="1042"/>
      <c r="B31" s="699" t="s">
        <v>661</v>
      </c>
      <c r="C31" s="696">
        <v>0</v>
      </c>
      <c r="D31" s="696">
        <v>0</v>
      </c>
      <c r="E31" s="696">
        <v>0</v>
      </c>
      <c r="F31" s="696">
        <v>0</v>
      </c>
      <c r="G31" s="696">
        <v>9591.84</v>
      </c>
      <c r="H31" s="696">
        <v>1.39</v>
      </c>
      <c r="I31" s="696">
        <v>3297.64</v>
      </c>
      <c r="J31" s="696">
        <v>0.48</v>
      </c>
      <c r="K31" s="696">
        <v>204.5</v>
      </c>
      <c r="L31" s="696">
        <v>0.03</v>
      </c>
      <c r="M31" s="696">
        <v>13093.98</v>
      </c>
      <c r="N31" s="697">
        <v>1.9</v>
      </c>
    </row>
    <row r="32" spans="1:14">
      <c r="A32" s="1042"/>
      <c r="B32" s="699" t="s">
        <v>657</v>
      </c>
      <c r="C32" s="696">
        <v>17593.439999999999</v>
      </c>
      <c r="D32" s="696">
        <v>2.54</v>
      </c>
      <c r="E32" s="696">
        <v>557103.35</v>
      </c>
      <c r="F32" s="696">
        <v>80.48</v>
      </c>
      <c r="G32" s="696">
        <v>0</v>
      </c>
      <c r="H32" s="696">
        <v>0</v>
      </c>
      <c r="I32" s="696">
        <v>0</v>
      </c>
      <c r="J32" s="696">
        <v>0</v>
      </c>
      <c r="K32" s="696">
        <v>0</v>
      </c>
      <c r="L32" s="696">
        <v>0</v>
      </c>
      <c r="M32" s="696">
        <v>574696.78999999992</v>
      </c>
      <c r="N32" s="697">
        <v>83.02000000000001</v>
      </c>
    </row>
    <row r="33" spans="1:14">
      <c r="A33" s="1042"/>
      <c r="B33" s="699" t="s">
        <v>105</v>
      </c>
      <c r="C33" s="696">
        <v>17593.439999999999</v>
      </c>
      <c r="D33" s="696">
        <v>2.54</v>
      </c>
      <c r="E33" s="696">
        <v>557103.35</v>
      </c>
      <c r="F33" s="696">
        <v>80.48</v>
      </c>
      <c r="G33" s="696">
        <v>90621.09</v>
      </c>
      <c r="H33" s="696">
        <v>13.09</v>
      </c>
      <c r="I33" s="696">
        <v>12689.359999999999</v>
      </c>
      <c r="J33" s="696">
        <v>1.83</v>
      </c>
      <c r="K33" s="696">
        <v>1318.13</v>
      </c>
      <c r="L33" s="696">
        <v>0.19</v>
      </c>
      <c r="M33" s="696">
        <v>679325.36999999988</v>
      </c>
      <c r="N33" s="697">
        <v>98.13000000000001</v>
      </c>
    </row>
    <row r="34" spans="1:14">
      <c r="A34" s="1042"/>
      <c r="B34" s="699" t="s">
        <v>613</v>
      </c>
      <c r="C34" s="696">
        <v>0</v>
      </c>
      <c r="D34" s="696">
        <v>0</v>
      </c>
      <c r="E34" s="696">
        <v>0</v>
      </c>
      <c r="F34" s="696">
        <v>0</v>
      </c>
      <c r="G34" s="696">
        <v>0</v>
      </c>
      <c r="H34" s="696">
        <v>0</v>
      </c>
      <c r="I34" s="696">
        <v>0</v>
      </c>
      <c r="J34" s="696">
        <v>0</v>
      </c>
      <c r="K34" s="696">
        <v>0</v>
      </c>
      <c r="L34" s="696">
        <v>0</v>
      </c>
      <c r="M34" s="696">
        <v>1071.21</v>
      </c>
      <c r="N34" s="697">
        <v>0.15</v>
      </c>
    </row>
    <row r="35" spans="1:14">
      <c r="A35" s="1042"/>
      <c r="B35" s="699" t="s">
        <v>614</v>
      </c>
      <c r="C35" s="696">
        <v>0</v>
      </c>
      <c r="D35" s="696">
        <v>0</v>
      </c>
      <c r="E35" s="696">
        <v>0</v>
      </c>
      <c r="F35" s="696">
        <v>0</v>
      </c>
      <c r="G35" s="696">
        <v>0</v>
      </c>
      <c r="H35" s="696">
        <v>0</v>
      </c>
      <c r="I35" s="696">
        <v>0</v>
      </c>
      <c r="J35" s="696">
        <v>0</v>
      </c>
      <c r="K35" s="696">
        <v>0</v>
      </c>
      <c r="L35" s="696">
        <v>0</v>
      </c>
      <c r="M35" s="696">
        <v>11878.76</v>
      </c>
      <c r="N35" s="697">
        <v>1.72</v>
      </c>
    </row>
    <row r="36" spans="1:14">
      <c r="A36" s="1043"/>
      <c r="B36" s="702" t="s">
        <v>693</v>
      </c>
      <c r="C36" s="696">
        <v>17593.439999999999</v>
      </c>
      <c r="D36" s="696">
        <v>2.54</v>
      </c>
      <c r="E36" s="696">
        <v>557103.35</v>
      </c>
      <c r="F36" s="696">
        <v>80.48</v>
      </c>
      <c r="G36" s="696">
        <v>90621.09</v>
      </c>
      <c r="H36" s="696">
        <v>13.09</v>
      </c>
      <c r="I36" s="696">
        <v>12689.359999999999</v>
      </c>
      <c r="J36" s="696">
        <v>1.83</v>
      </c>
      <c r="K36" s="696">
        <v>1318.13</v>
      </c>
      <c r="L36" s="696">
        <v>0.19</v>
      </c>
      <c r="M36" s="696">
        <v>692275.33999999985</v>
      </c>
      <c r="N36" s="697">
        <v>100.00000000000001</v>
      </c>
    </row>
    <row r="37" spans="1:14">
      <c r="A37" s="1036" t="s">
        <v>1059</v>
      </c>
      <c r="B37" s="248" t="s">
        <v>654</v>
      </c>
      <c r="C37" s="228">
        <v>0</v>
      </c>
      <c r="D37" s="228">
        <v>0</v>
      </c>
      <c r="E37" s="228">
        <v>0</v>
      </c>
      <c r="F37" s="228">
        <v>0</v>
      </c>
      <c r="G37" s="228">
        <v>68952.02</v>
      </c>
      <c r="H37" s="228">
        <v>4.91</v>
      </c>
      <c r="I37" s="228">
        <v>4419.8</v>
      </c>
      <c r="J37" s="228">
        <v>0.31</v>
      </c>
      <c r="K37" s="228">
        <v>1788.7</v>
      </c>
      <c r="L37" s="228">
        <v>0.13</v>
      </c>
      <c r="M37" s="228">
        <v>75160.52</v>
      </c>
      <c r="N37" s="257">
        <v>5.35</v>
      </c>
    </row>
    <row r="38" spans="1:14">
      <c r="A38" s="1036"/>
      <c r="B38" s="248" t="s">
        <v>655</v>
      </c>
      <c r="C38" s="213">
        <v>0</v>
      </c>
      <c r="D38" s="213">
        <v>0</v>
      </c>
      <c r="E38" s="213">
        <v>0</v>
      </c>
      <c r="F38" s="213">
        <v>0</v>
      </c>
      <c r="G38" s="213">
        <v>504</v>
      </c>
      <c r="H38" s="213">
        <v>0.04</v>
      </c>
      <c r="I38" s="213">
        <v>0</v>
      </c>
      <c r="J38" s="213">
        <v>0</v>
      </c>
      <c r="K38" s="213">
        <v>1.25</v>
      </c>
      <c r="L38" s="213" t="s">
        <v>610</v>
      </c>
      <c r="M38" s="213">
        <v>505.25</v>
      </c>
      <c r="N38" s="214">
        <v>0.04</v>
      </c>
    </row>
    <row r="39" spans="1:14">
      <c r="A39" s="1036"/>
      <c r="B39" s="248" t="s">
        <v>656</v>
      </c>
      <c r="C39" s="213">
        <v>0</v>
      </c>
      <c r="D39" s="213">
        <v>0</v>
      </c>
      <c r="E39" s="213">
        <v>0</v>
      </c>
      <c r="F39" s="213">
        <v>0</v>
      </c>
      <c r="G39" s="213">
        <v>341096.77</v>
      </c>
      <c r="H39" s="213">
        <v>24.3</v>
      </c>
      <c r="I39" s="213">
        <v>124054.63</v>
      </c>
      <c r="J39" s="213">
        <v>8.84</v>
      </c>
      <c r="K39" s="213">
        <v>15664.35</v>
      </c>
      <c r="L39" s="213">
        <v>1.1200000000000001</v>
      </c>
      <c r="M39" s="213">
        <v>480815.75</v>
      </c>
      <c r="N39" s="214">
        <v>34.26</v>
      </c>
    </row>
    <row r="40" spans="1:14">
      <c r="A40" s="1036"/>
      <c r="B40" s="248" t="s">
        <v>660</v>
      </c>
      <c r="C40" s="213">
        <v>0</v>
      </c>
      <c r="D40" s="213">
        <v>0</v>
      </c>
      <c r="E40" s="213">
        <v>0</v>
      </c>
      <c r="F40" s="213">
        <v>0</v>
      </c>
      <c r="G40" s="213">
        <v>85804.26</v>
      </c>
      <c r="H40" s="213">
        <v>6.11</v>
      </c>
      <c r="I40" s="213">
        <v>24396.83</v>
      </c>
      <c r="J40" s="213">
        <v>1.74</v>
      </c>
      <c r="K40" s="213">
        <v>3345.91</v>
      </c>
      <c r="L40" s="213">
        <v>0.24</v>
      </c>
      <c r="M40" s="213">
        <v>113547</v>
      </c>
      <c r="N40" s="214">
        <v>8.09</v>
      </c>
    </row>
    <row r="41" spans="1:14">
      <c r="A41" s="1036"/>
      <c r="B41" s="248" t="s">
        <v>661</v>
      </c>
      <c r="C41" s="213">
        <v>0</v>
      </c>
      <c r="D41" s="213">
        <v>0</v>
      </c>
      <c r="E41" s="213">
        <v>0</v>
      </c>
      <c r="F41" s="213">
        <v>0</v>
      </c>
      <c r="G41" s="213">
        <v>83641.11</v>
      </c>
      <c r="H41" s="213">
        <v>5.96</v>
      </c>
      <c r="I41" s="213">
        <v>74486.509999999995</v>
      </c>
      <c r="J41" s="213">
        <v>5.31</v>
      </c>
      <c r="K41" s="213">
        <v>27871.78</v>
      </c>
      <c r="L41" s="213">
        <v>1.98</v>
      </c>
      <c r="M41" s="213">
        <v>185999.4</v>
      </c>
      <c r="N41" s="214">
        <v>13.25</v>
      </c>
    </row>
    <row r="42" spans="1:14">
      <c r="A42" s="1036"/>
      <c r="B42" s="248" t="s">
        <v>657</v>
      </c>
      <c r="C42" s="213">
        <v>0</v>
      </c>
      <c r="D42" s="213">
        <v>0</v>
      </c>
      <c r="E42" s="213">
        <v>460509.37</v>
      </c>
      <c r="F42" s="213">
        <v>32.81</v>
      </c>
      <c r="G42" s="213">
        <v>0</v>
      </c>
      <c r="H42" s="213">
        <v>0</v>
      </c>
      <c r="I42" s="213">
        <v>0</v>
      </c>
      <c r="J42" s="213">
        <v>0</v>
      </c>
      <c r="K42" s="213">
        <v>0</v>
      </c>
      <c r="L42" s="213">
        <v>0</v>
      </c>
      <c r="M42" s="213">
        <v>460509.37</v>
      </c>
      <c r="N42" s="214">
        <v>32.81</v>
      </c>
    </row>
    <row r="43" spans="1:14">
      <c r="A43" s="1036"/>
      <c r="B43" s="248" t="s">
        <v>105</v>
      </c>
      <c r="C43" s="213">
        <v>0</v>
      </c>
      <c r="D43" s="213">
        <v>0</v>
      </c>
      <c r="E43" s="213">
        <v>460509.37</v>
      </c>
      <c r="F43" s="213">
        <v>32.81</v>
      </c>
      <c r="G43" s="213">
        <v>579998.16</v>
      </c>
      <c r="H43" s="213">
        <v>41.32</v>
      </c>
      <c r="I43" s="213">
        <v>227357.77</v>
      </c>
      <c r="J43" s="213">
        <v>16.2</v>
      </c>
      <c r="K43" s="213">
        <v>48671.99</v>
      </c>
      <c r="L43" s="213">
        <v>3.47</v>
      </c>
      <c r="M43" s="213">
        <v>1316537.29</v>
      </c>
      <c r="N43" s="214">
        <v>93.8</v>
      </c>
    </row>
    <row r="44" spans="1:14">
      <c r="A44" s="1036"/>
      <c r="B44" s="248" t="s">
        <v>613</v>
      </c>
      <c r="C44" s="213">
        <v>0</v>
      </c>
      <c r="D44" s="213">
        <v>0</v>
      </c>
      <c r="E44" s="213">
        <v>0</v>
      </c>
      <c r="F44" s="213">
        <v>0</v>
      </c>
      <c r="G44" s="213">
        <v>0</v>
      </c>
      <c r="H44" s="213">
        <v>0</v>
      </c>
      <c r="I44" s="213">
        <v>0</v>
      </c>
      <c r="J44" s="213">
        <v>0</v>
      </c>
      <c r="K44" s="213">
        <v>0</v>
      </c>
      <c r="L44" s="213">
        <v>0</v>
      </c>
      <c r="M44" s="213">
        <v>32742.13</v>
      </c>
      <c r="N44" s="214">
        <v>2.33</v>
      </c>
    </row>
    <row r="45" spans="1:14">
      <c r="A45" s="1036"/>
      <c r="B45" s="248" t="s">
        <v>614</v>
      </c>
      <c r="C45" s="213">
        <v>0</v>
      </c>
      <c r="D45" s="213">
        <v>0</v>
      </c>
      <c r="E45" s="213">
        <v>0</v>
      </c>
      <c r="F45" s="213">
        <v>0</v>
      </c>
      <c r="G45" s="213">
        <v>0</v>
      </c>
      <c r="H45" s="213">
        <v>0</v>
      </c>
      <c r="I45" s="213">
        <v>0</v>
      </c>
      <c r="J45" s="213">
        <v>0</v>
      </c>
      <c r="K45" s="213">
        <v>0</v>
      </c>
      <c r="L45" s="213">
        <v>0</v>
      </c>
      <c r="M45" s="213">
        <v>54329.279999999999</v>
      </c>
      <c r="N45" s="214">
        <v>3.87</v>
      </c>
    </row>
    <row r="46" spans="1:14">
      <c r="A46" s="1037"/>
      <c r="B46" s="263" t="s">
        <v>693</v>
      </c>
      <c r="C46" s="227">
        <v>0</v>
      </c>
      <c r="D46" s="227">
        <v>0</v>
      </c>
      <c r="E46" s="227">
        <v>460509.37</v>
      </c>
      <c r="F46" s="227">
        <v>32.81</v>
      </c>
      <c r="G46" s="227">
        <v>579998.16</v>
      </c>
      <c r="H46" s="227">
        <v>41.32</v>
      </c>
      <c r="I46" s="227">
        <v>227357.77</v>
      </c>
      <c r="J46" s="227">
        <v>16.2</v>
      </c>
      <c r="K46" s="227">
        <v>48671.99</v>
      </c>
      <c r="L46" s="227">
        <v>3.47</v>
      </c>
      <c r="M46" s="227">
        <v>1403608.7</v>
      </c>
      <c r="N46" s="258">
        <v>100</v>
      </c>
    </row>
    <row r="47" spans="1:14">
      <c r="A47" s="1040" t="s">
        <v>1060</v>
      </c>
      <c r="B47" s="248" t="s">
        <v>654</v>
      </c>
      <c r="C47" s="213">
        <v>0</v>
      </c>
      <c r="D47" s="213">
        <v>0</v>
      </c>
      <c r="E47" s="213">
        <v>0</v>
      </c>
      <c r="F47" s="213">
        <v>0</v>
      </c>
      <c r="G47" s="213">
        <v>99192.4</v>
      </c>
      <c r="H47" s="213">
        <v>15.74</v>
      </c>
      <c r="I47" s="213">
        <v>11591.26</v>
      </c>
      <c r="J47" s="213">
        <v>1.84</v>
      </c>
      <c r="K47" s="213">
        <v>0</v>
      </c>
      <c r="L47" s="213">
        <v>0</v>
      </c>
      <c r="M47" s="213">
        <v>110783.66</v>
      </c>
      <c r="N47" s="214">
        <v>17.579999999999998</v>
      </c>
    </row>
    <row r="48" spans="1:14">
      <c r="A48" s="1036"/>
      <c r="B48" s="248" t="s">
        <v>656</v>
      </c>
      <c r="C48" s="213">
        <v>0</v>
      </c>
      <c r="D48" s="213">
        <v>0</v>
      </c>
      <c r="E48" s="213">
        <v>0</v>
      </c>
      <c r="F48" s="213">
        <v>0</v>
      </c>
      <c r="G48" s="213">
        <v>143080.51</v>
      </c>
      <c r="H48" s="213">
        <v>22.72</v>
      </c>
      <c r="I48" s="213">
        <v>80696.11</v>
      </c>
      <c r="J48" s="213">
        <v>12.8</v>
      </c>
      <c r="K48" s="213">
        <v>388.11</v>
      </c>
      <c r="L48" s="213">
        <v>0.06</v>
      </c>
      <c r="M48" s="213">
        <v>224164.73</v>
      </c>
      <c r="N48" s="214">
        <v>35.58</v>
      </c>
    </row>
    <row r="49" spans="1:14">
      <c r="A49" s="1036"/>
      <c r="B49" s="248" t="s">
        <v>655</v>
      </c>
      <c r="C49" s="213">
        <v>0</v>
      </c>
      <c r="D49" s="213">
        <v>0</v>
      </c>
      <c r="E49" s="213">
        <v>0</v>
      </c>
      <c r="F49" s="213">
        <v>0</v>
      </c>
      <c r="G49" s="213">
        <v>19424.490000000002</v>
      </c>
      <c r="H49" s="213">
        <v>3.08</v>
      </c>
      <c r="I49" s="213">
        <v>120.11</v>
      </c>
      <c r="J49" s="213">
        <v>0.02</v>
      </c>
      <c r="K49" s="213">
        <v>0</v>
      </c>
      <c r="L49" s="213">
        <v>0</v>
      </c>
      <c r="M49" s="213">
        <v>19544.599999999999</v>
      </c>
      <c r="N49" s="214">
        <v>3.1</v>
      </c>
    </row>
    <row r="50" spans="1:14">
      <c r="A50" s="1036"/>
      <c r="B50" s="248" t="s">
        <v>660</v>
      </c>
      <c r="C50" s="213">
        <v>0</v>
      </c>
      <c r="D50" s="213">
        <v>0</v>
      </c>
      <c r="E50" s="213">
        <v>0</v>
      </c>
      <c r="F50" s="213">
        <v>0</v>
      </c>
      <c r="G50" s="213">
        <v>12025.98</v>
      </c>
      <c r="H50" s="213">
        <v>1.91</v>
      </c>
      <c r="I50" s="213">
        <v>16718.150000000001</v>
      </c>
      <c r="J50" s="213">
        <v>2.65</v>
      </c>
      <c r="K50" s="213">
        <v>2918.01</v>
      </c>
      <c r="L50" s="213">
        <v>0.46</v>
      </c>
      <c r="M50" s="213">
        <v>31662.14</v>
      </c>
      <c r="N50" s="214">
        <v>5.0199999999999996</v>
      </c>
    </row>
    <row r="51" spans="1:14">
      <c r="A51" s="1036"/>
      <c r="B51" s="248" t="s">
        <v>661</v>
      </c>
      <c r="C51" s="213">
        <v>0</v>
      </c>
      <c r="D51" s="213">
        <v>0</v>
      </c>
      <c r="E51" s="213">
        <v>0</v>
      </c>
      <c r="F51" s="213">
        <v>0</v>
      </c>
      <c r="G51" s="213">
        <v>32737.01</v>
      </c>
      <c r="H51" s="213">
        <v>5.19</v>
      </c>
      <c r="I51" s="213">
        <v>41114.959999999999</v>
      </c>
      <c r="J51" s="213">
        <v>6.52</v>
      </c>
      <c r="K51" s="213">
        <v>1510.97</v>
      </c>
      <c r="L51" s="213">
        <v>0.24</v>
      </c>
      <c r="M51" s="213">
        <v>75362.94</v>
      </c>
      <c r="N51" s="214">
        <v>11.95</v>
      </c>
    </row>
    <row r="52" spans="1:14">
      <c r="A52" s="1036"/>
      <c r="B52" s="248" t="s">
        <v>657</v>
      </c>
      <c r="C52" s="213">
        <v>33.5</v>
      </c>
      <c r="D52" s="213">
        <v>0.01</v>
      </c>
      <c r="E52" s="213">
        <v>137297.48000000001</v>
      </c>
      <c r="F52" s="213">
        <v>21.78</v>
      </c>
      <c r="G52" s="213">
        <v>0</v>
      </c>
      <c r="H52" s="213">
        <v>0</v>
      </c>
      <c r="I52" s="213">
        <v>0</v>
      </c>
      <c r="J52" s="213">
        <v>0</v>
      </c>
      <c r="K52" s="213">
        <v>0</v>
      </c>
      <c r="L52" s="213">
        <v>0</v>
      </c>
      <c r="M52" s="213">
        <v>137330.98000000001</v>
      </c>
      <c r="N52" s="214">
        <v>21.79</v>
      </c>
    </row>
    <row r="53" spans="1:14">
      <c r="A53" s="1036"/>
      <c r="B53" s="248" t="s">
        <v>105</v>
      </c>
      <c r="C53" s="213">
        <v>33.5</v>
      </c>
      <c r="D53" s="213">
        <v>0.01</v>
      </c>
      <c r="E53" s="213">
        <v>137297.48000000001</v>
      </c>
      <c r="F53" s="213">
        <v>21.78</v>
      </c>
      <c r="G53" s="213">
        <v>306460.39</v>
      </c>
      <c r="H53" s="213">
        <v>48.64</v>
      </c>
      <c r="I53" s="213">
        <v>150240.59</v>
      </c>
      <c r="J53" s="213">
        <v>23.83</v>
      </c>
      <c r="K53" s="213">
        <v>4817.09</v>
      </c>
      <c r="L53" s="213">
        <v>0.76</v>
      </c>
      <c r="M53" s="213">
        <v>598849.05000000005</v>
      </c>
      <c r="N53" s="214">
        <v>95.02</v>
      </c>
    </row>
    <row r="54" spans="1:14">
      <c r="A54" s="1036"/>
      <c r="B54" s="248" t="s">
        <v>613</v>
      </c>
      <c r="C54" s="213">
        <v>0</v>
      </c>
      <c r="D54" s="213">
        <v>0</v>
      </c>
      <c r="E54" s="213">
        <v>0</v>
      </c>
      <c r="F54" s="213">
        <v>0</v>
      </c>
      <c r="G54" s="213">
        <v>0</v>
      </c>
      <c r="H54" s="213">
        <v>0</v>
      </c>
      <c r="I54" s="213">
        <v>0</v>
      </c>
      <c r="J54" s="213">
        <v>0</v>
      </c>
      <c r="K54" s="213">
        <v>0</v>
      </c>
      <c r="L54" s="213">
        <v>0</v>
      </c>
      <c r="M54" s="213">
        <v>9418.76</v>
      </c>
      <c r="N54" s="214">
        <v>1.49</v>
      </c>
    </row>
    <row r="55" spans="1:14">
      <c r="A55" s="1036"/>
      <c r="B55" s="248" t="s">
        <v>614</v>
      </c>
      <c r="C55" s="213">
        <v>0</v>
      </c>
      <c r="D55" s="213">
        <v>0</v>
      </c>
      <c r="E55" s="213">
        <v>0</v>
      </c>
      <c r="F55" s="213">
        <v>0</v>
      </c>
      <c r="G55" s="213">
        <v>0</v>
      </c>
      <c r="H55" s="213">
        <v>0</v>
      </c>
      <c r="I55" s="213">
        <v>0</v>
      </c>
      <c r="J55" s="213">
        <v>0</v>
      </c>
      <c r="K55" s="213">
        <v>0</v>
      </c>
      <c r="L55" s="213">
        <v>0</v>
      </c>
      <c r="M55" s="213">
        <v>22018.52</v>
      </c>
      <c r="N55" s="214">
        <v>3.49</v>
      </c>
    </row>
    <row r="56" spans="1:14">
      <c r="A56" s="1037"/>
      <c r="B56" s="263" t="s">
        <v>693</v>
      </c>
      <c r="C56" s="227">
        <v>33.5</v>
      </c>
      <c r="D56" s="227">
        <v>0.01</v>
      </c>
      <c r="E56" s="227">
        <v>137297.48000000001</v>
      </c>
      <c r="F56" s="227">
        <v>21.78</v>
      </c>
      <c r="G56" s="227">
        <v>306460.39</v>
      </c>
      <c r="H56" s="227">
        <v>48.64</v>
      </c>
      <c r="I56" s="227">
        <v>150240.59</v>
      </c>
      <c r="J56" s="227">
        <v>23.83</v>
      </c>
      <c r="K56" s="227">
        <v>4817.09</v>
      </c>
      <c r="L56" s="227">
        <v>0.76</v>
      </c>
      <c r="M56" s="227">
        <v>630286.32999999996</v>
      </c>
      <c r="N56" s="258">
        <v>100</v>
      </c>
    </row>
    <row r="57" spans="1:14">
      <c r="A57" s="1040" t="s">
        <v>1061</v>
      </c>
      <c r="B57" s="248" t="s">
        <v>654</v>
      </c>
      <c r="C57" s="213">
        <v>0</v>
      </c>
      <c r="D57" s="213">
        <v>0</v>
      </c>
      <c r="E57" s="213">
        <v>0</v>
      </c>
      <c r="F57" s="213">
        <v>0</v>
      </c>
      <c r="G57" s="213">
        <v>3573.18</v>
      </c>
      <c r="H57" s="213">
        <v>1.76</v>
      </c>
      <c r="I57" s="213">
        <v>2409.8200000000002</v>
      </c>
      <c r="J57" s="213">
        <v>1.18</v>
      </c>
      <c r="K57" s="213">
        <v>698.94</v>
      </c>
      <c r="L57" s="213">
        <v>0.34</v>
      </c>
      <c r="M57" s="213">
        <v>6681.94</v>
      </c>
      <c r="N57" s="214">
        <v>3.28</v>
      </c>
    </row>
    <row r="58" spans="1:14">
      <c r="A58" s="1036"/>
      <c r="B58" s="248" t="s">
        <v>656</v>
      </c>
      <c r="C58" s="213">
        <v>0</v>
      </c>
      <c r="D58" s="213">
        <v>0</v>
      </c>
      <c r="E58" s="213">
        <v>0</v>
      </c>
      <c r="F58" s="213">
        <v>0</v>
      </c>
      <c r="G58" s="213">
        <v>101337.28</v>
      </c>
      <c r="H58" s="213">
        <v>49.81</v>
      </c>
      <c r="I58" s="213">
        <v>60702.04</v>
      </c>
      <c r="J58" s="213">
        <v>29.84</v>
      </c>
      <c r="K58" s="213">
        <v>5871.91</v>
      </c>
      <c r="L58" s="213">
        <v>2.89</v>
      </c>
      <c r="M58" s="213">
        <v>167911.23</v>
      </c>
      <c r="N58" s="214">
        <v>82.54</v>
      </c>
    </row>
    <row r="59" spans="1:14">
      <c r="A59" s="1036"/>
      <c r="B59" s="248" t="s">
        <v>655</v>
      </c>
      <c r="C59" s="213">
        <v>0</v>
      </c>
      <c r="D59" s="213">
        <v>0</v>
      </c>
      <c r="E59" s="213">
        <v>0</v>
      </c>
      <c r="F59" s="213">
        <v>0</v>
      </c>
      <c r="G59" s="213">
        <v>2289.87</v>
      </c>
      <c r="H59" s="213">
        <v>1.1299999999999999</v>
      </c>
      <c r="I59" s="213">
        <v>26.12</v>
      </c>
      <c r="J59" s="213">
        <v>0.01</v>
      </c>
      <c r="K59" s="213">
        <v>0</v>
      </c>
      <c r="L59" s="213">
        <v>0</v>
      </c>
      <c r="M59" s="213">
        <v>2315.9899999999998</v>
      </c>
      <c r="N59" s="214">
        <v>1.1399999999999999</v>
      </c>
    </row>
    <row r="60" spans="1:14">
      <c r="A60" s="1036"/>
      <c r="B60" s="248" t="s">
        <v>660</v>
      </c>
      <c r="C60" s="213">
        <v>0</v>
      </c>
      <c r="D60" s="213">
        <v>0</v>
      </c>
      <c r="E60" s="213">
        <v>0</v>
      </c>
      <c r="F60" s="213">
        <v>0</v>
      </c>
      <c r="G60" s="213">
        <v>71.95</v>
      </c>
      <c r="H60" s="213">
        <v>0.04</v>
      </c>
      <c r="I60" s="213">
        <v>99.89</v>
      </c>
      <c r="J60" s="213">
        <v>0.05</v>
      </c>
      <c r="K60" s="213">
        <v>0.69</v>
      </c>
      <c r="L60" s="213" t="s">
        <v>610</v>
      </c>
      <c r="M60" s="213">
        <v>172.53</v>
      </c>
      <c r="N60" s="214">
        <v>0.09</v>
      </c>
    </row>
    <row r="61" spans="1:14">
      <c r="A61" s="1036"/>
      <c r="B61" s="248" t="s">
        <v>657</v>
      </c>
      <c r="C61" s="213">
        <v>7.06</v>
      </c>
      <c r="D61" s="213" t="s">
        <v>610</v>
      </c>
      <c r="E61" s="213">
        <v>10985.8</v>
      </c>
      <c r="F61" s="213">
        <v>5.4</v>
      </c>
      <c r="G61" s="213">
        <v>4.01</v>
      </c>
      <c r="H61" s="213" t="s">
        <v>610</v>
      </c>
      <c r="I61" s="213">
        <v>0</v>
      </c>
      <c r="J61" s="213">
        <v>0</v>
      </c>
      <c r="K61" s="213">
        <v>0</v>
      </c>
      <c r="L61" s="213">
        <v>0</v>
      </c>
      <c r="M61" s="213">
        <v>10996.87</v>
      </c>
      <c r="N61" s="214">
        <v>5.4</v>
      </c>
    </row>
    <row r="62" spans="1:14">
      <c r="A62" s="1036"/>
      <c r="B62" s="248" t="s">
        <v>105</v>
      </c>
      <c r="C62" s="213">
        <v>7.06</v>
      </c>
      <c r="D62" s="213" t="s">
        <v>610</v>
      </c>
      <c r="E62" s="213">
        <v>10985.8</v>
      </c>
      <c r="F62" s="213">
        <v>5.4</v>
      </c>
      <c r="G62" s="213">
        <v>107276.29</v>
      </c>
      <c r="H62" s="213">
        <v>52.74</v>
      </c>
      <c r="I62" s="213">
        <v>63237.87</v>
      </c>
      <c r="J62" s="213">
        <v>31.08</v>
      </c>
      <c r="K62" s="213">
        <v>6571.54</v>
      </c>
      <c r="L62" s="213">
        <v>3.23</v>
      </c>
      <c r="M62" s="213">
        <v>188078.56</v>
      </c>
      <c r="N62" s="214">
        <v>92.45</v>
      </c>
    </row>
    <row r="63" spans="1:14">
      <c r="A63" s="1036"/>
      <c r="B63" s="248" t="s">
        <v>613</v>
      </c>
      <c r="C63" s="213">
        <v>0</v>
      </c>
      <c r="D63" s="213">
        <v>0</v>
      </c>
      <c r="E63" s="213">
        <v>0</v>
      </c>
      <c r="F63" s="213">
        <v>0</v>
      </c>
      <c r="G63" s="213">
        <v>0</v>
      </c>
      <c r="H63" s="213">
        <v>0</v>
      </c>
      <c r="I63" s="213">
        <v>0</v>
      </c>
      <c r="J63" s="213">
        <v>0</v>
      </c>
      <c r="K63" s="213">
        <v>0</v>
      </c>
      <c r="L63" s="213">
        <v>0</v>
      </c>
      <c r="M63" s="213">
        <v>82.33</v>
      </c>
      <c r="N63" s="214">
        <v>0.04</v>
      </c>
    </row>
    <row r="64" spans="1:14">
      <c r="A64" s="1036"/>
      <c r="B64" s="248" t="s">
        <v>614</v>
      </c>
      <c r="C64" s="213">
        <v>0</v>
      </c>
      <c r="D64" s="213">
        <v>0</v>
      </c>
      <c r="E64" s="213">
        <v>0</v>
      </c>
      <c r="F64" s="213">
        <v>0</v>
      </c>
      <c r="G64" s="213">
        <v>0</v>
      </c>
      <c r="H64" s="213">
        <v>0</v>
      </c>
      <c r="I64" s="213">
        <v>0</v>
      </c>
      <c r="J64" s="213">
        <v>0</v>
      </c>
      <c r="K64" s="213">
        <v>0</v>
      </c>
      <c r="L64" s="213">
        <v>0</v>
      </c>
      <c r="M64" s="213">
        <v>15275.54</v>
      </c>
      <c r="N64" s="214">
        <v>7.51</v>
      </c>
    </row>
    <row r="65" spans="1:14">
      <c r="A65" s="1037"/>
      <c r="B65" s="263" t="s">
        <v>693</v>
      </c>
      <c r="C65" s="227">
        <v>7.06</v>
      </c>
      <c r="D65" s="227" t="s">
        <v>610</v>
      </c>
      <c r="E65" s="227">
        <v>10985.8</v>
      </c>
      <c r="F65" s="227">
        <v>5.4</v>
      </c>
      <c r="G65" s="227">
        <v>107276.29</v>
      </c>
      <c r="H65" s="227">
        <v>52.74</v>
      </c>
      <c r="I65" s="227">
        <v>63237.87</v>
      </c>
      <c r="J65" s="227">
        <v>31.08</v>
      </c>
      <c r="K65" s="227">
        <v>6571.54</v>
      </c>
      <c r="L65" s="227">
        <v>3.23</v>
      </c>
      <c r="M65" s="227">
        <v>203436.43</v>
      </c>
      <c r="N65" s="258">
        <v>100</v>
      </c>
    </row>
    <row r="66" spans="1:14">
      <c r="A66" s="1040" t="s">
        <v>1062</v>
      </c>
      <c r="B66" s="248" t="s">
        <v>654</v>
      </c>
      <c r="C66" s="213">
        <v>0</v>
      </c>
      <c r="D66" s="213">
        <v>0</v>
      </c>
      <c r="E66" s="213">
        <v>0</v>
      </c>
      <c r="F66" s="213">
        <v>0</v>
      </c>
      <c r="G66" s="213">
        <v>127111.28</v>
      </c>
      <c r="H66" s="213">
        <v>11.77</v>
      </c>
      <c r="I66" s="213">
        <v>14826.01</v>
      </c>
      <c r="J66" s="213">
        <v>1.37</v>
      </c>
      <c r="K66" s="213">
        <v>1653.14</v>
      </c>
      <c r="L66" s="213">
        <v>0.15</v>
      </c>
      <c r="M66" s="213">
        <v>143590.43</v>
      </c>
      <c r="N66" s="214">
        <v>13.29</v>
      </c>
    </row>
    <row r="67" spans="1:14">
      <c r="A67" s="1036"/>
      <c r="B67" s="248" t="s">
        <v>655</v>
      </c>
      <c r="C67" s="213">
        <v>0</v>
      </c>
      <c r="D67" s="213">
        <v>0</v>
      </c>
      <c r="E67" s="213">
        <v>0</v>
      </c>
      <c r="F67" s="213">
        <v>0</v>
      </c>
      <c r="G67" s="213">
        <v>50168.11</v>
      </c>
      <c r="H67" s="213">
        <v>4.6399999999999997</v>
      </c>
      <c r="I67" s="213">
        <v>241.22</v>
      </c>
      <c r="J67" s="213">
        <v>0.02</v>
      </c>
      <c r="K67" s="213">
        <v>0</v>
      </c>
      <c r="L67" s="213">
        <v>0</v>
      </c>
      <c r="M67" s="213">
        <v>50409.33</v>
      </c>
      <c r="N67" s="214">
        <v>4.66</v>
      </c>
    </row>
    <row r="68" spans="1:14">
      <c r="A68" s="1036"/>
      <c r="B68" s="248" t="s">
        <v>656</v>
      </c>
      <c r="C68" s="213">
        <v>0</v>
      </c>
      <c r="D68" s="213">
        <v>0</v>
      </c>
      <c r="E68" s="213">
        <v>0</v>
      </c>
      <c r="F68" s="213">
        <v>0</v>
      </c>
      <c r="G68" s="213">
        <v>341032.21</v>
      </c>
      <c r="H68" s="213">
        <v>31.56</v>
      </c>
      <c r="I68" s="213">
        <v>170455.85</v>
      </c>
      <c r="J68" s="213">
        <v>15.77</v>
      </c>
      <c r="K68" s="213">
        <v>7861.42</v>
      </c>
      <c r="L68" s="213">
        <v>0.73</v>
      </c>
      <c r="M68" s="213">
        <v>519349.48</v>
      </c>
      <c r="N68" s="214">
        <v>48.06</v>
      </c>
    </row>
    <row r="69" spans="1:14">
      <c r="A69" s="1036"/>
      <c r="B69" s="248" t="s">
        <v>661</v>
      </c>
      <c r="C69" s="213">
        <v>0</v>
      </c>
      <c r="D69" s="213">
        <v>0</v>
      </c>
      <c r="E69" s="213">
        <v>0</v>
      </c>
      <c r="F69" s="213">
        <v>0</v>
      </c>
      <c r="G69" s="213">
        <v>45535.9</v>
      </c>
      <c r="H69" s="213">
        <v>4.21</v>
      </c>
      <c r="I69" s="213">
        <v>41768.93</v>
      </c>
      <c r="J69" s="213">
        <v>3.87</v>
      </c>
      <c r="K69" s="213">
        <v>6766.48</v>
      </c>
      <c r="L69" s="213">
        <v>0.63</v>
      </c>
      <c r="M69" s="213">
        <v>94071.31</v>
      </c>
      <c r="N69" s="214">
        <v>8.7100000000000009</v>
      </c>
    </row>
    <row r="70" spans="1:14">
      <c r="A70" s="1036"/>
      <c r="B70" s="248" t="s">
        <v>657</v>
      </c>
      <c r="C70" s="213">
        <v>0</v>
      </c>
      <c r="D70" s="213">
        <v>0</v>
      </c>
      <c r="E70" s="213">
        <v>201712.76</v>
      </c>
      <c r="F70" s="213">
        <v>18.670000000000002</v>
      </c>
      <c r="G70" s="213">
        <v>0</v>
      </c>
      <c r="H70" s="213">
        <v>0</v>
      </c>
      <c r="I70" s="213">
        <v>0</v>
      </c>
      <c r="J70" s="213">
        <v>0</v>
      </c>
      <c r="K70" s="213">
        <v>0</v>
      </c>
      <c r="L70" s="213">
        <v>0</v>
      </c>
      <c r="M70" s="213">
        <v>201712.76</v>
      </c>
      <c r="N70" s="214">
        <v>18.670000000000002</v>
      </c>
    </row>
    <row r="71" spans="1:14">
      <c r="A71" s="1036"/>
      <c r="B71" s="248" t="s">
        <v>105</v>
      </c>
      <c r="C71" s="213">
        <v>0</v>
      </c>
      <c r="D71" s="213">
        <v>0</v>
      </c>
      <c r="E71" s="213">
        <v>201712.76</v>
      </c>
      <c r="F71" s="213">
        <v>18.670000000000002</v>
      </c>
      <c r="G71" s="213">
        <v>563847.5</v>
      </c>
      <c r="H71" s="213">
        <v>52.18</v>
      </c>
      <c r="I71" s="213">
        <v>227292.01</v>
      </c>
      <c r="J71" s="213">
        <v>21.03</v>
      </c>
      <c r="K71" s="213">
        <v>16281.04</v>
      </c>
      <c r="L71" s="213">
        <v>1.51</v>
      </c>
      <c r="M71" s="213">
        <v>1009133.31</v>
      </c>
      <c r="N71" s="214">
        <v>93.39</v>
      </c>
    </row>
    <row r="72" spans="1:14">
      <c r="A72" s="1036"/>
      <c r="B72" s="248" t="s">
        <v>613</v>
      </c>
      <c r="C72" s="213">
        <v>0</v>
      </c>
      <c r="D72" s="213">
        <v>0</v>
      </c>
      <c r="E72" s="213">
        <v>0</v>
      </c>
      <c r="F72" s="213">
        <v>0</v>
      </c>
      <c r="G72" s="213">
        <v>0</v>
      </c>
      <c r="H72" s="213">
        <v>0</v>
      </c>
      <c r="I72" s="213">
        <v>0</v>
      </c>
      <c r="J72" s="213">
        <v>0</v>
      </c>
      <c r="K72" s="213">
        <v>0</v>
      </c>
      <c r="L72" s="213">
        <v>0</v>
      </c>
      <c r="M72" s="213">
        <v>12646.42</v>
      </c>
      <c r="N72" s="214">
        <v>1.17</v>
      </c>
    </row>
    <row r="73" spans="1:14">
      <c r="A73" s="1036"/>
      <c r="B73" s="248" t="s">
        <v>614</v>
      </c>
      <c r="C73" s="213">
        <v>0</v>
      </c>
      <c r="D73" s="213">
        <v>0</v>
      </c>
      <c r="E73" s="213">
        <v>0</v>
      </c>
      <c r="F73" s="213">
        <v>0</v>
      </c>
      <c r="G73" s="213">
        <v>0</v>
      </c>
      <c r="H73" s="213">
        <v>0</v>
      </c>
      <c r="I73" s="213">
        <v>0</v>
      </c>
      <c r="J73" s="213">
        <v>0</v>
      </c>
      <c r="K73" s="213">
        <v>0</v>
      </c>
      <c r="L73" s="213">
        <v>0</v>
      </c>
      <c r="M73" s="213">
        <v>58829.01</v>
      </c>
      <c r="N73" s="214">
        <v>5.44</v>
      </c>
    </row>
    <row r="74" spans="1:14">
      <c r="A74" s="1037"/>
      <c r="B74" s="263" t="s">
        <v>693</v>
      </c>
      <c r="C74" s="227">
        <v>0</v>
      </c>
      <c r="D74" s="227">
        <v>0</v>
      </c>
      <c r="E74" s="227">
        <v>201712.76</v>
      </c>
      <c r="F74" s="227">
        <v>18.670000000000002</v>
      </c>
      <c r="G74" s="227">
        <v>563847.5</v>
      </c>
      <c r="H74" s="227">
        <v>52.18</v>
      </c>
      <c r="I74" s="227">
        <v>227292.01</v>
      </c>
      <c r="J74" s="227">
        <v>21.03</v>
      </c>
      <c r="K74" s="227">
        <v>16281.04</v>
      </c>
      <c r="L74" s="227">
        <v>1.51</v>
      </c>
      <c r="M74" s="227">
        <v>1080608.74</v>
      </c>
      <c r="N74" s="258">
        <v>100</v>
      </c>
    </row>
    <row r="75" spans="1:14">
      <c r="A75" s="1040" t="s">
        <v>1063</v>
      </c>
      <c r="B75" s="248" t="s">
        <v>654</v>
      </c>
      <c r="C75" s="213">
        <v>0</v>
      </c>
      <c r="D75" s="213">
        <v>0</v>
      </c>
      <c r="E75" s="213">
        <v>0</v>
      </c>
      <c r="F75" s="213">
        <v>0</v>
      </c>
      <c r="G75" s="213">
        <v>7775.54</v>
      </c>
      <c r="H75" s="213">
        <v>0.96</v>
      </c>
      <c r="I75" s="213">
        <v>80.39</v>
      </c>
      <c r="J75" s="213">
        <v>0.01</v>
      </c>
      <c r="K75" s="213">
        <v>274.49</v>
      </c>
      <c r="L75" s="213">
        <v>0.03</v>
      </c>
      <c r="M75" s="213">
        <v>8130.42</v>
      </c>
      <c r="N75" s="214">
        <v>1</v>
      </c>
    </row>
    <row r="76" spans="1:14">
      <c r="A76" s="1036"/>
      <c r="B76" s="248" t="s">
        <v>655</v>
      </c>
      <c r="C76" s="213">
        <v>0</v>
      </c>
      <c r="D76" s="213">
        <v>0</v>
      </c>
      <c r="E76" s="213">
        <v>0</v>
      </c>
      <c r="F76" s="213">
        <v>0</v>
      </c>
      <c r="G76" s="213">
        <v>14.88</v>
      </c>
      <c r="H76" s="213" t="s">
        <v>610</v>
      </c>
      <c r="I76" s="213">
        <v>0.81</v>
      </c>
      <c r="J76" s="213" t="s">
        <v>610</v>
      </c>
      <c r="K76" s="213">
        <v>0</v>
      </c>
      <c r="L76" s="213">
        <v>0</v>
      </c>
      <c r="M76" s="213">
        <v>15.69</v>
      </c>
      <c r="N76" s="214" t="s">
        <v>610</v>
      </c>
    </row>
    <row r="77" spans="1:14">
      <c r="A77" s="1036"/>
      <c r="B77" s="248" t="s">
        <v>656</v>
      </c>
      <c r="C77" s="213">
        <v>0</v>
      </c>
      <c r="D77" s="213">
        <v>0</v>
      </c>
      <c r="E77" s="213">
        <v>0</v>
      </c>
      <c r="F77" s="213">
        <v>0</v>
      </c>
      <c r="G77" s="213">
        <v>16066.11</v>
      </c>
      <c r="H77" s="213">
        <v>1.98</v>
      </c>
      <c r="I77" s="213">
        <v>224.04</v>
      </c>
      <c r="J77" s="213">
        <v>0.03</v>
      </c>
      <c r="K77" s="213">
        <v>799.97</v>
      </c>
      <c r="L77" s="213">
        <v>0.1</v>
      </c>
      <c r="M77" s="213">
        <v>17090.12</v>
      </c>
      <c r="N77" s="214">
        <v>2.11</v>
      </c>
    </row>
    <row r="78" spans="1:14">
      <c r="A78" s="1036"/>
      <c r="B78" s="248" t="s">
        <v>661</v>
      </c>
      <c r="C78" s="213">
        <v>0</v>
      </c>
      <c r="D78" s="213">
        <v>0</v>
      </c>
      <c r="E78" s="213">
        <v>0</v>
      </c>
      <c r="F78" s="213">
        <v>0</v>
      </c>
      <c r="G78" s="213">
        <v>53404.33</v>
      </c>
      <c r="H78" s="213">
        <v>6.59</v>
      </c>
      <c r="I78" s="213">
        <v>4655.49</v>
      </c>
      <c r="J78" s="213">
        <v>0.56999999999999995</v>
      </c>
      <c r="K78" s="213">
        <v>323.38</v>
      </c>
      <c r="L78" s="213">
        <v>0.04</v>
      </c>
      <c r="M78" s="213">
        <v>58383.199999999997</v>
      </c>
      <c r="N78" s="214">
        <v>7.2</v>
      </c>
    </row>
    <row r="79" spans="1:14">
      <c r="A79" s="1036"/>
      <c r="B79" s="248" t="s">
        <v>657</v>
      </c>
      <c r="C79" s="213">
        <v>0</v>
      </c>
      <c r="D79" s="213">
        <v>0</v>
      </c>
      <c r="E79" s="213">
        <v>709000.53</v>
      </c>
      <c r="F79" s="213">
        <v>87.42</v>
      </c>
      <c r="G79" s="213">
        <v>0</v>
      </c>
      <c r="H79" s="213">
        <v>0</v>
      </c>
      <c r="I79" s="213">
        <v>0</v>
      </c>
      <c r="J79" s="213">
        <v>0</v>
      </c>
      <c r="K79" s="213">
        <v>0</v>
      </c>
      <c r="L79" s="213">
        <v>0</v>
      </c>
      <c r="M79" s="213">
        <v>709000.53</v>
      </c>
      <c r="N79" s="214">
        <v>87.42</v>
      </c>
    </row>
    <row r="80" spans="1:14">
      <c r="A80" s="1036"/>
      <c r="B80" s="248" t="s">
        <v>105</v>
      </c>
      <c r="C80" s="213">
        <v>0</v>
      </c>
      <c r="D80" s="213">
        <v>0</v>
      </c>
      <c r="E80" s="213">
        <v>709000.53</v>
      </c>
      <c r="F80" s="213">
        <v>87.42</v>
      </c>
      <c r="G80" s="213">
        <v>77260.86</v>
      </c>
      <c r="H80" s="213">
        <v>9.5299999999999994</v>
      </c>
      <c r="I80" s="213">
        <v>4960.7299999999996</v>
      </c>
      <c r="J80" s="213">
        <v>0.61</v>
      </c>
      <c r="K80" s="213">
        <v>1397.84</v>
      </c>
      <c r="L80" s="213">
        <v>0.17</v>
      </c>
      <c r="M80" s="213">
        <v>792619.96</v>
      </c>
      <c r="N80" s="214">
        <v>97.73</v>
      </c>
    </row>
    <row r="81" spans="1:14">
      <c r="A81" s="1036"/>
      <c r="B81" s="248" t="s">
        <v>613</v>
      </c>
      <c r="C81" s="213">
        <v>0</v>
      </c>
      <c r="D81" s="213">
        <v>0</v>
      </c>
      <c r="E81" s="213">
        <v>0</v>
      </c>
      <c r="F81" s="213">
        <v>0</v>
      </c>
      <c r="G81" s="213">
        <v>0</v>
      </c>
      <c r="H81" s="213">
        <v>0</v>
      </c>
      <c r="I81" s="213">
        <v>0</v>
      </c>
      <c r="J81" s="213">
        <v>0</v>
      </c>
      <c r="K81" s="213">
        <v>0</v>
      </c>
      <c r="L81" s="213">
        <v>0</v>
      </c>
      <c r="M81" s="213">
        <v>1488.54</v>
      </c>
      <c r="N81" s="214">
        <v>0.18</v>
      </c>
    </row>
    <row r="82" spans="1:14">
      <c r="A82" s="1036"/>
      <c r="B82" s="248" t="s">
        <v>614</v>
      </c>
      <c r="C82" s="213">
        <v>0</v>
      </c>
      <c r="D82" s="213">
        <v>0</v>
      </c>
      <c r="E82" s="213">
        <v>0</v>
      </c>
      <c r="F82" s="213">
        <v>0</v>
      </c>
      <c r="G82" s="213">
        <v>0</v>
      </c>
      <c r="H82" s="213">
        <v>0</v>
      </c>
      <c r="I82" s="213">
        <v>0</v>
      </c>
      <c r="J82" s="213">
        <v>0</v>
      </c>
      <c r="K82" s="213">
        <v>0</v>
      </c>
      <c r="L82" s="213">
        <v>0</v>
      </c>
      <c r="M82" s="213">
        <v>16940.47</v>
      </c>
      <c r="N82" s="214">
        <v>2.09</v>
      </c>
    </row>
    <row r="83" spans="1:14">
      <c r="A83" s="1037"/>
      <c r="B83" s="263" t="s">
        <v>693</v>
      </c>
      <c r="C83" s="227">
        <v>0</v>
      </c>
      <c r="D83" s="227">
        <v>0</v>
      </c>
      <c r="E83" s="227">
        <v>709000.53</v>
      </c>
      <c r="F83" s="227">
        <v>87.42</v>
      </c>
      <c r="G83" s="227">
        <v>77260.86</v>
      </c>
      <c r="H83" s="227">
        <v>9.5299999999999994</v>
      </c>
      <c r="I83" s="227">
        <v>4960.7299999999996</v>
      </c>
      <c r="J83" s="227">
        <v>0.61</v>
      </c>
      <c r="K83" s="227">
        <v>1397.84</v>
      </c>
      <c r="L83" s="227">
        <v>0.17</v>
      </c>
      <c r="M83" s="227">
        <v>811048.97</v>
      </c>
      <c r="N83" s="258">
        <v>100</v>
      </c>
    </row>
    <row r="84" spans="1:14">
      <c r="A84" s="1040" t="s">
        <v>193</v>
      </c>
      <c r="B84" s="248" t="s">
        <v>654</v>
      </c>
      <c r="C84" s="213">
        <v>0</v>
      </c>
      <c r="D84" s="213">
        <v>0</v>
      </c>
      <c r="E84" s="213">
        <v>0</v>
      </c>
      <c r="F84" s="213">
        <v>0</v>
      </c>
      <c r="G84" s="213">
        <v>59468.59</v>
      </c>
      <c r="H84" s="213">
        <v>5.63</v>
      </c>
      <c r="I84" s="213">
        <v>14331.81</v>
      </c>
      <c r="J84" s="213">
        <v>1.36</v>
      </c>
      <c r="K84" s="213">
        <v>1103.31</v>
      </c>
      <c r="L84" s="213">
        <v>0.1</v>
      </c>
      <c r="M84" s="213">
        <v>74903.710000000006</v>
      </c>
      <c r="N84" s="214">
        <v>7.09</v>
      </c>
    </row>
    <row r="85" spans="1:14">
      <c r="A85" s="1036"/>
      <c r="B85" s="248" t="s">
        <v>655</v>
      </c>
      <c r="C85" s="213">
        <v>0</v>
      </c>
      <c r="D85" s="213">
        <v>0</v>
      </c>
      <c r="E85" s="213">
        <v>0</v>
      </c>
      <c r="F85" s="213">
        <v>0</v>
      </c>
      <c r="G85" s="213">
        <v>1.37</v>
      </c>
      <c r="H85" s="213" t="s">
        <v>610</v>
      </c>
      <c r="I85" s="213">
        <v>0</v>
      </c>
      <c r="J85" s="213">
        <v>0</v>
      </c>
      <c r="K85" s="213">
        <v>0</v>
      </c>
      <c r="L85" s="213">
        <v>0</v>
      </c>
      <c r="M85" s="213">
        <v>1.37</v>
      </c>
      <c r="N85" s="214">
        <v>0</v>
      </c>
    </row>
    <row r="86" spans="1:14">
      <c r="A86" s="1036"/>
      <c r="B86" s="248" t="s">
        <v>656</v>
      </c>
      <c r="C86" s="213">
        <v>0</v>
      </c>
      <c r="D86" s="213">
        <v>0</v>
      </c>
      <c r="E86" s="213">
        <v>0</v>
      </c>
      <c r="F86" s="213">
        <v>0</v>
      </c>
      <c r="G86" s="213">
        <v>163283.51</v>
      </c>
      <c r="H86" s="213">
        <v>15.46</v>
      </c>
      <c r="I86" s="213">
        <v>34824.99</v>
      </c>
      <c r="J86" s="213">
        <v>3.29</v>
      </c>
      <c r="K86" s="213">
        <v>1869.18</v>
      </c>
      <c r="L86" s="213">
        <v>0.18</v>
      </c>
      <c r="M86" s="213">
        <v>199977.68</v>
      </c>
      <c r="N86" s="214">
        <v>18.93</v>
      </c>
    </row>
    <row r="87" spans="1:14">
      <c r="A87" s="1036"/>
      <c r="B87" s="248" t="s">
        <v>660</v>
      </c>
      <c r="C87" s="213">
        <v>0</v>
      </c>
      <c r="D87" s="213">
        <v>0</v>
      </c>
      <c r="E87" s="213">
        <v>0</v>
      </c>
      <c r="F87" s="213">
        <v>0</v>
      </c>
      <c r="G87" s="213">
        <v>1.19</v>
      </c>
      <c r="H87" s="213" t="s">
        <v>610</v>
      </c>
      <c r="I87" s="213">
        <v>0</v>
      </c>
      <c r="J87" s="213">
        <v>0</v>
      </c>
      <c r="K87" s="213">
        <v>2.74</v>
      </c>
      <c r="L87" s="213" t="s">
        <v>610</v>
      </c>
      <c r="M87" s="213">
        <v>3.93</v>
      </c>
      <c r="N87" s="214">
        <v>0</v>
      </c>
    </row>
    <row r="88" spans="1:14">
      <c r="A88" s="1036"/>
      <c r="B88" s="248" t="s">
        <v>661</v>
      </c>
      <c r="C88" s="213">
        <v>0</v>
      </c>
      <c r="D88" s="213">
        <v>0</v>
      </c>
      <c r="E88" s="213">
        <v>0</v>
      </c>
      <c r="F88" s="213">
        <v>0</v>
      </c>
      <c r="G88" s="213">
        <v>5770.9</v>
      </c>
      <c r="H88" s="213">
        <v>0.55000000000000004</v>
      </c>
      <c r="I88" s="213">
        <v>1127.48</v>
      </c>
      <c r="J88" s="213">
        <v>0.11</v>
      </c>
      <c r="K88" s="213">
        <v>233.02</v>
      </c>
      <c r="L88" s="213">
        <v>0.02</v>
      </c>
      <c r="M88" s="213">
        <v>7131.4</v>
      </c>
      <c r="N88" s="214">
        <v>0.68</v>
      </c>
    </row>
    <row r="89" spans="1:14">
      <c r="A89" s="1036"/>
      <c r="B89" s="248" t="s">
        <v>657</v>
      </c>
      <c r="C89" s="213">
        <v>81372.36</v>
      </c>
      <c r="D89" s="213">
        <v>7.7</v>
      </c>
      <c r="E89" s="213">
        <v>662726.01</v>
      </c>
      <c r="F89" s="213">
        <v>62.75</v>
      </c>
      <c r="G89" s="213">
        <v>0</v>
      </c>
      <c r="H89" s="213">
        <v>0</v>
      </c>
      <c r="I89" s="213">
        <v>0</v>
      </c>
      <c r="J89" s="213">
        <v>0</v>
      </c>
      <c r="K89" s="213">
        <v>0</v>
      </c>
      <c r="L89" s="213">
        <v>0</v>
      </c>
      <c r="M89" s="213">
        <v>744098.37</v>
      </c>
      <c r="N89" s="214">
        <v>70.45</v>
      </c>
    </row>
    <row r="90" spans="1:14">
      <c r="A90" s="1036"/>
      <c r="B90" s="248" t="s">
        <v>105</v>
      </c>
      <c r="C90" s="213">
        <v>81372.36</v>
      </c>
      <c r="D90" s="213">
        <v>7.7</v>
      </c>
      <c r="E90" s="213">
        <v>662726.01</v>
      </c>
      <c r="F90" s="213">
        <v>62.75</v>
      </c>
      <c r="G90" s="213">
        <v>228525.56</v>
      </c>
      <c r="H90" s="213">
        <v>21.64</v>
      </c>
      <c r="I90" s="213">
        <v>50284.28</v>
      </c>
      <c r="J90" s="213">
        <v>4.76</v>
      </c>
      <c r="K90" s="213">
        <v>3208.25</v>
      </c>
      <c r="L90" s="213">
        <v>0.3</v>
      </c>
      <c r="M90" s="213">
        <v>1026116.46</v>
      </c>
      <c r="N90" s="214">
        <v>97.15</v>
      </c>
    </row>
    <row r="91" spans="1:14">
      <c r="A91" s="1036"/>
      <c r="B91" s="248" t="s">
        <v>613</v>
      </c>
      <c r="C91" s="213">
        <v>0</v>
      </c>
      <c r="D91" s="213">
        <v>0</v>
      </c>
      <c r="E91" s="213">
        <v>0</v>
      </c>
      <c r="F91" s="213">
        <v>0</v>
      </c>
      <c r="G91" s="213">
        <v>0</v>
      </c>
      <c r="H91" s="213">
        <v>0</v>
      </c>
      <c r="I91" s="213">
        <v>0</v>
      </c>
      <c r="J91" s="213">
        <v>0</v>
      </c>
      <c r="K91" s="213">
        <v>0</v>
      </c>
      <c r="L91" s="213">
        <v>0</v>
      </c>
      <c r="M91" s="213">
        <v>16532.8</v>
      </c>
      <c r="N91" s="214">
        <v>1.57</v>
      </c>
    </row>
    <row r="92" spans="1:14">
      <c r="A92" s="1036"/>
      <c r="B92" s="248" t="s">
        <v>614</v>
      </c>
      <c r="C92" s="213">
        <v>0</v>
      </c>
      <c r="D92" s="213">
        <v>0</v>
      </c>
      <c r="E92" s="213">
        <v>0</v>
      </c>
      <c r="F92" s="213">
        <v>0</v>
      </c>
      <c r="G92" s="213">
        <v>0</v>
      </c>
      <c r="H92" s="213">
        <v>0</v>
      </c>
      <c r="I92" s="213">
        <v>0</v>
      </c>
      <c r="J92" s="213">
        <v>0</v>
      </c>
      <c r="K92" s="213">
        <v>0</v>
      </c>
      <c r="L92" s="213">
        <v>0</v>
      </c>
      <c r="M92" s="213">
        <v>13477.13</v>
      </c>
      <c r="N92" s="214">
        <v>1.28</v>
      </c>
    </row>
    <row r="93" spans="1:14" ht="13.5" thickBot="1">
      <c r="A93" s="1044"/>
      <c r="B93" s="582" t="s">
        <v>693</v>
      </c>
      <c r="C93" s="221">
        <v>81372.36</v>
      </c>
      <c r="D93" s="221">
        <v>7.7</v>
      </c>
      <c r="E93" s="221">
        <v>662726.01</v>
      </c>
      <c r="F93" s="221">
        <v>62.75</v>
      </c>
      <c r="G93" s="221">
        <v>228525.56</v>
      </c>
      <c r="H93" s="221">
        <v>21.64</v>
      </c>
      <c r="I93" s="221">
        <v>50284.28</v>
      </c>
      <c r="J93" s="221">
        <v>4.76</v>
      </c>
      <c r="K93" s="221">
        <v>3208.25</v>
      </c>
      <c r="L93" s="221">
        <v>0.3</v>
      </c>
      <c r="M93" s="221">
        <v>1056126.3899999999</v>
      </c>
      <c r="N93" s="226">
        <v>100</v>
      </c>
    </row>
    <row r="94" spans="1:14">
      <c r="A94" s="1041" t="s">
        <v>663</v>
      </c>
      <c r="B94" s="1041"/>
    </row>
  </sheetData>
  <mergeCells count="22">
    <mergeCell ref="A1:N1"/>
    <mergeCell ref="A3:N3"/>
    <mergeCell ref="A5:A7"/>
    <mergeCell ref="B5:B7"/>
    <mergeCell ref="C5:L5"/>
    <mergeCell ref="M5:N5"/>
    <mergeCell ref="C6:D6"/>
    <mergeCell ref="E6:F6"/>
    <mergeCell ref="G6:H6"/>
    <mergeCell ref="I6:J6"/>
    <mergeCell ref="A94:B94"/>
    <mergeCell ref="K6:L6"/>
    <mergeCell ref="M6:N6"/>
    <mergeCell ref="A8:A18"/>
    <mergeCell ref="A19:A27"/>
    <mergeCell ref="A28:A36"/>
    <mergeCell ref="A37:A46"/>
    <mergeCell ref="A47:A56"/>
    <mergeCell ref="A57:A65"/>
    <mergeCell ref="A66:A74"/>
    <mergeCell ref="A75:A83"/>
    <mergeCell ref="A84:A93"/>
  </mergeCells>
  <hyperlinks>
    <hyperlink ref="A6" r:id="rId1" display="https://mensajero.tragsa.es/exchweb/bin/redir.asp?URL=http://www.mma.es/portal/secciones/biodiversidad/inventarios/ines/resumen_resultados.htm"/>
  </hyperlinks>
  <printOptions horizontalCentered="1"/>
  <pageMargins left="0.39370078740157483" right="0.39370078740157483" top="0.59055118110236227" bottom="0.39370078740157483" header="0" footer="0"/>
  <pageSetup paperSize="9" scale="39" orientation="portrait" r:id="rId2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>
  <sheetPr codeName="Hoja87">
    <pageSetUpPr fitToPage="1"/>
  </sheetPr>
  <dimension ref="A1:D62"/>
  <sheetViews>
    <sheetView view="pageBreakPreview" zoomScale="75" zoomScaleNormal="75" workbookViewId="0">
      <selection sqref="A1:J1"/>
    </sheetView>
  </sheetViews>
  <sheetFormatPr baseColWidth="10" defaultRowHeight="12.75"/>
  <cols>
    <col min="1" max="4" width="30.7109375" style="680" customWidth="1"/>
    <col min="5" max="16384" width="11.42578125" style="680"/>
  </cols>
  <sheetData>
    <row r="1" spans="1:4" ht="18">
      <c r="A1" s="928" t="s">
        <v>603</v>
      </c>
      <c r="B1" s="928"/>
      <c r="C1" s="928"/>
      <c r="D1" s="928"/>
    </row>
    <row r="3" spans="1:4" ht="15">
      <c r="A3" s="1004" t="s">
        <v>1253</v>
      </c>
      <c r="B3" s="1050"/>
      <c r="C3" s="1050"/>
      <c r="D3" s="1050"/>
    </row>
    <row r="4" spans="1:4" ht="13.5" thickBot="1"/>
    <row r="5" spans="1:4" ht="26.25" customHeight="1">
      <c r="A5" s="1051" t="s">
        <v>837</v>
      </c>
      <c r="B5" s="1053" t="s">
        <v>664</v>
      </c>
      <c r="C5" s="1055" t="s">
        <v>605</v>
      </c>
      <c r="D5" s="1056"/>
    </row>
    <row r="6" spans="1:4" ht="24.75" customHeight="1" thickBot="1">
      <c r="A6" s="1052"/>
      <c r="B6" s="1054"/>
      <c r="C6" s="686" t="s">
        <v>1081</v>
      </c>
      <c r="D6" s="497" t="s">
        <v>1016</v>
      </c>
    </row>
    <row r="7" spans="1:4">
      <c r="A7" s="1049" t="s">
        <v>166</v>
      </c>
      <c r="B7" s="498" t="s">
        <v>665</v>
      </c>
      <c r="C7" s="495">
        <v>38289.379999999997</v>
      </c>
      <c r="D7" s="496">
        <v>4.82</v>
      </c>
    </row>
    <row r="8" spans="1:4">
      <c r="A8" s="1046"/>
      <c r="B8" s="285" t="s">
        <v>666</v>
      </c>
      <c r="C8" s="286">
        <v>725391.73</v>
      </c>
      <c r="D8" s="287">
        <v>91.24</v>
      </c>
    </row>
    <row r="9" spans="1:4">
      <c r="A9" s="1046"/>
      <c r="B9" s="285" t="s">
        <v>838</v>
      </c>
      <c r="C9" s="286">
        <v>31357.31</v>
      </c>
      <c r="D9" s="287">
        <v>3.94</v>
      </c>
    </row>
    <row r="10" spans="1:4">
      <c r="A10" s="1046"/>
      <c r="B10" s="285" t="s">
        <v>669</v>
      </c>
      <c r="C10" s="286">
        <v>0</v>
      </c>
      <c r="D10" s="287">
        <v>0</v>
      </c>
    </row>
    <row r="11" spans="1:4">
      <c r="A11" s="1046"/>
      <c r="B11" s="482" t="s">
        <v>569</v>
      </c>
      <c r="C11" s="288">
        <v>795038.42</v>
      </c>
      <c r="D11" s="289">
        <v>100</v>
      </c>
    </row>
    <row r="12" spans="1:4">
      <c r="A12" s="1046" t="s">
        <v>1038</v>
      </c>
      <c r="B12" s="285" t="s">
        <v>665</v>
      </c>
      <c r="C12" s="286">
        <v>0</v>
      </c>
      <c r="D12" s="287">
        <v>0</v>
      </c>
    </row>
    <row r="13" spans="1:4">
      <c r="A13" s="1046" t="s">
        <v>1038</v>
      </c>
      <c r="B13" s="285" t="s">
        <v>666</v>
      </c>
      <c r="C13" s="286">
        <v>347987.76</v>
      </c>
      <c r="D13" s="287">
        <v>59.83</v>
      </c>
    </row>
    <row r="14" spans="1:4">
      <c r="A14" s="1046" t="s">
        <v>1038</v>
      </c>
      <c r="B14" s="285" t="s">
        <v>838</v>
      </c>
      <c r="C14" s="286">
        <v>195812.02</v>
      </c>
      <c r="D14" s="287">
        <v>33.659999999999997</v>
      </c>
    </row>
    <row r="15" spans="1:4">
      <c r="A15" s="1046" t="s">
        <v>1038</v>
      </c>
      <c r="B15" s="285" t="s">
        <v>669</v>
      </c>
      <c r="C15" s="286">
        <v>37858.410000000003</v>
      </c>
      <c r="D15" s="287">
        <v>6.51</v>
      </c>
    </row>
    <row r="16" spans="1:4">
      <c r="A16" s="1046" t="s">
        <v>1038</v>
      </c>
      <c r="B16" s="482" t="s">
        <v>569</v>
      </c>
      <c r="C16" s="288">
        <v>581658.18999999994</v>
      </c>
      <c r="D16" s="289">
        <v>100</v>
      </c>
    </row>
    <row r="17" spans="1:4">
      <c r="A17" s="1046" t="s">
        <v>1039</v>
      </c>
      <c r="B17" s="285" t="s">
        <v>665</v>
      </c>
      <c r="C17" s="286">
        <v>0</v>
      </c>
      <c r="D17" s="287">
        <v>0</v>
      </c>
    </row>
    <row r="18" spans="1:4">
      <c r="A18" s="1046" t="s">
        <v>1039</v>
      </c>
      <c r="B18" s="285" t="s">
        <v>666</v>
      </c>
      <c r="C18" s="286">
        <v>556264.78</v>
      </c>
      <c r="D18" s="287">
        <v>63.39</v>
      </c>
    </row>
    <row r="19" spans="1:4">
      <c r="A19" s="1046" t="s">
        <v>1039</v>
      </c>
      <c r="B19" s="285" t="s">
        <v>838</v>
      </c>
      <c r="C19" s="286">
        <v>321223.8</v>
      </c>
      <c r="D19" s="287">
        <v>36.61</v>
      </c>
    </row>
    <row r="20" spans="1:4">
      <c r="A20" s="1046" t="s">
        <v>1039</v>
      </c>
      <c r="B20" s="285" t="s">
        <v>669</v>
      </c>
      <c r="C20" s="286">
        <v>0</v>
      </c>
      <c r="D20" s="287">
        <v>0</v>
      </c>
    </row>
    <row r="21" spans="1:4">
      <c r="A21" s="1046" t="s">
        <v>1039</v>
      </c>
      <c r="B21" s="482" t="s">
        <v>569</v>
      </c>
      <c r="C21" s="288">
        <v>877488.58</v>
      </c>
      <c r="D21" s="289">
        <v>100</v>
      </c>
    </row>
    <row r="22" spans="1:4">
      <c r="A22" s="1046" t="s">
        <v>195</v>
      </c>
      <c r="B22" s="285" t="s">
        <v>665</v>
      </c>
      <c r="C22" s="286">
        <v>145050.94</v>
      </c>
      <c r="D22" s="287">
        <v>18.02</v>
      </c>
    </row>
    <row r="23" spans="1:4">
      <c r="A23" s="1046" t="s">
        <v>1039</v>
      </c>
      <c r="B23" s="285" t="s">
        <v>666</v>
      </c>
      <c r="C23" s="286">
        <v>624785.77</v>
      </c>
      <c r="D23" s="287">
        <v>77.61</v>
      </c>
    </row>
    <row r="24" spans="1:4">
      <c r="A24" s="1046" t="s">
        <v>1039</v>
      </c>
      <c r="B24" s="285" t="s">
        <v>838</v>
      </c>
      <c r="C24" s="286">
        <v>35178.26</v>
      </c>
      <c r="D24" s="287">
        <v>4.37</v>
      </c>
    </row>
    <row r="25" spans="1:4">
      <c r="A25" s="1046" t="s">
        <v>1039</v>
      </c>
      <c r="B25" s="285" t="s">
        <v>669</v>
      </c>
      <c r="C25" s="286">
        <v>0</v>
      </c>
      <c r="D25" s="287">
        <v>0</v>
      </c>
    </row>
    <row r="26" spans="1:4">
      <c r="A26" s="1046" t="s">
        <v>1039</v>
      </c>
      <c r="B26" s="482" t="s">
        <v>569</v>
      </c>
      <c r="C26" s="288">
        <v>805014.97</v>
      </c>
      <c r="D26" s="289">
        <v>100</v>
      </c>
    </row>
    <row r="27" spans="1:4">
      <c r="A27" s="1046" t="s">
        <v>1040</v>
      </c>
      <c r="B27" s="285" t="s">
        <v>665</v>
      </c>
      <c r="C27" s="286">
        <v>593249.39</v>
      </c>
      <c r="D27" s="287">
        <v>27.26</v>
      </c>
    </row>
    <row r="28" spans="1:4">
      <c r="A28" s="1046" t="s">
        <v>1040</v>
      </c>
      <c r="B28" s="285" t="s">
        <v>666</v>
      </c>
      <c r="C28" s="286">
        <v>1583180.38</v>
      </c>
      <c r="D28" s="287">
        <v>72.73</v>
      </c>
    </row>
    <row r="29" spans="1:4">
      <c r="A29" s="1046" t="s">
        <v>1040</v>
      </c>
      <c r="B29" s="285" t="s">
        <v>838</v>
      </c>
      <c r="C29" s="286">
        <v>200.28</v>
      </c>
      <c r="D29" s="287">
        <v>0.01</v>
      </c>
    </row>
    <row r="30" spans="1:4">
      <c r="A30" s="1046" t="s">
        <v>1040</v>
      </c>
      <c r="B30" s="285" t="s">
        <v>669</v>
      </c>
      <c r="C30" s="286"/>
      <c r="D30" s="287"/>
    </row>
    <row r="31" spans="1:4">
      <c r="A31" s="1046" t="s">
        <v>1040</v>
      </c>
      <c r="B31" s="482" t="s">
        <v>569</v>
      </c>
      <c r="C31" s="288">
        <v>2176630.0499999998</v>
      </c>
      <c r="D31" s="289">
        <v>100</v>
      </c>
    </row>
    <row r="32" spans="1:4">
      <c r="A32" s="1046" t="s">
        <v>1041</v>
      </c>
      <c r="B32" s="285" t="s">
        <v>665</v>
      </c>
      <c r="C32" s="286"/>
      <c r="D32" s="287"/>
    </row>
    <row r="33" spans="1:4">
      <c r="A33" s="1046" t="s">
        <v>1041</v>
      </c>
      <c r="B33" s="285" t="s">
        <v>666</v>
      </c>
      <c r="C33" s="286">
        <v>283742.69</v>
      </c>
      <c r="D33" s="287">
        <v>36.71</v>
      </c>
    </row>
    <row r="34" spans="1:4">
      <c r="A34" s="1046" t="s">
        <v>1041</v>
      </c>
      <c r="B34" s="285" t="s">
        <v>838</v>
      </c>
      <c r="C34" s="286">
        <v>489093.18</v>
      </c>
      <c r="D34" s="287">
        <v>63.29</v>
      </c>
    </row>
    <row r="35" spans="1:4">
      <c r="A35" s="1046" t="s">
        <v>1041</v>
      </c>
      <c r="B35" s="285" t="s">
        <v>669</v>
      </c>
      <c r="C35" s="286"/>
      <c r="D35" s="287"/>
    </row>
    <row r="36" spans="1:4">
      <c r="A36" s="1046" t="s">
        <v>1041</v>
      </c>
      <c r="B36" s="482" t="s">
        <v>569</v>
      </c>
      <c r="C36" s="288">
        <v>772835.87</v>
      </c>
      <c r="D36" s="289">
        <v>100</v>
      </c>
    </row>
    <row r="37" spans="1:4">
      <c r="A37" s="1047" t="s">
        <v>642</v>
      </c>
      <c r="B37" s="285" t="s">
        <v>665</v>
      </c>
      <c r="C37" s="286">
        <v>48287.96</v>
      </c>
      <c r="D37" s="287">
        <v>3.38</v>
      </c>
    </row>
    <row r="38" spans="1:4">
      <c r="A38" s="1048"/>
      <c r="B38" s="285" t="s">
        <v>666</v>
      </c>
      <c r="C38" s="286">
        <v>1285005.97</v>
      </c>
      <c r="D38" s="287">
        <v>89.92</v>
      </c>
    </row>
    <row r="39" spans="1:4">
      <c r="A39" s="1048"/>
      <c r="B39" s="285" t="s">
        <v>838</v>
      </c>
      <c r="C39" s="286">
        <v>95809.96</v>
      </c>
      <c r="D39" s="287">
        <v>6.7</v>
      </c>
    </row>
    <row r="40" spans="1:4">
      <c r="A40" s="1048"/>
      <c r="B40" s="285" t="s">
        <v>669</v>
      </c>
      <c r="C40" s="286">
        <v>0</v>
      </c>
      <c r="D40" s="287">
        <v>0</v>
      </c>
    </row>
    <row r="41" spans="1:4">
      <c r="A41" s="1045"/>
      <c r="B41" s="482" t="s">
        <v>569</v>
      </c>
      <c r="C41" s="288">
        <v>1429103.89</v>
      </c>
      <c r="D41" s="289">
        <v>100</v>
      </c>
    </row>
    <row r="42" spans="1:4">
      <c r="A42" s="1045" t="s">
        <v>197</v>
      </c>
      <c r="B42" s="285" t="s">
        <v>665</v>
      </c>
      <c r="C42" s="286">
        <v>605619.82999999996</v>
      </c>
      <c r="D42" s="287">
        <v>30.48</v>
      </c>
    </row>
    <row r="43" spans="1:4">
      <c r="A43" s="1046" t="s">
        <v>197</v>
      </c>
      <c r="B43" s="285" t="s">
        <v>666</v>
      </c>
      <c r="C43" s="286">
        <v>1306514.1399999999</v>
      </c>
      <c r="D43" s="287">
        <v>65.760000000000005</v>
      </c>
    </row>
    <row r="44" spans="1:4">
      <c r="A44" s="1046" t="s">
        <v>197</v>
      </c>
      <c r="B44" s="285" t="s">
        <v>838</v>
      </c>
      <c r="C44" s="286">
        <v>74689.179999999993</v>
      </c>
      <c r="D44" s="287">
        <v>3.76</v>
      </c>
    </row>
    <row r="45" spans="1:4">
      <c r="A45" s="1046" t="s">
        <v>197</v>
      </c>
      <c r="B45" s="285" t="s">
        <v>669</v>
      </c>
      <c r="C45" s="286"/>
      <c r="D45" s="287"/>
    </row>
    <row r="46" spans="1:4">
      <c r="A46" s="1046" t="s">
        <v>197</v>
      </c>
      <c r="B46" s="482" t="s">
        <v>569</v>
      </c>
      <c r="C46" s="288">
        <v>1986823.15</v>
      </c>
      <c r="D46" s="289">
        <v>100</v>
      </c>
    </row>
    <row r="47" spans="1:4">
      <c r="A47" s="1046" t="s">
        <v>1042</v>
      </c>
      <c r="B47" s="285" t="s">
        <v>665</v>
      </c>
      <c r="C47" s="286">
        <v>166.53</v>
      </c>
      <c r="D47" s="287">
        <v>0.02</v>
      </c>
    </row>
    <row r="48" spans="1:4">
      <c r="A48" s="1046" t="s">
        <v>1042</v>
      </c>
      <c r="B48" s="285" t="s">
        <v>666</v>
      </c>
      <c r="C48" s="286">
        <v>343105.13</v>
      </c>
      <c r="D48" s="287">
        <v>46.14</v>
      </c>
    </row>
    <row r="49" spans="1:4">
      <c r="A49" s="1046" t="s">
        <v>1042</v>
      </c>
      <c r="B49" s="285" t="s">
        <v>838</v>
      </c>
      <c r="C49" s="286">
        <v>400316.56</v>
      </c>
      <c r="D49" s="287">
        <v>53.84</v>
      </c>
    </row>
    <row r="50" spans="1:4">
      <c r="A50" s="1046" t="s">
        <v>1042</v>
      </c>
      <c r="B50" s="285" t="s">
        <v>669</v>
      </c>
      <c r="C50" s="286">
        <v>0</v>
      </c>
      <c r="D50" s="287">
        <v>0</v>
      </c>
    </row>
    <row r="51" spans="1:4">
      <c r="A51" s="1046" t="s">
        <v>1042</v>
      </c>
      <c r="B51" s="482" t="s">
        <v>569</v>
      </c>
      <c r="C51" s="288">
        <v>743588.22</v>
      </c>
      <c r="D51" s="289">
        <v>100</v>
      </c>
    </row>
    <row r="52" spans="1:4">
      <c r="A52" s="1046" t="s">
        <v>705</v>
      </c>
      <c r="B52" s="285" t="s">
        <v>665</v>
      </c>
      <c r="C52" s="286">
        <v>247.02</v>
      </c>
      <c r="D52" s="287">
        <v>0.05</v>
      </c>
    </row>
    <row r="53" spans="1:4">
      <c r="A53" s="1046" t="s">
        <v>705</v>
      </c>
      <c r="B53" s="285" t="s">
        <v>666</v>
      </c>
      <c r="C53" s="286">
        <v>175292.86</v>
      </c>
      <c r="D53" s="287">
        <v>32.94</v>
      </c>
    </row>
    <row r="54" spans="1:4">
      <c r="A54" s="1046" t="s">
        <v>705</v>
      </c>
      <c r="B54" s="285" t="s">
        <v>838</v>
      </c>
      <c r="C54" s="286">
        <v>356599.47</v>
      </c>
      <c r="D54" s="287">
        <v>67.010000000000005</v>
      </c>
    </row>
    <row r="55" spans="1:4">
      <c r="A55" s="1046" t="s">
        <v>705</v>
      </c>
      <c r="B55" s="285" t="s">
        <v>669</v>
      </c>
      <c r="C55" s="286">
        <v>0</v>
      </c>
      <c r="D55" s="287">
        <v>0</v>
      </c>
    </row>
    <row r="56" spans="1:4">
      <c r="A56" s="1046" t="s">
        <v>705</v>
      </c>
      <c r="B56" s="482" t="s">
        <v>569</v>
      </c>
      <c r="C56" s="288">
        <v>532139.35</v>
      </c>
      <c r="D56" s="289">
        <v>100</v>
      </c>
    </row>
    <row r="57" spans="1:4">
      <c r="A57" s="1046" t="s">
        <v>1043</v>
      </c>
      <c r="B57" s="285" t="s">
        <v>665</v>
      </c>
      <c r="C57" s="286">
        <v>0</v>
      </c>
      <c r="D57" s="287">
        <v>0</v>
      </c>
    </row>
    <row r="58" spans="1:4">
      <c r="A58" s="1046" t="s">
        <v>1043</v>
      </c>
      <c r="B58" s="285" t="s">
        <v>666</v>
      </c>
      <c r="C58" s="286">
        <v>212848.71</v>
      </c>
      <c r="D58" s="287">
        <v>32.090000000000003</v>
      </c>
    </row>
    <row r="59" spans="1:4">
      <c r="A59" s="1046" t="s">
        <v>1043</v>
      </c>
      <c r="B59" s="285" t="s">
        <v>838</v>
      </c>
      <c r="C59" s="286">
        <v>450336.62</v>
      </c>
      <c r="D59" s="287">
        <v>67.91</v>
      </c>
    </row>
    <row r="60" spans="1:4">
      <c r="A60" s="1046" t="s">
        <v>1043</v>
      </c>
      <c r="B60" s="285" t="s">
        <v>669</v>
      </c>
      <c r="C60" s="286">
        <v>0</v>
      </c>
      <c r="D60" s="287">
        <v>0</v>
      </c>
    </row>
    <row r="61" spans="1:4">
      <c r="A61" s="1046" t="s">
        <v>1043</v>
      </c>
      <c r="B61" s="482" t="s">
        <v>569</v>
      </c>
      <c r="C61" s="288">
        <v>663185.32999999996</v>
      </c>
      <c r="D61" s="289">
        <v>100</v>
      </c>
    </row>
    <row r="62" spans="1:4">
      <c r="A62" s="680" t="s">
        <v>839</v>
      </c>
    </row>
  </sheetData>
  <mergeCells count="16">
    <mergeCell ref="A7:A11"/>
    <mergeCell ref="A1:D1"/>
    <mergeCell ref="A3:D3"/>
    <mergeCell ref="A5:A6"/>
    <mergeCell ref="B5:B6"/>
    <mergeCell ref="C5:D5"/>
    <mergeCell ref="A42:A46"/>
    <mergeCell ref="A47:A51"/>
    <mergeCell ref="A52:A56"/>
    <mergeCell ref="A57:A61"/>
    <mergeCell ref="A12:A16"/>
    <mergeCell ref="A17:A21"/>
    <mergeCell ref="A22:A26"/>
    <mergeCell ref="A27:A31"/>
    <mergeCell ref="A32:A36"/>
    <mergeCell ref="A37:A41"/>
  </mergeCells>
  <printOptions horizontalCentered="1"/>
  <pageMargins left="0.78740157480314965" right="0.78740157480314965" top="0.59055118110236227" bottom="0.98425196850393704" header="0" footer="0"/>
  <pageSetup paperSize="9" scale="64" orientation="portrait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>
  <sheetPr codeName="Hoja88">
    <pageSetUpPr fitToPage="1"/>
  </sheetPr>
  <dimension ref="A1:D57"/>
  <sheetViews>
    <sheetView view="pageBreakPreview" zoomScale="75" zoomScaleNormal="60" workbookViewId="0">
      <selection sqref="A1:J1"/>
    </sheetView>
  </sheetViews>
  <sheetFormatPr baseColWidth="10" defaultRowHeight="12.75"/>
  <cols>
    <col min="1" max="4" width="30.7109375" style="680" customWidth="1"/>
    <col min="5" max="16384" width="11.42578125" style="680"/>
  </cols>
  <sheetData>
    <row r="1" spans="1:4" ht="18">
      <c r="A1" s="928" t="s">
        <v>603</v>
      </c>
      <c r="B1" s="928"/>
      <c r="C1" s="928"/>
      <c r="D1" s="928"/>
    </row>
    <row r="2" spans="1:4" s="690" customFormat="1" ht="12.75" customHeight="1">
      <c r="B2" s="689"/>
      <c r="C2" s="689"/>
      <c r="D2" s="689"/>
    </row>
    <row r="3" spans="1:4" s="690" customFormat="1" ht="19.5" customHeight="1">
      <c r="A3" s="1004" t="s">
        <v>1254</v>
      </c>
      <c r="B3" s="1004"/>
      <c r="C3" s="1004"/>
      <c r="D3" s="1004"/>
    </row>
    <row r="4" spans="1:4" ht="15.75" thickBot="1">
      <c r="A4" s="679"/>
      <c r="B4" s="679"/>
      <c r="C4" s="679"/>
      <c r="D4" s="679"/>
    </row>
    <row r="5" spans="1:4" ht="30" customHeight="1">
      <c r="A5" s="1051" t="s">
        <v>837</v>
      </c>
      <c r="B5" s="1053" t="s">
        <v>664</v>
      </c>
      <c r="C5" s="1055" t="s">
        <v>605</v>
      </c>
      <c r="D5" s="1056"/>
    </row>
    <row r="6" spans="1:4" ht="36.75" customHeight="1" thickBot="1">
      <c r="A6" s="1052"/>
      <c r="B6" s="1054"/>
      <c r="C6" s="686" t="s">
        <v>1081</v>
      </c>
      <c r="D6" s="497" t="s">
        <v>1016</v>
      </c>
    </row>
    <row r="7" spans="1:4">
      <c r="A7" s="1049" t="s">
        <v>1044</v>
      </c>
      <c r="B7" s="498" t="s">
        <v>665</v>
      </c>
      <c r="C7" s="495">
        <v>302411.09000000003</v>
      </c>
      <c r="D7" s="496">
        <v>21.96</v>
      </c>
    </row>
    <row r="8" spans="1:4">
      <c r="A8" s="1046" t="s">
        <v>1044</v>
      </c>
      <c r="B8" s="285" t="s">
        <v>666</v>
      </c>
      <c r="C8" s="286">
        <v>915351.31</v>
      </c>
      <c r="D8" s="287">
        <v>66.47</v>
      </c>
    </row>
    <row r="9" spans="1:4">
      <c r="A9" s="1046" t="s">
        <v>1044</v>
      </c>
      <c r="B9" s="285" t="s">
        <v>838</v>
      </c>
      <c r="C9" s="286">
        <v>159368.45000000001</v>
      </c>
      <c r="D9" s="287">
        <v>11.57</v>
      </c>
    </row>
    <row r="10" spans="1:4">
      <c r="A10" s="1046" t="s">
        <v>1044</v>
      </c>
      <c r="B10" s="285" t="s">
        <v>669</v>
      </c>
      <c r="C10" s="286">
        <v>0</v>
      </c>
      <c r="D10" s="287">
        <v>0</v>
      </c>
    </row>
    <row r="11" spans="1:4">
      <c r="A11" s="1046" t="s">
        <v>1044</v>
      </c>
      <c r="B11" s="482" t="s">
        <v>569</v>
      </c>
      <c r="C11" s="288">
        <v>1377130.85</v>
      </c>
      <c r="D11" s="289">
        <v>100</v>
      </c>
    </row>
    <row r="12" spans="1:4">
      <c r="A12" s="1046" t="s">
        <v>1045</v>
      </c>
      <c r="B12" s="285" t="s">
        <v>665</v>
      </c>
      <c r="C12" s="286">
        <v>0</v>
      </c>
      <c r="D12" s="287">
        <v>0</v>
      </c>
    </row>
    <row r="13" spans="1:4">
      <c r="A13" s="1046" t="s">
        <v>1045</v>
      </c>
      <c r="B13" s="285" t="s">
        <v>666</v>
      </c>
      <c r="C13" s="286">
        <v>0</v>
      </c>
      <c r="D13" s="287">
        <v>0</v>
      </c>
    </row>
    <row r="14" spans="1:4">
      <c r="A14" s="1046" t="s">
        <v>1045</v>
      </c>
      <c r="B14" s="285" t="s">
        <v>838</v>
      </c>
      <c r="C14" s="286">
        <v>26872</v>
      </c>
      <c r="D14" s="287">
        <v>100</v>
      </c>
    </row>
    <row r="15" spans="1:4">
      <c r="A15" s="1046" t="s">
        <v>1045</v>
      </c>
      <c r="B15" s="285" t="s">
        <v>669</v>
      </c>
      <c r="C15" s="286">
        <v>0</v>
      </c>
      <c r="D15" s="287">
        <v>0</v>
      </c>
    </row>
    <row r="16" spans="1:4">
      <c r="A16" s="1046" t="s">
        <v>1045</v>
      </c>
      <c r="B16" s="482" t="s">
        <v>569</v>
      </c>
      <c r="C16" s="288">
        <v>26872</v>
      </c>
      <c r="D16" s="289">
        <v>100</v>
      </c>
    </row>
    <row r="17" spans="1:4">
      <c r="A17" s="1046" t="s">
        <v>1046</v>
      </c>
      <c r="B17" s="285" t="s">
        <v>665</v>
      </c>
      <c r="C17" s="286">
        <v>0</v>
      </c>
      <c r="D17" s="287">
        <v>0</v>
      </c>
    </row>
    <row r="18" spans="1:4">
      <c r="A18" s="1046" t="s">
        <v>1046</v>
      </c>
      <c r="B18" s="285" t="s">
        <v>666</v>
      </c>
      <c r="C18" s="286">
        <v>165973.60999999999</v>
      </c>
      <c r="D18" s="287">
        <v>100</v>
      </c>
    </row>
    <row r="19" spans="1:4">
      <c r="A19" s="1046" t="s">
        <v>1046</v>
      </c>
      <c r="B19" s="285" t="s">
        <v>838</v>
      </c>
      <c r="C19" s="286">
        <v>0</v>
      </c>
      <c r="D19" s="287">
        <v>0</v>
      </c>
    </row>
    <row r="20" spans="1:4">
      <c r="A20" s="1046" t="s">
        <v>1046</v>
      </c>
      <c r="B20" s="285" t="s">
        <v>669</v>
      </c>
      <c r="C20" s="286">
        <v>0</v>
      </c>
      <c r="D20" s="287">
        <v>0</v>
      </c>
    </row>
    <row r="21" spans="1:4">
      <c r="A21" s="1046" t="s">
        <v>1046</v>
      </c>
      <c r="B21" s="482" t="s">
        <v>569</v>
      </c>
      <c r="C21" s="288">
        <v>165973.60999999999</v>
      </c>
      <c r="D21" s="289">
        <v>100</v>
      </c>
    </row>
    <row r="22" spans="1:4">
      <c r="A22" s="1046" t="s">
        <v>1047</v>
      </c>
      <c r="B22" s="285" t="s">
        <v>665</v>
      </c>
      <c r="C22" s="286">
        <v>0</v>
      </c>
      <c r="D22" s="287">
        <v>0</v>
      </c>
    </row>
    <row r="23" spans="1:4">
      <c r="A23" s="1046" t="s">
        <v>1047</v>
      </c>
      <c r="B23" s="285" t="s">
        <v>666</v>
      </c>
      <c r="C23" s="286">
        <v>66440.12</v>
      </c>
      <c r="D23" s="287">
        <v>11.24</v>
      </c>
    </row>
    <row r="24" spans="1:4">
      <c r="A24" s="1046" t="s">
        <v>1047</v>
      </c>
      <c r="B24" s="285" t="s">
        <v>838</v>
      </c>
      <c r="C24" s="286">
        <v>520469.09</v>
      </c>
      <c r="D24" s="287">
        <v>88.07</v>
      </c>
    </row>
    <row r="25" spans="1:4">
      <c r="A25" s="1046" t="s">
        <v>1047</v>
      </c>
      <c r="B25" s="285" t="s">
        <v>669</v>
      </c>
      <c r="C25" s="286">
        <v>4079.68</v>
      </c>
      <c r="D25" s="287">
        <v>0.69</v>
      </c>
    </row>
    <row r="26" spans="1:4">
      <c r="A26" s="1046" t="s">
        <v>1047</v>
      </c>
      <c r="B26" s="482" t="s">
        <v>569</v>
      </c>
      <c r="C26" s="288">
        <v>590988.89</v>
      </c>
      <c r="D26" s="289">
        <v>100</v>
      </c>
    </row>
    <row r="27" spans="1:4">
      <c r="A27" s="1046" t="s">
        <v>1048</v>
      </c>
      <c r="B27" s="285" t="s">
        <v>665</v>
      </c>
      <c r="C27" s="286">
        <v>0</v>
      </c>
      <c r="D27" s="287">
        <v>0</v>
      </c>
    </row>
    <row r="28" spans="1:4">
      <c r="A28" s="1046" t="s">
        <v>1048</v>
      </c>
      <c r="B28" s="285" t="s">
        <v>666</v>
      </c>
      <c r="C28" s="286">
        <v>67189.179999999993</v>
      </c>
      <c r="D28" s="287">
        <v>43.07</v>
      </c>
    </row>
    <row r="29" spans="1:4">
      <c r="A29" s="1046" t="s">
        <v>1048</v>
      </c>
      <c r="B29" s="285" t="s">
        <v>838</v>
      </c>
      <c r="C29" s="286">
        <v>88821.82</v>
      </c>
      <c r="D29" s="287">
        <v>56.93</v>
      </c>
    </row>
    <row r="30" spans="1:4">
      <c r="A30" s="1046" t="s">
        <v>1048</v>
      </c>
      <c r="B30" s="285" t="s">
        <v>669</v>
      </c>
      <c r="C30" s="286">
        <v>0</v>
      </c>
      <c r="D30" s="287">
        <v>0</v>
      </c>
    </row>
    <row r="31" spans="1:4">
      <c r="A31" s="1046" t="s">
        <v>1048</v>
      </c>
      <c r="B31" s="482" t="s">
        <v>569</v>
      </c>
      <c r="C31" s="288">
        <v>156011</v>
      </c>
      <c r="D31" s="289">
        <v>100</v>
      </c>
    </row>
    <row r="32" spans="1:4">
      <c r="A32" s="1046" t="s">
        <v>1049</v>
      </c>
      <c r="B32" s="285" t="s">
        <v>665</v>
      </c>
      <c r="C32" s="286">
        <v>0</v>
      </c>
      <c r="D32" s="287">
        <v>0</v>
      </c>
    </row>
    <row r="33" spans="1:4">
      <c r="A33" s="1046" t="s">
        <v>1049</v>
      </c>
      <c r="B33" s="285" t="s">
        <v>666</v>
      </c>
      <c r="C33" s="286">
        <v>784947.33</v>
      </c>
      <c r="D33" s="287">
        <v>62.06</v>
      </c>
    </row>
    <row r="34" spans="1:4">
      <c r="A34" s="1046" t="s">
        <v>1049</v>
      </c>
      <c r="B34" s="285" t="s">
        <v>838</v>
      </c>
      <c r="C34" s="286">
        <v>467765.17</v>
      </c>
      <c r="D34" s="287">
        <v>36.99</v>
      </c>
    </row>
    <row r="35" spans="1:4">
      <c r="A35" s="1046" t="s">
        <v>1049</v>
      </c>
      <c r="B35" s="285" t="s">
        <v>669</v>
      </c>
      <c r="C35" s="286">
        <v>11983.15</v>
      </c>
      <c r="D35" s="287">
        <v>0.95</v>
      </c>
    </row>
    <row r="36" spans="1:4">
      <c r="A36" s="1046" t="s">
        <v>1049</v>
      </c>
      <c r="B36" s="482" t="s">
        <v>569</v>
      </c>
      <c r="C36" s="288">
        <v>1264695.6499999999</v>
      </c>
      <c r="D36" s="289">
        <v>100</v>
      </c>
    </row>
    <row r="37" spans="1:4">
      <c r="A37" s="1046" t="s">
        <v>1050</v>
      </c>
      <c r="B37" s="285" t="s">
        <v>665</v>
      </c>
      <c r="C37" s="286">
        <v>53849.3</v>
      </c>
      <c r="D37" s="287">
        <v>5.32</v>
      </c>
    </row>
    <row r="38" spans="1:4">
      <c r="A38" s="1046" t="s">
        <v>1050</v>
      </c>
      <c r="B38" s="285" t="s">
        <v>666</v>
      </c>
      <c r="C38" s="286">
        <v>954695.22</v>
      </c>
      <c r="D38" s="287">
        <v>94.26</v>
      </c>
    </row>
    <row r="39" spans="1:4">
      <c r="A39" s="1046" t="s">
        <v>1050</v>
      </c>
      <c r="B39" s="285" t="s">
        <v>838</v>
      </c>
      <c r="C39" s="286">
        <v>4256.6899999999996</v>
      </c>
      <c r="D39" s="287">
        <v>0.42</v>
      </c>
    </row>
    <row r="40" spans="1:4">
      <c r="A40" s="1046" t="s">
        <v>1050</v>
      </c>
      <c r="B40" s="285" t="s">
        <v>669</v>
      </c>
      <c r="C40" s="286">
        <v>0</v>
      </c>
      <c r="D40" s="287">
        <v>0</v>
      </c>
    </row>
    <row r="41" spans="1:4">
      <c r="A41" s="1046" t="s">
        <v>1050</v>
      </c>
      <c r="B41" s="482" t="s">
        <v>569</v>
      </c>
      <c r="C41" s="288">
        <v>1012801.21</v>
      </c>
      <c r="D41" s="289">
        <v>100</v>
      </c>
    </row>
    <row r="42" spans="1:4">
      <c r="A42" s="1046" t="s">
        <v>1051</v>
      </c>
      <c r="B42" s="285" t="s">
        <v>665</v>
      </c>
      <c r="C42" s="286">
        <v>27719.85</v>
      </c>
      <c r="D42" s="287">
        <v>5.55</v>
      </c>
    </row>
    <row r="43" spans="1:4">
      <c r="A43" s="1046" t="s">
        <v>1051</v>
      </c>
      <c r="B43" s="285" t="s">
        <v>666</v>
      </c>
      <c r="C43" s="286">
        <v>370971.27</v>
      </c>
      <c r="D43" s="287">
        <v>74.319999999999993</v>
      </c>
    </row>
    <row r="44" spans="1:4">
      <c r="A44" s="1046" t="s">
        <v>1051</v>
      </c>
      <c r="B44" s="285" t="s">
        <v>838</v>
      </c>
      <c r="C44" s="286">
        <v>100474.99</v>
      </c>
      <c r="D44" s="287">
        <v>20.13</v>
      </c>
    </row>
    <row r="45" spans="1:4">
      <c r="A45" s="1046" t="s">
        <v>1051</v>
      </c>
      <c r="B45" s="285" t="s">
        <v>669</v>
      </c>
      <c r="C45" s="286">
        <v>0</v>
      </c>
      <c r="D45" s="287">
        <v>0</v>
      </c>
    </row>
    <row r="46" spans="1:4">
      <c r="A46" s="1046" t="s">
        <v>1051</v>
      </c>
      <c r="B46" s="482" t="s">
        <v>569</v>
      </c>
      <c r="C46" s="288">
        <v>499166.11</v>
      </c>
      <c r="D46" s="289">
        <v>100</v>
      </c>
    </row>
    <row r="47" spans="1:4">
      <c r="A47" s="1046" t="s">
        <v>1052</v>
      </c>
      <c r="B47" s="285" t="s">
        <v>665</v>
      </c>
      <c r="C47" s="286">
        <v>0</v>
      </c>
      <c r="D47" s="287">
        <v>0</v>
      </c>
    </row>
    <row r="48" spans="1:4">
      <c r="A48" s="1046" t="s">
        <v>1052</v>
      </c>
      <c r="B48" s="285" t="s">
        <v>666</v>
      </c>
      <c r="C48" s="286">
        <v>919031.11</v>
      </c>
      <c r="D48" s="287">
        <v>68.099999999999994</v>
      </c>
    </row>
    <row r="49" spans="1:4">
      <c r="A49" s="1046" t="s">
        <v>1052</v>
      </c>
      <c r="B49" s="285" t="s">
        <v>838</v>
      </c>
      <c r="C49" s="286">
        <v>430578.02</v>
      </c>
      <c r="D49" s="287">
        <v>31.9</v>
      </c>
    </row>
    <row r="50" spans="1:4">
      <c r="A50" s="1046" t="s">
        <v>1052</v>
      </c>
      <c r="B50" s="285" t="s">
        <v>669</v>
      </c>
      <c r="C50" s="286">
        <v>0</v>
      </c>
      <c r="D50" s="287">
        <v>0</v>
      </c>
    </row>
    <row r="51" spans="1:4">
      <c r="A51" s="1046" t="s">
        <v>1052</v>
      </c>
      <c r="B51" s="482" t="s">
        <v>569</v>
      </c>
      <c r="C51" s="288">
        <v>1349609.13</v>
      </c>
      <c r="D51" s="289">
        <v>100</v>
      </c>
    </row>
    <row r="52" spans="1:4">
      <c r="A52" s="1046" t="s">
        <v>1053</v>
      </c>
      <c r="B52" s="285" t="s">
        <v>665</v>
      </c>
      <c r="C52" s="286">
        <v>0</v>
      </c>
      <c r="D52" s="287">
        <v>0</v>
      </c>
    </row>
    <row r="53" spans="1:4">
      <c r="A53" s="1046" t="s">
        <v>1053</v>
      </c>
      <c r="B53" s="285" t="s">
        <v>666</v>
      </c>
      <c r="C53" s="286">
        <v>0</v>
      </c>
      <c r="D53" s="287">
        <v>0</v>
      </c>
    </row>
    <row r="54" spans="1:4">
      <c r="A54" s="1046" t="s">
        <v>1053</v>
      </c>
      <c r="B54" s="285" t="s">
        <v>838</v>
      </c>
      <c r="C54" s="286">
        <v>32986.33</v>
      </c>
      <c r="D54" s="287">
        <v>89.21</v>
      </c>
    </row>
    <row r="55" spans="1:4">
      <c r="A55" s="1046" t="s">
        <v>1053</v>
      </c>
      <c r="B55" s="285" t="s">
        <v>669</v>
      </c>
      <c r="C55" s="286">
        <v>3989.67</v>
      </c>
      <c r="D55" s="287">
        <v>10.79</v>
      </c>
    </row>
    <row r="56" spans="1:4">
      <c r="A56" s="1046" t="s">
        <v>1053</v>
      </c>
      <c r="B56" s="482" t="s">
        <v>569</v>
      </c>
      <c r="C56" s="288">
        <v>36976</v>
      </c>
      <c r="D56" s="289">
        <v>100</v>
      </c>
    </row>
    <row r="57" spans="1:4">
      <c r="A57" s="680" t="s">
        <v>839</v>
      </c>
    </row>
  </sheetData>
  <mergeCells count="15">
    <mergeCell ref="A7:A11"/>
    <mergeCell ref="A1:D1"/>
    <mergeCell ref="A3:D3"/>
    <mergeCell ref="A5:A6"/>
    <mergeCell ref="B5:B6"/>
    <mergeCell ref="C5:D5"/>
    <mergeCell ref="A42:A46"/>
    <mergeCell ref="A47:A51"/>
    <mergeCell ref="A52:A56"/>
    <mergeCell ref="A12:A16"/>
    <mergeCell ref="A17:A21"/>
    <mergeCell ref="A22:A26"/>
    <mergeCell ref="A27:A31"/>
    <mergeCell ref="A32:A36"/>
    <mergeCell ref="A37:A41"/>
  </mergeCells>
  <printOptions horizontalCentered="1"/>
  <pageMargins left="0.78740157480314965" right="0.78740157480314965" top="0.59055118110236227" bottom="0.98425196850393704" header="0" footer="0"/>
  <pageSetup paperSize="9" scale="64" orientation="portrait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>
  <sheetPr codeName="Hoja89">
    <pageSetUpPr fitToPage="1"/>
  </sheetPr>
  <dimension ref="A1:D57"/>
  <sheetViews>
    <sheetView view="pageBreakPreview" topLeftCell="A4" zoomScale="75" zoomScaleNormal="100" zoomScaleSheetLayoutView="75" workbookViewId="0">
      <selection sqref="A1:J1"/>
    </sheetView>
  </sheetViews>
  <sheetFormatPr baseColWidth="10" defaultRowHeight="12.75"/>
  <cols>
    <col min="1" max="4" width="30.7109375" style="680" customWidth="1"/>
    <col min="5" max="16384" width="11.42578125" style="680"/>
  </cols>
  <sheetData>
    <row r="1" spans="1:4" ht="18">
      <c r="A1" s="928" t="s">
        <v>603</v>
      </c>
      <c r="B1" s="928"/>
      <c r="C1" s="928"/>
      <c r="D1" s="928"/>
    </row>
    <row r="2" spans="1:4" ht="12.75" customHeight="1">
      <c r="B2" s="119"/>
      <c r="C2" s="119"/>
      <c r="D2" s="119"/>
    </row>
    <row r="3" spans="1:4" ht="21" customHeight="1">
      <c r="A3" s="1057" t="s">
        <v>1255</v>
      </c>
      <c r="B3" s="1057"/>
      <c r="C3" s="1057"/>
      <c r="D3" s="1057"/>
    </row>
    <row r="4" spans="1:4" ht="15.75" thickBot="1">
      <c r="A4" s="679"/>
      <c r="B4" s="679"/>
      <c r="C4" s="679"/>
      <c r="D4" s="679"/>
    </row>
    <row r="5" spans="1:4" ht="35.25" customHeight="1">
      <c r="A5" s="1051" t="s">
        <v>837</v>
      </c>
      <c r="B5" s="1053" t="s">
        <v>664</v>
      </c>
      <c r="C5" s="1055" t="s">
        <v>605</v>
      </c>
      <c r="D5" s="1056"/>
    </row>
    <row r="6" spans="1:4" ht="35.25" customHeight="1" thickBot="1">
      <c r="A6" s="1052"/>
      <c r="B6" s="1054"/>
      <c r="C6" s="686" t="s">
        <v>1081</v>
      </c>
      <c r="D6" s="497" t="s">
        <v>1016</v>
      </c>
    </row>
    <row r="7" spans="1:4">
      <c r="A7" s="1049" t="s">
        <v>597</v>
      </c>
      <c r="B7" s="498" t="s">
        <v>665</v>
      </c>
      <c r="C7" s="495">
        <v>0</v>
      </c>
      <c r="D7" s="496">
        <v>0</v>
      </c>
    </row>
    <row r="8" spans="1:4">
      <c r="A8" s="1046" t="s">
        <v>597</v>
      </c>
      <c r="B8" s="285" t="s">
        <v>666</v>
      </c>
      <c r="C8" s="286">
        <v>0</v>
      </c>
      <c r="D8" s="287">
        <v>0</v>
      </c>
    </row>
    <row r="9" spans="1:4">
      <c r="A9" s="1046" t="s">
        <v>597</v>
      </c>
      <c r="B9" s="285" t="s">
        <v>838</v>
      </c>
      <c r="C9" s="286">
        <v>49640.81</v>
      </c>
      <c r="D9" s="287">
        <v>70.08</v>
      </c>
    </row>
    <row r="10" spans="1:4">
      <c r="A10" s="1046" t="s">
        <v>597</v>
      </c>
      <c r="B10" s="285" t="s">
        <v>669</v>
      </c>
      <c r="C10" s="286">
        <v>21192.19</v>
      </c>
      <c r="D10" s="287">
        <v>29.92</v>
      </c>
    </row>
    <row r="11" spans="1:4">
      <c r="A11" s="1046" t="s">
        <v>597</v>
      </c>
      <c r="B11" s="482" t="s">
        <v>569</v>
      </c>
      <c r="C11" s="288">
        <v>70833</v>
      </c>
      <c r="D11" s="289">
        <v>100</v>
      </c>
    </row>
    <row r="12" spans="1:4">
      <c r="A12" s="1046" t="s">
        <v>711</v>
      </c>
      <c r="B12" s="285" t="s">
        <v>665</v>
      </c>
      <c r="C12" s="286">
        <v>493.62</v>
      </c>
      <c r="D12" s="287">
        <v>0.1</v>
      </c>
    </row>
    <row r="13" spans="1:4">
      <c r="A13" s="1046" t="s">
        <v>711</v>
      </c>
      <c r="B13" s="285" t="s">
        <v>666</v>
      </c>
      <c r="C13" s="286">
        <v>450137.84</v>
      </c>
      <c r="D13" s="287">
        <v>89.22</v>
      </c>
    </row>
    <row r="14" spans="1:4">
      <c r="A14" s="1046" t="s">
        <v>711</v>
      </c>
      <c r="B14" s="285" t="s">
        <v>838</v>
      </c>
      <c r="C14" s="286">
        <v>53895.45</v>
      </c>
      <c r="D14" s="287">
        <v>10.68</v>
      </c>
    </row>
    <row r="15" spans="1:4">
      <c r="A15" s="1046" t="s">
        <v>711</v>
      </c>
      <c r="B15" s="285" t="s">
        <v>669</v>
      </c>
      <c r="C15" s="286">
        <v>0</v>
      </c>
      <c r="D15" s="287">
        <v>0</v>
      </c>
    </row>
    <row r="16" spans="1:4">
      <c r="A16" s="1046" t="s">
        <v>711</v>
      </c>
      <c r="B16" s="482" t="s">
        <v>569</v>
      </c>
      <c r="C16" s="288">
        <v>504526.91</v>
      </c>
      <c r="D16" s="289">
        <v>100</v>
      </c>
    </row>
    <row r="17" spans="1:4">
      <c r="A17" s="1046" t="s">
        <v>1054</v>
      </c>
      <c r="B17" s="285" t="s">
        <v>665</v>
      </c>
      <c r="C17" s="286">
        <v>0</v>
      </c>
      <c r="D17" s="287">
        <v>0</v>
      </c>
    </row>
    <row r="18" spans="1:4">
      <c r="A18" s="1046" t="s">
        <v>1054</v>
      </c>
      <c r="B18" s="285" t="s">
        <v>666</v>
      </c>
      <c r="C18" s="286">
        <v>84593</v>
      </c>
      <c r="D18" s="287">
        <v>100</v>
      </c>
    </row>
    <row r="19" spans="1:4">
      <c r="A19" s="1046" t="s">
        <v>1054</v>
      </c>
      <c r="B19" s="285" t="s">
        <v>838</v>
      </c>
      <c r="C19" s="286">
        <v>0</v>
      </c>
      <c r="D19" s="287">
        <v>0</v>
      </c>
    </row>
    <row r="20" spans="1:4">
      <c r="A20" s="1046" t="s">
        <v>1054</v>
      </c>
      <c r="B20" s="285" t="s">
        <v>669</v>
      </c>
      <c r="C20" s="286">
        <v>0</v>
      </c>
      <c r="D20" s="287">
        <v>0</v>
      </c>
    </row>
    <row r="21" spans="1:4">
      <c r="A21" s="1046" t="s">
        <v>1054</v>
      </c>
      <c r="B21" s="482" t="s">
        <v>569</v>
      </c>
      <c r="C21" s="288">
        <v>84593</v>
      </c>
      <c r="D21" s="289">
        <v>100</v>
      </c>
    </row>
    <row r="22" spans="1:4">
      <c r="A22" s="1046" t="s">
        <v>194</v>
      </c>
      <c r="B22" s="285" t="s">
        <v>665</v>
      </c>
      <c r="C22" s="286">
        <v>18699.75</v>
      </c>
      <c r="D22" s="287">
        <v>1.2</v>
      </c>
    </row>
    <row r="23" spans="1:4">
      <c r="A23" s="1046" t="s">
        <v>194</v>
      </c>
      <c r="B23" s="285" t="s">
        <v>666</v>
      </c>
      <c r="C23" s="286">
        <v>1144249.17</v>
      </c>
      <c r="D23" s="287">
        <v>73.44</v>
      </c>
    </row>
    <row r="24" spans="1:4">
      <c r="A24" s="1046" t="s">
        <v>194</v>
      </c>
      <c r="B24" s="285" t="s">
        <v>838</v>
      </c>
      <c r="C24" s="286">
        <v>395136.13</v>
      </c>
      <c r="D24" s="287">
        <v>25.36</v>
      </c>
    </row>
    <row r="25" spans="1:4">
      <c r="A25" s="1046" t="s">
        <v>194</v>
      </c>
      <c r="B25" s="285" t="s">
        <v>669</v>
      </c>
      <c r="C25" s="286">
        <v>0</v>
      </c>
      <c r="D25" s="287">
        <v>0</v>
      </c>
    </row>
    <row r="26" spans="1:4">
      <c r="A26" s="1046" t="s">
        <v>194</v>
      </c>
      <c r="B26" s="482" t="s">
        <v>569</v>
      </c>
      <c r="C26" s="288">
        <v>1558085.05</v>
      </c>
      <c r="D26" s="289">
        <v>100</v>
      </c>
    </row>
    <row r="27" spans="1:4">
      <c r="A27" s="1046" t="s">
        <v>1055</v>
      </c>
      <c r="B27" s="285" t="s">
        <v>665</v>
      </c>
      <c r="C27" s="286">
        <v>0</v>
      </c>
      <c r="D27" s="287">
        <v>0</v>
      </c>
    </row>
    <row r="28" spans="1:4">
      <c r="A28" s="1046" t="s">
        <v>1055</v>
      </c>
      <c r="B28" s="285" t="s">
        <v>666</v>
      </c>
      <c r="C28" s="286">
        <v>516069.52</v>
      </c>
      <c r="D28" s="287">
        <v>42.4</v>
      </c>
    </row>
    <row r="29" spans="1:4">
      <c r="A29" s="1046" t="s">
        <v>1055</v>
      </c>
      <c r="B29" s="285" t="s">
        <v>838</v>
      </c>
      <c r="C29" s="286">
        <v>701187.51</v>
      </c>
      <c r="D29" s="287">
        <v>57.6</v>
      </c>
    </row>
    <row r="30" spans="1:4">
      <c r="A30" s="1046" t="s">
        <v>1055</v>
      </c>
      <c r="B30" s="285" t="s">
        <v>669</v>
      </c>
      <c r="C30" s="286">
        <v>0</v>
      </c>
      <c r="D30" s="287">
        <v>0</v>
      </c>
    </row>
    <row r="31" spans="1:4">
      <c r="A31" s="1046" t="s">
        <v>1055</v>
      </c>
      <c r="B31" s="482" t="s">
        <v>569</v>
      </c>
      <c r="C31" s="288">
        <v>1217257.03</v>
      </c>
      <c r="D31" s="289">
        <v>100</v>
      </c>
    </row>
    <row r="32" spans="1:4">
      <c r="A32" s="1046" t="s">
        <v>167</v>
      </c>
      <c r="B32" s="285" t="s">
        <v>665</v>
      </c>
      <c r="C32" s="286">
        <v>139774.88</v>
      </c>
      <c r="D32" s="287">
        <v>14.18</v>
      </c>
    </row>
    <row r="33" spans="1:4">
      <c r="A33" s="1046" t="s">
        <v>167</v>
      </c>
      <c r="B33" s="285" t="s">
        <v>666</v>
      </c>
      <c r="C33" s="286">
        <v>587324.02</v>
      </c>
      <c r="D33" s="287">
        <v>59.59</v>
      </c>
    </row>
    <row r="34" spans="1:4">
      <c r="A34" s="1046" t="s">
        <v>167</v>
      </c>
      <c r="B34" s="285" t="s">
        <v>838</v>
      </c>
      <c r="C34" s="286">
        <v>258520.62</v>
      </c>
      <c r="D34" s="287">
        <v>26.23</v>
      </c>
    </row>
    <row r="35" spans="1:4">
      <c r="A35" s="1046" t="s">
        <v>167</v>
      </c>
      <c r="B35" s="285" t="s">
        <v>669</v>
      </c>
      <c r="C35" s="286">
        <v>0</v>
      </c>
      <c r="D35" s="287">
        <v>0</v>
      </c>
    </row>
    <row r="36" spans="1:4">
      <c r="A36" s="1046" t="s">
        <v>167</v>
      </c>
      <c r="B36" s="482" t="s">
        <v>569</v>
      </c>
      <c r="C36" s="288">
        <v>985619.52</v>
      </c>
      <c r="D36" s="289">
        <v>100</v>
      </c>
    </row>
    <row r="37" spans="1:4">
      <c r="A37" s="1046" t="s">
        <v>712</v>
      </c>
      <c r="B37" s="285" t="s">
        <v>665</v>
      </c>
      <c r="C37" s="286">
        <v>60120.6</v>
      </c>
      <c r="D37" s="287">
        <v>7.4891497168109442</v>
      </c>
    </row>
    <row r="38" spans="1:4">
      <c r="A38" s="1046" t="s">
        <v>712</v>
      </c>
      <c r="B38" s="285" t="s">
        <v>666</v>
      </c>
      <c r="C38" s="286">
        <v>742648.77</v>
      </c>
      <c r="D38" s="287">
        <v>92.510850283189058</v>
      </c>
    </row>
    <row r="39" spans="1:4">
      <c r="A39" s="1046" t="s">
        <v>712</v>
      </c>
      <c r="B39" s="285" t="s">
        <v>838</v>
      </c>
      <c r="C39" s="286">
        <v>0</v>
      </c>
      <c r="D39" s="287">
        <v>0</v>
      </c>
    </row>
    <row r="40" spans="1:4">
      <c r="A40" s="1046" t="s">
        <v>712</v>
      </c>
      <c r="B40" s="285" t="s">
        <v>669</v>
      </c>
      <c r="C40" s="286">
        <v>0</v>
      </c>
      <c r="D40" s="287">
        <v>0</v>
      </c>
    </row>
    <row r="41" spans="1:4">
      <c r="A41" s="1046" t="s">
        <v>712</v>
      </c>
      <c r="B41" s="482" t="s">
        <v>569</v>
      </c>
      <c r="C41" s="288">
        <v>802769.37</v>
      </c>
      <c r="D41" s="289">
        <v>100</v>
      </c>
    </row>
    <row r="42" spans="1:4">
      <c r="A42" s="1046" t="s">
        <v>1056</v>
      </c>
      <c r="B42" s="285" t="s">
        <v>665</v>
      </c>
      <c r="C42" s="286">
        <v>14849.13</v>
      </c>
      <c r="D42" s="287">
        <v>2.0299999999999998</v>
      </c>
    </row>
    <row r="43" spans="1:4">
      <c r="A43" s="1046" t="s">
        <v>1056</v>
      </c>
      <c r="B43" s="285" t="s">
        <v>666</v>
      </c>
      <c r="C43" s="286">
        <v>207758</v>
      </c>
      <c r="D43" s="287">
        <v>28.43</v>
      </c>
    </row>
    <row r="44" spans="1:4">
      <c r="A44" s="1046" t="s">
        <v>1056</v>
      </c>
      <c r="B44" s="285" t="s">
        <v>838</v>
      </c>
      <c r="C44" s="286">
        <v>454261.34</v>
      </c>
      <c r="D44" s="287">
        <v>62.18</v>
      </c>
    </row>
    <row r="45" spans="1:4">
      <c r="A45" s="1046" t="s">
        <v>1056</v>
      </c>
      <c r="B45" s="285" t="s">
        <v>669</v>
      </c>
      <c r="C45" s="286">
        <v>53798.6</v>
      </c>
      <c r="D45" s="287">
        <v>7.36</v>
      </c>
    </row>
    <row r="46" spans="1:4">
      <c r="A46" s="1046" t="s">
        <v>1056</v>
      </c>
      <c r="B46" s="482" t="s">
        <v>569</v>
      </c>
      <c r="C46" s="288">
        <v>730667.07</v>
      </c>
      <c r="D46" s="289">
        <v>100</v>
      </c>
    </row>
    <row r="47" spans="1:4">
      <c r="A47" s="1046" t="s">
        <v>1057</v>
      </c>
      <c r="B47" s="285" t="s">
        <v>665</v>
      </c>
      <c r="C47" s="286">
        <v>0</v>
      </c>
      <c r="D47" s="287">
        <v>0</v>
      </c>
    </row>
    <row r="48" spans="1:4">
      <c r="A48" s="1046" t="s">
        <v>1057</v>
      </c>
      <c r="B48" s="285" t="s">
        <v>666</v>
      </c>
      <c r="C48" s="286">
        <v>797371.1</v>
      </c>
      <c r="D48" s="287">
        <v>70.489999999999995</v>
      </c>
    </row>
    <row r="49" spans="1:4">
      <c r="A49" s="1046" t="s">
        <v>1057</v>
      </c>
      <c r="B49" s="285" t="s">
        <v>838</v>
      </c>
      <c r="C49" s="286">
        <v>333889.19</v>
      </c>
      <c r="D49" s="287">
        <v>29.51</v>
      </c>
    </row>
    <row r="50" spans="1:4">
      <c r="A50" s="1046" t="s">
        <v>1057</v>
      </c>
      <c r="B50" s="285" t="s">
        <v>669</v>
      </c>
      <c r="C50" s="286">
        <v>0</v>
      </c>
      <c r="D50" s="287">
        <v>0</v>
      </c>
    </row>
    <row r="51" spans="1:4">
      <c r="A51" s="1046" t="s">
        <v>1057</v>
      </c>
      <c r="B51" s="482" t="s">
        <v>569</v>
      </c>
      <c r="C51" s="288">
        <v>1131260.29</v>
      </c>
      <c r="D51" s="289">
        <v>100</v>
      </c>
    </row>
    <row r="52" spans="1:4">
      <c r="A52" s="1046" t="s">
        <v>1058</v>
      </c>
      <c r="B52" s="285" t="s">
        <v>665</v>
      </c>
      <c r="C52" s="286">
        <v>0</v>
      </c>
      <c r="D52" s="287">
        <v>0</v>
      </c>
    </row>
    <row r="53" spans="1:4">
      <c r="A53" s="1046" t="s">
        <v>1058</v>
      </c>
      <c r="B53" s="285" t="s">
        <v>666</v>
      </c>
      <c r="C53" s="286">
        <v>641929.34</v>
      </c>
      <c r="D53" s="287">
        <v>61.78</v>
      </c>
    </row>
    <row r="54" spans="1:4">
      <c r="A54" s="1046" t="s">
        <v>1058</v>
      </c>
      <c r="B54" s="285" t="s">
        <v>838</v>
      </c>
      <c r="C54" s="286">
        <v>393049.71</v>
      </c>
      <c r="D54" s="287">
        <v>37.83</v>
      </c>
    </row>
    <row r="55" spans="1:4">
      <c r="A55" s="1046" t="s">
        <v>1058</v>
      </c>
      <c r="B55" s="285" t="s">
        <v>669</v>
      </c>
      <c r="C55" s="286">
        <v>4090.06</v>
      </c>
      <c r="D55" s="287">
        <v>0.39</v>
      </c>
    </row>
    <row r="56" spans="1:4">
      <c r="A56" s="1046" t="s">
        <v>1058</v>
      </c>
      <c r="B56" s="482" t="s">
        <v>569</v>
      </c>
      <c r="C56" s="288">
        <v>1039069.11</v>
      </c>
      <c r="D56" s="289">
        <v>100</v>
      </c>
    </row>
    <row r="57" spans="1:4">
      <c r="A57" s="680" t="s">
        <v>839</v>
      </c>
    </row>
  </sheetData>
  <mergeCells count="15">
    <mergeCell ref="A7:A11"/>
    <mergeCell ref="A1:D1"/>
    <mergeCell ref="A3:D3"/>
    <mergeCell ref="A5:A6"/>
    <mergeCell ref="B5:B6"/>
    <mergeCell ref="C5:D5"/>
    <mergeCell ref="A42:A46"/>
    <mergeCell ref="A47:A51"/>
    <mergeCell ref="A52:A56"/>
    <mergeCell ref="A12:A16"/>
    <mergeCell ref="A17:A21"/>
    <mergeCell ref="A22:A26"/>
    <mergeCell ref="A27:A31"/>
    <mergeCell ref="A32:A36"/>
    <mergeCell ref="A37:A41"/>
  </mergeCells>
  <printOptions horizontalCentered="1"/>
  <pageMargins left="0.78740157480314965" right="0.78740157480314965" top="0.98425196850393704" bottom="0.98425196850393704" header="0" footer="0"/>
  <pageSetup paperSize="9" scale="64" orientation="portrait" r:id="rId1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>
  <sheetPr codeName="Hoja90">
    <pageSetUpPr fitToPage="1"/>
  </sheetPr>
  <dimension ref="A1:D67"/>
  <sheetViews>
    <sheetView view="pageBreakPreview" topLeftCell="A40" zoomScale="75" zoomScaleNormal="100" workbookViewId="0">
      <selection sqref="A1:J1"/>
    </sheetView>
  </sheetViews>
  <sheetFormatPr baseColWidth="10" defaultRowHeight="12.75"/>
  <cols>
    <col min="1" max="4" width="30.7109375" style="680" customWidth="1"/>
    <col min="5" max="16384" width="11.42578125" style="680"/>
  </cols>
  <sheetData>
    <row r="1" spans="1:4" ht="18">
      <c r="A1" s="928" t="s">
        <v>603</v>
      </c>
      <c r="B1" s="928"/>
      <c r="C1" s="928"/>
      <c r="D1" s="928"/>
    </row>
    <row r="2" spans="1:4" ht="12.75" customHeight="1">
      <c r="B2" s="689"/>
      <c r="C2" s="689"/>
      <c r="D2" s="689"/>
    </row>
    <row r="3" spans="1:4" ht="18.75" customHeight="1">
      <c r="A3" s="1004" t="s">
        <v>1256</v>
      </c>
      <c r="B3" s="1004"/>
      <c r="C3" s="1004"/>
      <c r="D3" s="1004"/>
    </row>
    <row r="4" spans="1:4" ht="15.75" thickBot="1">
      <c r="A4" s="679"/>
      <c r="B4" s="679"/>
      <c r="C4" s="679"/>
      <c r="D4" s="679"/>
    </row>
    <row r="5" spans="1:4" ht="36" customHeight="1">
      <c r="A5" s="1051" t="s">
        <v>837</v>
      </c>
      <c r="B5" s="1053" t="s">
        <v>664</v>
      </c>
      <c r="C5" s="1055" t="s">
        <v>605</v>
      </c>
      <c r="D5" s="1056"/>
    </row>
    <row r="6" spans="1:4" ht="36" customHeight="1" thickBot="1">
      <c r="A6" s="1059"/>
      <c r="B6" s="1054"/>
      <c r="C6" s="686" t="s">
        <v>1081</v>
      </c>
      <c r="D6" s="497" t="s">
        <v>1016</v>
      </c>
    </row>
    <row r="7" spans="1:4">
      <c r="A7" s="1049" t="s">
        <v>168</v>
      </c>
      <c r="B7" s="498" t="s">
        <v>665</v>
      </c>
      <c r="C7" s="495">
        <v>0</v>
      </c>
      <c r="D7" s="496">
        <v>0</v>
      </c>
    </row>
    <row r="8" spans="1:4">
      <c r="A8" s="1046" t="s">
        <v>168</v>
      </c>
      <c r="B8" s="285" t="s">
        <v>666</v>
      </c>
      <c r="C8" s="286">
        <v>661955.04</v>
      </c>
      <c r="D8" s="287">
        <v>91.01</v>
      </c>
    </row>
    <row r="9" spans="1:4">
      <c r="A9" s="1046" t="s">
        <v>168</v>
      </c>
      <c r="B9" s="285" t="s">
        <v>838</v>
      </c>
      <c r="C9" s="286">
        <v>65383.45</v>
      </c>
      <c r="D9" s="287">
        <v>8.99</v>
      </c>
    </row>
    <row r="10" spans="1:4">
      <c r="A10" s="1046" t="s">
        <v>168</v>
      </c>
      <c r="B10" s="285" t="s">
        <v>669</v>
      </c>
      <c r="C10" s="286">
        <v>0</v>
      </c>
      <c r="D10" s="287">
        <v>0</v>
      </c>
    </row>
    <row r="11" spans="1:4">
      <c r="A11" s="1060" t="s">
        <v>168</v>
      </c>
      <c r="B11" s="285" t="s">
        <v>569</v>
      </c>
      <c r="C11" s="286">
        <v>727338.49</v>
      </c>
      <c r="D11" s="287">
        <v>100</v>
      </c>
    </row>
    <row r="12" spans="1:4">
      <c r="A12" s="1047" t="s">
        <v>328</v>
      </c>
      <c r="B12" s="290" t="s">
        <v>665</v>
      </c>
      <c r="C12" s="291">
        <v>183517.38</v>
      </c>
      <c r="D12" s="292">
        <v>22.79</v>
      </c>
    </row>
    <row r="13" spans="1:4">
      <c r="A13" s="1048"/>
      <c r="B13" s="285" t="s">
        <v>666</v>
      </c>
      <c r="C13" s="286">
        <v>554892.78</v>
      </c>
      <c r="D13" s="287">
        <v>68.91</v>
      </c>
    </row>
    <row r="14" spans="1:4">
      <c r="A14" s="1048"/>
      <c r="B14" s="285" t="s">
        <v>838</v>
      </c>
      <c r="C14" s="286">
        <v>66841.03</v>
      </c>
      <c r="D14" s="287">
        <v>8.3000000000000007</v>
      </c>
    </row>
    <row r="15" spans="1:4">
      <c r="A15" s="1048"/>
      <c r="B15" s="285" t="s">
        <v>669</v>
      </c>
      <c r="C15" s="286">
        <v>0</v>
      </c>
      <c r="D15" s="287">
        <v>0</v>
      </c>
    </row>
    <row r="16" spans="1:4">
      <c r="A16" s="1045"/>
      <c r="B16" s="285" t="s">
        <v>569</v>
      </c>
      <c r="C16" s="286">
        <v>805251.19</v>
      </c>
      <c r="D16" s="287">
        <v>100</v>
      </c>
    </row>
    <row r="17" spans="1:4">
      <c r="A17" s="1046" t="s">
        <v>169</v>
      </c>
      <c r="B17" s="290" t="s">
        <v>665</v>
      </c>
      <c r="C17" s="291">
        <v>0</v>
      </c>
      <c r="D17" s="292">
        <v>0</v>
      </c>
    </row>
    <row r="18" spans="1:4">
      <c r="A18" s="1046" t="s">
        <v>169</v>
      </c>
      <c r="B18" s="285" t="s">
        <v>666</v>
      </c>
      <c r="C18" s="286">
        <v>448979.5</v>
      </c>
      <c r="D18" s="287">
        <v>99.9</v>
      </c>
    </row>
    <row r="19" spans="1:4">
      <c r="A19" s="1046" t="s">
        <v>169</v>
      </c>
      <c r="B19" s="285" t="s">
        <v>838</v>
      </c>
      <c r="C19" s="286">
        <v>471.54</v>
      </c>
      <c r="D19" s="287">
        <v>0.1</v>
      </c>
    </row>
    <row r="20" spans="1:4">
      <c r="A20" s="1046" t="s">
        <v>169</v>
      </c>
      <c r="B20" s="285" t="s">
        <v>669</v>
      </c>
      <c r="C20" s="286">
        <v>0</v>
      </c>
      <c r="D20" s="287">
        <v>0</v>
      </c>
    </row>
    <row r="21" spans="1:4">
      <c r="A21" s="1046" t="s">
        <v>169</v>
      </c>
      <c r="B21" s="285" t="s">
        <v>569</v>
      </c>
      <c r="C21" s="286">
        <v>449451.04</v>
      </c>
      <c r="D21" s="287">
        <v>100</v>
      </c>
    </row>
    <row r="22" spans="1:4">
      <c r="A22" s="1046" t="s">
        <v>721</v>
      </c>
      <c r="B22" s="290" t="s">
        <v>665</v>
      </c>
      <c r="C22" s="291">
        <v>0</v>
      </c>
      <c r="D22" s="292">
        <v>0</v>
      </c>
    </row>
    <row r="23" spans="1:4">
      <c r="A23" s="1046" t="s">
        <v>721</v>
      </c>
      <c r="B23" s="285" t="s">
        <v>666</v>
      </c>
      <c r="C23" s="286">
        <v>118732.29</v>
      </c>
      <c r="D23" s="287">
        <v>11.2</v>
      </c>
    </row>
    <row r="24" spans="1:4">
      <c r="A24" s="1046" t="s">
        <v>721</v>
      </c>
      <c r="B24" s="285" t="s">
        <v>838</v>
      </c>
      <c r="C24" s="286">
        <v>941624.83</v>
      </c>
      <c r="D24" s="287">
        <v>88.8</v>
      </c>
    </row>
    <row r="25" spans="1:4">
      <c r="A25" s="1046" t="s">
        <v>721</v>
      </c>
      <c r="B25" s="285" t="s">
        <v>669</v>
      </c>
      <c r="C25" s="286">
        <v>0</v>
      </c>
      <c r="D25" s="287">
        <v>0</v>
      </c>
    </row>
    <row r="26" spans="1:4">
      <c r="A26" s="1046" t="s">
        <v>721</v>
      </c>
      <c r="B26" s="285" t="s">
        <v>569</v>
      </c>
      <c r="C26" s="286">
        <v>1060357.1200000001</v>
      </c>
      <c r="D26" s="287">
        <v>100</v>
      </c>
    </row>
    <row r="27" spans="1:4">
      <c r="A27" s="1047" t="s">
        <v>329</v>
      </c>
      <c r="B27" s="290" t="s">
        <v>665</v>
      </c>
      <c r="C27" s="291">
        <v>772806.01</v>
      </c>
      <c r="D27" s="292">
        <v>62.57</v>
      </c>
    </row>
    <row r="28" spans="1:4">
      <c r="A28" s="1048"/>
      <c r="B28" s="285" t="s">
        <v>666</v>
      </c>
      <c r="C28" s="286">
        <v>437004.98</v>
      </c>
      <c r="D28" s="287">
        <v>35.39</v>
      </c>
    </row>
    <row r="29" spans="1:4">
      <c r="A29" s="1048"/>
      <c r="B29" s="285" t="s">
        <v>838</v>
      </c>
      <c r="C29" s="286">
        <v>25183.599999999999</v>
      </c>
      <c r="D29" s="287">
        <v>2.04</v>
      </c>
    </row>
    <row r="30" spans="1:4">
      <c r="A30" s="1048"/>
      <c r="B30" s="285" t="s">
        <v>669</v>
      </c>
      <c r="C30" s="286">
        <v>0</v>
      </c>
      <c r="D30" s="287">
        <v>0</v>
      </c>
    </row>
    <row r="31" spans="1:4">
      <c r="A31" s="1048"/>
      <c r="B31" s="285" t="s">
        <v>569</v>
      </c>
      <c r="C31" s="286">
        <v>1234994.5900000001</v>
      </c>
      <c r="D31" s="287">
        <v>100</v>
      </c>
    </row>
    <row r="32" spans="1:4">
      <c r="A32" s="1061" t="s">
        <v>1239</v>
      </c>
      <c r="B32" s="692" t="s">
        <v>665</v>
      </c>
      <c r="C32" s="712">
        <v>161034.60999999999</v>
      </c>
      <c r="D32" s="713">
        <v>23.26</v>
      </c>
    </row>
    <row r="33" spans="1:4">
      <c r="A33" s="1062"/>
      <c r="B33" s="698" t="s">
        <v>666</v>
      </c>
      <c r="C33" s="714">
        <v>531240.73</v>
      </c>
      <c r="D33" s="715">
        <v>76.739999999999995</v>
      </c>
    </row>
    <row r="34" spans="1:4">
      <c r="A34" s="1062"/>
      <c r="B34" s="698" t="s">
        <v>1147</v>
      </c>
      <c r="C34" s="714">
        <v>0</v>
      </c>
      <c r="D34" s="715">
        <v>0</v>
      </c>
    </row>
    <row r="35" spans="1:4">
      <c r="A35" s="1062"/>
      <c r="B35" s="698" t="s">
        <v>669</v>
      </c>
      <c r="C35" s="714">
        <v>0</v>
      </c>
      <c r="D35" s="715">
        <v>0</v>
      </c>
    </row>
    <row r="36" spans="1:4">
      <c r="A36" s="1062"/>
      <c r="B36" s="716" t="s">
        <v>693</v>
      </c>
      <c r="C36" s="717">
        <v>692275.34</v>
      </c>
      <c r="D36" s="718">
        <v>100</v>
      </c>
    </row>
    <row r="37" spans="1:4">
      <c r="A37" s="1046" t="s">
        <v>1059</v>
      </c>
      <c r="B37" s="290" t="s">
        <v>665</v>
      </c>
      <c r="C37" s="291">
        <v>60766.12</v>
      </c>
      <c r="D37" s="292">
        <v>4.33</v>
      </c>
    </row>
    <row r="38" spans="1:4">
      <c r="A38" s="1046" t="s">
        <v>1059</v>
      </c>
      <c r="B38" s="285" t="s">
        <v>666</v>
      </c>
      <c r="C38" s="286">
        <v>1246568.48</v>
      </c>
      <c r="D38" s="287">
        <v>88.81</v>
      </c>
    </row>
    <row r="39" spans="1:4">
      <c r="A39" s="1046" t="s">
        <v>1059</v>
      </c>
      <c r="B39" s="285" t="s">
        <v>838</v>
      </c>
      <c r="C39" s="286">
        <v>96274.1</v>
      </c>
      <c r="D39" s="287">
        <v>6.86</v>
      </c>
    </row>
    <row r="40" spans="1:4">
      <c r="A40" s="1046" t="s">
        <v>1059</v>
      </c>
      <c r="B40" s="285" t="s">
        <v>669</v>
      </c>
      <c r="C40" s="286">
        <v>0</v>
      </c>
      <c r="D40" s="287">
        <v>0</v>
      </c>
    </row>
    <row r="41" spans="1:4">
      <c r="A41" s="1046" t="s">
        <v>1059</v>
      </c>
      <c r="B41" s="482" t="s">
        <v>569</v>
      </c>
      <c r="C41" s="288">
        <v>1403608.7</v>
      </c>
      <c r="D41" s="289">
        <v>100</v>
      </c>
    </row>
    <row r="42" spans="1:4">
      <c r="A42" s="1046" t="s">
        <v>1060</v>
      </c>
      <c r="B42" s="285" t="s">
        <v>665</v>
      </c>
      <c r="C42" s="286">
        <v>0</v>
      </c>
      <c r="D42" s="287">
        <v>0</v>
      </c>
    </row>
    <row r="43" spans="1:4">
      <c r="A43" s="1046" t="s">
        <v>1060</v>
      </c>
      <c r="B43" s="285" t="s">
        <v>666</v>
      </c>
      <c r="C43" s="286">
        <v>376518.05</v>
      </c>
      <c r="D43" s="287">
        <v>59.74</v>
      </c>
    </row>
    <row r="44" spans="1:4">
      <c r="A44" s="1046" t="s">
        <v>1060</v>
      </c>
      <c r="B44" s="285" t="s">
        <v>838</v>
      </c>
      <c r="C44" s="286">
        <v>253768.28</v>
      </c>
      <c r="D44" s="287">
        <v>40.26</v>
      </c>
    </row>
    <row r="45" spans="1:4">
      <c r="A45" s="1046" t="s">
        <v>1060</v>
      </c>
      <c r="B45" s="285" t="s">
        <v>669</v>
      </c>
      <c r="C45" s="286">
        <v>0</v>
      </c>
      <c r="D45" s="287">
        <v>0</v>
      </c>
    </row>
    <row r="46" spans="1:4">
      <c r="A46" s="1046" t="s">
        <v>1060</v>
      </c>
      <c r="B46" s="482" t="s">
        <v>569</v>
      </c>
      <c r="C46" s="288">
        <v>630286.32999999996</v>
      </c>
      <c r="D46" s="289">
        <v>100</v>
      </c>
    </row>
    <row r="47" spans="1:4">
      <c r="A47" s="1046" t="s">
        <v>1061</v>
      </c>
      <c r="B47" s="285" t="s">
        <v>665</v>
      </c>
      <c r="C47" s="286">
        <v>0</v>
      </c>
      <c r="D47" s="287">
        <v>0</v>
      </c>
    </row>
    <row r="48" spans="1:4">
      <c r="A48" s="1046" t="s">
        <v>1061</v>
      </c>
      <c r="B48" s="285" t="s">
        <v>666</v>
      </c>
      <c r="C48" s="286">
        <v>0</v>
      </c>
      <c r="D48" s="287">
        <v>0</v>
      </c>
    </row>
    <row r="49" spans="1:4">
      <c r="A49" s="1046" t="s">
        <v>1061</v>
      </c>
      <c r="B49" s="285" t="s">
        <v>838</v>
      </c>
      <c r="C49" s="286">
        <v>203436.43</v>
      </c>
      <c r="D49" s="287">
        <v>100</v>
      </c>
    </row>
    <row r="50" spans="1:4">
      <c r="A50" s="1046" t="s">
        <v>1061</v>
      </c>
      <c r="B50" s="285" t="s">
        <v>669</v>
      </c>
      <c r="C50" s="286">
        <v>0</v>
      </c>
      <c r="D50" s="287">
        <v>0</v>
      </c>
    </row>
    <row r="51" spans="1:4">
      <c r="A51" s="1046" t="s">
        <v>1061</v>
      </c>
      <c r="B51" s="482" t="s">
        <v>569</v>
      </c>
      <c r="C51" s="288">
        <v>203436.43</v>
      </c>
      <c r="D51" s="289">
        <v>100</v>
      </c>
    </row>
    <row r="52" spans="1:4">
      <c r="A52" s="1046" t="s">
        <v>1062</v>
      </c>
      <c r="B52" s="285" t="s">
        <v>665</v>
      </c>
      <c r="C52" s="286">
        <v>0</v>
      </c>
      <c r="D52" s="287">
        <v>0</v>
      </c>
    </row>
    <row r="53" spans="1:4">
      <c r="A53" s="1046" t="s">
        <v>1062</v>
      </c>
      <c r="B53" s="285" t="s">
        <v>666</v>
      </c>
      <c r="C53" s="286">
        <v>546022.74</v>
      </c>
      <c r="D53" s="287">
        <v>50.53</v>
      </c>
    </row>
    <row r="54" spans="1:4">
      <c r="A54" s="1046" t="s">
        <v>1062</v>
      </c>
      <c r="B54" s="285" t="s">
        <v>838</v>
      </c>
      <c r="C54" s="286">
        <v>534586</v>
      </c>
      <c r="D54" s="287">
        <v>49.47</v>
      </c>
    </row>
    <row r="55" spans="1:4">
      <c r="A55" s="1046" t="s">
        <v>1062</v>
      </c>
      <c r="B55" s="285" t="s">
        <v>669</v>
      </c>
      <c r="C55" s="286">
        <v>0</v>
      </c>
      <c r="D55" s="287">
        <v>0</v>
      </c>
    </row>
    <row r="56" spans="1:4">
      <c r="A56" s="1046" t="s">
        <v>1062</v>
      </c>
      <c r="B56" s="482" t="s">
        <v>569</v>
      </c>
      <c r="C56" s="288">
        <v>1080608.74</v>
      </c>
      <c r="D56" s="289">
        <v>100</v>
      </c>
    </row>
    <row r="57" spans="1:4">
      <c r="A57" s="1046" t="s">
        <v>1063</v>
      </c>
      <c r="B57" s="285" t="s">
        <v>665</v>
      </c>
      <c r="C57" s="286">
        <v>345258.33</v>
      </c>
      <c r="D57" s="287">
        <v>42.57</v>
      </c>
    </row>
    <row r="58" spans="1:4">
      <c r="A58" s="1046" t="s">
        <v>1063</v>
      </c>
      <c r="B58" s="285" t="s">
        <v>666</v>
      </c>
      <c r="C58" s="286">
        <v>465790.64</v>
      </c>
      <c r="D58" s="287">
        <v>57.43</v>
      </c>
    </row>
    <row r="59" spans="1:4">
      <c r="A59" s="1046" t="s">
        <v>1063</v>
      </c>
      <c r="B59" s="285" t="s">
        <v>838</v>
      </c>
      <c r="C59" s="286">
        <v>0</v>
      </c>
      <c r="D59" s="287">
        <v>0</v>
      </c>
    </row>
    <row r="60" spans="1:4">
      <c r="A60" s="1046" t="s">
        <v>1063</v>
      </c>
      <c r="B60" s="285" t="s">
        <v>669</v>
      </c>
      <c r="C60" s="286">
        <v>0</v>
      </c>
      <c r="D60" s="287">
        <v>0</v>
      </c>
    </row>
    <row r="61" spans="1:4">
      <c r="A61" s="1046" t="s">
        <v>1063</v>
      </c>
      <c r="B61" s="482" t="s">
        <v>569</v>
      </c>
      <c r="C61" s="288">
        <v>811048.97</v>
      </c>
      <c r="D61" s="289">
        <v>100</v>
      </c>
    </row>
    <row r="62" spans="1:4">
      <c r="A62" s="1046" t="s">
        <v>193</v>
      </c>
      <c r="B62" s="285" t="s">
        <v>665</v>
      </c>
      <c r="C62" s="286">
        <v>481245.62</v>
      </c>
      <c r="D62" s="287">
        <v>45.57</v>
      </c>
    </row>
    <row r="63" spans="1:4">
      <c r="A63" s="1046" t="s">
        <v>193</v>
      </c>
      <c r="B63" s="285" t="s">
        <v>666</v>
      </c>
      <c r="C63" s="286">
        <v>574096.16</v>
      </c>
      <c r="D63" s="287">
        <v>54.36</v>
      </c>
    </row>
    <row r="64" spans="1:4">
      <c r="A64" s="1046" t="s">
        <v>193</v>
      </c>
      <c r="B64" s="285" t="s">
        <v>838</v>
      </c>
      <c r="C64" s="286">
        <v>784.61</v>
      </c>
      <c r="D64" s="287">
        <v>7.0000000000000007E-2</v>
      </c>
    </row>
    <row r="65" spans="1:4">
      <c r="A65" s="1046" t="s">
        <v>193</v>
      </c>
      <c r="B65" s="285" t="s">
        <v>669</v>
      </c>
      <c r="C65" s="286">
        <v>0</v>
      </c>
      <c r="D65" s="287">
        <v>0</v>
      </c>
    </row>
    <row r="66" spans="1:4" ht="13.5" thickBot="1">
      <c r="A66" s="1058" t="s">
        <v>193</v>
      </c>
      <c r="B66" s="583" t="s">
        <v>569</v>
      </c>
      <c r="C66" s="584">
        <v>1056126.3899999999</v>
      </c>
      <c r="D66" s="585">
        <v>100</v>
      </c>
    </row>
    <row r="67" spans="1:4">
      <c r="A67" s="680" t="s">
        <v>839</v>
      </c>
    </row>
  </sheetData>
  <mergeCells count="17">
    <mergeCell ref="A37:A41"/>
    <mergeCell ref="A1:D1"/>
    <mergeCell ref="A3:D3"/>
    <mergeCell ref="A5:A6"/>
    <mergeCell ref="B5:B6"/>
    <mergeCell ref="C5:D5"/>
    <mergeCell ref="A7:A11"/>
    <mergeCell ref="A12:A16"/>
    <mergeCell ref="A17:A21"/>
    <mergeCell ref="A22:A26"/>
    <mergeCell ref="A27:A31"/>
    <mergeCell ref="A32:A36"/>
    <mergeCell ref="A42:A46"/>
    <mergeCell ref="A47:A51"/>
    <mergeCell ref="A52:A56"/>
    <mergeCell ref="A57:A61"/>
    <mergeCell ref="A62:A66"/>
  </mergeCells>
  <printOptions horizontalCentered="1"/>
  <pageMargins left="0.78740157480314965" right="0.78740157480314965" top="0.98425196850393704" bottom="0.98425196850393704" header="0" footer="0"/>
  <pageSetup paperSize="9" scale="64" orientation="portrait" r:id="rId1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>
  <sheetPr codeName="Hoja91">
    <pageSetUpPr fitToPage="1"/>
  </sheetPr>
  <dimension ref="A1:D97"/>
  <sheetViews>
    <sheetView view="pageBreakPreview" topLeftCell="A31" zoomScale="75" zoomScaleNormal="75" workbookViewId="0">
      <selection sqref="A1:J1"/>
    </sheetView>
  </sheetViews>
  <sheetFormatPr baseColWidth="10" defaultRowHeight="12.75"/>
  <cols>
    <col min="1" max="4" width="30.7109375" style="680" customWidth="1"/>
    <col min="5" max="16384" width="11.42578125" style="680"/>
  </cols>
  <sheetData>
    <row r="1" spans="1:4" ht="18">
      <c r="A1" s="928" t="s">
        <v>670</v>
      </c>
      <c r="B1" s="928"/>
      <c r="C1" s="928"/>
      <c r="D1" s="928"/>
    </row>
    <row r="2" spans="1:4">
      <c r="A2" s="29"/>
      <c r="B2" s="29"/>
      <c r="C2" s="29"/>
      <c r="D2" s="29"/>
    </row>
    <row r="3" spans="1:4" ht="21.75" customHeight="1">
      <c r="A3" s="1057" t="s">
        <v>1257</v>
      </c>
      <c r="B3" s="1057"/>
      <c r="C3" s="1057"/>
      <c r="D3" s="1057"/>
    </row>
    <row r="4" spans="1:4" ht="13.5" thickBot="1"/>
    <row r="5" spans="1:4" ht="26.25" customHeight="1">
      <c r="A5" s="976" t="s">
        <v>671</v>
      </c>
      <c r="B5" s="1021" t="s">
        <v>299</v>
      </c>
      <c r="C5" s="1007" t="s">
        <v>605</v>
      </c>
      <c r="D5" s="935"/>
    </row>
    <row r="6" spans="1:4" ht="36" customHeight="1" thickBot="1">
      <c r="A6" s="977"/>
      <c r="B6" s="1039"/>
      <c r="C6" s="259" t="s">
        <v>1081</v>
      </c>
      <c r="D6" s="688" t="s">
        <v>1016</v>
      </c>
    </row>
    <row r="7" spans="1:4">
      <c r="A7" s="1064" t="s">
        <v>167</v>
      </c>
      <c r="B7" s="494" t="s">
        <v>247</v>
      </c>
      <c r="C7" s="503">
        <v>729372.53</v>
      </c>
      <c r="D7" s="504">
        <v>74</v>
      </c>
    </row>
    <row r="8" spans="1:4">
      <c r="A8" s="1063"/>
      <c r="B8" s="248" t="s">
        <v>665</v>
      </c>
      <c r="C8" s="500">
        <v>236011.78</v>
      </c>
      <c r="D8" s="505">
        <v>23.94</v>
      </c>
    </row>
    <row r="9" spans="1:4">
      <c r="A9" s="1063"/>
      <c r="B9" s="248" t="s">
        <v>666</v>
      </c>
      <c r="C9" s="500">
        <v>6602.69</v>
      </c>
      <c r="D9" s="505">
        <v>0.67</v>
      </c>
    </row>
    <row r="10" spans="1:4">
      <c r="A10" s="1063"/>
      <c r="B10" s="248" t="s">
        <v>1147</v>
      </c>
      <c r="C10" s="500">
        <v>0</v>
      </c>
      <c r="D10" s="505">
        <v>0</v>
      </c>
    </row>
    <row r="11" spans="1:4">
      <c r="A11" s="1063"/>
      <c r="B11" s="248" t="s">
        <v>669</v>
      </c>
      <c r="C11" s="500">
        <v>0</v>
      </c>
      <c r="D11" s="505">
        <v>0</v>
      </c>
    </row>
    <row r="12" spans="1:4">
      <c r="A12" s="1063"/>
      <c r="B12" s="192" t="s">
        <v>612</v>
      </c>
      <c r="C12" s="500">
        <v>971987</v>
      </c>
      <c r="D12" s="505">
        <v>98.61</v>
      </c>
    </row>
    <row r="13" spans="1:4" ht="25.5">
      <c r="A13" s="1063"/>
      <c r="B13" s="501" t="s">
        <v>613</v>
      </c>
      <c r="C13" s="500">
        <v>4805.5</v>
      </c>
      <c r="D13" s="505">
        <v>0.49</v>
      </c>
    </row>
    <row r="14" spans="1:4">
      <c r="A14" s="1063"/>
      <c r="B14" s="192" t="s">
        <v>614</v>
      </c>
      <c r="C14" s="500">
        <v>8827.02</v>
      </c>
      <c r="D14" s="505">
        <v>0.9</v>
      </c>
    </row>
    <row r="15" spans="1:4">
      <c r="A15" s="1063"/>
      <c r="B15" s="616" t="s">
        <v>569</v>
      </c>
      <c r="C15" s="502">
        <v>985619.52</v>
      </c>
      <c r="D15" s="506">
        <v>100</v>
      </c>
    </row>
    <row r="16" spans="1:4">
      <c r="A16" s="1063" t="s">
        <v>166</v>
      </c>
      <c r="B16" s="248" t="s">
        <v>247</v>
      </c>
      <c r="C16" s="499">
        <v>541226.71</v>
      </c>
      <c r="D16" s="507">
        <v>68.069999999999993</v>
      </c>
    </row>
    <row r="17" spans="1:4">
      <c r="A17" s="1063"/>
      <c r="B17" s="248" t="s">
        <v>665</v>
      </c>
      <c r="C17" s="500">
        <v>224083.8</v>
      </c>
      <c r="D17" s="505">
        <v>28.19</v>
      </c>
    </row>
    <row r="18" spans="1:4">
      <c r="A18" s="1063"/>
      <c r="B18" s="248" t="s">
        <v>666</v>
      </c>
      <c r="C18" s="500">
        <v>1003.4</v>
      </c>
      <c r="D18" s="505">
        <v>0.13</v>
      </c>
    </row>
    <row r="19" spans="1:4">
      <c r="A19" s="1063"/>
      <c r="B19" s="248" t="s">
        <v>1147</v>
      </c>
      <c r="C19" s="500">
        <v>886.21</v>
      </c>
      <c r="D19" s="505">
        <v>0.11</v>
      </c>
    </row>
    <row r="20" spans="1:4">
      <c r="A20" s="1063"/>
      <c r="B20" s="248" t="s">
        <v>669</v>
      </c>
      <c r="C20" s="500">
        <v>0</v>
      </c>
      <c r="D20" s="505">
        <v>0</v>
      </c>
    </row>
    <row r="21" spans="1:4">
      <c r="A21" s="1063"/>
      <c r="B21" s="192" t="s">
        <v>612</v>
      </c>
      <c r="C21" s="500">
        <v>767200.12</v>
      </c>
      <c r="D21" s="505">
        <v>96.5</v>
      </c>
    </row>
    <row r="22" spans="1:4" ht="25.5">
      <c r="A22" s="1063"/>
      <c r="B22" s="501" t="s">
        <v>613</v>
      </c>
      <c r="C22" s="500">
        <v>6282.19</v>
      </c>
      <c r="D22" s="505">
        <v>0.79</v>
      </c>
    </row>
    <row r="23" spans="1:4">
      <c r="A23" s="1063"/>
      <c r="B23" s="192" t="s">
        <v>614</v>
      </c>
      <c r="C23" s="500">
        <v>21556.11</v>
      </c>
      <c r="D23" s="505">
        <v>2.71</v>
      </c>
    </row>
    <row r="24" spans="1:4">
      <c r="A24" s="1063"/>
      <c r="B24" s="616" t="s">
        <v>569</v>
      </c>
      <c r="C24" s="502">
        <v>795038.42</v>
      </c>
      <c r="D24" s="506">
        <v>100</v>
      </c>
    </row>
    <row r="25" spans="1:4">
      <c r="A25" s="1063" t="s">
        <v>169</v>
      </c>
      <c r="B25" s="264" t="s">
        <v>247</v>
      </c>
      <c r="C25" s="499">
        <v>422211.93</v>
      </c>
      <c r="D25" s="507">
        <v>93.94</v>
      </c>
    </row>
    <row r="26" spans="1:4">
      <c r="A26" s="1063"/>
      <c r="B26" s="248" t="s">
        <v>665</v>
      </c>
      <c r="C26" s="500">
        <v>10183.43</v>
      </c>
      <c r="D26" s="505">
        <v>2.27</v>
      </c>
    </row>
    <row r="27" spans="1:4">
      <c r="A27" s="1063"/>
      <c r="B27" s="248" t="s">
        <v>666</v>
      </c>
      <c r="C27" s="500">
        <v>0</v>
      </c>
      <c r="D27" s="505">
        <v>0</v>
      </c>
    </row>
    <row r="28" spans="1:4">
      <c r="A28" s="1063"/>
      <c r="B28" s="248" t="s">
        <v>1147</v>
      </c>
      <c r="C28" s="500">
        <v>0</v>
      </c>
      <c r="D28" s="505">
        <v>0</v>
      </c>
    </row>
    <row r="29" spans="1:4">
      <c r="A29" s="1063"/>
      <c r="B29" s="248" t="s">
        <v>669</v>
      </c>
      <c r="C29" s="500">
        <v>0</v>
      </c>
      <c r="D29" s="505">
        <v>0</v>
      </c>
    </row>
    <row r="30" spans="1:4">
      <c r="A30" s="1063"/>
      <c r="B30" s="192" t="s">
        <v>612</v>
      </c>
      <c r="C30" s="500">
        <v>432395.36</v>
      </c>
      <c r="D30" s="505">
        <v>96.21</v>
      </c>
    </row>
    <row r="31" spans="1:4" ht="25.5">
      <c r="A31" s="1063"/>
      <c r="B31" s="501" t="s">
        <v>613</v>
      </c>
      <c r="C31" s="500">
        <v>2750.91</v>
      </c>
      <c r="D31" s="505">
        <v>0.61</v>
      </c>
    </row>
    <row r="32" spans="1:4">
      <c r="A32" s="1063"/>
      <c r="B32" s="192" t="s">
        <v>614</v>
      </c>
      <c r="C32" s="500">
        <v>14304.77</v>
      </c>
      <c r="D32" s="505">
        <v>3.18</v>
      </c>
    </row>
    <row r="33" spans="1:4">
      <c r="A33" s="1063"/>
      <c r="B33" s="616" t="s">
        <v>569</v>
      </c>
      <c r="C33" s="502">
        <v>449451.04</v>
      </c>
      <c r="D33" s="506">
        <v>100</v>
      </c>
    </row>
    <row r="34" spans="1:4">
      <c r="A34" s="1063" t="s">
        <v>168</v>
      </c>
      <c r="B34" s="248" t="s">
        <v>247</v>
      </c>
      <c r="C34" s="499">
        <v>702112.35</v>
      </c>
      <c r="D34" s="507">
        <v>96.53</v>
      </c>
    </row>
    <row r="35" spans="1:4">
      <c r="A35" s="1063"/>
      <c r="B35" s="248" t="s">
        <v>665</v>
      </c>
      <c r="C35" s="500">
        <v>7121.9</v>
      </c>
      <c r="D35" s="505">
        <v>0.98</v>
      </c>
    </row>
    <row r="36" spans="1:4">
      <c r="A36" s="1063"/>
      <c r="B36" s="248" t="s">
        <v>666</v>
      </c>
      <c r="C36" s="500">
        <v>0</v>
      </c>
      <c r="D36" s="505">
        <v>0</v>
      </c>
    </row>
    <row r="37" spans="1:4">
      <c r="A37" s="1063"/>
      <c r="B37" s="248" t="s">
        <v>1147</v>
      </c>
      <c r="C37" s="500">
        <v>0</v>
      </c>
      <c r="D37" s="505">
        <v>0</v>
      </c>
    </row>
    <row r="38" spans="1:4">
      <c r="A38" s="1063"/>
      <c r="B38" s="248" t="s">
        <v>669</v>
      </c>
      <c r="C38" s="500">
        <v>0</v>
      </c>
      <c r="D38" s="505">
        <v>0</v>
      </c>
    </row>
    <row r="39" spans="1:4">
      <c r="A39" s="1063"/>
      <c r="B39" s="192" t="s">
        <v>612</v>
      </c>
      <c r="C39" s="500">
        <v>709234.25</v>
      </c>
      <c r="D39" s="505">
        <v>97.51</v>
      </c>
    </row>
    <row r="40" spans="1:4" ht="25.5">
      <c r="A40" s="1063"/>
      <c r="B40" s="501" t="s">
        <v>613</v>
      </c>
      <c r="C40" s="500">
        <v>7494.38</v>
      </c>
      <c r="D40" s="505">
        <v>1.03</v>
      </c>
    </row>
    <row r="41" spans="1:4">
      <c r="A41" s="1063"/>
      <c r="B41" s="192" t="s">
        <v>614</v>
      </c>
      <c r="C41" s="500">
        <v>10609.86</v>
      </c>
      <c r="D41" s="505">
        <v>1.46</v>
      </c>
    </row>
    <row r="42" spans="1:4">
      <c r="A42" s="1063"/>
      <c r="B42" s="616" t="s">
        <v>569</v>
      </c>
      <c r="C42" s="502">
        <v>727338.49</v>
      </c>
      <c r="D42" s="506">
        <v>100</v>
      </c>
    </row>
    <row r="43" spans="1:4">
      <c r="A43" s="1063" t="s">
        <v>1060</v>
      </c>
      <c r="B43" s="264" t="s">
        <v>247</v>
      </c>
      <c r="C43" s="499">
        <v>472494.61</v>
      </c>
      <c r="D43" s="507">
        <v>74.97</v>
      </c>
    </row>
    <row r="44" spans="1:4">
      <c r="A44" s="1063"/>
      <c r="B44" s="248" t="s">
        <v>665</v>
      </c>
      <c r="C44" s="500">
        <v>121826.14</v>
      </c>
      <c r="D44" s="505">
        <v>19.329999999999998</v>
      </c>
    </row>
    <row r="45" spans="1:4">
      <c r="A45" s="1063"/>
      <c r="B45" s="248" t="s">
        <v>666</v>
      </c>
      <c r="C45" s="500">
        <v>4528.3</v>
      </c>
      <c r="D45" s="505">
        <v>0.72</v>
      </c>
    </row>
    <row r="46" spans="1:4">
      <c r="A46" s="1063"/>
      <c r="B46" s="248" t="s">
        <v>1147</v>
      </c>
      <c r="C46" s="500">
        <v>0</v>
      </c>
      <c r="D46" s="505">
        <v>0</v>
      </c>
    </row>
    <row r="47" spans="1:4">
      <c r="A47" s="1063"/>
      <c r="B47" s="248" t="s">
        <v>669</v>
      </c>
      <c r="C47" s="500">
        <v>0</v>
      </c>
      <c r="D47" s="505">
        <v>0</v>
      </c>
    </row>
    <row r="48" spans="1:4">
      <c r="A48" s="1063"/>
      <c r="B48" s="192" t="s">
        <v>612</v>
      </c>
      <c r="C48" s="500">
        <v>598849.05000000005</v>
      </c>
      <c r="D48" s="505">
        <v>95.02</v>
      </c>
    </row>
    <row r="49" spans="1:4" ht="25.5">
      <c r="A49" s="1063"/>
      <c r="B49" s="501" t="s">
        <v>613</v>
      </c>
      <c r="C49" s="500">
        <v>9418.76</v>
      </c>
      <c r="D49" s="505">
        <v>1.49</v>
      </c>
    </row>
    <row r="50" spans="1:4">
      <c r="A50" s="1063"/>
      <c r="B50" s="192" t="s">
        <v>614</v>
      </c>
      <c r="C50" s="500">
        <v>22018.52</v>
      </c>
      <c r="D50" s="505">
        <v>3.49</v>
      </c>
    </row>
    <row r="51" spans="1:4">
      <c r="A51" s="1063"/>
      <c r="B51" s="616" t="s">
        <v>569</v>
      </c>
      <c r="C51" s="502">
        <v>630286.32999999996</v>
      </c>
      <c r="D51" s="506">
        <v>100</v>
      </c>
    </row>
    <row r="52" spans="1:4">
      <c r="A52" s="1063" t="s">
        <v>1041</v>
      </c>
      <c r="B52" s="248" t="s">
        <v>247</v>
      </c>
      <c r="C52" s="499">
        <v>636207.75</v>
      </c>
      <c r="D52" s="507">
        <v>82.33</v>
      </c>
    </row>
    <row r="53" spans="1:4">
      <c r="A53" s="1063"/>
      <c r="B53" s="248" t="s">
        <v>665</v>
      </c>
      <c r="C53" s="500">
        <v>31862.11</v>
      </c>
      <c r="D53" s="505">
        <v>4.12</v>
      </c>
    </row>
    <row r="54" spans="1:4">
      <c r="A54" s="1063"/>
      <c r="B54" s="248" t="s">
        <v>666</v>
      </c>
      <c r="C54" s="500">
        <v>15389.82</v>
      </c>
      <c r="D54" s="505">
        <v>1.99</v>
      </c>
    </row>
    <row r="55" spans="1:4">
      <c r="A55" s="1063"/>
      <c r="B55" s="248" t="s">
        <v>1147</v>
      </c>
      <c r="C55" s="500">
        <v>0</v>
      </c>
      <c r="D55" s="505">
        <v>0</v>
      </c>
    </row>
    <row r="56" spans="1:4">
      <c r="A56" s="1063"/>
      <c r="B56" s="248" t="s">
        <v>669</v>
      </c>
      <c r="C56" s="500">
        <v>0</v>
      </c>
      <c r="D56" s="505">
        <v>0</v>
      </c>
    </row>
    <row r="57" spans="1:4">
      <c r="A57" s="1063"/>
      <c r="B57" s="192" t="s">
        <v>612</v>
      </c>
      <c r="C57" s="500">
        <v>683459.68</v>
      </c>
      <c r="D57" s="505">
        <v>88.44</v>
      </c>
    </row>
    <row r="58" spans="1:4" ht="25.5">
      <c r="A58" s="1063"/>
      <c r="B58" s="501" t="s">
        <v>613</v>
      </c>
      <c r="C58" s="500">
        <v>3656.53</v>
      </c>
      <c r="D58" s="505">
        <v>0.47</v>
      </c>
    </row>
    <row r="59" spans="1:4">
      <c r="A59" s="1063"/>
      <c r="B59" s="192" t="s">
        <v>614</v>
      </c>
      <c r="C59" s="500">
        <v>85719.66</v>
      </c>
      <c r="D59" s="505">
        <v>11.09</v>
      </c>
    </row>
    <row r="60" spans="1:4">
      <c r="A60" s="1063"/>
      <c r="B60" s="616" t="s">
        <v>569</v>
      </c>
      <c r="C60" s="502">
        <v>772835.87</v>
      </c>
      <c r="D60" s="506">
        <v>100</v>
      </c>
    </row>
    <row r="61" spans="1:4">
      <c r="A61" s="1063" t="s">
        <v>1055</v>
      </c>
      <c r="B61" s="264" t="s">
        <v>247</v>
      </c>
      <c r="C61" s="499">
        <v>1095970.92</v>
      </c>
      <c r="D61" s="507">
        <v>90.04</v>
      </c>
    </row>
    <row r="62" spans="1:4">
      <c r="A62" s="1063"/>
      <c r="B62" s="248" t="s">
        <v>665</v>
      </c>
      <c r="C62" s="500">
        <v>99844.03</v>
      </c>
      <c r="D62" s="505">
        <v>8.1999999999999993</v>
      </c>
    </row>
    <row r="63" spans="1:4">
      <c r="A63" s="1063"/>
      <c r="B63" s="248" t="s">
        <v>666</v>
      </c>
      <c r="C63" s="500">
        <v>418.57</v>
      </c>
      <c r="D63" s="505">
        <v>0.03</v>
      </c>
    </row>
    <row r="64" spans="1:4">
      <c r="A64" s="1063"/>
      <c r="B64" s="248" t="s">
        <v>1147</v>
      </c>
      <c r="C64" s="500">
        <v>0</v>
      </c>
      <c r="D64" s="505">
        <v>0</v>
      </c>
    </row>
    <row r="65" spans="1:4">
      <c r="A65" s="1063"/>
      <c r="B65" s="248" t="s">
        <v>669</v>
      </c>
      <c r="C65" s="500">
        <v>0</v>
      </c>
      <c r="D65" s="505">
        <v>0</v>
      </c>
    </row>
    <row r="66" spans="1:4">
      <c r="A66" s="1063"/>
      <c r="B66" s="192" t="s">
        <v>612</v>
      </c>
      <c r="C66" s="500">
        <v>1196233.52</v>
      </c>
      <c r="D66" s="505">
        <v>98.27</v>
      </c>
    </row>
    <row r="67" spans="1:4" ht="25.5">
      <c r="A67" s="1063"/>
      <c r="B67" s="501" t="s">
        <v>613</v>
      </c>
      <c r="C67" s="500">
        <v>9024.06</v>
      </c>
      <c r="D67" s="505">
        <v>0.74</v>
      </c>
    </row>
    <row r="68" spans="1:4">
      <c r="A68" s="1063"/>
      <c r="B68" s="192" t="s">
        <v>614</v>
      </c>
      <c r="C68" s="500">
        <v>11999.45</v>
      </c>
      <c r="D68" s="505">
        <v>0.99</v>
      </c>
    </row>
    <row r="69" spans="1:4">
      <c r="A69" s="1063"/>
      <c r="B69" s="616" t="s">
        <v>569</v>
      </c>
      <c r="C69" s="502">
        <v>1217257.03</v>
      </c>
      <c r="D69" s="506">
        <v>100</v>
      </c>
    </row>
    <row r="70" spans="1:4">
      <c r="A70" s="1063" t="s">
        <v>1047</v>
      </c>
      <c r="B70" s="248" t="s">
        <v>247</v>
      </c>
      <c r="C70" s="499">
        <v>536830.19999999995</v>
      </c>
      <c r="D70" s="507">
        <v>90.83</v>
      </c>
    </row>
    <row r="71" spans="1:4">
      <c r="A71" s="1063"/>
      <c r="B71" s="248" t="s">
        <v>665</v>
      </c>
      <c r="C71" s="500">
        <v>23910.83</v>
      </c>
      <c r="D71" s="505">
        <v>4.05</v>
      </c>
    </row>
    <row r="72" spans="1:4">
      <c r="A72" s="1063"/>
      <c r="B72" s="248" t="s">
        <v>666</v>
      </c>
      <c r="C72" s="500">
        <v>1290.99</v>
      </c>
      <c r="D72" s="505">
        <v>0.22</v>
      </c>
    </row>
    <row r="73" spans="1:4">
      <c r="A73" s="1063"/>
      <c r="B73" s="248" t="s">
        <v>1147</v>
      </c>
      <c r="C73" s="500">
        <v>0</v>
      </c>
      <c r="D73" s="505">
        <v>0</v>
      </c>
    </row>
    <row r="74" spans="1:4">
      <c r="A74" s="1063"/>
      <c r="B74" s="248" t="s">
        <v>669</v>
      </c>
      <c r="C74" s="500">
        <v>0</v>
      </c>
      <c r="D74" s="505">
        <v>0</v>
      </c>
    </row>
    <row r="75" spans="1:4">
      <c r="A75" s="1063"/>
      <c r="B75" s="192" t="s">
        <v>612</v>
      </c>
      <c r="C75" s="500">
        <v>562032.02</v>
      </c>
      <c r="D75" s="505">
        <v>95.1</v>
      </c>
    </row>
    <row r="76" spans="1:4" ht="25.5">
      <c r="A76" s="1063"/>
      <c r="B76" s="501" t="s">
        <v>613</v>
      </c>
      <c r="C76" s="500">
        <v>2419.54</v>
      </c>
      <c r="D76" s="505">
        <v>0.41</v>
      </c>
    </row>
    <row r="77" spans="1:4">
      <c r="A77" s="1063"/>
      <c r="B77" s="192" t="s">
        <v>614</v>
      </c>
      <c r="C77" s="500">
        <v>26537.33</v>
      </c>
      <c r="D77" s="505">
        <v>4.49</v>
      </c>
    </row>
    <row r="78" spans="1:4">
      <c r="A78" s="1063"/>
      <c r="B78" s="616" t="s">
        <v>569</v>
      </c>
      <c r="C78" s="502">
        <v>590988.89</v>
      </c>
      <c r="D78" s="506">
        <v>100</v>
      </c>
    </row>
    <row r="79" spans="1:4">
      <c r="A79" s="1063" t="s">
        <v>197</v>
      </c>
      <c r="B79" s="264" t="s">
        <v>247</v>
      </c>
      <c r="C79" s="499">
        <v>1087704.43</v>
      </c>
      <c r="D79" s="507">
        <v>54.75</v>
      </c>
    </row>
    <row r="80" spans="1:4">
      <c r="A80" s="1063"/>
      <c r="B80" s="248" t="s">
        <v>665</v>
      </c>
      <c r="C80" s="500">
        <v>800067.02</v>
      </c>
      <c r="D80" s="505">
        <v>40.270000000000003</v>
      </c>
    </row>
    <row r="81" spans="1:4">
      <c r="A81" s="1063"/>
      <c r="B81" s="248" t="s">
        <v>666</v>
      </c>
      <c r="C81" s="500">
        <v>47221.95</v>
      </c>
      <c r="D81" s="505">
        <v>2.38</v>
      </c>
    </row>
    <row r="82" spans="1:4">
      <c r="A82" s="1063"/>
      <c r="B82" s="248" t="s">
        <v>1147</v>
      </c>
      <c r="C82" s="500">
        <v>0</v>
      </c>
      <c r="D82" s="505">
        <v>0</v>
      </c>
    </row>
    <row r="83" spans="1:4">
      <c r="A83" s="1063"/>
      <c r="B83" s="248" t="s">
        <v>669</v>
      </c>
      <c r="C83" s="500">
        <v>0</v>
      </c>
      <c r="D83" s="505">
        <v>0</v>
      </c>
    </row>
    <row r="84" spans="1:4">
      <c r="A84" s="1063"/>
      <c r="B84" s="192" t="s">
        <v>612</v>
      </c>
      <c r="C84" s="500">
        <v>1934993.4</v>
      </c>
      <c r="D84" s="505">
        <v>97.4</v>
      </c>
    </row>
    <row r="85" spans="1:4" ht="25.5">
      <c r="A85" s="1063"/>
      <c r="B85" s="501" t="s">
        <v>613</v>
      </c>
      <c r="C85" s="500">
        <v>36852.83</v>
      </c>
      <c r="D85" s="505">
        <v>1.85</v>
      </c>
    </row>
    <row r="86" spans="1:4">
      <c r="A86" s="1063"/>
      <c r="B86" s="192" t="s">
        <v>614</v>
      </c>
      <c r="C86" s="500">
        <v>14976.92</v>
      </c>
      <c r="D86" s="505">
        <v>0.75</v>
      </c>
    </row>
    <row r="87" spans="1:4">
      <c r="A87" s="1063"/>
      <c r="B87" s="616" t="s">
        <v>569</v>
      </c>
      <c r="C87" s="502">
        <v>1986823.15</v>
      </c>
      <c r="D87" s="506">
        <v>100</v>
      </c>
    </row>
    <row r="88" spans="1:4">
      <c r="A88" s="1063" t="s">
        <v>1040</v>
      </c>
      <c r="B88" s="248" t="s">
        <v>247</v>
      </c>
      <c r="C88" s="500">
        <v>801403.93</v>
      </c>
      <c r="D88" s="507">
        <v>36.82</v>
      </c>
    </row>
    <row r="89" spans="1:4">
      <c r="A89" s="1063"/>
      <c r="B89" s="248" t="s">
        <v>665</v>
      </c>
      <c r="C89" s="500">
        <v>1080694.21</v>
      </c>
      <c r="D89" s="505">
        <v>49.65</v>
      </c>
    </row>
    <row r="90" spans="1:4">
      <c r="A90" s="1063"/>
      <c r="B90" s="248" t="s">
        <v>666</v>
      </c>
      <c r="C90" s="500">
        <v>226477.66</v>
      </c>
      <c r="D90" s="505">
        <v>10.4</v>
      </c>
    </row>
    <row r="91" spans="1:4">
      <c r="A91" s="1063"/>
      <c r="B91" s="248" t="s">
        <v>1147</v>
      </c>
      <c r="C91" s="500">
        <v>0</v>
      </c>
      <c r="D91" s="505">
        <v>0</v>
      </c>
    </row>
    <row r="92" spans="1:4">
      <c r="A92" s="1063"/>
      <c r="B92" s="248" t="s">
        <v>669</v>
      </c>
      <c r="C92" s="500">
        <v>0</v>
      </c>
      <c r="D92" s="505">
        <v>0</v>
      </c>
    </row>
    <row r="93" spans="1:4">
      <c r="A93" s="1063"/>
      <c r="B93" s="192" t="s">
        <v>612</v>
      </c>
      <c r="C93" s="500">
        <v>2108575.7999999998</v>
      </c>
      <c r="D93" s="505">
        <v>96.87</v>
      </c>
    </row>
    <row r="94" spans="1:4" ht="25.5">
      <c r="A94" s="1063"/>
      <c r="B94" s="501" t="s">
        <v>613</v>
      </c>
      <c r="C94" s="500">
        <v>45872.21</v>
      </c>
      <c r="D94" s="505">
        <v>2.11</v>
      </c>
    </row>
    <row r="95" spans="1:4">
      <c r="A95" s="1063"/>
      <c r="B95" s="192" t="s">
        <v>614</v>
      </c>
      <c r="C95" s="500">
        <v>22182.04</v>
      </c>
      <c r="D95" s="505">
        <v>1.02</v>
      </c>
    </row>
    <row r="96" spans="1:4">
      <c r="A96" s="1063"/>
      <c r="B96" s="616" t="s">
        <v>569</v>
      </c>
      <c r="C96" s="502">
        <v>2176630.0499999998</v>
      </c>
      <c r="D96" s="506">
        <v>100</v>
      </c>
    </row>
    <row r="97" spans="1:1">
      <c r="A97" s="680" t="s">
        <v>839</v>
      </c>
    </row>
  </sheetData>
  <mergeCells count="15">
    <mergeCell ref="A7:A15"/>
    <mergeCell ref="A1:D1"/>
    <mergeCell ref="A3:D3"/>
    <mergeCell ref="A5:A6"/>
    <mergeCell ref="B5:B6"/>
    <mergeCell ref="C5:D5"/>
    <mergeCell ref="A70:A78"/>
    <mergeCell ref="A79:A87"/>
    <mergeCell ref="A88:A96"/>
    <mergeCell ref="A16:A24"/>
    <mergeCell ref="A25:A33"/>
    <mergeCell ref="A34:A42"/>
    <mergeCell ref="A43:A51"/>
    <mergeCell ref="A52:A60"/>
    <mergeCell ref="A61:A69"/>
  </mergeCells>
  <printOptions horizontalCentered="1"/>
  <pageMargins left="0.78740157480314965" right="0.78740157480314965" top="0.59055118110236227" bottom="0.98425196850393704" header="0" footer="0"/>
  <pageSetup paperSize="9" scale="52" orientation="portrait" r:id="rId1"/>
  <headerFooter alignWithMargins="0"/>
  <rowBreaks count="2" manualBreakCount="2">
    <brk id="121" max="4" man="1"/>
    <brk id="123" max="16383" man="1"/>
  </rowBreaks>
</worksheet>
</file>

<file path=xl/worksheets/sheet68.xml><?xml version="1.0" encoding="utf-8"?>
<worksheet xmlns="http://schemas.openxmlformats.org/spreadsheetml/2006/main" xmlns:r="http://schemas.openxmlformats.org/officeDocument/2006/relationships">
  <sheetPr codeName="Hoja92">
    <pageSetUpPr fitToPage="1"/>
  </sheetPr>
  <dimension ref="A1:D88"/>
  <sheetViews>
    <sheetView view="pageBreakPreview" topLeftCell="A28" zoomScale="75" zoomScaleNormal="100" workbookViewId="0">
      <selection sqref="A1:J1"/>
    </sheetView>
  </sheetViews>
  <sheetFormatPr baseColWidth="10" defaultRowHeight="12.75"/>
  <cols>
    <col min="1" max="4" width="30.7109375" style="680" customWidth="1"/>
    <col min="5" max="16384" width="11.42578125" style="680"/>
  </cols>
  <sheetData>
    <row r="1" spans="1:4" ht="18">
      <c r="A1" s="928" t="s">
        <v>670</v>
      </c>
      <c r="B1" s="928"/>
      <c r="C1" s="928"/>
      <c r="D1" s="928"/>
    </row>
    <row r="2" spans="1:4">
      <c r="A2" s="29"/>
      <c r="B2" s="29"/>
      <c r="C2" s="29"/>
      <c r="D2" s="29"/>
    </row>
    <row r="3" spans="1:4" ht="21.75" customHeight="1">
      <c r="A3" s="1057" t="s">
        <v>1258</v>
      </c>
      <c r="B3" s="1057"/>
      <c r="C3" s="1057"/>
      <c r="D3" s="1057"/>
    </row>
    <row r="4" spans="1:4" ht="13.5" thickBot="1">
      <c r="A4" s="265"/>
      <c r="B4" s="265"/>
      <c r="C4" s="265"/>
      <c r="D4" s="265"/>
    </row>
    <row r="5" spans="1:4" ht="28.5" customHeight="1">
      <c r="A5" s="976" t="s">
        <v>671</v>
      </c>
      <c r="B5" s="1021" t="s">
        <v>299</v>
      </c>
      <c r="C5" s="1007" t="s">
        <v>605</v>
      </c>
      <c r="D5" s="935"/>
    </row>
    <row r="6" spans="1:4" ht="28.5" customHeight="1" thickBot="1">
      <c r="A6" s="977"/>
      <c r="B6" s="1039"/>
      <c r="C6" s="259" t="s">
        <v>1081</v>
      </c>
      <c r="D6" s="688" t="s">
        <v>1016</v>
      </c>
    </row>
    <row r="7" spans="1:4">
      <c r="A7" s="1064" t="s">
        <v>1052</v>
      </c>
      <c r="B7" s="494" t="s">
        <v>247</v>
      </c>
      <c r="C7" s="503">
        <v>1173741.8700000001</v>
      </c>
      <c r="D7" s="504">
        <v>86.98</v>
      </c>
    </row>
    <row r="8" spans="1:4">
      <c r="A8" s="1063"/>
      <c r="B8" s="248" t="s">
        <v>665</v>
      </c>
      <c r="C8" s="500">
        <v>145820.78</v>
      </c>
      <c r="D8" s="505">
        <v>10.8</v>
      </c>
    </row>
    <row r="9" spans="1:4">
      <c r="A9" s="1063"/>
      <c r="B9" s="248" t="s">
        <v>666</v>
      </c>
      <c r="C9" s="500">
        <v>0</v>
      </c>
      <c r="D9" s="505">
        <v>0</v>
      </c>
    </row>
    <row r="10" spans="1:4">
      <c r="A10" s="1063"/>
      <c r="B10" s="248" t="s">
        <v>1147</v>
      </c>
      <c r="C10" s="500">
        <v>0</v>
      </c>
      <c r="D10" s="505">
        <v>0</v>
      </c>
    </row>
    <row r="11" spans="1:4">
      <c r="A11" s="1063"/>
      <c r="B11" s="248" t="s">
        <v>669</v>
      </c>
      <c r="C11" s="500">
        <v>0</v>
      </c>
      <c r="D11" s="505">
        <v>0</v>
      </c>
    </row>
    <row r="12" spans="1:4">
      <c r="A12" s="1063"/>
      <c r="B12" s="192" t="s">
        <v>612</v>
      </c>
      <c r="C12" s="500">
        <v>1319562.6499999999</v>
      </c>
      <c r="D12" s="505">
        <v>97.78</v>
      </c>
    </row>
    <row r="13" spans="1:4" ht="25.5">
      <c r="A13" s="1063"/>
      <c r="B13" s="501" t="s">
        <v>613</v>
      </c>
      <c r="C13" s="500">
        <v>12592.33</v>
      </c>
      <c r="D13" s="505">
        <v>0.93</v>
      </c>
    </row>
    <row r="14" spans="1:4">
      <c r="A14" s="1063"/>
      <c r="B14" s="192" t="s">
        <v>614</v>
      </c>
      <c r="C14" s="500">
        <v>17454.150000000001</v>
      </c>
      <c r="D14" s="505">
        <v>1.29</v>
      </c>
    </row>
    <row r="15" spans="1:4">
      <c r="A15" s="1063"/>
      <c r="B15" s="616" t="s">
        <v>569</v>
      </c>
      <c r="C15" s="508">
        <v>1349609.13</v>
      </c>
      <c r="D15" s="506">
        <v>100</v>
      </c>
    </row>
    <row r="16" spans="1:4">
      <c r="A16" s="1063" t="s">
        <v>1044</v>
      </c>
      <c r="B16" s="248" t="s">
        <v>247</v>
      </c>
      <c r="C16" s="499">
        <v>1018736.41</v>
      </c>
      <c r="D16" s="507">
        <v>73.98</v>
      </c>
    </row>
    <row r="17" spans="1:4">
      <c r="A17" s="1063"/>
      <c r="B17" s="248" t="s">
        <v>665</v>
      </c>
      <c r="C17" s="500">
        <v>318854.33</v>
      </c>
      <c r="D17" s="505">
        <v>23.15</v>
      </c>
    </row>
    <row r="18" spans="1:4">
      <c r="A18" s="1063"/>
      <c r="B18" s="248" t="s">
        <v>666</v>
      </c>
      <c r="C18" s="500">
        <v>98.77</v>
      </c>
      <c r="D18" s="505">
        <v>0.01</v>
      </c>
    </row>
    <row r="19" spans="1:4">
      <c r="A19" s="1063"/>
      <c r="B19" s="248" t="s">
        <v>1147</v>
      </c>
      <c r="C19" s="500">
        <v>0</v>
      </c>
      <c r="D19" s="505">
        <v>0</v>
      </c>
    </row>
    <row r="20" spans="1:4">
      <c r="A20" s="1063"/>
      <c r="B20" s="248" t="s">
        <v>669</v>
      </c>
      <c r="C20" s="500">
        <v>0</v>
      </c>
      <c r="D20" s="505">
        <v>0</v>
      </c>
    </row>
    <row r="21" spans="1:4">
      <c r="A21" s="1063"/>
      <c r="B21" s="192" t="s">
        <v>612</v>
      </c>
      <c r="C21" s="500">
        <v>1337689.51</v>
      </c>
      <c r="D21" s="505">
        <v>97.14</v>
      </c>
    </row>
    <row r="22" spans="1:4" ht="25.5">
      <c r="A22" s="1063"/>
      <c r="B22" s="501" t="s">
        <v>613</v>
      </c>
      <c r="C22" s="500">
        <v>15039.32</v>
      </c>
      <c r="D22" s="505">
        <v>1.0900000000000001</v>
      </c>
    </row>
    <row r="23" spans="1:4">
      <c r="A23" s="1063"/>
      <c r="B23" s="192" t="s">
        <v>614</v>
      </c>
      <c r="C23" s="500">
        <v>24402.02</v>
      </c>
      <c r="D23" s="505">
        <v>1.77</v>
      </c>
    </row>
    <row r="24" spans="1:4">
      <c r="A24" s="1063"/>
      <c r="B24" s="616" t="s">
        <v>569</v>
      </c>
      <c r="C24" s="502">
        <v>1377130.85</v>
      </c>
      <c r="D24" s="506">
        <v>100</v>
      </c>
    </row>
    <row r="25" spans="1:4">
      <c r="A25" s="1063" t="s">
        <v>1056</v>
      </c>
      <c r="B25" s="264" t="s">
        <v>247</v>
      </c>
      <c r="C25" s="499">
        <v>622519.52</v>
      </c>
      <c r="D25" s="507">
        <v>85.2</v>
      </c>
    </row>
    <row r="26" spans="1:4">
      <c r="A26" s="1063"/>
      <c r="B26" s="248" t="s">
        <v>665</v>
      </c>
      <c r="C26" s="500">
        <v>57705.93</v>
      </c>
      <c r="D26" s="505">
        <v>7.9</v>
      </c>
    </row>
    <row r="27" spans="1:4">
      <c r="A27" s="1063"/>
      <c r="B27" s="248" t="s">
        <v>666</v>
      </c>
      <c r="C27" s="500">
        <v>6025.71</v>
      </c>
      <c r="D27" s="505">
        <v>0.82</v>
      </c>
    </row>
    <row r="28" spans="1:4">
      <c r="A28" s="1063"/>
      <c r="B28" s="248" t="s">
        <v>1147</v>
      </c>
      <c r="C28" s="500">
        <v>0</v>
      </c>
      <c r="D28" s="505">
        <v>0</v>
      </c>
    </row>
    <row r="29" spans="1:4">
      <c r="A29" s="1063"/>
      <c r="B29" s="248" t="s">
        <v>669</v>
      </c>
      <c r="C29" s="500">
        <v>0</v>
      </c>
      <c r="D29" s="505">
        <v>0</v>
      </c>
    </row>
    <row r="30" spans="1:4">
      <c r="A30" s="1063"/>
      <c r="B30" s="192" t="s">
        <v>612</v>
      </c>
      <c r="C30" s="500">
        <v>686251.16</v>
      </c>
      <c r="D30" s="505">
        <v>93.92</v>
      </c>
    </row>
    <row r="31" spans="1:4" ht="25.5">
      <c r="A31" s="1063"/>
      <c r="B31" s="501" t="s">
        <v>613</v>
      </c>
      <c r="C31" s="500">
        <v>6936.46</v>
      </c>
      <c r="D31" s="505">
        <v>0.95</v>
      </c>
    </row>
    <row r="32" spans="1:4">
      <c r="A32" s="1063"/>
      <c r="B32" s="192" t="s">
        <v>614</v>
      </c>
      <c r="C32" s="500">
        <v>37479.449999999997</v>
      </c>
      <c r="D32" s="505">
        <v>5.13</v>
      </c>
    </row>
    <row r="33" spans="1:4">
      <c r="A33" s="1063"/>
      <c r="B33" s="616" t="s">
        <v>569</v>
      </c>
      <c r="C33" s="502">
        <v>730667.07</v>
      </c>
      <c r="D33" s="506">
        <v>100</v>
      </c>
    </row>
    <row r="34" spans="1:4">
      <c r="A34" s="1063" t="s">
        <v>1042</v>
      </c>
      <c r="B34" s="248" t="s">
        <v>247</v>
      </c>
      <c r="C34" s="499">
        <v>447018.6</v>
      </c>
      <c r="D34" s="507">
        <v>60.11</v>
      </c>
    </row>
    <row r="35" spans="1:4">
      <c r="A35" s="1063"/>
      <c r="B35" s="248" t="s">
        <v>665</v>
      </c>
      <c r="C35" s="500">
        <v>128612.25</v>
      </c>
      <c r="D35" s="505">
        <v>17.3</v>
      </c>
    </row>
    <row r="36" spans="1:4">
      <c r="A36" s="1063"/>
      <c r="B36" s="248" t="s">
        <v>666</v>
      </c>
      <c r="C36" s="500">
        <v>104841.38</v>
      </c>
      <c r="D36" s="505">
        <v>14.1</v>
      </c>
    </row>
    <row r="37" spans="1:4">
      <c r="A37" s="1063"/>
      <c r="B37" s="248" t="s">
        <v>1147</v>
      </c>
      <c r="C37" s="500">
        <v>2464.3000000000002</v>
      </c>
      <c r="D37" s="505">
        <v>0.33</v>
      </c>
    </row>
    <row r="38" spans="1:4">
      <c r="A38" s="1063"/>
      <c r="B38" s="248" t="s">
        <v>669</v>
      </c>
      <c r="C38" s="500">
        <v>0</v>
      </c>
      <c r="D38" s="505">
        <v>0</v>
      </c>
    </row>
    <row r="39" spans="1:4">
      <c r="A39" s="1063"/>
      <c r="B39" s="192" t="s">
        <v>612</v>
      </c>
      <c r="C39" s="500">
        <v>682936.53</v>
      </c>
      <c r="D39" s="505">
        <v>91.84</v>
      </c>
    </row>
    <row r="40" spans="1:4" ht="25.5">
      <c r="A40" s="1063"/>
      <c r="B40" s="501" t="s">
        <v>613</v>
      </c>
      <c r="C40" s="500">
        <v>23256.93</v>
      </c>
      <c r="D40" s="505">
        <v>3.13</v>
      </c>
    </row>
    <row r="41" spans="1:4">
      <c r="A41" s="1063"/>
      <c r="B41" s="192" t="s">
        <v>614</v>
      </c>
      <c r="C41" s="500">
        <v>37394.76</v>
      </c>
      <c r="D41" s="505">
        <v>5.03</v>
      </c>
    </row>
    <row r="42" spans="1:4">
      <c r="A42" s="1063"/>
      <c r="B42" s="616" t="s">
        <v>569</v>
      </c>
      <c r="C42" s="502">
        <v>743588.22</v>
      </c>
      <c r="D42" s="506">
        <v>100</v>
      </c>
    </row>
    <row r="43" spans="1:4">
      <c r="A43" s="1063" t="s">
        <v>1049</v>
      </c>
      <c r="B43" s="264" t="s">
        <v>247</v>
      </c>
      <c r="C43" s="499">
        <v>1158994.1000000001</v>
      </c>
      <c r="D43" s="507">
        <v>91.64</v>
      </c>
    </row>
    <row r="44" spans="1:4">
      <c r="A44" s="1063"/>
      <c r="B44" s="248" t="s">
        <v>665</v>
      </c>
      <c r="C44" s="500">
        <v>73183.78</v>
      </c>
      <c r="D44" s="505">
        <v>5.79</v>
      </c>
    </row>
    <row r="45" spans="1:4">
      <c r="A45" s="1063"/>
      <c r="B45" s="248" t="s">
        <v>666</v>
      </c>
      <c r="C45" s="500">
        <v>0</v>
      </c>
      <c r="D45" s="505">
        <v>0</v>
      </c>
    </row>
    <row r="46" spans="1:4">
      <c r="A46" s="1063"/>
      <c r="B46" s="248" t="s">
        <v>1147</v>
      </c>
      <c r="C46" s="500">
        <v>0</v>
      </c>
      <c r="D46" s="505">
        <v>0</v>
      </c>
    </row>
    <row r="47" spans="1:4">
      <c r="A47" s="1063"/>
      <c r="B47" s="248" t="s">
        <v>669</v>
      </c>
      <c r="C47" s="500">
        <v>0</v>
      </c>
      <c r="D47" s="505">
        <v>0</v>
      </c>
    </row>
    <row r="48" spans="1:4">
      <c r="A48" s="1063"/>
      <c r="B48" s="192" t="s">
        <v>612</v>
      </c>
      <c r="C48" s="500">
        <v>1232177.8799999999</v>
      </c>
      <c r="D48" s="505">
        <v>97.43</v>
      </c>
    </row>
    <row r="49" spans="1:4" ht="25.5">
      <c r="A49" s="1063"/>
      <c r="B49" s="501" t="s">
        <v>613</v>
      </c>
      <c r="C49" s="500">
        <v>7348.83</v>
      </c>
      <c r="D49" s="505">
        <v>0.57999999999999996</v>
      </c>
    </row>
    <row r="50" spans="1:4">
      <c r="A50" s="1063"/>
      <c r="B50" s="192" t="s">
        <v>614</v>
      </c>
      <c r="C50" s="500">
        <v>25168.94</v>
      </c>
      <c r="D50" s="505">
        <v>1.99</v>
      </c>
    </row>
    <row r="51" spans="1:4">
      <c r="A51" s="1063"/>
      <c r="B51" s="616" t="s">
        <v>569</v>
      </c>
      <c r="C51" s="502">
        <v>1264695.6499999999</v>
      </c>
      <c r="D51" s="506">
        <v>100</v>
      </c>
    </row>
    <row r="52" spans="1:4">
      <c r="A52" s="1063" t="s">
        <v>1039</v>
      </c>
      <c r="B52" s="264" t="s">
        <v>247</v>
      </c>
      <c r="C52" s="499">
        <v>729588.92</v>
      </c>
      <c r="D52" s="507">
        <v>83.15</v>
      </c>
    </row>
    <row r="53" spans="1:4">
      <c r="A53" s="1063"/>
      <c r="B53" s="248" t="s">
        <v>665</v>
      </c>
      <c r="C53" s="500">
        <v>96777.93</v>
      </c>
      <c r="D53" s="505">
        <v>11.03</v>
      </c>
    </row>
    <row r="54" spans="1:4">
      <c r="A54" s="1063"/>
      <c r="B54" s="248" t="s">
        <v>666</v>
      </c>
      <c r="C54" s="500">
        <v>20020.22</v>
      </c>
      <c r="D54" s="505">
        <v>2.2799999999999998</v>
      </c>
    </row>
    <row r="55" spans="1:4">
      <c r="A55" s="1063"/>
      <c r="B55" s="248" t="s">
        <v>1147</v>
      </c>
      <c r="C55" s="500">
        <v>0</v>
      </c>
      <c r="D55" s="505">
        <v>0</v>
      </c>
    </row>
    <row r="56" spans="1:4">
      <c r="A56" s="1063"/>
      <c r="B56" s="248" t="s">
        <v>669</v>
      </c>
      <c r="C56" s="500">
        <v>0</v>
      </c>
      <c r="D56" s="505">
        <v>0</v>
      </c>
    </row>
    <row r="57" spans="1:4">
      <c r="A57" s="1063"/>
      <c r="B57" s="192" t="s">
        <v>612</v>
      </c>
      <c r="C57" s="500">
        <v>846387.07</v>
      </c>
      <c r="D57" s="505">
        <v>96.46</v>
      </c>
    </row>
    <row r="58" spans="1:4" ht="25.5">
      <c r="A58" s="1063"/>
      <c r="B58" s="501" t="s">
        <v>613</v>
      </c>
      <c r="C58" s="500">
        <v>10391.5</v>
      </c>
      <c r="D58" s="505">
        <v>1.18</v>
      </c>
    </row>
    <row r="59" spans="1:4">
      <c r="A59" s="1063"/>
      <c r="B59" s="192" t="s">
        <v>614</v>
      </c>
      <c r="C59" s="500">
        <v>20710.009999999998</v>
      </c>
      <c r="D59" s="505">
        <v>2.36</v>
      </c>
    </row>
    <row r="60" spans="1:4">
      <c r="A60" s="1063"/>
      <c r="B60" s="616" t="s">
        <v>569</v>
      </c>
      <c r="C60" s="502">
        <v>877488.58</v>
      </c>
      <c r="D60" s="506">
        <v>100</v>
      </c>
    </row>
    <row r="61" spans="1:4">
      <c r="A61" s="1063" t="s">
        <v>1059</v>
      </c>
      <c r="B61" s="264" t="s">
        <v>247</v>
      </c>
      <c r="C61" s="499">
        <v>568244.18000000005</v>
      </c>
      <c r="D61" s="507">
        <v>40.49</v>
      </c>
    </row>
    <row r="62" spans="1:4">
      <c r="A62" s="1063"/>
      <c r="B62" s="248" t="s">
        <v>665</v>
      </c>
      <c r="C62" s="500">
        <v>497138.69</v>
      </c>
      <c r="D62" s="505">
        <v>35.42</v>
      </c>
    </row>
    <row r="63" spans="1:4">
      <c r="A63" s="1063"/>
      <c r="B63" s="248" t="s">
        <v>666</v>
      </c>
      <c r="C63" s="500">
        <v>251154.42</v>
      </c>
      <c r="D63" s="505">
        <v>17.89</v>
      </c>
    </row>
    <row r="64" spans="1:4">
      <c r="A64" s="1063"/>
      <c r="B64" s="248" t="s">
        <v>1147</v>
      </c>
      <c r="C64" s="500">
        <v>0</v>
      </c>
      <c r="D64" s="505">
        <v>0</v>
      </c>
    </row>
    <row r="65" spans="1:4">
      <c r="A65" s="1063"/>
      <c r="B65" s="248" t="s">
        <v>669</v>
      </c>
      <c r="C65" s="500">
        <v>0</v>
      </c>
      <c r="D65" s="505">
        <v>0</v>
      </c>
    </row>
    <row r="66" spans="1:4">
      <c r="A66" s="1063"/>
      <c r="B66" s="192" t="s">
        <v>612</v>
      </c>
      <c r="C66" s="500">
        <v>1316537.29</v>
      </c>
      <c r="D66" s="505">
        <v>93.8</v>
      </c>
    </row>
    <row r="67" spans="1:4" ht="25.5">
      <c r="A67" s="1063"/>
      <c r="B67" s="501" t="s">
        <v>613</v>
      </c>
      <c r="C67" s="500">
        <v>32742.13</v>
      </c>
      <c r="D67" s="505">
        <v>2.33</v>
      </c>
    </row>
    <row r="68" spans="1:4">
      <c r="A68" s="1063"/>
      <c r="B68" s="192" t="s">
        <v>614</v>
      </c>
      <c r="C68" s="500">
        <v>54329.279999999999</v>
      </c>
      <c r="D68" s="505">
        <v>3.87</v>
      </c>
    </row>
    <row r="69" spans="1:4">
      <c r="A69" s="1063"/>
      <c r="B69" s="616" t="s">
        <v>569</v>
      </c>
      <c r="C69" s="502">
        <v>1403608.7</v>
      </c>
      <c r="D69" s="506">
        <v>100</v>
      </c>
    </row>
    <row r="70" spans="1:4">
      <c r="A70" s="1063" t="s">
        <v>1050</v>
      </c>
      <c r="B70" s="264" t="s">
        <v>247</v>
      </c>
      <c r="C70" s="499">
        <v>646577.4</v>
      </c>
      <c r="D70" s="507">
        <v>63.84</v>
      </c>
    </row>
    <row r="71" spans="1:4">
      <c r="A71" s="1063"/>
      <c r="B71" s="248" t="s">
        <v>665</v>
      </c>
      <c r="C71" s="500">
        <v>148319.26999999999</v>
      </c>
      <c r="D71" s="505">
        <v>14.64</v>
      </c>
    </row>
    <row r="72" spans="1:4">
      <c r="A72" s="1063"/>
      <c r="B72" s="248" t="s">
        <v>666</v>
      </c>
      <c r="C72" s="500">
        <v>141412.51999999999</v>
      </c>
      <c r="D72" s="505">
        <v>13.96</v>
      </c>
    </row>
    <row r="73" spans="1:4">
      <c r="A73" s="1063"/>
      <c r="B73" s="248" t="s">
        <v>1147</v>
      </c>
      <c r="C73" s="500">
        <v>0</v>
      </c>
      <c r="D73" s="505">
        <v>0</v>
      </c>
    </row>
    <row r="74" spans="1:4">
      <c r="A74" s="1063"/>
      <c r="B74" s="248" t="s">
        <v>669</v>
      </c>
      <c r="C74" s="500">
        <v>0</v>
      </c>
      <c r="D74" s="505">
        <v>0</v>
      </c>
    </row>
    <row r="75" spans="1:4">
      <c r="A75" s="1063"/>
      <c r="B75" s="192" t="s">
        <v>612</v>
      </c>
      <c r="C75" s="500">
        <v>936309.19</v>
      </c>
      <c r="D75" s="505">
        <v>92.44</v>
      </c>
    </row>
    <row r="76" spans="1:4" ht="25.5">
      <c r="A76" s="1063"/>
      <c r="B76" s="501" t="s">
        <v>613</v>
      </c>
      <c r="C76" s="500">
        <v>51524.58</v>
      </c>
      <c r="D76" s="505">
        <v>5.09</v>
      </c>
    </row>
    <row r="77" spans="1:4">
      <c r="A77" s="1063"/>
      <c r="B77" s="192" t="s">
        <v>614</v>
      </c>
      <c r="C77" s="500">
        <v>24967.439999999999</v>
      </c>
      <c r="D77" s="505">
        <v>2.4700000000000002</v>
      </c>
    </row>
    <row r="78" spans="1:4">
      <c r="A78" s="1063"/>
      <c r="B78" s="616" t="s">
        <v>569</v>
      </c>
      <c r="C78" s="502">
        <v>1012801.21</v>
      </c>
      <c r="D78" s="506">
        <v>100</v>
      </c>
    </row>
    <row r="79" spans="1:4">
      <c r="A79" s="1063" t="s">
        <v>1054</v>
      </c>
      <c r="B79" s="264" t="s">
        <v>247</v>
      </c>
      <c r="C79" s="499">
        <v>46237.760000000002</v>
      </c>
      <c r="D79" s="507">
        <v>54.66</v>
      </c>
    </row>
    <row r="80" spans="1:4">
      <c r="A80" s="1063"/>
      <c r="B80" s="248" t="s">
        <v>665</v>
      </c>
      <c r="C80" s="500">
        <v>0</v>
      </c>
      <c r="D80" s="505">
        <v>0</v>
      </c>
    </row>
    <row r="81" spans="1:4">
      <c r="A81" s="1063"/>
      <c r="B81" s="248" t="s">
        <v>666</v>
      </c>
      <c r="C81" s="500">
        <v>31110.58</v>
      </c>
      <c r="D81" s="505">
        <v>36.78</v>
      </c>
    </row>
    <row r="82" spans="1:4">
      <c r="A82" s="1063"/>
      <c r="B82" s="248" t="s">
        <v>1147</v>
      </c>
      <c r="C82" s="500">
        <v>1414.18</v>
      </c>
      <c r="D82" s="505">
        <v>1.67</v>
      </c>
    </row>
    <row r="83" spans="1:4">
      <c r="A83" s="1063"/>
      <c r="B83" s="248" t="s">
        <v>669</v>
      </c>
      <c r="C83" s="500">
        <v>0</v>
      </c>
      <c r="D83" s="505">
        <v>0</v>
      </c>
    </row>
    <row r="84" spans="1:4">
      <c r="A84" s="1063"/>
      <c r="B84" s="192" t="s">
        <v>612</v>
      </c>
      <c r="C84" s="500">
        <v>78762.52</v>
      </c>
      <c r="D84" s="505">
        <v>93.11</v>
      </c>
    </row>
    <row r="85" spans="1:4" ht="25.5">
      <c r="A85" s="1063"/>
      <c r="B85" s="501" t="s">
        <v>613</v>
      </c>
      <c r="C85" s="500">
        <v>96.72</v>
      </c>
      <c r="D85" s="505">
        <v>0.11</v>
      </c>
    </row>
    <row r="86" spans="1:4">
      <c r="A86" s="1063"/>
      <c r="B86" s="192" t="s">
        <v>614</v>
      </c>
      <c r="C86" s="500">
        <v>5733.76</v>
      </c>
      <c r="D86" s="505">
        <v>6.78</v>
      </c>
    </row>
    <row r="87" spans="1:4">
      <c r="A87" s="1063"/>
      <c r="B87" s="616" t="s">
        <v>569</v>
      </c>
      <c r="C87" s="502">
        <v>84593</v>
      </c>
      <c r="D87" s="506">
        <v>100</v>
      </c>
    </row>
    <row r="88" spans="1:4">
      <c r="A88" s="680" t="s">
        <v>839</v>
      </c>
    </row>
  </sheetData>
  <mergeCells count="14">
    <mergeCell ref="A7:A15"/>
    <mergeCell ref="A1:D1"/>
    <mergeCell ref="A3:D3"/>
    <mergeCell ref="A5:A6"/>
    <mergeCell ref="B5:B6"/>
    <mergeCell ref="C5:D5"/>
    <mergeCell ref="A70:A78"/>
    <mergeCell ref="A79:A87"/>
    <mergeCell ref="A16:A24"/>
    <mergeCell ref="A25:A33"/>
    <mergeCell ref="A34:A42"/>
    <mergeCell ref="A43:A51"/>
    <mergeCell ref="A52:A60"/>
    <mergeCell ref="A61:A69"/>
  </mergeCells>
  <hyperlinks>
    <hyperlink ref="A6" r:id="rId1" display="https://mensajero.tragsa.es/exchweb/bin/redir.asp?URL=http://www.mma.es/portal/secciones/biodiversidad/inventarios/ines/resumen_resultados.htm"/>
  </hyperlinks>
  <printOptions horizontalCentered="1"/>
  <pageMargins left="0.78740157480314965" right="0.78740157480314965" top="0.59055118110236227" bottom="0.98425196850393704" header="0" footer="0"/>
  <pageSetup paperSize="9" scale="58" orientation="portrait" r:id="rId2"/>
  <headerFooter alignWithMargins="0"/>
</worksheet>
</file>

<file path=xl/worksheets/sheet69.xml><?xml version="1.0" encoding="utf-8"?>
<worksheet xmlns="http://schemas.openxmlformats.org/spreadsheetml/2006/main" xmlns:r="http://schemas.openxmlformats.org/officeDocument/2006/relationships">
  <sheetPr codeName="Hoja93">
    <pageSetUpPr fitToPage="1"/>
  </sheetPr>
  <dimension ref="A1:D97"/>
  <sheetViews>
    <sheetView view="pageBreakPreview" topLeftCell="A31" zoomScale="75" zoomScaleNormal="100" workbookViewId="0">
      <selection sqref="A1:J1"/>
    </sheetView>
  </sheetViews>
  <sheetFormatPr baseColWidth="10" defaultRowHeight="12.75"/>
  <cols>
    <col min="1" max="4" width="30.7109375" style="680" customWidth="1"/>
    <col min="5" max="16384" width="11.42578125" style="680"/>
  </cols>
  <sheetData>
    <row r="1" spans="1:4" ht="18">
      <c r="A1" s="928" t="s">
        <v>670</v>
      </c>
      <c r="B1" s="928"/>
      <c r="C1" s="928"/>
      <c r="D1" s="928"/>
    </row>
    <row r="2" spans="1:4">
      <c r="A2" s="29"/>
      <c r="B2" s="29"/>
      <c r="C2" s="29"/>
      <c r="D2" s="29"/>
    </row>
    <row r="3" spans="1:4" ht="23.25" customHeight="1">
      <c r="A3" s="1057" t="s">
        <v>1259</v>
      </c>
      <c r="B3" s="1057"/>
      <c r="C3" s="1057"/>
      <c r="D3" s="1057"/>
    </row>
    <row r="4" spans="1:4" ht="13.5" thickBot="1"/>
    <row r="5" spans="1:4" ht="33" customHeight="1">
      <c r="A5" s="976" t="s">
        <v>671</v>
      </c>
      <c r="B5" s="1021" t="s">
        <v>299</v>
      </c>
      <c r="C5" s="1007" t="s">
        <v>605</v>
      </c>
      <c r="D5" s="935"/>
    </row>
    <row r="6" spans="1:4" ht="33" customHeight="1" thickBot="1">
      <c r="A6" s="977"/>
      <c r="B6" s="1039"/>
      <c r="C6" s="259" t="s">
        <v>1081</v>
      </c>
      <c r="D6" s="688" t="s">
        <v>1016</v>
      </c>
    </row>
    <row r="7" spans="1:4">
      <c r="A7" s="1064" t="s">
        <v>1046</v>
      </c>
      <c r="B7" s="494" t="s">
        <v>247</v>
      </c>
      <c r="C7" s="503">
        <v>93585.14</v>
      </c>
      <c r="D7" s="504">
        <v>56.38</v>
      </c>
    </row>
    <row r="8" spans="1:4">
      <c r="A8" s="1063"/>
      <c r="B8" s="248" t="s">
        <v>665</v>
      </c>
      <c r="C8" s="500">
        <v>0</v>
      </c>
      <c r="D8" s="505">
        <v>0</v>
      </c>
    </row>
    <row r="9" spans="1:4">
      <c r="A9" s="1063"/>
      <c r="B9" s="248" t="s">
        <v>666</v>
      </c>
      <c r="C9" s="500">
        <v>458.52</v>
      </c>
      <c r="D9" s="505">
        <v>0.28000000000000003</v>
      </c>
    </row>
    <row r="10" spans="1:4">
      <c r="A10" s="1063"/>
      <c r="B10" s="248" t="s">
        <v>1147</v>
      </c>
      <c r="C10" s="500">
        <v>32572.36</v>
      </c>
      <c r="D10" s="505">
        <v>19.63</v>
      </c>
    </row>
    <row r="11" spans="1:4">
      <c r="A11" s="1063"/>
      <c r="B11" s="248" t="s">
        <v>669</v>
      </c>
      <c r="C11" s="500">
        <v>35249.300000000003</v>
      </c>
      <c r="D11" s="505">
        <v>21.23</v>
      </c>
    </row>
    <row r="12" spans="1:4">
      <c r="A12" s="1063"/>
      <c r="B12" s="192" t="s">
        <v>612</v>
      </c>
      <c r="C12" s="500">
        <v>161865.32</v>
      </c>
      <c r="D12" s="505">
        <v>97.52</v>
      </c>
    </row>
    <row r="13" spans="1:4" ht="25.5">
      <c r="A13" s="1063"/>
      <c r="B13" s="501" t="s">
        <v>613</v>
      </c>
      <c r="C13" s="500">
        <v>856.82</v>
      </c>
      <c r="D13" s="505">
        <v>0.52</v>
      </c>
    </row>
    <row r="14" spans="1:4">
      <c r="A14" s="1063"/>
      <c r="B14" s="192" t="s">
        <v>614</v>
      </c>
      <c r="C14" s="500">
        <v>3251.47</v>
      </c>
      <c r="D14" s="505">
        <v>1.96</v>
      </c>
    </row>
    <row r="15" spans="1:4">
      <c r="A15" s="1063"/>
      <c r="B15" s="616" t="s">
        <v>569</v>
      </c>
      <c r="C15" s="502">
        <v>165973.60999999999</v>
      </c>
      <c r="D15" s="506">
        <v>100</v>
      </c>
    </row>
    <row r="16" spans="1:4">
      <c r="A16" s="1063" t="s">
        <v>1048</v>
      </c>
      <c r="B16" s="264" t="s">
        <v>247</v>
      </c>
      <c r="C16" s="499">
        <v>136950.75</v>
      </c>
      <c r="D16" s="507">
        <v>87.78</v>
      </c>
    </row>
    <row r="17" spans="1:4">
      <c r="A17" s="1063"/>
      <c r="B17" s="248" t="s">
        <v>665</v>
      </c>
      <c r="C17" s="500">
        <v>440.06</v>
      </c>
      <c r="D17" s="505">
        <v>0.28000000000000003</v>
      </c>
    </row>
    <row r="18" spans="1:4">
      <c r="A18" s="1063"/>
      <c r="B18" s="248" t="s">
        <v>666</v>
      </c>
      <c r="C18" s="500">
        <v>5598.5</v>
      </c>
      <c r="D18" s="505">
        <v>3.59</v>
      </c>
    </row>
    <row r="19" spans="1:4">
      <c r="A19" s="1063"/>
      <c r="B19" s="248" t="s">
        <v>1147</v>
      </c>
      <c r="C19" s="500">
        <v>0</v>
      </c>
      <c r="D19" s="505">
        <v>0</v>
      </c>
    </row>
    <row r="20" spans="1:4">
      <c r="A20" s="1063"/>
      <c r="B20" s="248" t="s">
        <v>669</v>
      </c>
      <c r="C20" s="500">
        <v>0</v>
      </c>
      <c r="D20" s="505">
        <v>0</v>
      </c>
    </row>
    <row r="21" spans="1:4">
      <c r="A21" s="1063"/>
      <c r="B21" s="192" t="s">
        <v>612</v>
      </c>
      <c r="C21" s="500">
        <v>142989.31</v>
      </c>
      <c r="D21" s="505">
        <v>91.65</v>
      </c>
    </row>
    <row r="22" spans="1:4" ht="25.5">
      <c r="A22" s="1063"/>
      <c r="B22" s="501" t="s">
        <v>613</v>
      </c>
      <c r="C22" s="500">
        <v>435.81</v>
      </c>
      <c r="D22" s="505">
        <v>0.28000000000000003</v>
      </c>
    </row>
    <row r="23" spans="1:4">
      <c r="A23" s="1063"/>
      <c r="B23" s="192" t="s">
        <v>614</v>
      </c>
      <c r="C23" s="500">
        <v>12585.88</v>
      </c>
      <c r="D23" s="505">
        <v>8.07</v>
      </c>
    </row>
    <row r="24" spans="1:4">
      <c r="A24" s="1063"/>
      <c r="B24" s="616" t="s">
        <v>569</v>
      </c>
      <c r="C24" s="502">
        <v>156011</v>
      </c>
      <c r="D24" s="506">
        <v>100</v>
      </c>
    </row>
    <row r="25" spans="1:4">
      <c r="A25" s="1063" t="s">
        <v>1061</v>
      </c>
      <c r="B25" s="264" t="s">
        <v>247</v>
      </c>
      <c r="C25" s="499">
        <v>183103.75</v>
      </c>
      <c r="D25" s="507">
        <v>90</v>
      </c>
    </row>
    <row r="26" spans="1:4">
      <c r="A26" s="1063"/>
      <c r="B26" s="248" t="s">
        <v>665</v>
      </c>
      <c r="C26" s="500">
        <v>4089.39</v>
      </c>
      <c r="D26" s="505">
        <v>2.0099999999999998</v>
      </c>
    </row>
    <row r="27" spans="1:4">
      <c r="A27" s="1063"/>
      <c r="B27" s="248" t="s">
        <v>666</v>
      </c>
      <c r="C27" s="500">
        <v>885.42</v>
      </c>
      <c r="D27" s="505">
        <v>0.44</v>
      </c>
    </row>
    <row r="28" spans="1:4">
      <c r="A28" s="1063"/>
      <c r="B28" s="248" t="s">
        <v>1147</v>
      </c>
      <c r="C28" s="500">
        <v>0</v>
      </c>
      <c r="D28" s="505">
        <v>0</v>
      </c>
    </row>
    <row r="29" spans="1:4">
      <c r="A29" s="1063"/>
      <c r="B29" s="248" t="s">
        <v>669</v>
      </c>
      <c r="C29" s="500">
        <v>0</v>
      </c>
      <c r="D29" s="505">
        <v>0</v>
      </c>
    </row>
    <row r="30" spans="1:4">
      <c r="A30" s="1063"/>
      <c r="B30" s="192" t="s">
        <v>612</v>
      </c>
      <c r="C30" s="500">
        <v>188078.56</v>
      </c>
      <c r="D30" s="505">
        <v>92.45</v>
      </c>
    </row>
    <row r="31" spans="1:4" ht="25.5">
      <c r="A31" s="1063"/>
      <c r="B31" s="501" t="s">
        <v>613</v>
      </c>
      <c r="C31" s="500">
        <v>82.33</v>
      </c>
      <c r="D31" s="505">
        <v>0.04</v>
      </c>
    </row>
    <row r="32" spans="1:4">
      <c r="A32" s="1063"/>
      <c r="B32" s="192" t="s">
        <v>614</v>
      </c>
      <c r="C32" s="500">
        <v>15275.54</v>
      </c>
      <c r="D32" s="505">
        <v>7.51</v>
      </c>
    </row>
    <row r="33" spans="1:4">
      <c r="A33" s="1063"/>
      <c r="B33" s="616" t="s">
        <v>569</v>
      </c>
      <c r="C33" s="502">
        <v>203436.43</v>
      </c>
      <c r="D33" s="506">
        <v>100</v>
      </c>
    </row>
    <row r="34" spans="1:4">
      <c r="A34" s="1063" t="s">
        <v>1053</v>
      </c>
      <c r="B34" s="264" t="s">
        <v>247</v>
      </c>
      <c r="C34" s="499">
        <v>36479.29</v>
      </c>
      <c r="D34" s="507">
        <v>98.66</v>
      </c>
    </row>
    <row r="35" spans="1:4">
      <c r="A35" s="1063"/>
      <c r="B35" s="248" t="s">
        <v>665</v>
      </c>
      <c r="C35" s="500">
        <v>0</v>
      </c>
      <c r="D35" s="505">
        <v>0</v>
      </c>
    </row>
    <row r="36" spans="1:4">
      <c r="A36" s="1063"/>
      <c r="B36" s="248" t="s">
        <v>666</v>
      </c>
      <c r="C36" s="500">
        <v>0</v>
      </c>
      <c r="D36" s="505">
        <v>0</v>
      </c>
    </row>
    <row r="37" spans="1:4">
      <c r="A37" s="1063"/>
      <c r="B37" s="248" t="s">
        <v>1147</v>
      </c>
      <c r="C37" s="500">
        <v>0</v>
      </c>
      <c r="D37" s="505">
        <v>0</v>
      </c>
    </row>
    <row r="38" spans="1:4">
      <c r="A38" s="1063"/>
      <c r="B38" s="248" t="s">
        <v>669</v>
      </c>
      <c r="C38" s="500">
        <v>0</v>
      </c>
      <c r="D38" s="505">
        <v>0</v>
      </c>
    </row>
    <row r="39" spans="1:4">
      <c r="A39" s="1063"/>
      <c r="B39" s="192" t="s">
        <v>612</v>
      </c>
      <c r="C39" s="500">
        <v>36479.29</v>
      </c>
      <c r="D39" s="505">
        <v>98.66</v>
      </c>
    </row>
    <row r="40" spans="1:4" ht="25.5">
      <c r="A40" s="1063"/>
      <c r="B40" s="501" t="s">
        <v>613</v>
      </c>
      <c r="C40" s="500">
        <v>48.98</v>
      </c>
      <c r="D40" s="505">
        <v>0.13</v>
      </c>
    </row>
    <row r="41" spans="1:4">
      <c r="A41" s="1063"/>
      <c r="B41" s="192" t="s">
        <v>614</v>
      </c>
      <c r="C41" s="500">
        <v>447.73</v>
      </c>
      <c r="D41" s="505">
        <v>1.21</v>
      </c>
    </row>
    <row r="42" spans="1:4">
      <c r="A42" s="1063"/>
      <c r="B42" s="616" t="s">
        <v>569</v>
      </c>
      <c r="C42" s="502">
        <v>36976</v>
      </c>
      <c r="D42" s="506">
        <v>100</v>
      </c>
    </row>
    <row r="43" spans="1:4">
      <c r="A43" s="1063" t="s">
        <v>597</v>
      </c>
      <c r="B43" s="264" t="s">
        <v>247</v>
      </c>
      <c r="C43" s="499">
        <v>69465.929999999993</v>
      </c>
      <c r="D43" s="507">
        <v>98.07</v>
      </c>
    </row>
    <row r="44" spans="1:4">
      <c r="A44" s="1063"/>
      <c r="B44" s="248" t="s">
        <v>665</v>
      </c>
      <c r="C44" s="500">
        <v>0</v>
      </c>
      <c r="D44" s="505">
        <v>0</v>
      </c>
    </row>
    <row r="45" spans="1:4" ht="12.75" customHeight="1">
      <c r="A45" s="1063"/>
      <c r="B45" s="248" t="s">
        <v>666</v>
      </c>
      <c r="C45" s="500">
        <v>0</v>
      </c>
      <c r="D45" s="505">
        <v>0</v>
      </c>
    </row>
    <row r="46" spans="1:4">
      <c r="A46" s="1063"/>
      <c r="B46" s="248" t="s">
        <v>1147</v>
      </c>
      <c r="C46" s="500">
        <v>0</v>
      </c>
      <c r="D46" s="505">
        <v>0</v>
      </c>
    </row>
    <row r="47" spans="1:4">
      <c r="A47" s="1063"/>
      <c r="B47" s="248" t="s">
        <v>669</v>
      </c>
      <c r="C47" s="500">
        <v>0</v>
      </c>
      <c r="D47" s="505">
        <v>0</v>
      </c>
    </row>
    <row r="48" spans="1:4">
      <c r="A48" s="1063"/>
      <c r="B48" s="192" t="s">
        <v>612</v>
      </c>
      <c r="C48" s="500">
        <v>69465.929999999993</v>
      </c>
      <c r="D48" s="505">
        <v>98.07</v>
      </c>
    </row>
    <row r="49" spans="1:4" ht="25.5">
      <c r="A49" s="1063"/>
      <c r="B49" s="501" t="s">
        <v>613</v>
      </c>
      <c r="C49" s="500">
        <v>36.33</v>
      </c>
      <c r="D49" s="505">
        <v>0.05</v>
      </c>
    </row>
    <row r="50" spans="1:4">
      <c r="A50" s="1063"/>
      <c r="B50" s="192" t="s">
        <v>614</v>
      </c>
      <c r="C50" s="500">
        <v>1330.74</v>
      </c>
      <c r="D50" s="505">
        <v>1.88</v>
      </c>
    </row>
    <row r="51" spans="1:4">
      <c r="A51" s="1063"/>
      <c r="B51" s="616" t="s">
        <v>569</v>
      </c>
      <c r="C51" s="502">
        <v>70833</v>
      </c>
      <c r="D51" s="506">
        <v>100</v>
      </c>
    </row>
    <row r="52" spans="1:4">
      <c r="A52" s="1063" t="s">
        <v>1045</v>
      </c>
      <c r="B52" s="264" t="s">
        <v>247</v>
      </c>
      <c r="C52" s="499">
        <v>26471.91</v>
      </c>
      <c r="D52" s="507">
        <v>98.51</v>
      </c>
    </row>
    <row r="53" spans="1:4">
      <c r="A53" s="1063"/>
      <c r="B53" s="248" t="s">
        <v>665</v>
      </c>
      <c r="C53" s="500">
        <v>0</v>
      </c>
      <c r="D53" s="505">
        <v>0</v>
      </c>
    </row>
    <row r="54" spans="1:4">
      <c r="A54" s="1063"/>
      <c r="B54" s="248" t="s">
        <v>666</v>
      </c>
      <c r="C54" s="500">
        <v>0</v>
      </c>
      <c r="D54" s="505">
        <v>0</v>
      </c>
    </row>
    <row r="55" spans="1:4">
      <c r="A55" s="1063"/>
      <c r="B55" s="248" t="s">
        <v>1147</v>
      </c>
      <c r="C55" s="500">
        <v>0</v>
      </c>
      <c r="D55" s="505">
        <v>0</v>
      </c>
    </row>
    <row r="56" spans="1:4">
      <c r="A56" s="1063"/>
      <c r="B56" s="248" t="s">
        <v>669</v>
      </c>
      <c r="C56" s="500">
        <v>0</v>
      </c>
      <c r="D56" s="505">
        <v>0</v>
      </c>
    </row>
    <row r="57" spans="1:4">
      <c r="A57" s="1063"/>
      <c r="B57" s="192" t="s">
        <v>612</v>
      </c>
      <c r="C57" s="500">
        <v>26471.91</v>
      </c>
      <c r="D57" s="505">
        <v>98.51</v>
      </c>
    </row>
    <row r="58" spans="1:4" ht="25.5">
      <c r="A58" s="1063"/>
      <c r="B58" s="501" t="s">
        <v>613</v>
      </c>
      <c r="C58" s="500">
        <v>1.87</v>
      </c>
      <c r="D58" s="505">
        <v>0.01</v>
      </c>
    </row>
    <row r="59" spans="1:4">
      <c r="A59" s="1063"/>
      <c r="B59" s="192" t="s">
        <v>614</v>
      </c>
      <c r="C59" s="500">
        <v>398.22</v>
      </c>
      <c r="D59" s="505">
        <v>1.48</v>
      </c>
    </row>
    <row r="60" spans="1:4">
      <c r="A60" s="1063"/>
      <c r="B60" s="616" t="s">
        <v>569</v>
      </c>
      <c r="C60" s="502">
        <v>26872</v>
      </c>
      <c r="D60" s="506">
        <v>100</v>
      </c>
    </row>
    <row r="61" spans="1:4">
      <c r="A61" s="1063" t="s">
        <v>1038</v>
      </c>
      <c r="B61" s="264" t="s">
        <v>247</v>
      </c>
      <c r="C61" s="499">
        <v>390190.52</v>
      </c>
      <c r="D61" s="507">
        <v>67.08</v>
      </c>
    </row>
    <row r="62" spans="1:4">
      <c r="A62" s="1063"/>
      <c r="B62" s="248" t="s">
        <v>665</v>
      </c>
      <c r="C62" s="500">
        <v>118120.85</v>
      </c>
      <c r="D62" s="505">
        <v>20.309999999999999</v>
      </c>
    </row>
    <row r="63" spans="1:4">
      <c r="A63" s="1063"/>
      <c r="B63" s="248" t="s">
        <v>666</v>
      </c>
      <c r="C63" s="500">
        <v>11185.12</v>
      </c>
      <c r="D63" s="505">
        <v>1.92</v>
      </c>
    </row>
    <row r="64" spans="1:4">
      <c r="A64" s="1063"/>
      <c r="B64" s="248" t="s">
        <v>1147</v>
      </c>
      <c r="C64" s="500">
        <v>251.21</v>
      </c>
      <c r="D64" s="505">
        <v>0.04</v>
      </c>
    </row>
    <row r="65" spans="1:4">
      <c r="A65" s="1063"/>
      <c r="B65" s="248" t="s">
        <v>669</v>
      </c>
      <c r="C65" s="500">
        <v>0</v>
      </c>
      <c r="D65" s="505">
        <v>0</v>
      </c>
    </row>
    <row r="66" spans="1:4">
      <c r="A66" s="1063"/>
      <c r="B66" s="192" t="s">
        <v>612</v>
      </c>
      <c r="C66" s="500">
        <v>519747.7</v>
      </c>
      <c r="D66" s="505">
        <v>89.35</v>
      </c>
    </row>
    <row r="67" spans="1:4" ht="25.5">
      <c r="A67" s="1063"/>
      <c r="B67" s="501" t="s">
        <v>613</v>
      </c>
      <c r="C67" s="500">
        <v>10512.03</v>
      </c>
      <c r="D67" s="505">
        <v>1.81</v>
      </c>
    </row>
    <row r="68" spans="1:4">
      <c r="A68" s="1063"/>
      <c r="B68" s="192" t="s">
        <v>614</v>
      </c>
      <c r="C68" s="500">
        <v>51398.46</v>
      </c>
      <c r="D68" s="505">
        <v>8.84</v>
      </c>
    </row>
    <row r="69" spans="1:4">
      <c r="A69" s="1063"/>
      <c r="B69" s="616" t="s">
        <v>569</v>
      </c>
      <c r="C69" s="502">
        <v>581658.18999999994</v>
      </c>
      <c r="D69" s="506">
        <v>100</v>
      </c>
    </row>
    <row r="70" spans="1:4">
      <c r="A70" s="1063" t="s">
        <v>1062</v>
      </c>
      <c r="B70" s="264" t="s">
        <v>247</v>
      </c>
      <c r="C70" s="499">
        <v>892108.35</v>
      </c>
      <c r="D70" s="507">
        <v>82.56</v>
      </c>
    </row>
    <row r="71" spans="1:4">
      <c r="A71" s="1063"/>
      <c r="B71" s="248" t="s">
        <v>665</v>
      </c>
      <c r="C71" s="500">
        <v>114670.46</v>
      </c>
      <c r="D71" s="505">
        <v>10.61</v>
      </c>
    </row>
    <row r="72" spans="1:4">
      <c r="A72" s="1063"/>
      <c r="B72" s="248" t="s">
        <v>666</v>
      </c>
      <c r="C72" s="500">
        <v>2354.5</v>
      </c>
      <c r="D72" s="505">
        <v>0.22</v>
      </c>
    </row>
    <row r="73" spans="1:4">
      <c r="A73" s="1063"/>
      <c r="B73" s="248" t="s">
        <v>1147</v>
      </c>
      <c r="C73" s="500">
        <v>0</v>
      </c>
      <c r="D73" s="505">
        <v>0</v>
      </c>
    </row>
    <row r="74" spans="1:4">
      <c r="A74" s="1063"/>
      <c r="B74" s="248" t="s">
        <v>669</v>
      </c>
      <c r="C74" s="500">
        <v>0</v>
      </c>
      <c r="D74" s="505">
        <v>0</v>
      </c>
    </row>
    <row r="75" spans="1:4">
      <c r="A75" s="1063"/>
      <c r="B75" s="192" t="s">
        <v>612</v>
      </c>
      <c r="C75" s="500">
        <v>1009133.31</v>
      </c>
      <c r="D75" s="505">
        <v>93.39</v>
      </c>
    </row>
    <row r="76" spans="1:4" ht="25.5">
      <c r="A76" s="1063"/>
      <c r="B76" s="501" t="s">
        <v>613</v>
      </c>
      <c r="C76" s="500">
        <v>12646.42</v>
      </c>
      <c r="D76" s="505">
        <v>1.17</v>
      </c>
    </row>
    <row r="77" spans="1:4">
      <c r="A77" s="1063"/>
      <c r="B77" s="192" t="s">
        <v>614</v>
      </c>
      <c r="C77" s="500">
        <v>58829.01</v>
      </c>
      <c r="D77" s="505">
        <v>5.44</v>
      </c>
    </row>
    <row r="78" spans="1:4">
      <c r="A78" s="1063"/>
      <c r="B78" s="616" t="s">
        <v>569</v>
      </c>
      <c r="C78" s="502">
        <v>1080608.74</v>
      </c>
      <c r="D78" s="506">
        <v>100</v>
      </c>
    </row>
    <row r="79" spans="1:4">
      <c r="A79" s="1063" t="s">
        <v>1043</v>
      </c>
      <c r="B79" s="264" t="s">
        <v>247</v>
      </c>
      <c r="C79" s="499">
        <v>602037.5</v>
      </c>
      <c r="D79" s="507">
        <v>90.78</v>
      </c>
    </row>
    <row r="80" spans="1:4">
      <c r="A80" s="1063"/>
      <c r="B80" s="248" t="s">
        <v>665</v>
      </c>
      <c r="C80" s="500">
        <v>35270.42</v>
      </c>
      <c r="D80" s="505">
        <v>5.32</v>
      </c>
    </row>
    <row r="81" spans="1:4">
      <c r="A81" s="1063"/>
      <c r="B81" s="248" t="s">
        <v>666</v>
      </c>
      <c r="C81" s="500">
        <v>0</v>
      </c>
      <c r="D81" s="505">
        <v>0</v>
      </c>
    </row>
    <row r="82" spans="1:4">
      <c r="A82" s="1063"/>
      <c r="B82" s="248" t="s">
        <v>1147</v>
      </c>
      <c r="C82" s="500">
        <v>0</v>
      </c>
      <c r="D82" s="505">
        <v>0</v>
      </c>
    </row>
    <row r="83" spans="1:4">
      <c r="A83" s="1063"/>
      <c r="B83" s="248" t="s">
        <v>669</v>
      </c>
      <c r="C83" s="500">
        <v>0</v>
      </c>
      <c r="D83" s="505">
        <v>0</v>
      </c>
    </row>
    <row r="84" spans="1:4">
      <c r="A84" s="1063"/>
      <c r="B84" s="192" t="s">
        <v>612</v>
      </c>
      <c r="C84" s="500">
        <v>637307.92000000004</v>
      </c>
      <c r="D84" s="505">
        <v>96.1</v>
      </c>
    </row>
    <row r="85" spans="1:4" ht="25.5">
      <c r="A85" s="1063"/>
      <c r="B85" s="501" t="s">
        <v>613</v>
      </c>
      <c r="C85" s="500">
        <v>7428.68</v>
      </c>
      <c r="D85" s="505">
        <v>1.1200000000000001</v>
      </c>
    </row>
    <row r="86" spans="1:4">
      <c r="A86" s="1063"/>
      <c r="B86" s="192" t="s">
        <v>614</v>
      </c>
      <c r="C86" s="500">
        <v>18448.73</v>
      </c>
      <c r="D86" s="505">
        <v>2.78</v>
      </c>
    </row>
    <row r="87" spans="1:4">
      <c r="A87" s="1063"/>
      <c r="B87" s="616" t="s">
        <v>569</v>
      </c>
      <c r="C87" s="502">
        <v>663185.32999999996</v>
      </c>
      <c r="D87" s="506">
        <v>100</v>
      </c>
    </row>
    <row r="88" spans="1:4">
      <c r="A88" s="1063" t="s">
        <v>193</v>
      </c>
      <c r="B88" s="264" t="s">
        <v>247</v>
      </c>
      <c r="C88" s="499">
        <v>568087.75</v>
      </c>
      <c r="D88" s="507">
        <v>53.79</v>
      </c>
    </row>
    <row r="89" spans="1:4">
      <c r="A89" s="1063"/>
      <c r="B89" s="248" t="s">
        <v>665</v>
      </c>
      <c r="C89" s="500">
        <v>395509.63</v>
      </c>
      <c r="D89" s="505">
        <v>37.44</v>
      </c>
    </row>
    <row r="90" spans="1:4">
      <c r="A90" s="1063"/>
      <c r="B90" s="248" t="s">
        <v>666</v>
      </c>
      <c r="C90" s="500">
        <v>62519.08</v>
      </c>
      <c r="D90" s="505">
        <v>5.92</v>
      </c>
    </row>
    <row r="91" spans="1:4">
      <c r="A91" s="1063"/>
      <c r="B91" s="248" t="s">
        <v>1147</v>
      </c>
      <c r="C91" s="500">
        <v>0</v>
      </c>
      <c r="D91" s="505">
        <v>0</v>
      </c>
    </row>
    <row r="92" spans="1:4">
      <c r="A92" s="1063"/>
      <c r="B92" s="248" t="s">
        <v>669</v>
      </c>
      <c r="C92" s="500">
        <v>0</v>
      </c>
      <c r="D92" s="505">
        <v>0</v>
      </c>
    </row>
    <row r="93" spans="1:4">
      <c r="A93" s="1063"/>
      <c r="B93" s="192" t="s">
        <v>612</v>
      </c>
      <c r="C93" s="500">
        <v>1026116.46</v>
      </c>
      <c r="D93" s="505">
        <v>97.15</v>
      </c>
    </row>
    <row r="94" spans="1:4" ht="25.5">
      <c r="A94" s="1063"/>
      <c r="B94" s="501" t="s">
        <v>613</v>
      </c>
      <c r="C94" s="500">
        <v>16532.8</v>
      </c>
      <c r="D94" s="505">
        <v>1.57</v>
      </c>
    </row>
    <row r="95" spans="1:4">
      <c r="A95" s="1063"/>
      <c r="B95" s="192" t="s">
        <v>614</v>
      </c>
      <c r="C95" s="500">
        <v>13477.13</v>
      </c>
      <c r="D95" s="505">
        <v>1.28</v>
      </c>
    </row>
    <row r="96" spans="1:4">
      <c r="A96" s="1063"/>
      <c r="B96" s="616" t="s">
        <v>569</v>
      </c>
      <c r="C96" s="502">
        <v>1056126.3899999999</v>
      </c>
      <c r="D96" s="506">
        <v>100</v>
      </c>
    </row>
    <row r="97" spans="1:1">
      <c r="A97" s="680" t="s">
        <v>839</v>
      </c>
    </row>
  </sheetData>
  <mergeCells count="15">
    <mergeCell ref="A7:A15"/>
    <mergeCell ref="A1:D1"/>
    <mergeCell ref="A3:D3"/>
    <mergeCell ref="A5:A6"/>
    <mergeCell ref="B5:B6"/>
    <mergeCell ref="C5:D5"/>
    <mergeCell ref="A70:A78"/>
    <mergeCell ref="A79:A87"/>
    <mergeCell ref="A88:A96"/>
    <mergeCell ref="A16:A24"/>
    <mergeCell ref="A25:A33"/>
    <mergeCell ref="A34:A42"/>
    <mergeCell ref="A43:A51"/>
    <mergeCell ref="A52:A60"/>
    <mergeCell ref="A61:A69"/>
  </mergeCells>
  <hyperlinks>
    <hyperlink ref="A6" r:id="rId1" display="https://mensajero.tragsa.es/exchweb/bin/redir.asp?URL=http://www.mma.es/portal/secciones/biodiversidad/inventarios/ines/resumen_resultados.htm"/>
  </hyperlinks>
  <printOptions horizontalCentered="1"/>
  <pageMargins left="0.78740157480314965" right="0.78740157480314965" top="0.59055118110236227" bottom="0.98425196850393704" header="0" footer="0"/>
  <pageSetup paperSize="9" scale="52" orientation="portrait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L28"/>
  <sheetViews>
    <sheetView view="pageBreakPreview" topLeftCell="A19" zoomScale="75" zoomScaleNormal="75" workbookViewId="0">
      <selection sqref="A1:J1"/>
    </sheetView>
  </sheetViews>
  <sheetFormatPr baseColWidth="10" defaultRowHeight="12.75"/>
  <cols>
    <col min="1" max="1" width="36.7109375" style="794" customWidth="1"/>
    <col min="2" max="5" width="18.5703125" style="794" customWidth="1"/>
    <col min="6" max="16384" width="11.42578125" style="794"/>
  </cols>
  <sheetData>
    <row r="1" spans="1:12" ht="18">
      <c r="A1" s="891" t="s">
        <v>566</v>
      </c>
      <c r="B1" s="891"/>
      <c r="C1" s="891"/>
      <c r="D1" s="891"/>
      <c r="E1" s="891"/>
      <c r="F1" s="793"/>
      <c r="G1" s="793"/>
    </row>
    <row r="3" spans="1:12" ht="21.75" customHeight="1">
      <c r="A3" s="892" t="s">
        <v>1345</v>
      </c>
      <c r="B3" s="919"/>
      <c r="C3" s="919"/>
      <c r="D3" s="919"/>
      <c r="E3" s="919"/>
      <c r="F3" s="1"/>
      <c r="G3" s="1"/>
      <c r="H3" s="1"/>
      <c r="I3" s="2"/>
    </row>
    <row r="4" spans="1:12" ht="13.5" thickBot="1">
      <c r="A4" s="799"/>
      <c r="B4" s="799"/>
      <c r="C4" s="799"/>
      <c r="D4" s="799"/>
      <c r="E4" s="799"/>
      <c r="F4" s="3"/>
      <c r="G4" s="3"/>
      <c r="H4" s="3"/>
      <c r="I4" s="3"/>
    </row>
    <row r="5" spans="1:12" s="2" customFormat="1" ht="12.75" customHeight="1">
      <c r="A5" s="912" t="s">
        <v>459</v>
      </c>
      <c r="B5" s="914" t="s">
        <v>556</v>
      </c>
      <c r="C5" s="914" t="s">
        <v>557</v>
      </c>
      <c r="D5" s="914" t="s">
        <v>558</v>
      </c>
      <c r="E5" s="927" t="s">
        <v>559</v>
      </c>
      <c r="F5" s="805"/>
      <c r="G5" s="3"/>
      <c r="H5" s="3"/>
      <c r="I5" s="3"/>
    </row>
    <row r="6" spans="1:12" s="2" customFormat="1" ht="55.5" customHeight="1" thickBot="1">
      <c r="A6" s="913"/>
      <c r="B6" s="915"/>
      <c r="C6" s="915"/>
      <c r="D6" s="915"/>
      <c r="E6" s="925"/>
      <c r="F6" s="3"/>
      <c r="G6" s="3"/>
      <c r="H6" s="3"/>
      <c r="I6" s="3"/>
    </row>
    <row r="7" spans="1:12" s="2" customFormat="1" ht="22.5" customHeight="1">
      <c r="A7" s="12" t="s">
        <v>575</v>
      </c>
      <c r="B7" s="15">
        <v>74970838</v>
      </c>
      <c r="C7" s="15">
        <v>57473948</v>
      </c>
      <c r="D7" s="15">
        <v>3074753</v>
      </c>
      <c r="E7" s="26">
        <v>16337100</v>
      </c>
      <c r="F7" s="3"/>
      <c r="G7" s="3"/>
      <c r="H7" s="3"/>
      <c r="I7" s="3"/>
      <c r="J7" s="3"/>
      <c r="K7" s="3"/>
      <c r="L7" s="3"/>
    </row>
    <row r="8" spans="1:12" s="2" customFormat="1">
      <c r="A8" s="13" t="s">
        <v>576</v>
      </c>
      <c r="B8" s="16">
        <v>74338313</v>
      </c>
      <c r="C8" s="16">
        <v>57213857</v>
      </c>
      <c r="D8" s="16">
        <v>2760375</v>
      </c>
      <c r="E8" s="27">
        <v>6355450</v>
      </c>
      <c r="F8" s="3"/>
      <c r="G8" s="3"/>
      <c r="H8" s="3"/>
      <c r="I8" s="3"/>
      <c r="J8" s="3"/>
      <c r="K8" s="3"/>
      <c r="L8" s="3"/>
    </row>
    <row r="9" spans="1:12" s="2" customFormat="1">
      <c r="A9" s="13" t="s">
        <v>577</v>
      </c>
      <c r="B9" s="16">
        <v>13543532</v>
      </c>
      <c r="C9" s="16">
        <v>10349016</v>
      </c>
      <c r="D9" s="16">
        <v>382543</v>
      </c>
      <c r="E9" s="27">
        <v>1029647</v>
      </c>
      <c r="F9" s="3"/>
      <c r="G9" s="3"/>
      <c r="H9" s="3"/>
      <c r="I9" s="3"/>
      <c r="J9" s="3"/>
      <c r="K9" s="3"/>
      <c r="L9" s="3"/>
    </row>
    <row r="10" spans="1:12" s="2" customFormat="1">
      <c r="A10" s="13" t="s">
        <v>578</v>
      </c>
      <c r="B10" s="16">
        <v>27573875</v>
      </c>
      <c r="C10" s="16">
        <v>23033678</v>
      </c>
      <c r="D10" s="16">
        <v>1215315</v>
      </c>
      <c r="E10" s="27">
        <v>2316610</v>
      </c>
      <c r="F10" s="3"/>
      <c r="G10" s="3"/>
      <c r="H10" s="3"/>
      <c r="I10" s="3"/>
      <c r="J10" s="3"/>
      <c r="K10" s="3"/>
      <c r="L10" s="3"/>
    </row>
    <row r="11" spans="1:12" s="2" customFormat="1">
      <c r="A11" s="13" t="s">
        <v>851</v>
      </c>
      <c r="B11" s="16">
        <v>83734225</v>
      </c>
      <c r="C11" s="16">
        <v>59565513</v>
      </c>
      <c r="D11" s="16">
        <v>3374244</v>
      </c>
      <c r="E11" s="27">
        <v>9243013</v>
      </c>
      <c r="F11" s="3"/>
      <c r="G11" s="3"/>
      <c r="H11" s="3"/>
      <c r="I11" s="3"/>
      <c r="J11" s="3"/>
      <c r="K11" s="3"/>
      <c r="L11" s="3"/>
    </row>
    <row r="12" spans="1:12" s="2" customFormat="1">
      <c r="A12" s="13" t="s">
        <v>590</v>
      </c>
      <c r="B12" s="16">
        <v>153771658</v>
      </c>
      <c r="C12" s="16">
        <v>115331861</v>
      </c>
      <c r="D12" s="16">
        <v>7204096</v>
      </c>
      <c r="E12" s="27">
        <v>16138076</v>
      </c>
      <c r="F12" s="3"/>
      <c r="G12" s="3"/>
      <c r="H12" s="3"/>
      <c r="I12" s="3"/>
      <c r="J12" s="3"/>
      <c r="K12" s="3"/>
      <c r="L12" s="3"/>
    </row>
    <row r="13" spans="1:12" s="2" customFormat="1">
      <c r="A13" s="13" t="s">
        <v>581</v>
      </c>
      <c r="B13" s="16">
        <v>118157125</v>
      </c>
      <c r="C13" s="16">
        <v>89397841</v>
      </c>
      <c r="D13" s="16">
        <v>3964276</v>
      </c>
      <c r="E13" s="27">
        <v>10299440</v>
      </c>
      <c r="F13" s="3"/>
      <c r="G13" s="3"/>
      <c r="H13" s="3"/>
      <c r="I13" s="3"/>
      <c r="J13" s="3"/>
      <c r="K13" s="3"/>
      <c r="L13" s="3"/>
    </row>
    <row r="14" spans="1:12" s="2" customFormat="1">
      <c r="A14" s="13" t="s">
        <v>592</v>
      </c>
      <c r="B14" s="16">
        <v>14599980</v>
      </c>
      <c r="C14" s="16">
        <v>11494587</v>
      </c>
      <c r="D14" s="16">
        <v>471599</v>
      </c>
      <c r="E14" s="27">
        <v>1533565</v>
      </c>
      <c r="F14" s="3"/>
      <c r="G14" s="3"/>
      <c r="H14" s="3"/>
      <c r="I14" s="3"/>
      <c r="J14" s="3"/>
      <c r="K14" s="3"/>
      <c r="L14" s="3"/>
    </row>
    <row r="15" spans="1:12" s="2" customFormat="1">
      <c r="A15" s="13" t="s">
        <v>594</v>
      </c>
      <c r="B15" s="16">
        <v>60242643</v>
      </c>
      <c r="C15" s="16">
        <v>51866801</v>
      </c>
      <c r="D15" s="16">
        <v>1487511</v>
      </c>
      <c r="E15" s="27">
        <v>4857333</v>
      </c>
      <c r="F15" s="3"/>
      <c r="G15" s="3"/>
      <c r="H15" s="3"/>
      <c r="I15" s="3"/>
      <c r="J15" s="3"/>
      <c r="K15" s="3"/>
      <c r="L15" s="3"/>
    </row>
    <row r="16" spans="1:12" s="2" customFormat="1">
      <c r="A16" s="13" t="s">
        <v>591</v>
      </c>
      <c r="B16" s="16">
        <v>20065059</v>
      </c>
      <c r="C16" s="16">
        <v>14788455</v>
      </c>
      <c r="D16" s="16">
        <v>755533</v>
      </c>
      <c r="E16" s="27">
        <v>2045237</v>
      </c>
      <c r="F16" s="3"/>
      <c r="G16" s="3"/>
      <c r="H16" s="3"/>
      <c r="I16" s="3"/>
      <c r="J16" s="3"/>
      <c r="K16" s="3"/>
      <c r="L16" s="3"/>
    </row>
    <row r="17" spans="1:12" s="2" customFormat="1">
      <c r="A17" s="13" t="s">
        <v>583</v>
      </c>
      <c r="B17" s="16">
        <v>33255502</v>
      </c>
      <c r="C17" s="16">
        <v>25665358</v>
      </c>
      <c r="D17" s="16">
        <v>1223227</v>
      </c>
      <c r="E17" s="27">
        <v>12307457</v>
      </c>
      <c r="F17" s="3"/>
      <c r="G17" s="3"/>
      <c r="H17" s="3"/>
      <c r="I17" s="3"/>
      <c r="J17" s="3"/>
      <c r="K17" s="3"/>
      <c r="L17" s="3"/>
    </row>
    <row r="18" spans="1:12" s="2" customFormat="1">
      <c r="A18" s="13" t="s">
        <v>584</v>
      </c>
      <c r="B18" s="16">
        <v>192914042</v>
      </c>
      <c r="C18" s="16">
        <v>149659403</v>
      </c>
      <c r="D18" s="16">
        <v>13056945</v>
      </c>
      <c r="E18" s="27">
        <v>12667299</v>
      </c>
      <c r="J18" s="3"/>
      <c r="K18" s="3"/>
      <c r="L18" s="3"/>
    </row>
    <row r="19" spans="1:12" s="2" customFormat="1">
      <c r="A19" s="13" t="s">
        <v>595</v>
      </c>
      <c r="B19" s="16">
        <v>8971487</v>
      </c>
      <c r="C19" s="16">
        <v>7234441</v>
      </c>
      <c r="D19" s="16">
        <v>222464</v>
      </c>
      <c r="E19" s="27">
        <v>1087005</v>
      </c>
      <c r="J19" s="3"/>
      <c r="K19" s="3"/>
      <c r="L19" s="3"/>
    </row>
    <row r="20" spans="1:12" s="2" customFormat="1">
      <c r="A20" s="13" t="s">
        <v>585</v>
      </c>
      <c r="B20" s="16">
        <v>20850856</v>
      </c>
      <c r="C20" s="16">
        <v>17098078</v>
      </c>
      <c r="D20" s="16">
        <v>735568</v>
      </c>
      <c r="E20" s="27">
        <v>1683972</v>
      </c>
      <c r="J20" s="3"/>
      <c r="K20" s="3"/>
      <c r="L20" s="3"/>
    </row>
    <row r="21" spans="1:12" s="2" customFormat="1">
      <c r="A21" s="13" t="s">
        <v>587</v>
      </c>
      <c r="B21" s="16">
        <v>62607092</v>
      </c>
      <c r="C21" s="16">
        <v>51739388</v>
      </c>
      <c r="D21" s="16">
        <v>3423351</v>
      </c>
      <c r="E21" s="27">
        <v>4379680</v>
      </c>
      <c r="J21" s="3"/>
      <c r="K21" s="3"/>
      <c r="L21" s="3"/>
    </row>
    <row r="22" spans="1:12" s="2" customFormat="1">
      <c r="A22" s="13" t="s">
        <v>589</v>
      </c>
      <c r="B22" s="16">
        <v>60972283</v>
      </c>
      <c r="C22" s="16">
        <v>51153529</v>
      </c>
      <c r="D22" s="16">
        <v>2809981</v>
      </c>
      <c r="E22" s="27">
        <v>5761497</v>
      </c>
      <c r="F22" s="3"/>
      <c r="G22" s="3"/>
      <c r="H22" s="3"/>
      <c r="I22" s="3"/>
      <c r="J22" s="3"/>
      <c r="K22" s="3"/>
      <c r="L22" s="3"/>
    </row>
    <row r="23" spans="1:12" s="2" customFormat="1">
      <c r="A23" s="13" t="s">
        <v>593</v>
      </c>
      <c r="B23" s="16">
        <v>9116196</v>
      </c>
      <c r="C23" s="16">
        <v>6464076</v>
      </c>
      <c r="D23" s="16">
        <v>237129</v>
      </c>
      <c r="E23" s="27">
        <v>795206</v>
      </c>
      <c r="F23" s="3"/>
      <c r="G23" s="3"/>
      <c r="H23" s="3"/>
      <c r="I23" s="3"/>
      <c r="J23" s="3"/>
      <c r="K23" s="3"/>
      <c r="L23" s="3"/>
    </row>
    <row r="24" spans="1:12" s="2" customFormat="1">
      <c r="A24" s="13"/>
      <c r="B24" s="17"/>
      <c r="C24" s="17"/>
      <c r="D24" s="17"/>
      <c r="E24" s="24"/>
      <c r="F24" s="3"/>
      <c r="G24" s="1"/>
      <c r="H24" s="3"/>
      <c r="I24" s="1"/>
      <c r="J24" s="3"/>
      <c r="K24" s="1"/>
      <c r="L24" s="3"/>
    </row>
    <row r="25" spans="1:12" s="2" customFormat="1" ht="13.5" thickBot="1">
      <c r="A25" s="464" t="s">
        <v>570</v>
      </c>
      <c r="B25" s="339">
        <f>SUM(B7:B24)</f>
        <v>1029684706</v>
      </c>
      <c r="C25" s="339">
        <f t="shared" ref="C25:E25" si="0">SUM(C7:C24)</f>
        <v>799529830</v>
      </c>
      <c r="D25" s="339">
        <f t="shared" si="0"/>
        <v>46398910</v>
      </c>
      <c r="E25" s="339">
        <f t="shared" si="0"/>
        <v>108837587</v>
      </c>
      <c r="F25" s="3"/>
      <c r="G25" s="3"/>
      <c r="H25" s="3"/>
      <c r="I25" s="3"/>
      <c r="J25" s="3"/>
      <c r="K25" s="3"/>
      <c r="L25" s="3"/>
    </row>
    <row r="26" spans="1:12" s="2" customFormat="1" ht="27.75" customHeight="1">
      <c r="A26" s="926" t="s">
        <v>1346</v>
      </c>
      <c r="B26" s="926"/>
      <c r="C26" s="926"/>
      <c r="D26" s="926"/>
      <c r="E26" s="926"/>
    </row>
    <row r="27" spans="1:12" ht="13.5" customHeight="1">
      <c r="A27" s="890" t="s">
        <v>1347</v>
      </c>
      <c r="B27" s="890"/>
      <c r="C27" s="890"/>
      <c r="D27" s="890"/>
      <c r="E27" s="890"/>
    </row>
    <row r="28" spans="1:12">
      <c r="C28" s="802"/>
    </row>
  </sheetData>
  <mergeCells count="9">
    <mergeCell ref="A26:E26"/>
    <mergeCell ref="A27:E27"/>
    <mergeCell ref="A1:E1"/>
    <mergeCell ref="A3:E3"/>
    <mergeCell ref="A5:A6"/>
    <mergeCell ref="B5:B6"/>
    <mergeCell ref="C5:C6"/>
    <mergeCell ref="D5:D6"/>
    <mergeCell ref="E5:E6"/>
  </mergeCells>
  <printOptions horizontalCentered="1"/>
  <pageMargins left="0.78740157480314965" right="0.78740157480314965" top="0.59055118110236227" bottom="0.98425196850393704" header="0" footer="0"/>
  <pageSetup paperSize="9" scale="66" orientation="portrait" horizontalDpi="300" verticalDpi="300" r:id="rId1"/>
  <headerFooter alignWithMargins="0"/>
  <drawing r:id="rId2"/>
</worksheet>
</file>

<file path=xl/worksheets/sheet70.xml><?xml version="1.0" encoding="utf-8"?>
<worksheet xmlns="http://schemas.openxmlformats.org/spreadsheetml/2006/main" xmlns:r="http://schemas.openxmlformats.org/officeDocument/2006/relationships">
  <sheetPr codeName="Hoja94">
    <pageSetUpPr fitToPage="1"/>
  </sheetPr>
  <dimension ref="A1:D124"/>
  <sheetViews>
    <sheetView view="pageBreakPreview" topLeftCell="A82" zoomScale="75" zoomScaleNormal="100" workbookViewId="0">
      <selection sqref="A1:J1"/>
    </sheetView>
  </sheetViews>
  <sheetFormatPr baseColWidth="10" defaultRowHeight="12.75"/>
  <cols>
    <col min="1" max="4" width="30.7109375" style="680" customWidth="1"/>
    <col min="5" max="16384" width="11.42578125" style="680"/>
  </cols>
  <sheetData>
    <row r="1" spans="1:4" ht="18">
      <c r="A1" s="928" t="s">
        <v>670</v>
      </c>
      <c r="B1" s="928"/>
      <c r="C1" s="928"/>
      <c r="D1" s="928"/>
    </row>
    <row r="2" spans="1:4">
      <c r="A2" s="29"/>
      <c r="B2" s="29"/>
      <c r="C2" s="29"/>
      <c r="D2" s="29"/>
    </row>
    <row r="3" spans="1:4" ht="21.75" customHeight="1">
      <c r="A3" s="1057" t="s">
        <v>1260</v>
      </c>
      <c r="B3" s="1057"/>
      <c r="C3" s="1057"/>
      <c r="D3" s="1057"/>
    </row>
    <row r="4" spans="1:4" ht="13.5" thickBot="1">
      <c r="A4" s="265"/>
      <c r="B4" s="265"/>
      <c r="C4" s="265"/>
      <c r="D4" s="265"/>
    </row>
    <row r="5" spans="1:4" ht="33.75" customHeight="1">
      <c r="A5" s="976" t="s">
        <v>671</v>
      </c>
      <c r="B5" s="1021" t="s">
        <v>299</v>
      </c>
      <c r="C5" s="1007" t="s">
        <v>605</v>
      </c>
      <c r="D5" s="935"/>
    </row>
    <row r="6" spans="1:4" ht="33.75" customHeight="1" thickBot="1">
      <c r="A6" s="977"/>
      <c r="B6" s="1039"/>
      <c r="C6" s="259" t="s">
        <v>1081</v>
      </c>
      <c r="D6" s="688" t="s">
        <v>1016</v>
      </c>
    </row>
    <row r="7" spans="1:4">
      <c r="A7" s="1063" t="s">
        <v>195</v>
      </c>
      <c r="B7" s="264" t="s">
        <v>247</v>
      </c>
      <c r="C7" s="499">
        <v>510511.79</v>
      </c>
      <c r="D7" s="507">
        <v>63.41</v>
      </c>
    </row>
    <row r="8" spans="1:4">
      <c r="A8" s="1063"/>
      <c r="B8" s="248" t="s">
        <v>665</v>
      </c>
      <c r="C8" s="500">
        <v>153686.12</v>
      </c>
      <c r="D8" s="505">
        <v>19.09</v>
      </c>
    </row>
    <row r="9" spans="1:4">
      <c r="A9" s="1063"/>
      <c r="B9" s="248" t="s">
        <v>666</v>
      </c>
      <c r="C9" s="500">
        <v>127735.54</v>
      </c>
      <c r="D9" s="505">
        <v>15.87</v>
      </c>
    </row>
    <row r="10" spans="1:4">
      <c r="A10" s="1063"/>
      <c r="B10" s="248" t="s">
        <v>1147</v>
      </c>
      <c r="C10" s="500">
        <v>0</v>
      </c>
      <c r="D10" s="505">
        <v>0</v>
      </c>
    </row>
    <row r="11" spans="1:4">
      <c r="A11" s="1063"/>
      <c r="B11" s="248" t="s">
        <v>669</v>
      </c>
      <c r="C11" s="500">
        <v>0</v>
      </c>
      <c r="D11" s="505">
        <v>0</v>
      </c>
    </row>
    <row r="12" spans="1:4">
      <c r="A12" s="1063"/>
      <c r="B12" s="248" t="s">
        <v>612</v>
      </c>
      <c r="C12" s="500">
        <v>791933.45</v>
      </c>
      <c r="D12" s="505">
        <v>98.37</v>
      </c>
    </row>
    <row r="13" spans="1:4" ht="25.5">
      <c r="A13" s="1063"/>
      <c r="B13" s="586" t="s">
        <v>613</v>
      </c>
      <c r="C13" s="500">
        <v>4389.03</v>
      </c>
      <c r="D13" s="505">
        <v>0.55000000000000004</v>
      </c>
    </row>
    <row r="14" spans="1:4">
      <c r="A14" s="1063"/>
      <c r="B14" s="248" t="s">
        <v>614</v>
      </c>
      <c r="C14" s="500">
        <v>8692.49</v>
      </c>
      <c r="D14" s="505">
        <v>1.08</v>
      </c>
    </row>
    <row r="15" spans="1:4">
      <c r="A15" s="1063"/>
      <c r="B15" s="263" t="s">
        <v>569</v>
      </c>
      <c r="C15" s="502">
        <v>805014.97</v>
      </c>
      <c r="D15" s="506">
        <v>100</v>
      </c>
    </row>
    <row r="16" spans="1:4">
      <c r="A16" s="1063" t="s">
        <v>836</v>
      </c>
      <c r="B16" s="264" t="s">
        <v>247</v>
      </c>
      <c r="C16" s="499">
        <v>1402117.56</v>
      </c>
      <c r="D16" s="507">
        <v>89.99</v>
      </c>
    </row>
    <row r="17" spans="1:4">
      <c r="A17" s="1063"/>
      <c r="B17" s="248" t="s">
        <v>665</v>
      </c>
      <c r="C17" s="500">
        <v>116371.48</v>
      </c>
      <c r="D17" s="505">
        <v>7.47</v>
      </c>
    </row>
    <row r="18" spans="1:4">
      <c r="A18" s="1063"/>
      <c r="B18" s="248" t="s">
        <v>666</v>
      </c>
      <c r="C18" s="500">
        <v>0</v>
      </c>
      <c r="D18" s="505">
        <v>0</v>
      </c>
    </row>
    <row r="19" spans="1:4">
      <c r="A19" s="1063"/>
      <c r="B19" s="248" t="s">
        <v>1147</v>
      </c>
      <c r="C19" s="500">
        <v>0</v>
      </c>
      <c r="D19" s="505">
        <v>0</v>
      </c>
    </row>
    <row r="20" spans="1:4">
      <c r="A20" s="1063"/>
      <c r="B20" s="248" t="s">
        <v>669</v>
      </c>
      <c r="C20" s="500">
        <v>0</v>
      </c>
      <c r="D20" s="505">
        <v>0</v>
      </c>
    </row>
    <row r="21" spans="1:4">
      <c r="A21" s="1063"/>
      <c r="B21" s="192" t="s">
        <v>612</v>
      </c>
      <c r="C21" s="500">
        <v>1518489.04</v>
      </c>
      <c r="D21" s="505">
        <v>97.46</v>
      </c>
    </row>
    <row r="22" spans="1:4" ht="25.5">
      <c r="A22" s="1063"/>
      <c r="B22" s="501" t="s">
        <v>613</v>
      </c>
      <c r="C22" s="500">
        <v>7192.68</v>
      </c>
      <c r="D22" s="505">
        <v>0.46</v>
      </c>
    </row>
    <row r="23" spans="1:4">
      <c r="A23" s="1063"/>
      <c r="B23" s="192" t="s">
        <v>614</v>
      </c>
      <c r="C23" s="500">
        <v>32403.33</v>
      </c>
      <c r="D23" s="505">
        <v>2.08</v>
      </c>
    </row>
    <row r="24" spans="1:4">
      <c r="A24" s="1063"/>
      <c r="B24" s="616" t="s">
        <v>569</v>
      </c>
      <c r="C24" s="502">
        <v>1558085.05</v>
      </c>
      <c r="D24" s="506">
        <v>100</v>
      </c>
    </row>
    <row r="25" spans="1:4">
      <c r="A25" s="1066" t="s">
        <v>328</v>
      </c>
      <c r="B25" s="264" t="s">
        <v>247</v>
      </c>
      <c r="C25" s="499">
        <v>516576.81</v>
      </c>
      <c r="D25" s="507">
        <v>64.150000000000006</v>
      </c>
    </row>
    <row r="26" spans="1:4">
      <c r="A26" s="1067"/>
      <c r="B26" s="248" t="s">
        <v>665</v>
      </c>
      <c r="C26" s="500">
        <v>261259.43</v>
      </c>
      <c r="D26" s="505">
        <v>32.44</v>
      </c>
    </row>
    <row r="27" spans="1:4">
      <c r="A27" s="1067"/>
      <c r="B27" s="248" t="s">
        <v>666</v>
      </c>
      <c r="C27" s="500">
        <v>13598.24</v>
      </c>
      <c r="D27" s="505">
        <v>1.69</v>
      </c>
    </row>
    <row r="28" spans="1:4">
      <c r="A28" s="1067"/>
      <c r="B28" s="248" t="s">
        <v>1147</v>
      </c>
      <c r="C28" s="500">
        <v>0</v>
      </c>
      <c r="D28" s="505">
        <v>0</v>
      </c>
    </row>
    <row r="29" spans="1:4">
      <c r="A29" s="1067"/>
      <c r="B29" s="248" t="s">
        <v>669</v>
      </c>
      <c r="C29" s="500">
        <v>0</v>
      </c>
      <c r="D29" s="505">
        <v>0</v>
      </c>
    </row>
    <row r="30" spans="1:4">
      <c r="A30" s="1067"/>
      <c r="B30" s="192" t="s">
        <v>612</v>
      </c>
      <c r="C30" s="500">
        <v>791434.48</v>
      </c>
      <c r="D30" s="505">
        <v>98.28</v>
      </c>
    </row>
    <row r="31" spans="1:4" ht="25.5">
      <c r="A31" s="1067"/>
      <c r="B31" s="501" t="s">
        <v>613</v>
      </c>
      <c r="C31" s="500">
        <v>3198.28</v>
      </c>
      <c r="D31" s="505">
        <v>0.4</v>
      </c>
    </row>
    <row r="32" spans="1:4">
      <c r="A32" s="1067"/>
      <c r="B32" s="192" t="s">
        <v>614</v>
      </c>
      <c r="C32" s="500">
        <v>10618.43</v>
      </c>
      <c r="D32" s="505">
        <v>1.32</v>
      </c>
    </row>
    <row r="33" spans="1:4">
      <c r="A33" s="1068"/>
      <c r="B33" s="616" t="s">
        <v>569</v>
      </c>
      <c r="C33" s="502">
        <v>805251.19</v>
      </c>
      <c r="D33" s="506">
        <v>100</v>
      </c>
    </row>
    <row r="34" spans="1:4">
      <c r="A34" s="1067" t="s">
        <v>642</v>
      </c>
      <c r="B34" s="248" t="s">
        <v>247</v>
      </c>
      <c r="C34" s="500">
        <v>858744.13</v>
      </c>
      <c r="D34" s="505">
        <v>60.1</v>
      </c>
    </row>
    <row r="35" spans="1:4">
      <c r="A35" s="1067"/>
      <c r="B35" s="248" t="s">
        <v>665</v>
      </c>
      <c r="C35" s="500">
        <v>526653.06999999995</v>
      </c>
      <c r="D35" s="505">
        <v>36.85</v>
      </c>
    </row>
    <row r="36" spans="1:4">
      <c r="A36" s="1067"/>
      <c r="B36" s="248" t="s">
        <v>666</v>
      </c>
      <c r="C36" s="500">
        <v>20171.419999999998</v>
      </c>
      <c r="D36" s="505">
        <v>1.41</v>
      </c>
    </row>
    <row r="37" spans="1:4">
      <c r="A37" s="1067"/>
      <c r="B37" s="248" t="s">
        <v>1147</v>
      </c>
      <c r="C37" s="500">
        <v>0</v>
      </c>
      <c r="D37" s="505">
        <v>0</v>
      </c>
    </row>
    <row r="38" spans="1:4">
      <c r="A38" s="1067"/>
      <c r="B38" s="248" t="s">
        <v>669</v>
      </c>
      <c r="C38" s="500">
        <v>0</v>
      </c>
      <c r="D38" s="505">
        <v>0</v>
      </c>
    </row>
    <row r="39" spans="1:4">
      <c r="A39" s="1067"/>
      <c r="B39" s="192" t="s">
        <v>612</v>
      </c>
      <c r="C39" s="500">
        <v>1405568.62</v>
      </c>
      <c r="D39" s="505">
        <v>98.36</v>
      </c>
    </row>
    <row r="40" spans="1:4" ht="25.5">
      <c r="A40" s="1067"/>
      <c r="B40" s="501" t="s">
        <v>613</v>
      </c>
      <c r="C40" s="500">
        <v>3494</v>
      </c>
      <c r="D40" s="505">
        <v>0.24</v>
      </c>
    </row>
    <row r="41" spans="1:4">
      <c r="A41" s="1067"/>
      <c r="B41" s="192" t="s">
        <v>614</v>
      </c>
      <c r="C41" s="500">
        <v>20041.27</v>
      </c>
      <c r="D41" s="505">
        <v>1.4</v>
      </c>
    </row>
    <row r="42" spans="1:4">
      <c r="A42" s="1067"/>
      <c r="B42" s="616" t="s">
        <v>569</v>
      </c>
      <c r="C42" s="502">
        <v>1429103.89</v>
      </c>
      <c r="D42" s="506">
        <v>100</v>
      </c>
    </row>
    <row r="43" spans="1:4">
      <c r="A43" s="1066" t="s">
        <v>329</v>
      </c>
      <c r="B43" s="264" t="s">
        <v>247</v>
      </c>
      <c r="C43" s="499">
        <v>643081.56999999995</v>
      </c>
      <c r="D43" s="507">
        <v>52.07</v>
      </c>
    </row>
    <row r="44" spans="1:4">
      <c r="A44" s="1067"/>
      <c r="B44" s="248" t="s">
        <v>665</v>
      </c>
      <c r="C44" s="500">
        <v>562943.64</v>
      </c>
      <c r="D44" s="505">
        <v>45.58</v>
      </c>
    </row>
    <row r="45" spans="1:4">
      <c r="A45" s="1067"/>
      <c r="B45" s="248" t="s">
        <v>666</v>
      </c>
      <c r="C45" s="500">
        <v>5514.15</v>
      </c>
      <c r="D45" s="505">
        <v>0.45</v>
      </c>
    </row>
    <row r="46" spans="1:4">
      <c r="A46" s="1067"/>
      <c r="B46" s="248" t="s">
        <v>1147</v>
      </c>
      <c r="C46" s="500">
        <v>0</v>
      </c>
      <c r="D46" s="505">
        <v>0</v>
      </c>
    </row>
    <row r="47" spans="1:4">
      <c r="A47" s="1067"/>
      <c r="B47" s="248" t="s">
        <v>669</v>
      </c>
      <c r="C47" s="500">
        <v>0</v>
      </c>
      <c r="D47" s="505">
        <v>0</v>
      </c>
    </row>
    <row r="48" spans="1:4">
      <c r="A48" s="1067"/>
      <c r="B48" s="192" t="s">
        <v>612</v>
      </c>
      <c r="C48" s="500">
        <v>1211539.3600000001</v>
      </c>
      <c r="D48" s="505">
        <v>98.1</v>
      </c>
    </row>
    <row r="49" spans="1:4" ht="25.5">
      <c r="A49" s="1067"/>
      <c r="B49" s="501" t="s">
        <v>613</v>
      </c>
      <c r="C49" s="500">
        <v>10232.68</v>
      </c>
      <c r="D49" s="505">
        <v>0.83</v>
      </c>
    </row>
    <row r="50" spans="1:4">
      <c r="A50" s="1067"/>
      <c r="B50" s="192" t="s">
        <v>614</v>
      </c>
      <c r="C50" s="500">
        <v>13222.55</v>
      </c>
      <c r="D50" s="505">
        <v>1.07</v>
      </c>
    </row>
    <row r="51" spans="1:4">
      <c r="A51" s="1068"/>
      <c r="B51" s="616" t="s">
        <v>569</v>
      </c>
      <c r="C51" s="502">
        <v>1234994.5900000001</v>
      </c>
      <c r="D51" s="506">
        <v>100</v>
      </c>
    </row>
    <row r="52" spans="1:4">
      <c r="A52" s="1069" t="s">
        <v>1239</v>
      </c>
      <c r="B52" s="719" t="s">
        <v>247</v>
      </c>
      <c r="C52" s="720">
        <v>264849.81</v>
      </c>
      <c r="D52" s="721">
        <v>38.26</v>
      </c>
    </row>
    <row r="53" spans="1:4">
      <c r="A53" s="1070"/>
      <c r="B53" s="699" t="s">
        <v>665</v>
      </c>
      <c r="C53" s="722">
        <v>390200.57</v>
      </c>
      <c r="D53" s="723">
        <v>56.36</v>
      </c>
    </row>
    <row r="54" spans="1:4">
      <c r="A54" s="1070"/>
      <c r="B54" s="699" t="s">
        <v>666</v>
      </c>
      <c r="C54" s="722">
        <v>24274.99</v>
      </c>
      <c r="D54" s="723">
        <v>3.51</v>
      </c>
    </row>
    <row r="55" spans="1:4">
      <c r="A55" s="1070"/>
      <c r="B55" s="699" t="s">
        <v>1147</v>
      </c>
      <c r="C55" s="722">
        <v>0</v>
      </c>
      <c r="D55" s="723">
        <v>0</v>
      </c>
    </row>
    <row r="56" spans="1:4">
      <c r="A56" s="1070"/>
      <c r="B56" s="699" t="s">
        <v>669</v>
      </c>
      <c r="C56" s="722">
        <v>0</v>
      </c>
      <c r="D56" s="723">
        <v>0</v>
      </c>
    </row>
    <row r="57" spans="1:4">
      <c r="A57" s="1070"/>
      <c r="B57" s="699" t="s">
        <v>105</v>
      </c>
      <c r="C57" s="722">
        <v>679325.37</v>
      </c>
      <c r="D57" s="723">
        <v>98.13000000000001</v>
      </c>
    </row>
    <row r="58" spans="1:4" ht="25.5">
      <c r="A58" s="1070"/>
      <c r="B58" s="724" t="s">
        <v>613</v>
      </c>
      <c r="C58" s="722">
        <v>1071.21</v>
      </c>
      <c r="D58" s="723">
        <v>0.15</v>
      </c>
    </row>
    <row r="59" spans="1:4">
      <c r="A59" s="1070"/>
      <c r="B59" s="699" t="s">
        <v>614</v>
      </c>
      <c r="C59" s="722">
        <v>11878.76</v>
      </c>
      <c r="D59" s="723">
        <v>1.72</v>
      </c>
    </row>
    <row r="60" spans="1:4">
      <c r="A60" s="1071"/>
      <c r="B60" s="702" t="s">
        <v>693</v>
      </c>
      <c r="C60" s="725">
        <v>692275.34</v>
      </c>
      <c r="D60" s="726">
        <v>100.00000000000001</v>
      </c>
    </row>
    <row r="61" spans="1:4">
      <c r="A61" s="1068" t="s">
        <v>712</v>
      </c>
      <c r="B61" s="248" t="s">
        <v>247</v>
      </c>
      <c r="C61" s="500">
        <v>504031.22</v>
      </c>
      <c r="D61" s="505">
        <v>62.78</v>
      </c>
    </row>
    <row r="62" spans="1:4">
      <c r="A62" s="1063"/>
      <c r="B62" s="248" t="s">
        <v>665</v>
      </c>
      <c r="C62" s="500">
        <v>199462.01</v>
      </c>
      <c r="D62" s="505">
        <v>24.85</v>
      </c>
    </row>
    <row r="63" spans="1:4">
      <c r="A63" s="1063"/>
      <c r="B63" s="248" t="s">
        <v>666</v>
      </c>
      <c r="C63" s="500">
        <v>0</v>
      </c>
      <c r="D63" s="505">
        <v>0</v>
      </c>
    </row>
    <row r="64" spans="1:4">
      <c r="A64" s="1063"/>
      <c r="B64" s="248" t="s">
        <v>1147</v>
      </c>
      <c r="C64" s="500">
        <v>0</v>
      </c>
      <c r="D64" s="505">
        <v>0</v>
      </c>
    </row>
    <row r="65" spans="1:4">
      <c r="A65" s="1063"/>
      <c r="B65" s="248" t="s">
        <v>669</v>
      </c>
      <c r="C65" s="500">
        <v>0</v>
      </c>
      <c r="D65" s="505">
        <v>0</v>
      </c>
    </row>
    <row r="66" spans="1:4">
      <c r="A66" s="1063"/>
      <c r="B66" s="192" t="s">
        <v>612</v>
      </c>
      <c r="C66" s="500">
        <v>703493.23</v>
      </c>
      <c r="D66" s="505">
        <v>87.63</v>
      </c>
    </row>
    <row r="67" spans="1:4" ht="25.5">
      <c r="A67" s="1063"/>
      <c r="B67" s="501" t="s">
        <v>613</v>
      </c>
      <c r="C67" s="500">
        <v>7024.33</v>
      </c>
      <c r="D67" s="505">
        <v>0.88</v>
      </c>
    </row>
    <row r="68" spans="1:4">
      <c r="A68" s="1063"/>
      <c r="B68" s="192" t="s">
        <v>614</v>
      </c>
      <c r="C68" s="500">
        <v>92251.81</v>
      </c>
      <c r="D68" s="505">
        <v>11.49</v>
      </c>
    </row>
    <row r="69" spans="1:4">
      <c r="A69" s="1063"/>
      <c r="B69" s="616" t="s">
        <v>569</v>
      </c>
      <c r="C69" s="500">
        <v>802769.37</v>
      </c>
      <c r="D69" s="505">
        <v>100</v>
      </c>
    </row>
    <row r="70" spans="1:4">
      <c r="A70" s="1063" t="s">
        <v>1057</v>
      </c>
      <c r="B70" s="264" t="s">
        <v>247</v>
      </c>
      <c r="C70" s="499">
        <v>694426.94</v>
      </c>
      <c r="D70" s="507">
        <v>61.39</v>
      </c>
    </row>
    <row r="71" spans="1:4">
      <c r="A71" s="1063"/>
      <c r="B71" s="248" t="s">
        <v>665</v>
      </c>
      <c r="C71" s="500">
        <v>368719.68</v>
      </c>
      <c r="D71" s="505">
        <v>32.590000000000003</v>
      </c>
    </row>
    <row r="72" spans="1:4">
      <c r="A72" s="1063"/>
      <c r="B72" s="248" t="s">
        <v>666</v>
      </c>
      <c r="C72" s="500">
        <v>37690.410000000003</v>
      </c>
      <c r="D72" s="505">
        <v>3.33</v>
      </c>
    </row>
    <row r="73" spans="1:4">
      <c r="A73" s="1063"/>
      <c r="B73" s="248" t="s">
        <v>1147</v>
      </c>
      <c r="C73" s="500">
        <v>0</v>
      </c>
      <c r="D73" s="505">
        <v>0</v>
      </c>
    </row>
    <row r="74" spans="1:4">
      <c r="A74" s="1063"/>
      <c r="B74" s="248" t="s">
        <v>669</v>
      </c>
      <c r="C74" s="500">
        <v>0</v>
      </c>
      <c r="D74" s="505">
        <v>0</v>
      </c>
    </row>
    <row r="75" spans="1:4">
      <c r="A75" s="1063"/>
      <c r="B75" s="192" t="s">
        <v>612</v>
      </c>
      <c r="C75" s="500">
        <v>1100837.03</v>
      </c>
      <c r="D75" s="505">
        <v>97.31</v>
      </c>
    </row>
    <row r="76" spans="1:4" ht="25.5">
      <c r="A76" s="1063"/>
      <c r="B76" s="501" t="s">
        <v>613</v>
      </c>
      <c r="C76" s="500">
        <v>5799.53</v>
      </c>
      <c r="D76" s="505">
        <v>0.51</v>
      </c>
    </row>
    <row r="77" spans="1:4">
      <c r="A77" s="1063"/>
      <c r="B77" s="192" t="s">
        <v>614</v>
      </c>
      <c r="C77" s="500">
        <v>24623.73</v>
      </c>
      <c r="D77" s="505">
        <v>2.1800000000000002</v>
      </c>
    </row>
    <row r="78" spans="1:4">
      <c r="A78" s="1063"/>
      <c r="B78" s="616" t="s">
        <v>569</v>
      </c>
      <c r="C78" s="502">
        <v>1131260.29</v>
      </c>
      <c r="D78" s="506">
        <v>100</v>
      </c>
    </row>
    <row r="79" spans="1:4">
      <c r="A79" s="1063" t="s">
        <v>1051</v>
      </c>
      <c r="B79" s="264" t="s">
        <v>247</v>
      </c>
      <c r="C79" s="499">
        <v>203292.42</v>
      </c>
      <c r="D79" s="507">
        <v>40.729999999999997</v>
      </c>
    </row>
    <row r="80" spans="1:4">
      <c r="A80" s="1063"/>
      <c r="B80" s="248" t="s">
        <v>665</v>
      </c>
      <c r="C80" s="500">
        <v>86799.9</v>
      </c>
      <c r="D80" s="505">
        <v>17.39</v>
      </c>
    </row>
    <row r="81" spans="1:4">
      <c r="A81" s="1063"/>
      <c r="B81" s="248" t="s">
        <v>666</v>
      </c>
      <c r="C81" s="500">
        <v>161683.31</v>
      </c>
      <c r="D81" s="505">
        <v>32.39</v>
      </c>
    </row>
    <row r="82" spans="1:4">
      <c r="A82" s="1063"/>
      <c r="B82" s="248" t="s">
        <v>1147</v>
      </c>
      <c r="C82" s="500">
        <v>21865.43</v>
      </c>
      <c r="D82" s="505">
        <v>4.38</v>
      </c>
    </row>
    <row r="83" spans="1:4">
      <c r="A83" s="1063"/>
      <c r="B83" s="248" t="s">
        <v>669</v>
      </c>
      <c r="C83" s="500">
        <v>0</v>
      </c>
      <c r="D83" s="505">
        <v>0</v>
      </c>
    </row>
    <row r="84" spans="1:4">
      <c r="A84" s="1063"/>
      <c r="B84" s="192" t="s">
        <v>612</v>
      </c>
      <c r="C84" s="500">
        <v>473641.06</v>
      </c>
      <c r="D84" s="505">
        <v>94.89</v>
      </c>
    </row>
    <row r="85" spans="1:4" ht="25.5">
      <c r="A85" s="1063"/>
      <c r="B85" s="501" t="s">
        <v>613</v>
      </c>
      <c r="C85" s="500">
        <v>3996.43</v>
      </c>
      <c r="D85" s="505">
        <v>0.8</v>
      </c>
    </row>
    <row r="86" spans="1:4">
      <c r="A86" s="1063"/>
      <c r="B86" s="192" t="s">
        <v>614</v>
      </c>
      <c r="C86" s="500">
        <v>21528.62</v>
      </c>
      <c r="D86" s="505">
        <v>4.3099999999999996</v>
      </c>
    </row>
    <row r="87" spans="1:4">
      <c r="A87" s="1063"/>
      <c r="B87" s="616" t="s">
        <v>569</v>
      </c>
      <c r="C87" s="502">
        <v>499166.11</v>
      </c>
      <c r="D87" s="506">
        <v>100</v>
      </c>
    </row>
    <row r="88" spans="1:4">
      <c r="A88" s="1063" t="s">
        <v>711</v>
      </c>
      <c r="B88" s="264" t="s">
        <v>247</v>
      </c>
      <c r="C88" s="499">
        <v>377859.03</v>
      </c>
      <c r="D88" s="507">
        <v>74.89</v>
      </c>
    </row>
    <row r="89" spans="1:4">
      <c r="A89" s="1063"/>
      <c r="B89" s="248" t="s">
        <v>665</v>
      </c>
      <c r="C89" s="500">
        <v>64226.35</v>
      </c>
      <c r="D89" s="505">
        <v>12.73</v>
      </c>
    </row>
    <row r="90" spans="1:4">
      <c r="A90" s="1063"/>
      <c r="B90" s="248" t="s">
        <v>666</v>
      </c>
      <c r="C90" s="500">
        <v>50369.18</v>
      </c>
      <c r="D90" s="505">
        <v>9.98</v>
      </c>
    </row>
    <row r="91" spans="1:4">
      <c r="A91" s="1063"/>
      <c r="B91" s="248" t="s">
        <v>1147</v>
      </c>
      <c r="C91" s="500">
        <v>0</v>
      </c>
      <c r="D91" s="505">
        <v>0</v>
      </c>
    </row>
    <row r="92" spans="1:4">
      <c r="A92" s="1063"/>
      <c r="B92" s="248" t="s">
        <v>669</v>
      </c>
      <c r="C92" s="500">
        <v>0</v>
      </c>
      <c r="D92" s="505">
        <v>0</v>
      </c>
    </row>
    <row r="93" spans="1:4">
      <c r="A93" s="1063"/>
      <c r="B93" s="192" t="s">
        <v>612</v>
      </c>
      <c r="C93" s="500">
        <v>492454.56</v>
      </c>
      <c r="D93" s="505">
        <v>97.6</v>
      </c>
    </row>
    <row r="94" spans="1:4" ht="25.5">
      <c r="A94" s="1063"/>
      <c r="B94" s="501" t="s">
        <v>613</v>
      </c>
      <c r="C94" s="500">
        <v>2404.59</v>
      </c>
      <c r="D94" s="505">
        <v>0.48</v>
      </c>
    </row>
    <row r="95" spans="1:4">
      <c r="A95" s="1063"/>
      <c r="B95" s="192" t="s">
        <v>614</v>
      </c>
      <c r="C95" s="500">
        <v>9667.76</v>
      </c>
      <c r="D95" s="505">
        <v>1.92</v>
      </c>
    </row>
    <row r="96" spans="1:4">
      <c r="A96" s="1063"/>
      <c r="B96" s="616" t="s">
        <v>569</v>
      </c>
      <c r="C96" s="502">
        <v>504526.91</v>
      </c>
      <c r="D96" s="506">
        <v>100</v>
      </c>
    </row>
    <row r="97" spans="1:4">
      <c r="A97" s="1063" t="s">
        <v>1058</v>
      </c>
      <c r="B97" s="264" t="s">
        <v>247</v>
      </c>
      <c r="C97" s="499">
        <v>717443.87</v>
      </c>
      <c r="D97" s="507">
        <v>69.040000000000006</v>
      </c>
    </row>
    <row r="98" spans="1:4">
      <c r="A98" s="1063"/>
      <c r="B98" s="248" t="s">
        <v>665</v>
      </c>
      <c r="C98" s="500">
        <v>128100.68</v>
      </c>
      <c r="D98" s="505">
        <v>12.33</v>
      </c>
    </row>
    <row r="99" spans="1:4">
      <c r="A99" s="1063"/>
      <c r="B99" s="248" t="s">
        <v>666</v>
      </c>
      <c r="C99" s="500">
        <v>166745.47</v>
      </c>
      <c r="D99" s="505">
        <v>16.05</v>
      </c>
    </row>
    <row r="100" spans="1:4">
      <c r="A100" s="1063"/>
      <c r="B100" s="248" t="s">
        <v>1147</v>
      </c>
      <c r="C100" s="500">
        <v>7652.57</v>
      </c>
      <c r="D100" s="505">
        <v>0.74</v>
      </c>
    </row>
    <row r="101" spans="1:4">
      <c r="A101" s="1063"/>
      <c r="B101" s="248" t="s">
        <v>669</v>
      </c>
      <c r="C101" s="500">
        <v>0</v>
      </c>
      <c r="D101" s="505">
        <v>0</v>
      </c>
    </row>
    <row r="102" spans="1:4">
      <c r="A102" s="1063"/>
      <c r="B102" s="192" t="s">
        <v>612</v>
      </c>
      <c r="C102" s="500">
        <v>1019942.59</v>
      </c>
      <c r="D102" s="505">
        <v>98.16</v>
      </c>
    </row>
    <row r="103" spans="1:4" ht="25.5">
      <c r="A103" s="1063"/>
      <c r="B103" s="501" t="s">
        <v>613</v>
      </c>
      <c r="C103" s="500">
        <v>3846.14</v>
      </c>
      <c r="D103" s="505">
        <v>0.37</v>
      </c>
    </row>
    <row r="104" spans="1:4">
      <c r="A104" s="1063"/>
      <c r="B104" s="192" t="s">
        <v>614</v>
      </c>
      <c r="C104" s="500">
        <v>15280.38</v>
      </c>
      <c r="D104" s="505">
        <v>1.47</v>
      </c>
    </row>
    <row r="105" spans="1:4">
      <c r="A105" s="1063"/>
      <c r="B105" s="616" t="s">
        <v>569</v>
      </c>
      <c r="C105" s="502">
        <v>1039069.11</v>
      </c>
      <c r="D105" s="506">
        <v>100</v>
      </c>
    </row>
    <row r="106" spans="1:4">
      <c r="A106" s="1072" t="s">
        <v>721</v>
      </c>
      <c r="B106" s="264" t="s">
        <v>247</v>
      </c>
      <c r="C106" s="499">
        <v>1036794.36</v>
      </c>
      <c r="D106" s="507">
        <v>97.78</v>
      </c>
    </row>
    <row r="107" spans="1:4">
      <c r="A107" s="1073"/>
      <c r="B107" s="248" t="s">
        <v>665</v>
      </c>
      <c r="C107" s="500">
        <v>0</v>
      </c>
      <c r="D107" s="505">
        <v>0</v>
      </c>
    </row>
    <row r="108" spans="1:4">
      <c r="A108" s="1073"/>
      <c r="B108" s="248" t="s">
        <v>666</v>
      </c>
      <c r="C108" s="500">
        <v>0</v>
      </c>
      <c r="D108" s="505">
        <v>0</v>
      </c>
    </row>
    <row r="109" spans="1:4">
      <c r="A109" s="1073"/>
      <c r="B109" s="248" t="s">
        <v>1147</v>
      </c>
      <c r="C109" s="500">
        <v>0</v>
      </c>
      <c r="D109" s="505">
        <v>0</v>
      </c>
    </row>
    <row r="110" spans="1:4">
      <c r="A110" s="1073"/>
      <c r="B110" s="248" t="s">
        <v>669</v>
      </c>
      <c r="C110" s="500">
        <v>0</v>
      </c>
      <c r="D110" s="505">
        <v>0</v>
      </c>
    </row>
    <row r="111" spans="1:4">
      <c r="A111" s="1073"/>
      <c r="B111" s="192" t="s">
        <v>612</v>
      </c>
      <c r="C111" s="500">
        <v>1036794.36</v>
      </c>
      <c r="D111" s="505">
        <v>97.78</v>
      </c>
    </row>
    <row r="112" spans="1:4" ht="25.5">
      <c r="A112" s="1073"/>
      <c r="B112" s="501" t="s">
        <v>613</v>
      </c>
      <c r="C112" s="500">
        <v>4367.6499999999996</v>
      </c>
      <c r="D112" s="505">
        <v>0.41</v>
      </c>
    </row>
    <row r="113" spans="1:4">
      <c r="A113" s="1073"/>
      <c r="B113" s="192" t="s">
        <v>614</v>
      </c>
      <c r="C113" s="500">
        <v>19195.11</v>
      </c>
      <c r="D113" s="505">
        <v>1.81</v>
      </c>
    </row>
    <row r="114" spans="1:4">
      <c r="A114" s="1074"/>
      <c r="B114" s="616" t="s">
        <v>569</v>
      </c>
      <c r="C114" s="502">
        <v>1060357.1200000001</v>
      </c>
      <c r="D114" s="506">
        <v>100</v>
      </c>
    </row>
    <row r="115" spans="1:4">
      <c r="A115" s="1063" t="s">
        <v>705</v>
      </c>
      <c r="B115" s="264" t="s">
        <v>247</v>
      </c>
      <c r="C115" s="499">
        <v>510980.72</v>
      </c>
      <c r="D115" s="507">
        <v>96.03</v>
      </c>
    </row>
    <row r="116" spans="1:4">
      <c r="A116" s="1063"/>
      <c r="B116" s="248" t="s">
        <v>665</v>
      </c>
      <c r="C116" s="500">
        <v>712.8</v>
      </c>
      <c r="D116" s="505">
        <v>0.13</v>
      </c>
    </row>
    <row r="117" spans="1:4">
      <c r="A117" s="1063"/>
      <c r="B117" s="248" t="s">
        <v>666</v>
      </c>
      <c r="C117" s="500">
        <v>0</v>
      </c>
      <c r="D117" s="505">
        <v>0</v>
      </c>
    </row>
    <row r="118" spans="1:4">
      <c r="A118" s="1063"/>
      <c r="B118" s="248" t="s">
        <v>1147</v>
      </c>
      <c r="C118" s="500">
        <v>0</v>
      </c>
      <c r="D118" s="505">
        <v>0</v>
      </c>
    </row>
    <row r="119" spans="1:4">
      <c r="A119" s="1063"/>
      <c r="B119" s="248" t="s">
        <v>669</v>
      </c>
      <c r="C119" s="500">
        <v>0</v>
      </c>
      <c r="D119" s="505">
        <v>0</v>
      </c>
    </row>
    <row r="120" spans="1:4">
      <c r="A120" s="1063"/>
      <c r="B120" s="192" t="s">
        <v>612</v>
      </c>
      <c r="C120" s="500">
        <v>511693.52</v>
      </c>
      <c r="D120" s="505">
        <v>96.16</v>
      </c>
    </row>
    <row r="121" spans="1:4" ht="25.5">
      <c r="A121" s="1063"/>
      <c r="B121" s="501" t="s">
        <v>613</v>
      </c>
      <c r="C121" s="500">
        <v>7542.92</v>
      </c>
      <c r="D121" s="505">
        <v>1.42</v>
      </c>
    </row>
    <row r="122" spans="1:4">
      <c r="A122" s="1063"/>
      <c r="B122" s="192" t="s">
        <v>614</v>
      </c>
      <c r="C122" s="500">
        <v>12902.91</v>
      </c>
      <c r="D122" s="505">
        <v>2.42</v>
      </c>
    </row>
    <row r="123" spans="1:4" ht="13.5" thickBot="1">
      <c r="A123" s="1065"/>
      <c r="B123" s="193" t="s">
        <v>569</v>
      </c>
      <c r="C123" s="587">
        <v>532139.35</v>
      </c>
      <c r="D123" s="588">
        <v>100</v>
      </c>
    </row>
    <row r="124" spans="1:4">
      <c r="A124" s="680" t="s">
        <v>839</v>
      </c>
    </row>
  </sheetData>
  <mergeCells count="18">
    <mergeCell ref="A7:A15"/>
    <mergeCell ref="A1:D1"/>
    <mergeCell ref="A3:D3"/>
    <mergeCell ref="A5:A6"/>
    <mergeCell ref="B5:B6"/>
    <mergeCell ref="C5:D5"/>
    <mergeCell ref="A115:A123"/>
    <mergeCell ref="A16:A24"/>
    <mergeCell ref="A25:A33"/>
    <mergeCell ref="A34:A42"/>
    <mergeCell ref="A43:A51"/>
    <mergeCell ref="A52:A60"/>
    <mergeCell ref="A61:A69"/>
    <mergeCell ref="A70:A78"/>
    <mergeCell ref="A79:A87"/>
    <mergeCell ref="A88:A96"/>
    <mergeCell ref="A97:A105"/>
    <mergeCell ref="A106:A114"/>
  </mergeCells>
  <hyperlinks>
    <hyperlink ref="A6" r:id="rId1" display="https://mensajero.tragsa.es/exchweb/bin/redir.asp?URL=http://www.mma.es/portal/secciones/biodiversidad/inventarios/ines/resumen_resultados.htm"/>
  </hyperlinks>
  <printOptions horizontalCentered="1"/>
  <pageMargins left="0.78740157480314965" right="0.78740157480314965" top="0.59055118110236227" bottom="0.98425196850393704" header="0" footer="0"/>
  <pageSetup paperSize="9" scale="41" orientation="portrait" r:id="rId2"/>
  <headerFooter alignWithMargins="0"/>
</worksheet>
</file>

<file path=xl/worksheets/sheet71.xml><?xml version="1.0" encoding="utf-8"?>
<worksheet xmlns="http://schemas.openxmlformats.org/spreadsheetml/2006/main" xmlns:r="http://schemas.openxmlformats.org/officeDocument/2006/relationships">
  <sheetPr codeName="Hoja49">
    <pageSetUpPr fitToPage="1"/>
  </sheetPr>
  <dimension ref="A1:F23"/>
  <sheetViews>
    <sheetView view="pageBreakPreview" zoomScaleNormal="75" workbookViewId="0">
      <selection sqref="A1:J1"/>
    </sheetView>
  </sheetViews>
  <sheetFormatPr baseColWidth="10" defaultColWidth="9.140625" defaultRowHeight="12.75"/>
  <cols>
    <col min="1" max="1" width="30" customWidth="1"/>
    <col min="2" max="2" width="19.28515625" customWidth="1"/>
    <col min="3" max="3" width="29.140625" customWidth="1"/>
    <col min="4" max="4" width="14.85546875" customWidth="1"/>
  </cols>
  <sheetData>
    <row r="1" spans="1:5" ht="18">
      <c r="A1" s="928" t="s">
        <v>932</v>
      </c>
      <c r="B1" s="928"/>
      <c r="C1" s="928"/>
      <c r="D1" s="928"/>
      <c r="E1" s="6"/>
    </row>
    <row r="2" spans="1:5">
      <c r="E2" s="6"/>
    </row>
    <row r="3" spans="1:5" ht="15">
      <c r="A3" s="980" t="s">
        <v>1352</v>
      </c>
      <c r="B3" s="980"/>
      <c r="C3" s="980"/>
      <c r="D3" s="980"/>
      <c r="E3" s="6"/>
    </row>
    <row r="4" spans="1:5" ht="13.5" thickBot="1">
      <c r="A4" s="136"/>
      <c r="B4" s="136"/>
      <c r="C4" s="136"/>
      <c r="D4" s="136"/>
      <c r="E4" s="6"/>
    </row>
    <row r="5" spans="1:5" ht="15.95" customHeight="1">
      <c r="A5" s="1088" t="s">
        <v>933</v>
      </c>
      <c r="B5" s="1078" t="s">
        <v>934</v>
      </c>
      <c r="C5" s="1079"/>
      <c r="D5" s="153">
        <v>7708</v>
      </c>
      <c r="E5" s="6"/>
    </row>
    <row r="6" spans="1:5" ht="15.95" customHeight="1">
      <c r="A6" s="1089"/>
      <c r="B6" s="1080" t="s">
        <v>935</v>
      </c>
      <c r="C6" s="1081"/>
      <c r="D6" s="154">
        <v>3089</v>
      </c>
      <c r="E6" s="6"/>
    </row>
    <row r="7" spans="1:5" ht="15.95" customHeight="1" thickBot="1">
      <c r="A7" s="1090"/>
      <c r="B7" s="1082" t="s">
        <v>936</v>
      </c>
      <c r="C7" s="1083"/>
      <c r="D7" s="155">
        <v>10797</v>
      </c>
      <c r="E7" s="6"/>
    </row>
    <row r="8" spans="1:5" ht="20.25" customHeight="1">
      <c r="A8" s="1088" t="s">
        <v>937</v>
      </c>
      <c r="B8" s="1078" t="s">
        <v>938</v>
      </c>
      <c r="C8" s="1079"/>
      <c r="D8" s="153">
        <v>7008</v>
      </c>
      <c r="E8" s="6"/>
    </row>
    <row r="9" spans="1:5" ht="15.95" customHeight="1">
      <c r="A9" s="1089"/>
      <c r="B9" s="1084" t="s">
        <v>939</v>
      </c>
      <c r="C9" s="1085"/>
      <c r="D9" s="157">
        <v>1981</v>
      </c>
      <c r="E9" s="6"/>
    </row>
    <row r="10" spans="1:5" ht="15.95" customHeight="1">
      <c r="A10" s="1089"/>
      <c r="B10" s="1084" t="s">
        <v>940</v>
      </c>
      <c r="C10" s="1085"/>
      <c r="D10" s="157">
        <v>17</v>
      </c>
      <c r="E10" s="6"/>
    </row>
    <row r="11" spans="1:5" ht="15.95" customHeight="1" thickBot="1">
      <c r="A11" s="1090"/>
      <c r="B11" s="1092" t="s">
        <v>941</v>
      </c>
      <c r="C11" s="1093"/>
      <c r="D11" s="158">
        <v>324</v>
      </c>
      <c r="E11" s="6"/>
    </row>
    <row r="12" spans="1:5" ht="23.25" customHeight="1">
      <c r="A12" s="1088" t="s">
        <v>884</v>
      </c>
      <c r="B12" s="1075" t="s">
        <v>942</v>
      </c>
      <c r="C12" s="827" t="s">
        <v>943</v>
      </c>
      <c r="D12" s="153">
        <v>17704.259999999998</v>
      </c>
      <c r="E12" s="6"/>
    </row>
    <row r="13" spans="1:5" ht="15.95" customHeight="1">
      <c r="A13" s="1089"/>
      <c r="B13" s="1076"/>
      <c r="C13" s="828" t="s">
        <v>944</v>
      </c>
      <c r="D13" s="154">
        <v>33086.49</v>
      </c>
      <c r="E13" s="6"/>
    </row>
    <row r="14" spans="1:5" ht="15.95" customHeight="1">
      <c r="A14" s="1089"/>
      <c r="B14" s="1077"/>
      <c r="C14" s="829" t="s">
        <v>569</v>
      </c>
      <c r="D14" s="159">
        <v>50790.75</v>
      </c>
      <c r="E14" s="6"/>
    </row>
    <row r="15" spans="1:5" ht="15.95" customHeight="1">
      <c r="A15" s="1089"/>
      <c r="B15" s="1095" t="s">
        <v>945</v>
      </c>
      <c r="C15" s="1096"/>
      <c r="D15" s="159">
        <v>10899.86</v>
      </c>
      <c r="E15" s="6"/>
    </row>
    <row r="16" spans="1:5" ht="21" customHeight="1">
      <c r="A16" s="1089"/>
      <c r="B16" s="1086" t="s">
        <v>946</v>
      </c>
      <c r="C16" s="1087"/>
      <c r="D16" s="160">
        <v>61690.61</v>
      </c>
      <c r="E16" s="6"/>
    </row>
    <row r="17" spans="1:6" ht="15.95" customHeight="1" thickBot="1">
      <c r="A17" s="1090"/>
      <c r="B17" s="1092" t="s">
        <v>947</v>
      </c>
      <c r="C17" s="1093"/>
      <c r="D17" s="158">
        <v>10358.14</v>
      </c>
      <c r="E17" s="6"/>
    </row>
    <row r="18" spans="1:6" ht="20.25" customHeight="1">
      <c r="A18" s="1088" t="s">
        <v>948</v>
      </c>
      <c r="B18" s="1094" t="s">
        <v>949</v>
      </c>
      <c r="C18" s="1094"/>
      <c r="D18" s="153">
        <v>0</v>
      </c>
      <c r="E18" s="6"/>
      <c r="F18" s="29"/>
    </row>
    <row r="19" spans="1:6" ht="15.95" customHeight="1">
      <c r="A19" s="1089"/>
      <c r="B19" s="1091" t="s">
        <v>950</v>
      </c>
      <c r="C19" s="1091"/>
      <c r="D19" s="157">
        <v>19</v>
      </c>
      <c r="E19" s="6"/>
    </row>
    <row r="20" spans="1:6" ht="15.95" customHeight="1">
      <c r="A20" s="1089"/>
      <c r="B20" s="1091" t="s">
        <v>951</v>
      </c>
      <c r="C20" s="1091"/>
      <c r="D20" s="157">
        <v>23158099</v>
      </c>
      <c r="E20" s="6"/>
    </row>
    <row r="21" spans="1:6" ht="15.95" customHeight="1" thickBot="1">
      <c r="A21" s="1090"/>
      <c r="B21" s="1097" t="s">
        <v>952</v>
      </c>
      <c r="C21" s="1097"/>
      <c r="D21" s="158">
        <v>4603082</v>
      </c>
      <c r="E21" s="6"/>
    </row>
    <row r="22" spans="1:6">
      <c r="A22" s="161"/>
      <c r="E22" s="6"/>
    </row>
    <row r="23" spans="1:6">
      <c r="E23" s="6"/>
    </row>
  </sheetData>
  <mergeCells count="21">
    <mergeCell ref="B16:C16"/>
    <mergeCell ref="A5:A7"/>
    <mergeCell ref="A8:A11"/>
    <mergeCell ref="A12:A17"/>
    <mergeCell ref="A18:A21"/>
    <mergeCell ref="B20:C20"/>
    <mergeCell ref="B11:C11"/>
    <mergeCell ref="B8:C8"/>
    <mergeCell ref="B18:C18"/>
    <mergeCell ref="B15:C15"/>
    <mergeCell ref="B17:C17"/>
    <mergeCell ref="B21:C21"/>
    <mergeCell ref="B19:C19"/>
    <mergeCell ref="A1:D1"/>
    <mergeCell ref="A3:D3"/>
    <mergeCell ref="B12:B14"/>
    <mergeCell ref="B5:C5"/>
    <mergeCell ref="B6:C6"/>
    <mergeCell ref="B7:C7"/>
    <mergeCell ref="B9:C9"/>
    <mergeCell ref="B10:C10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85" orientation="portrait" r:id="rId1"/>
  <headerFooter alignWithMargins="0"/>
</worksheet>
</file>

<file path=xl/worksheets/sheet72.xml><?xml version="1.0" encoding="utf-8"?>
<worksheet xmlns="http://schemas.openxmlformats.org/spreadsheetml/2006/main" xmlns:r="http://schemas.openxmlformats.org/officeDocument/2006/relationships">
  <sheetPr codeName="Hoja51">
    <pageSetUpPr fitToPage="1"/>
  </sheetPr>
  <dimension ref="A1:G62"/>
  <sheetViews>
    <sheetView view="pageBreakPreview" zoomScale="75" zoomScaleNormal="75" workbookViewId="0">
      <selection sqref="A1:J1"/>
    </sheetView>
  </sheetViews>
  <sheetFormatPr baseColWidth="10" defaultColWidth="9.140625" defaultRowHeight="12.75"/>
  <cols>
    <col min="1" max="1" width="21.5703125" customWidth="1"/>
    <col min="2" max="2" width="24.5703125" customWidth="1"/>
    <col min="3" max="5" width="21.5703125" customWidth="1"/>
  </cols>
  <sheetData>
    <row r="1" spans="1:7" ht="18">
      <c r="A1" s="928" t="s">
        <v>932</v>
      </c>
      <c r="B1" s="928"/>
      <c r="C1" s="928"/>
      <c r="D1" s="928"/>
      <c r="E1" s="928"/>
    </row>
    <row r="3" spans="1:7" ht="15">
      <c r="A3" s="980" t="s">
        <v>427</v>
      </c>
      <c r="B3" s="980"/>
      <c r="C3" s="980"/>
      <c r="D3" s="980"/>
      <c r="E3" s="980"/>
      <c r="F3" s="151"/>
      <c r="G3" s="151"/>
    </row>
    <row r="4" spans="1:7" ht="13.5" thickBot="1">
      <c r="A4" s="136"/>
      <c r="B4" s="136"/>
      <c r="C4" s="136"/>
      <c r="D4" s="136"/>
      <c r="E4" s="136"/>
    </row>
    <row r="5" spans="1:7" ht="25.5" customHeight="1">
      <c r="A5" s="976" t="s">
        <v>728</v>
      </c>
      <c r="B5" s="1099" t="s">
        <v>953</v>
      </c>
      <c r="C5" s="978" t="s">
        <v>954</v>
      </c>
      <c r="D5" s="1102"/>
      <c r="E5" s="1102"/>
    </row>
    <row r="6" spans="1:7" ht="18" customHeight="1">
      <c r="A6" s="1098"/>
      <c r="B6" s="1100"/>
      <c r="C6" s="1105" t="s">
        <v>955</v>
      </c>
      <c r="D6" s="1106"/>
      <c r="E6" s="1106"/>
    </row>
    <row r="7" spans="1:7" ht="36" customHeight="1">
      <c r="A7" s="1098"/>
      <c r="B7" s="1100"/>
      <c r="C7" s="1103" t="s">
        <v>943</v>
      </c>
      <c r="D7" s="1103" t="s">
        <v>956</v>
      </c>
      <c r="E7" s="1104" t="s">
        <v>957</v>
      </c>
    </row>
    <row r="8" spans="1:7" ht="13.5" thickBot="1">
      <c r="A8" s="977"/>
      <c r="B8" s="1101"/>
      <c r="C8" s="1101"/>
      <c r="D8" s="1101"/>
      <c r="E8" s="979"/>
    </row>
    <row r="9" spans="1:7" ht="22.5" customHeight="1">
      <c r="A9" s="381">
        <v>1962</v>
      </c>
      <c r="B9" s="397">
        <v>2022</v>
      </c>
      <c r="C9" s="397">
        <v>23911</v>
      </c>
      <c r="D9" s="397">
        <v>31571</v>
      </c>
      <c r="E9" s="398">
        <v>55482</v>
      </c>
      <c r="F9" s="6"/>
    </row>
    <row r="10" spans="1:7">
      <c r="A10" s="382">
        <v>1963</v>
      </c>
      <c r="B10" s="399">
        <v>1302</v>
      </c>
      <c r="C10" s="399">
        <v>13279</v>
      </c>
      <c r="D10" s="399">
        <v>9400</v>
      </c>
      <c r="E10" s="400">
        <v>22679</v>
      </c>
      <c r="F10" s="6"/>
    </row>
    <row r="11" spans="1:7">
      <c r="A11" s="382">
        <v>1964</v>
      </c>
      <c r="B11" s="399">
        <v>1645</v>
      </c>
      <c r="C11" s="399">
        <v>17671</v>
      </c>
      <c r="D11" s="399">
        <v>13727</v>
      </c>
      <c r="E11" s="400">
        <v>31398</v>
      </c>
      <c r="F11" s="6"/>
    </row>
    <row r="12" spans="1:7">
      <c r="A12" s="382">
        <v>1965</v>
      </c>
      <c r="B12" s="399">
        <v>1686</v>
      </c>
      <c r="C12" s="399">
        <v>21777</v>
      </c>
      <c r="D12" s="399">
        <v>16241</v>
      </c>
      <c r="E12" s="400">
        <v>38018</v>
      </c>
      <c r="F12" s="6"/>
    </row>
    <row r="13" spans="1:7">
      <c r="A13" s="382">
        <v>1966</v>
      </c>
      <c r="B13" s="399">
        <v>1443</v>
      </c>
      <c r="C13" s="399">
        <v>24644</v>
      </c>
      <c r="D13" s="399">
        <v>24710</v>
      </c>
      <c r="E13" s="400">
        <v>49354</v>
      </c>
      <c r="F13" s="6"/>
    </row>
    <row r="14" spans="1:7">
      <c r="A14" s="382">
        <v>1967</v>
      </c>
      <c r="B14" s="399">
        <v>2299</v>
      </c>
      <c r="C14" s="399">
        <v>33930</v>
      </c>
      <c r="D14" s="399">
        <v>42645</v>
      </c>
      <c r="E14" s="400">
        <v>76575</v>
      </c>
      <c r="F14" s="6"/>
    </row>
    <row r="15" spans="1:7">
      <c r="A15" s="382">
        <v>1968</v>
      </c>
      <c r="B15" s="399">
        <v>2115</v>
      </c>
      <c r="C15" s="399">
        <v>20449</v>
      </c>
      <c r="D15" s="399">
        <v>36048</v>
      </c>
      <c r="E15" s="400">
        <v>56497</v>
      </c>
      <c r="F15" s="6"/>
    </row>
    <row r="16" spans="1:7">
      <c r="A16" s="382">
        <v>1969</v>
      </c>
      <c r="B16" s="399">
        <v>1558</v>
      </c>
      <c r="C16" s="399">
        <v>19238</v>
      </c>
      <c r="D16" s="399">
        <v>34501</v>
      </c>
      <c r="E16" s="400">
        <v>53739</v>
      </c>
      <c r="F16" s="6"/>
    </row>
    <row r="17" spans="1:6">
      <c r="A17" s="382">
        <v>1970</v>
      </c>
      <c r="B17" s="399">
        <v>3450</v>
      </c>
      <c r="C17" s="399">
        <v>35723</v>
      </c>
      <c r="D17" s="399">
        <v>54824</v>
      </c>
      <c r="E17" s="400">
        <v>90547</v>
      </c>
      <c r="F17" s="6"/>
    </row>
    <row r="18" spans="1:6">
      <c r="A18" s="382">
        <v>1971</v>
      </c>
      <c r="B18" s="399">
        <v>1718</v>
      </c>
      <c r="C18" s="399">
        <v>13234</v>
      </c>
      <c r="D18" s="399">
        <v>21810</v>
      </c>
      <c r="E18" s="400">
        <v>35044</v>
      </c>
      <c r="F18" s="6"/>
    </row>
    <row r="19" spans="1:6">
      <c r="A19" s="382">
        <v>1972</v>
      </c>
      <c r="B19" s="399">
        <v>2194</v>
      </c>
      <c r="C19" s="399">
        <v>18412</v>
      </c>
      <c r="D19" s="399">
        <v>39341</v>
      </c>
      <c r="E19" s="400">
        <v>57753</v>
      </c>
      <c r="F19" s="6"/>
    </row>
    <row r="20" spans="1:6">
      <c r="A20" s="382">
        <v>1973</v>
      </c>
      <c r="B20" s="399">
        <v>3932</v>
      </c>
      <c r="C20" s="399">
        <v>41233</v>
      </c>
      <c r="D20" s="399">
        <v>55756</v>
      </c>
      <c r="E20" s="400">
        <v>96989</v>
      </c>
      <c r="F20" s="6"/>
    </row>
    <row r="21" spans="1:6">
      <c r="A21" s="382">
        <v>1974</v>
      </c>
      <c r="B21" s="399">
        <v>4088</v>
      </c>
      <c r="C21" s="399">
        <v>59822</v>
      </c>
      <c r="D21" s="399">
        <v>82293</v>
      </c>
      <c r="E21" s="400">
        <v>142115</v>
      </c>
      <c r="F21" s="6"/>
    </row>
    <row r="22" spans="1:6">
      <c r="A22" s="382">
        <v>1975</v>
      </c>
      <c r="B22" s="399">
        <v>4340</v>
      </c>
      <c r="C22" s="399">
        <v>110679</v>
      </c>
      <c r="D22" s="399">
        <v>77916</v>
      </c>
      <c r="E22" s="400">
        <v>188595</v>
      </c>
      <c r="F22" s="6"/>
    </row>
    <row r="23" spans="1:6">
      <c r="A23" s="382">
        <v>1976</v>
      </c>
      <c r="B23" s="399">
        <v>4577</v>
      </c>
      <c r="C23" s="399">
        <v>55308</v>
      </c>
      <c r="D23" s="399">
        <v>68269</v>
      </c>
      <c r="E23" s="400">
        <v>123577</v>
      </c>
      <c r="F23" s="6"/>
    </row>
    <row r="24" spans="1:6">
      <c r="A24" s="382">
        <v>1977</v>
      </c>
      <c r="B24" s="399">
        <v>2221</v>
      </c>
      <c r="C24" s="399">
        <v>28977</v>
      </c>
      <c r="D24" s="399">
        <v>41772</v>
      </c>
      <c r="E24" s="400">
        <v>70749</v>
      </c>
      <c r="F24" s="6"/>
    </row>
    <row r="25" spans="1:6">
      <c r="A25" s="382">
        <v>1978</v>
      </c>
      <c r="B25" s="399">
        <v>8471</v>
      </c>
      <c r="C25" s="399">
        <v>161698</v>
      </c>
      <c r="D25" s="399">
        <v>277828</v>
      </c>
      <c r="E25" s="400">
        <v>439526</v>
      </c>
      <c r="F25" s="6"/>
    </row>
    <row r="26" spans="1:6">
      <c r="A26" s="382">
        <v>1979</v>
      </c>
      <c r="B26" s="399">
        <v>7222</v>
      </c>
      <c r="C26" s="399">
        <v>120153</v>
      </c>
      <c r="D26" s="399">
        <v>153414</v>
      </c>
      <c r="E26" s="400">
        <v>273567</v>
      </c>
      <c r="F26" s="6"/>
    </row>
    <row r="27" spans="1:6">
      <c r="A27" s="382">
        <v>1980</v>
      </c>
      <c r="B27" s="399">
        <v>7190</v>
      </c>
      <c r="C27" s="399">
        <v>92293</v>
      </c>
      <c r="D27" s="399">
        <v>170724</v>
      </c>
      <c r="E27" s="400">
        <v>263017</v>
      </c>
      <c r="F27" s="6"/>
    </row>
    <row r="28" spans="1:6">
      <c r="A28" s="382">
        <v>1981</v>
      </c>
      <c r="B28" s="399">
        <v>10878</v>
      </c>
      <c r="C28" s="399">
        <v>141631</v>
      </c>
      <c r="D28" s="399">
        <v>156657</v>
      </c>
      <c r="E28" s="400">
        <v>298288</v>
      </c>
      <c r="F28" s="6"/>
    </row>
    <row r="29" spans="1:6">
      <c r="A29" s="382">
        <v>1982</v>
      </c>
      <c r="B29" s="399">
        <v>6545</v>
      </c>
      <c r="C29" s="399">
        <v>65326</v>
      </c>
      <c r="D29" s="399">
        <v>87577</v>
      </c>
      <c r="E29" s="400">
        <v>152903</v>
      </c>
      <c r="F29" s="6"/>
    </row>
    <row r="30" spans="1:6">
      <c r="A30" s="382">
        <v>1983</v>
      </c>
      <c r="B30" s="399">
        <v>4791</v>
      </c>
      <c r="C30" s="399">
        <v>50930</v>
      </c>
      <c r="D30" s="399">
        <v>57170</v>
      </c>
      <c r="E30" s="400">
        <v>108100</v>
      </c>
      <c r="F30" s="6"/>
    </row>
    <row r="31" spans="1:6">
      <c r="A31" s="382">
        <v>1984</v>
      </c>
      <c r="B31" s="399">
        <v>7203</v>
      </c>
      <c r="C31" s="399">
        <v>54491</v>
      </c>
      <c r="D31" s="399">
        <v>110628</v>
      </c>
      <c r="E31" s="400">
        <v>165119</v>
      </c>
      <c r="F31" s="6"/>
    </row>
    <row r="32" spans="1:6">
      <c r="A32" s="382">
        <v>1985</v>
      </c>
      <c r="B32" s="399">
        <v>12238</v>
      </c>
      <c r="C32" s="399">
        <v>176266</v>
      </c>
      <c r="D32" s="399">
        <v>308210</v>
      </c>
      <c r="E32" s="400">
        <v>484476</v>
      </c>
      <c r="F32" s="6"/>
    </row>
    <row r="33" spans="1:6">
      <c r="A33" s="382">
        <v>1986</v>
      </c>
      <c r="B33" s="399">
        <v>7570</v>
      </c>
      <c r="C33" s="399">
        <v>113923</v>
      </c>
      <c r="D33" s="399">
        <v>150964</v>
      </c>
      <c r="E33" s="400">
        <v>264887</v>
      </c>
      <c r="F33" s="6"/>
    </row>
    <row r="34" spans="1:6">
      <c r="A34" s="382">
        <v>1987</v>
      </c>
      <c r="B34" s="399">
        <v>8679</v>
      </c>
      <c r="C34" s="399">
        <v>48993</v>
      </c>
      <c r="D34" s="399">
        <v>97669</v>
      </c>
      <c r="E34" s="400">
        <v>146662</v>
      </c>
      <c r="F34" s="6"/>
    </row>
    <row r="35" spans="1:6">
      <c r="A35" s="382">
        <v>1988</v>
      </c>
      <c r="B35" s="399">
        <v>9247</v>
      </c>
      <c r="C35" s="399">
        <v>39521</v>
      </c>
      <c r="D35" s="399">
        <v>98213</v>
      </c>
      <c r="E35" s="400">
        <v>137734</v>
      </c>
      <c r="F35" s="6"/>
    </row>
    <row r="36" spans="1:6">
      <c r="A36" s="382">
        <v>1989</v>
      </c>
      <c r="B36" s="399">
        <v>20811</v>
      </c>
      <c r="C36" s="399">
        <v>182448</v>
      </c>
      <c r="D36" s="399">
        <v>244245</v>
      </c>
      <c r="E36" s="400">
        <v>426693</v>
      </c>
      <c r="F36" s="6"/>
    </row>
    <row r="37" spans="1:6">
      <c r="A37" s="382">
        <v>1990</v>
      </c>
      <c r="B37" s="399">
        <v>12913</v>
      </c>
      <c r="C37" s="399">
        <v>72993</v>
      </c>
      <c r="D37" s="399">
        <v>130039</v>
      </c>
      <c r="E37" s="400">
        <v>203032</v>
      </c>
      <c r="F37" s="6"/>
    </row>
    <row r="38" spans="1:6">
      <c r="A38" s="382">
        <v>1991</v>
      </c>
      <c r="B38" s="399">
        <v>13531</v>
      </c>
      <c r="C38" s="399">
        <v>116896</v>
      </c>
      <c r="D38" s="399">
        <v>143422</v>
      </c>
      <c r="E38" s="400">
        <v>260318</v>
      </c>
      <c r="F38" s="6"/>
    </row>
    <row r="39" spans="1:6">
      <c r="A39" s="382">
        <v>1992</v>
      </c>
      <c r="B39" s="399">
        <v>15955</v>
      </c>
      <c r="C39" s="399">
        <v>40438</v>
      </c>
      <c r="D39" s="399">
        <v>64839</v>
      </c>
      <c r="E39" s="400">
        <v>105277</v>
      </c>
      <c r="F39" s="6"/>
    </row>
    <row r="40" spans="1:6">
      <c r="A40" s="382">
        <v>1993</v>
      </c>
      <c r="B40" s="399">
        <v>14254</v>
      </c>
      <c r="C40" s="399">
        <v>33161</v>
      </c>
      <c r="D40" s="399">
        <v>56106</v>
      </c>
      <c r="E40" s="400">
        <v>89267</v>
      </c>
      <c r="F40" s="6"/>
    </row>
    <row r="41" spans="1:6">
      <c r="A41" s="382">
        <v>1994</v>
      </c>
      <c r="B41" s="399">
        <v>19263</v>
      </c>
      <c r="C41" s="399">
        <v>250433</v>
      </c>
      <c r="D41" s="399">
        <v>187202</v>
      </c>
      <c r="E41" s="400">
        <v>437635</v>
      </c>
      <c r="F41" s="6"/>
    </row>
    <row r="42" spans="1:6">
      <c r="A42" s="382">
        <v>1995</v>
      </c>
      <c r="B42" s="399">
        <v>25827</v>
      </c>
      <c r="C42" s="399">
        <v>42389</v>
      </c>
      <c r="D42" s="399">
        <v>101095</v>
      </c>
      <c r="E42" s="400">
        <v>143484</v>
      </c>
      <c r="F42" s="6"/>
    </row>
    <row r="43" spans="1:6">
      <c r="A43" s="382">
        <v>1996</v>
      </c>
      <c r="B43" s="399">
        <v>16771</v>
      </c>
      <c r="C43" s="399">
        <v>10531</v>
      </c>
      <c r="D43" s="399">
        <v>49283</v>
      </c>
      <c r="E43" s="400">
        <v>59814</v>
      </c>
      <c r="F43" s="6"/>
    </row>
    <row r="44" spans="1:6">
      <c r="A44" s="382">
        <v>1997</v>
      </c>
      <c r="B44" s="399">
        <v>22320</v>
      </c>
      <c r="C44" s="399">
        <v>21326</v>
      </c>
      <c r="D44" s="399">
        <v>77177</v>
      </c>
      <c r="E44" s="400">
        <v>98503</v>
      </c>
      <c r="F44" s="6"/>
    </row>
    <row r="45" spans="1:6">
      <c r="A45" s="382">
        <v>1998</v>
      </c>
      <c r="B45" s="399">
        <v>22446</v>
      </c>
      <c r="C45" s="399">
        <v>42959</v>
      </c>
      <c r="D45" s="399">
        <v>90684</v>
      </c>
      <c r="E45" s="400">
        <v>133643</v>
      </c>
      <c r="F45" s="6"/>
    </row>
    <row r="46" spans="1:6">
      <c r="A46" s="382">
        <v>1999</v>
      </c>
      <c r="B46" s="399">
        <v>18237</v>
      </c>
      <c r="C46" s="399">
        <v>24034</v>
      </c>
      <c r="D46" s="399">
        <v>58183</v>
      </c>
      <c r="E46" s="400">
        <v>82217</v>
      </c>
      <c r="F46" s="6"/>
    </row>
    <row r="47" spans="1:6">
      <c r="A47" s="382">
        <v>2000</v>
      </c>
      <c r="B47" s="399">
        <v>24118</v>
      </c>
      <c r="C47" s="399">
        <v>46138</v>
      </c>
      <c r="D47" s="399">
        <v>142448</v>
      </c>
      <c r="E47" s="400">
        <v>188586</v>
      </c>
      <c r="F47" s="6"/>
    </row>
    <row r="48" spans="1:6">
      <c r="A48" s="382">
        <v>2001</v>
      </c>
      <c r="B48" s="399">
        <v>19547</v>
      </c>
      <c r="C48" s="399">
        <v>19363</v>
      </c>
      <c r="D48" s="399">
        <v>73934</v>
      </c>
      <c r="E48" s="400">
        <v>93297</v>
      </c>
      <c r="F48" s="6"/>
    </row>
    <row r="49" spans="1:6">
      <c r="A49" s="382">
        <v>2002</v>
      </c>
      <c r="B49" s="399">
        <v>19929</v>
      </c>
      <c r="C49" s="399">
        <v>25197</v>
      </c>
      <c r="D49" s="399">
        <v>82267</v>
      </c>
      <c r="E49" s="400">
        <v>107464</v>
      </c>
      <c r="F49" s="6"/>
    </row>
    <row r="50" spans="1:6">
      <c r="A50" s="382">
        <v>2003</v>
      </c>
      <c r="B50" s="399">
        <v>18616</v>
      </c>
      <c r="C50" s="399">
        <v>53673</v>
      </c>
      <c r="D50" s="399">
        <v>94499</v>
      </c>
      <c r="E50" s="400">
        <v>148172</v>
      </c>
      <c r="F50" s="6"/>
    </row>
    <row r="51" spans="1:6">
      <c r="A51" s="382">
        <v>2004</v>
      </c>
      <c r="B51" s="399">
        <v>21396</v>
      </c>
      <c r="C51" s="399">
        <v>51732</v>
      </c>
      <c r="D51" s="399">
        <v>82461</v>
      </c>
      <c r="E51" s="400">
        <v>134193</v>
      </c>
      <c r="F51" s="6"/>
    </row>
    <row r="52" spans="1:6">
      <c r="A52" s="382">
        <v>2005</v>
      </c>
      <c r="B52" s="399">
        <v>25492</v>
      </c>
      <c r="C52" s="399">
        <v>69350</v>
      </c>
      <c r="D52" s="399">
        <v>119322</v>
      </c>
      <c r="E52" s="400">
        <v>188672</v>
      </c>
      <c r="F52" s="6"/>
    </row>
    <row r="53" spans="1:6">
      <c r="A53" s="382">
        <v>2006</v>
      </c>
      <c r="B53" s="399">
        <v>16334</v>
      </c>
      <c r="C53" s="399">
        <v>71083</v>
      </c>
      <c r="D53" s="399">
        <v>84280</v>
      </c>
      <c r="E53" s="400">
        <v>155363</v>
      </c>
      <c r="F53" s="6"/>
    </row>
    <row r="54" spans="1:6">
      <c r="A54" s="382">
        <v>2007</v>
      </c>
      <c r="B54" s="399">
        <v>10932</v>
      </c>
      <c r="C54" s="399">
        <v>29403</v>
      </c>
      <c r="D54" s="399">
        <v>56710</v>
      </c>
      <c r="E54" s="400">
        <v>86113</v>
      </c>
      <c r="F54" s="6"/>
    </row>
    <row r="55" spans="1:6">
      <c r="A55" s="382">
        <v>2008</v>
      </c>
      <c r="B55" s="399">
        <v>11656</v>
      </c>
      <c r="C55" s="399">
        <v>8443</v>
      </c>
      <c r="D55" s="399">
        <v>41878</v>
      </c>
      <c r="E55" s="400">
        <v>50321</v>
      </c>
      <c r="F55" s="6"/>
    </row>
    <row r="56" spans="1:6">
      <c r="A56" s="382">
        <v>2009</v>
      </c>
      <c r="B56" s="399">
        <v>15642</v>
      </c>
      <c r="C56" s="399">
        <v>40393</v>
      </c>
      <c r="D56" s="399">
        <v>79498</v>
      </c>
      <c r="E56" s="400">
        <v>119892</v>
      </c>
      <c r="F56" s="6"/>
    </row>
    <row r="57" spans="1:6">
      <c r="A57" s="382">
        <v>2010</v>
      </c>
      <c r="B57" s="399">
        <v>11722</v>
      </c>
      <c r="C57" s="399">
        <v>10185</v>
      </c>
      <c r="D57" s="399">
        <v>44585</v>
      </c>
      <c r="E57" s="400">
        <v>54770</v>
      </c>
      <c r="F57" s="6"/>
    </row>
    <row r="58" spans="1:6">
      <c r="A58" s="382">
        <v>2011</v>
      </c>
      <c r="B58" s="399">
        <v>16414</v>
      </c>
      <c r="C58" s="399">
        <v>18848</v>
      </c>
      <c r="D58" s="399">
        <v>83314</v>
      </c>
      <c r="E58" s="400">
        <v>102162</v>
      </c>
      <c r="F58" s="6"/>
    </row>
    <row r="59" spans="1:6" s="819" customFormat="1">
      <c r="A59" s="382">
        <v>2012</v>
      </c>
      <c r="B59" s="399">
        <v>15978</v>
      </c>
      <c r="C59" s="399">
        <v>81832</v>
      </c>
      <c r="D59" s="399">
        <v>135061</v>
      </c>
      <c r="E59" s="400">
        <v>216894</v>
      </c>
      <c r="F59" s="6"/>
    </row>
    <row r="60" spans="1:6" ht="13.5" thickBot="1">
      <c r="A60" s="518">
        <v>2013</v>
      </c>
      <c r="B60" s="401">
        <v>10797</v>
      </c>
      <c r="C60" s="401">
        <v>17704.259999999998</v>
      </c>
      <c r="D60" s="401">
        <v>43986.35</v>
      </c>
      <c r="E60" s="519">
        <v>61690.61</v>
      </c>
      <c r="F60" s="6"/>
    </row>
    <row r="61" spans="1:6">
      <c r="F61" s="6"/>
    </row>
    <row r="62" spans="1:6">
      <c r="F62" s="6"/>
    </row>
  </sheetData>
  <mergeCells count="9">
    <mergeCell ref="A1:E1"/>
    <mergeCell ref="A5:A8"/>
    <mergeCell ref="B5:B8"/>
    <mergeCell ref="C5:E5"/>
    <mergeCell ref="C7:C8"/>
    <mergeCell ref="D7:D8"/>
    <mergeCell ref="E7:E8"/>
    <mergeCell ref="C6:E6"/>
    <mergeCell ref="A3:E3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52" orientation="portrait" r:id="rId1"/>
  <headerFooter alignWithMargins="0"/>
  <drawing r:id="rId2"/>
</worksheet>
</file>

<file path=xl/worksheets/sheet73.xml><?xml version="1.0" encoding="utf-8"?>
<worksheet xmlns="http://schemas.openxmlformats.org/spreadsheetml/2006/main" xmlns:r="http://schemas.openxmlformats.org/officeDocument/2006/relationships">
  <sheetPr codeName="Hoja53">
    <pageSetUpPr fitToPage="1"/>
  </sheetPr>
  <dimension ref="A1:J88"/>
  <sheetViews>
    <sheetView view="pageBreakPreview" zoomScale="75" zoomScaleNormal="75" workbookViewId="0">
      <selection sqref="A1:J1"/>
    </sheetView>
  </sheetViews>
  <sheetFormatPr baseColWidth="10" defaultColWidth="9.140625" defaultRowHeight="12.75"/>
  <cols>
    <col min="1" max="1" width="30.42578125" customWidth="1"/>
    <col min="2" max="9" width="17.42578125" customWidth="1"/>
  </cols>
  <sheetData>
    <row r="1" spans="1:10" ht="18">
      <c r="A1" s="928" t="s">
        <v>932</v>
      </c>
      <c r="B1" s="928"/>
      <c r="C1" s="928"/>
      <c r="D1" s="928"/>
      <c r="E1" s="928"/>
      <c r="F1" s="928"/>
      <c r="G1" s="928"/>
      <c r="H1" s="928"/>
      <c r="I1" s="928"/>
    </row>
    <row r="3" spans="1:10" ht="15">
      <c r="A3" s="980" t="s">
        <v>1353</v>
      </c>
      <c r="B3" s="980"/>
      <c r="C3" s="980"/>
      <c r="D3" s="980"/>
      <c r="E3" s="980"/>
      <c r="F3" s="980"/>
      <c r="G3" s="980"/>
      <c r="H3" s="980"/>
      <c r="I3" s="980"/>
    </row>
    <row r="4" spans="1:10" ht="13.5" thickBot="1">
      <c r="A4" s="136"/>
      <c r="B4" s="136"/>
      <c r="C4" s="136"/>
      <c r="D4" s="136"/>
      <c r="E4" s="136"/>
      <c r="F4" s="136"/>
      <c r="G4" s="136"/>
      <c r="H4" s="136"/>
      <c r="I4" s="136"/>
    </row>
    <row r="5" spans="1:10" s="589" customFormat="1" ht="24.75" customHeight="1">
      <c r="A5" s="976" t="s">
        <v>958</v>
      </c>
      <c r="B5" s="978" t="s">
        <v>959</v>
      </c>
      <c r="C5" s="1102"/>
      <c r="D5" s="976"/>
      <c r="E5" s="1110" t="s">
        <v>960</v>
      </c>
      <c r="F5" s="1111"/>
      <c r="G5" s="1111"/>
      <c r="H5" s="1111"/>
      <c r="I5" s="1111"/>
    </row>
    <row r="6" spans="1:10" s="589" customFormat="1" ht="35.25" customHeight="1">
      <c r="A6" s="1098"/>
      <c r="B6" s="1105"/>
      <c r="C6" s="1106"/>
      <c r="D6" s="1109"/>
      <c r="E6" s="1107" t="s">
        <v>961</v>
      </c>
      <c r="F6" s="1108"/>
      <c r="G6" s="1108"/>
      <c r="H6" s="1108"/>
      <c r="I6" s="1108"/>
      <c r="J6" s="590"/>
    </row>
    <row r="7" spans="1:10" s="589" customFormat="1" ht="27.75" customHeight="1">
      <c r="A7" s="1098"/>
      <c r="B7" s="1107" t="s">
        <v>887</v>
      </c>
      <c r="C7" s="894"/>
      <c r="D7" s="824" t="s">
        <v>569</v>
      </c>
      <c r="E7" s="1103" t="s">
        <v>943</v>
      </c>
      <c r="F7" s="1107" t="s">
        <v>944</v>
      </c>
      <c r="G7" s="1108"/>
      <c r="H7" s="894"/>
      <c r="I7" s="824" t="s">
        <v>569</v>
      </c>
    </row>
    <row r="8" spans="1:10" s="589" customFormat="1" ht="30.75" customHeight="1" thickBot="1">
      <c r="A8" s="977"/>
      <c r="B8" s="137" t="s">
        <v>962</v>
      </c>
      <c r="C8" s="137" t="s">
        <v>963</v>
      </c>
      <c r="D8" s="823" t="s">
        <v>964</v>
      </c>
      <c r="E8" s="1101"/>
      <c r="F8" s="137" t="s">
        <v>965</v>
      </c>
      <c r="G8" s="137" t="s">
        <v>966</v>
      </c>
      <c r="H8" s="137" t="s">
        <v>569</v>
      </c>
      <c r="I8" s="818" t="s">
        <v>967</v>
      </c>
    </row>
    <row r="9" spans="1:10" ht="21" customHeight="1">
      <c r="A9" s="167" t="s">
        <v>307</v>
      </c>
      <c r="B9" s="164">
        <v>11</v>
      </c>
      <c r="C9" s="164">
        <v>0</v>
      </c>
      <c r="D9" s="164">
        <v>11</v>
      </c>
      <c r="E9" s="168">
        <v>0.93</v>
      </c>
      <c r="F9" s="168">
        <v>1.48</v>
      </c>
      <c r="G9" s="168">
        <v>0.4</v>
      </c>
      <c r="H9" s="168">
        <v>1.88</v>
      </c>
      <c r="I9" s="267">
        <v>2.81</v>
      </c>
    </row>
    <row r="10" spans="1:10">
      <c r="A10" s="170" t="s">
        <v>972</v>
      </c>
      <c r="B10" s="165">
        <v>21</v>
      </c>
      <c r="C10" s="165">
        <v>7</v>
      </c>
      <c r="D10" s="171">
        <v>28</v>
      </c>
      <c r="E10" s="172">
        <v>33.15</v>
      </c>
      <c r="F10" s="169">
        <v>60.58</v>
      </c>
      <c r="G10" s="169">
        <v>4.0599999999999996</v>
      </c>
      <c r="H10" s="169">
        <v>64.64</v>
      </c>
      <c r="I10" s="267">
        <v>97.789999999999992</v>
      </c>
    </row>
    <row r="11" spans="1:10">
      <c r="A11" s="170" t="s">
        <v>973</v>
      </c>
      <c r="B11" s="165">
        <v>32</v>
      </c>
      <c r="C11" s="165">
        <v>21</v>
      </c>
      <c r="D11" s="171">
        <v>53</v>
      </c>
      <c r="E11" s="172">
        <v>9.74</v>
      </c>
      <c r="F11" s="169">
        <v>56.29</v>
      </c>
      <c r="G11" s="169">
        <v>3.45</v>
      </c>
      <c r="H11" s="169">
        <v>59.74</v>
      </c>
      <c r="I11" s="267">
        <v>69.48</v>
      </c>
    </row>
    <row r="12" spans="1:10">
      <c r="A12" s="373" t="s">
        <v>308</v>
      </c>
      <c r="B12" s="520">
        <v>64</v>
      </c>
      <c r="C12" s="520">
        <v>28</v>
      </c>
      <c r="D12" s="521">
        <v>92</v>
      </c>
      <c r="E12" s="522">
        <v>43.82</v>
      </c>
      <c r="F12" s="522">
        <v>118.35</v>
      </c>
      <c r="G12" s="522">
        <v>7.91</v>
      </c>
      <c r="H12" s="522">
        <v>126.25999999999999</v>
      </c>
      <c r="I12" s="523">
        <v>170.07999999999998</v>
      </c>
    </row>
    <row r="13" spans="1:10" s="144" customFormat="1">
      <c r="A13" s="175"/>
      <c r="B13" s="176"/>
      <c r="C13" s="176"/>
      <c r="D13" s="176"/>
      <c r="E13" s="268"/>
      <c r="F13" s="268"/>
      <c r="G13" s="268"/>
      <c r="H13" s="268"/>
      <c r="I13" s="269"/>
    </row>
    <row r="14" spans="1:10">
      <c r="A14" s="170" t="s">
        <v>978</v>
      </c>
      <c r="B14" s="165">
        <v>275</v>
      </c>
      <c r="C14" s="165">
        <v>13</v>
      </c>
      <c r="D14" s="165">
        <v>288</v>
      </c>
      <c r="E14" s="169">
        <v>89.23</v>
      </c>
      <c r="F14" s="169">
        <v>45.47</v>
      </c>
      <c r="G14" s="169">
        <v>6.75</v>
      </c>
      <c r="H14" s="169">
        <v>52.22</v>
      </c>
      <c r="I14" s="173">
        <v>141.44999999999999</v>
      </c>
    </row>
    <row r="15" spans="1:10" s="144" customFormat="1">
      <c r="A15" s="170" t="s">
        <v>979</v>
      </c>
      <c r="B15" s="165">
        <v>94</v>
      </c>
      <c r="C15" s="165">
        <v>9</v>
      </c>
      <c r="D15" s="174">
        <v>103</v>
      </c>
      <c r="E15" s="169">
        <v>442.83</v>
      </c>
      <c r="F15" s="169">
        <v>70.39</v>
      </c>
      <c r="G15" s="169">
        <v>30.31</v>
      </c>
      <c r="H15" s="272">
        <v>100.7</v>
      </c>
      <c r="I15" s="267">
        <v>543.53</v>
      </c>
    </row>
    <row r="16" spans="1:10">
      <c r="A16" s="170" t="s">
        <v>980</v>
      </c>
      <c r="B16" s="165">
        <v>79</v>
      </c>
      <c r="C16" s="165">
        <v>11</v>
      </c>
      <c r="D16" s="165">
        <v>90</v>
      </c>
      <c r="E16" s="169">
        <v>14.26</v>
      </c>
      <c r="F16" s="169">
        <v>37.75</v>
      </c>
      <c r="G16" s="169">
        <v>13.49</v>
      </c>
      <c r="H16" s="169">
        <v>51.24</v>
      </c>
      <c r="I16" s="173">
        <v>65.5</v>
      </c>
    </row>
    <row r="17" spans="1:9" s="147" customFormat="1">
      <c r="A17" s="170" t="s">
        <v>981</v>
      </c>
      <c r="B17" s="165">
        <v>106</v>
      </c>
      <c r="C17" s="165">
        <v>15</v>
      </c>
      <c r="D17" s="174">
        <v>121</v>
      </c>
      <c r="E17" s="169">
        <v>149.66999999999999</v>
      </c>
      <c r="F17" s="169">
        <v>149.58000000000001</v>
      </c>
      <c r="G17" s="169">
        <v>10.43</v>
      </c>
      <c r="H17" s="272">
        <v>160.01000000000002</v>
      </c>
      <c r="I17" s="267">
        <v>309.68</v>
      </c>
    </row>
    <row r="18" spans="1:9">
      <c r="A18" s="373" t="s">
        <v>708</v>
      </c>
      <c r="B18" s="520">
        <v>554</v>
      </c>
      <c r="C18" s="520">
        <v>48</v>
      </c>
      <c r="D18" s="521">
        <v>602</v>
      </c>
      <c r="E18" s="522">
        <v>695.99</v>
      </c>
      <c r="F18" s="522">
        <v>303.19</v>
      </c>
      <c r="G18" s="522">
        <v>60.98</v>
      </c>
      <c r="H18" s="522">
        <v>364.17</v>
      </c>
      <c r="I18" s="523">
        <v>1060.1600000000001</v>
      </c>
    </row>
    <row r="19" spans="1:9">
      <c r="A19" s="170"/>
      <c r="B19" s="165"/>
      <c r="C19" s="165"/>
      <c r="D19" s="174"/>
      <c r="E19" s="169"/>
      <c r="F19" s="169"/>
      <c r="G19" s="169"/>
      <c r="H19" s="169"/>
      <c r="I19" s="267"/>
    </row>
    <row r="20" spans="1:9">
      <c r="A20" s="170" t="s">
        <v>968</v>
      </c>
      <c r="B20" s="165">
        <v>702</v>
      </c>
      <c r="C20" s="165">
        <v>181</v>
      </c>
      <c r="D20" s="174">
        <v>883</v>
      </c>
      <c r="E20" s="169">
        <v>2462.19</v>
      </c>
      <c r="F20" s="169">
        <v>3083.89</v>
      </c>
      <c r="G20" s="169">
        <v>55.26</v>
      </c>
      <c r="H20" s="169">
        <v>3139.15</v>
      </c>
      <c r="I20" s="267">
        <v>5601.34</v>
      </c>
    </row>
    <row r="21" spans="1:9">
      <c r="A21" s="170" t="s">
        <v>969</v>
      </c>
      <c r="B21" s="165">
        <v>398</v>
      </c>
      <c r="C21" s="165">
        <v>125</v>
      </c>
      <c r="D21" s="174">
        <v>523</v>
      </c>
      <c r="E21" s="169">
        <v>727.68</v>
      </c>
      <c r="F21" s="169">
        <v>1130.1400000000001</v>
      </c>
      <c r="G21" s="169">
        <v>4.8099999999999996</v>
      </c>
      <c r="H21" s="169">
        <v>1134.95</v>
      </c>
      <c r="I21" s="267">
        <v>1862.63</v>
      </c>
    </row>
    <row r="22" spans="1:9" s="147" customFormat="1">
      <c r="A22" s="170" t="s">
        <v>970</v>
      </c>
      <c r="B22" s="165">
        <v>876</v>
      </c>
      <c r="C22" s="165">
        <v>351</v>
      </c>
      <c r="D22" s="165">
        <v>1227</v>
      </c>
      <c r="E22" s="272">
        <v>1553.82</v>
      </c>
      <c r="F22" s="272">
        <v>6630.51</v>
      </c>
      <c r="G22" s="272">
        <v>52.1</v>
      </c>
      <c r="H22" s="272">
        <v>6682.6100000000006</v>
      </c>
      <c r="I22" s="267">
        <v>8236.43</v>
      </c>
    </row>
    <row r="23" spans="1:9">
      <c r="A23" s="170" t="s">
        <v>971</v>
      </c>
      <c r="B23" s="165">
        <v>779</v>
      </c>
      <c r="C23" s="165">
        <v>169</v>
      </c>
      <c r="D23" s="165">
        <v>948</v>
      </c>
      <c r="E23" s="169">
        <v>3003.71</v>
      </c>
      <c r="F23" s="169">
        <v>1070.54</v>
      </c>
      <c r="G23" s="169">
        <v>1.23</v>
      </c>
      <c r="H23" s="169">
        <v>1071.77</v>
      </c>
      <c r="I23" s="173">
        <v>4075.48</v>
      </c>
    </row>
    <row r="24" spans="1:9" s="144" customFormat="1">
      <c r="A24" s="373" t="s">
        <v>710</v>
      </c>
      <c r="B24" s="520">
        <v>2755</v>
      </c>
      <c r="C24" s="520">
        <v>826</v>
      </c>
      <c r="D24" s="521">
        <v>3581</v>
      </c>
      <c r="E24" s="522">
        <v>7747.4</v>
      </c>
      <c r="F24" s="522">
        <v>11915.08</v>
      </c>
      <c r="G24" s="522">
        <v>113.4</v>
      </c>
      <c r="H24" s="522">
        <v>12028.48</v>
      </c>
      <c r="I24" s="523">
        <v>19775.879999999997</v>
      </c>
    </row>
    <row r="25" spans="1:9">
      <c r="A25" s="170"/>
      <c r="B25" s="165"/>
      <c r="C25" s="165"/>
      <c r="D25" s="165"/>
      <c r="E25" s="169"/>
      <c r="F25" s="169"/>
      <c r="G25" s="169"/>
      <c r="H25" s="169"/>
      <c r="I25" s="173"/>
    </row>
    <row r="26" spans="1:9" s="147" customFormat="1">
      <c r="A26" s="170" t="s">
        <v>1001</v>
      </c>
      <c r="B26" s="165">
        <v>70</v>
      </c>
      <c r="C26" s="165">
        <v>27</v>
      </c>
      <c r="D26" s="174">
        <v>97</v>
      </c>
      <c r="E26" s="169">
        <v>0.1</v>
      </c>
      <c r="F26" s="169">
        <v>470.78</v>
      </c>
      <c r="G26" s="169">
        <v>13.94</v>
      </c>
      <c r="H26" s="272">
        <v>484.71999999999997</v>
      </c>
      <c r="I26" s="267">
        <v>484.82</v>
      </c>
    </row>
    <row r="27" spans="1:9">
      <c r="A27" s="170" t="s">
        <v>1002</v>
      </c>
      <c r="B27" s="165">
        <v>53</v>
      </c>
      <c r="C27" s="165">
        <v>20</v>
      </c>
      <c r="D27" s="165">
        <v>73</v>
      </c>
      <c r="E27" s="169">
        <v>46.55</v>
      </c>
      <c r="F27" s="169">
        <v>280.76</v>
      </c>
      <c r="G27" s="169">
        <v>90.5</v>
      </c>
      <c r="H27" s="169">
        <v>371.26</v>
      </c>
      <c r="I27" s="173">
        <v>417.81</v>
      </c>
    </row>
    <row r="28" spans="1:9">
      <c r="A28" s="170" t="s">
        <v>1004</v>
      </c>
      <c r="B28" s="165">
        <v>48</v>
      </c>
      <c r="C28" s="165">
        <v>27</v>
      </c>
      <c r="D28" s="174">
        <v>75</v>
      </c>
      <c r="E28" s="169">
        <v>28.17</v>
      </c>
      <c r="F28" s="169">
        <v>56.05</v>
      </c>
      <c r="G28" s="169">
        <v>298.55</v>
      </c>
      <c r="H28" s="169">
        <v>354.6</v>
      </c>
      <c r="I28" s="267">
        <v>382.77000000000004</v>
      </c>
    </row>
    <row r="29" spans="1:9">
      <c r="A29" s="170" t="s">
        <v>1005</v>
      </c>
      <c r="B29" s="165">
        <v>70</v>
      </c>
      <c r="C29" s="165">
        <v>22</v>
      </c>
      <c r="D29" s="174">
        <v>92</v>
      </c>
      <c r="E29" s="169">
        <v>22.88</v>
      </c>
      <c r="F29" s="169">
        <v>181.51</v>
      </c>
      <c r="G29" s="169">
        <v>19.84</v>
      </c>
      <c r="H29" s="169">
        <v>201.35</v>
      </c>
      <c r="I29" s="267">
        <v>224.23</v>
      </c>
    </row>
    <row r="30" spans="1:9">
      <c r="A30" s="170" t="s">
        <v>1006</v>
      </c>
      <c r="B30" s="165">
        <v>92</v>
      </c>
      <c r="C30" s="165">
        <v>35</v>
      </c>
      <c r="D30" s="174">
        <v>127</v>
      </c>
      <c r="E30" s="169">
        <v>59.85</v>
      </c>
      <c r="F30" s="169">
        <v>146.99</v>
      </c>
      <c r="G30" s="169">
        <v>62.31</v>
      </c>
      <c r="H30" s="169">
        <v>209.3</v>
      </c>
      <c r="I30" s="267">
        <v>269.15000000000003</v>
      </c>
    </row>
    <row r="31" spans="1:9" s="147" customFormat="1">
      <c r="A31" s="170" t="s">
        <v>1007</v>
      </c>
      <c r="B31" s="165">
        <v>77</v>
      </c>
      <c r="C31" s="165">
        <v>35</v>
      </c>
      <c r="D31" s="165">
        <v>112</v>
      </c>
      <c r="E31" s="272">
        <v>23.51</v>
      </c>
      <c r="F31" s="272">
        <v>275.52999999999997</v>
      </c>
      <c r="G31" s="272">
        <v>96.65</v>
      </c>
      <c r="H31" s="272">
        <v>372.17999999999995</v>
      </c>
      <c r="I31" s="267">
        <v>395.68999999999994</v>
      </c>
    </row>
    <row r="32" spans="1:9">
      <c r="A32" s="170" t="s">
        <v>1008</v>
      </c>
      <c r="B32" s="165">
        <v>66</v>
      </c>
      <c r="C32" s="165">
        <v>33</v>
      </c>
      <c r="D32" s="165">
        <v>99</v>
      </c>
      <c r="E32" s="169">
        <v>130.15</v>
      </c>
      <c r="F32" s="169">
        <v>277.85000000000002</v>
      </c>
      <c r="G32" s="169">
        <v>31.67</v>
      </c>
      <c r="H32" s="169">
        <v>309.52000000000004</v>
      </c>
      <c r="I32" s="173">
        <v>439.67000000000007</v>
      </c>
    </row>
    <row r="33" spans="1:9">
      <c r="A33" s="170" t="s">
        <v>1009</v>
      </c>
      <c r="B33" s="165">
        <v>81</v>
      </c>
      <c r="C33" s="165">
        <v>29</v>
      </c>
      <c r="D33" s="174">
        <v>110</v>
      </c>
      <c r="E33" s="169">
        <v>18.149999999999999</v>
      </c>
      <c r="F33" s="169">
        <v>70.930000000000007</v>
      </c>
      <c r="G33" s="169">
        <v>177.56</v>
      </c>
      <c r="H33" s="169">
        <v>248.49</v>
      </c>
      <c r="I33" s="267">
        <v>266.64</v>
      </c>
    </row>
    <row r="34" spans="1:9">
      <c r="A34" s="373" t="s">
        <v>636</v>
      </c>
      <c r="B34" s="520">
        <v>557</v>
      </c>
      <c r="C34" s="520">
        <v>228</v>
      </c>
      <c r="D34" s="521">
        <v>785</v>
      </c>
      <c r="E34" s="522">
        <v>329.36</v>
      </c>
      <c r="F34" s="522">
        <v>1760.4</v>
      </c>
      <c r="G34" s="522">
        <v>791.02</v>
      </c>
      <c r="H34" s="522">
        <v>2551.42</v>
      </c>
      <c r="I34" s="523">
        <v>2880.78</v>
      </c>
    </row>
    <row r="35" spans="1:9">
      <c r="A35" s="170"/>
      <c r="B35" s="165"/>
      <c r="C35" s="165"/>
      <c r="D35" s="174"/>
      <c r="E35" s="169"/>
      <c r="F35" s="169"/>
      <c r="G35" s="169"/>
      <c r="H35" s="169"/>
      <c r="I35" s="267"/>
    </row>
    <row r="36" spans="1:9">
      <c r="A36" s="373" t="s">
        <v>309</v>
      </c>
      <c r="B36" s="520">
        <v>702</v>
      </c>
      <c r="C36" s="520">
        <v>377</v>
      </c>
      <c r="D36" s="521">
        <v>1079</v>
      </c>
      <c r="E36" s="522">
        <v>474.43</v>
      </c>
      <c r="F36" s="522">
        <v>2810.33</v>
      </c>
      <c r="G36" s="522">
        <v>47.01</v>
      </c>
      <c r="H36" s="522">
        <v>2857.34</v>
      </c>
      <c r="I36" s="523">
        <v>3331.77</v>
      </c>
    </row>
    <row r="37" spans="1:9" s="144" customFormat="1">
      <c r="A37" s="175"/>
      <c r="B37" s="176"/>
      <c r="C37" s="176"/>
      <c r="D37" s="176"/>
      <c r="E37" s="268"/>
      <c r="F37" s="268"/>
      <c r="G37" s="268"/>
      <c r="H37" s="268"/>
      <c r="I37" s="269"/>
    </row>
    <row r="38" spans="1:9">
      <c r="A38" s="373" t="s">
        <v>705</v>
      </c>
      <c r="B38" s="520">
        <v>102</v>
      </c>
      <c r="C38" s="520">
        <v>347</v>
      </c>
      <c r="D38" s="521">
        <v>449</v>
      </c>
      <c r="E38" s="522">
        <v>347.9</v>
      </c>
      <c r="F38" s="522">
        <v>3405.72</v>
      </c>
      <c r="G38" s="522">
        <v>1171.49</v>
      </c>
      <c r="H38" s="522">
        <v>4577.21</v>
      </c>
      <c r="I38" s="523">
        <v>4925.1099999999997</v>
      </c>
    </row>
    <row r="39" spans="1:9" s="144" customFormat="1">
      <c r="A39" s="175"/>
      <c r="B39" s="176"/>
      <c r="C39" s="176"/>
      <c r="D39" s="178"/>
      <c r="E39" s="177"/>
      <c r="F39" s="177"/>
      <c r="G39" s="177"/>
      <c r="H39" s="268"/>
      <c r="I39" s="269"/>
    </row>
    <row r="40" spans="1:9">
      <c r="A40" s="373" t="s">
        <v>711</v>
      </c>
      <c r="B40" s="520">
        <v>25</v>
      </c>
      <c r="C40" s="520">
        <v>6</v>
      </c>
      <c r="D40" s="521">
        <v>31</v>
      </c>
      <c r="E40" s="522">
        <v>1.02</v>
      </c>
      <c r="F40" s="522">
        <v>20.34</v>
      </c>
      <c r="G40" s="522">
        <v>6.29</v>
      </c>
      <c r="H40" s="522">
        <v>26.63</v>
      </c>
      <c r="I40" s="523">
        <v>27.65</v>
      </c>
    </row>
    <row r="41" spans="1:9">
      <c r="A41" s="170"/>
      <c r="B41" s="165"/>
      <c r="C41" s="165"/>
      <c r="D41" s="174"/>
      <c r="E41" s="169"/>
      <c r="F41" s="169"/>
      <c r="G41" s="169"/>
      <c r="H41" s="169"/>
      <c r="I41" s="267"/>
    </row>
    <row r="42" spans="1:9">
      <c r="A42" s="373" t="s">
        <v>1057</v>
      </c>
      <c r="B42" s="520">
        <v>101</v>
      </c>
      <c r="C42" s="520">
        <v>11</v>
      </c>
      <c r="D42" s="521">
        <v>112</v>
      </c>
      <c r="E42" s="522">
        <v>13.87</v>
      </c>
      <c r="F42" s="522">
        <v>60.46</v>
      </c>
      <c r="G42" s="522">
        <v>9.02</v>
      </c>
      <c r="H42" s="522">
        <v>69.48</v>
      </c>
      <c r="I42" s="523">
        <v>83.350000000000009</v>
      </c>
    </row>
    <row r="43" spans="1:9">
      <c r="A43" s="170"/>
      <c r="B43" s="165"/>
      <c r="C43" s="165"/>
      <c r="D43" s="174"/>
      <c r="E43" s="169"/>
      <c r="F43" s="169"/>
      <c r="G43" s="169"/>
      <c r="H43" s="169"/>
      <c r="I43" s="267"/>
    </row>
    <row r="44" spans="1:9">
      <c r="A44" s="170" t="s">
        <v>996</v>
      </c>
      <c r="B44" s="165">
        <v>72</v>
      </c>
      <c r="C44" s="165">
        <v>21</v>
      </c>
      <c r="D44" s="174">
        <v>93</v>
      </c>
      <c r="E44" s="169">
        <v>43.8</v>
      </c>
      <c r="F44" s="169">
        <v>74.5</v>
      </c>
      <c r="G44" s="169">
        <v>2.46</v>
      </c>
      <c r="H44" s="169">
        <v>76.959999999999994</v>
      </c>
      <c r="I44" s="267">
        <v>120.75999999999999</v>
      </c>
    </row>
    <row r="45" spans="1:9">
      <c r="A45" s="170" t="s">
        <v>997</v>
      </c>
      <c r="B45" s="165">
        <v>47</v>
      </c>
      <c r="C45" s="165">
        <v>23</v>
      </c>
      <c r="D45" s="174">
        <v>70</v>
      </c>
      <c r="E45" s="169">
        <v>106.34</v>
      </c>
      <c r="F45" s="169">
        <v>145.47999999999999</v>
      </c>
      <c r="G45" s="169">
        <v>8.9700000000000006</v>
      </c>
      <c r="H45" s="169">
        <v>154.44999999999999</v>
      </c>
      <c r="I45" s="267">
        <v>260.78999999999996</v>
      </c>
    </row>
    <row r="46" spans="1:9">
      <c r="A46" s="170" t="s">
        <v>998</v>
      </c>
      <c r="B46" s="165">
        <v>152</v>
      </c>
      <c r="C46" s="165">
        <v>20</v>
      </c>
      <c r="D46" s="174">
        <v>172</v>
      </c>
      <c r="E46" s="169">
        <v>737.81</v>
      </c>
      <c r="F46" s="169">
        <v>307.3</v>
      </c>
      <c r="G46" s="169">
        <v>16.16</v>
      </c>
      <c r="H46" s="169">
        <v>323.46000000000004</v>
      </c>
      <c r="I46" s="267">
        <v>1061.27</v>
      </c>
    </row>
    <row r="47" spans="1:9">
      <c r="A47" s="373" t="s">
        <v>310</v>
      </c>
      <c r="B47" s="520">
        <v>271</v>
      </c>
      <c r="C47" s="520">
        <v>64</v>
      </c>
      <c r="D47" s="521">
        <v>335</v>
      </c>
      <c r="E47" s="522">
        <v>887.95</v>
      </c>
      <c r="F47" s="522">
        <v>527.28</v>
      </c>
      <c r="G47" s="522">
        <v>27.59</v>
      </c>
      <c r="H47" s="522">
        <v>554.87</v>
      </c>
      <c r="I47" s="523">
        <v>1442.8200000000002</v>
      </c>
    </row>
    <row r="48" spans="1:9">
      <c r="A48" s="170"/>
      <c r="B48" s="165"/>
      <c r="C48" s="165"/>
      <c r="D48" s="174"/>
      <c r="E48" s="169"/>
      <c r="F48" s="169"/>
      <c r="G48" s="169"/>
      <c r="H48" s="169"/>
      <c r="I48" s="267"/>
    </row>
    <row r="49" spans="1:9">
      <c r="A49" s="170" t="s">
        <v>974</v>
      </c>
      <c r="B49" s="165">
        <v>37</v>
      </c>
      <c r="C49" s="165">
        <v>12</v>
      </c>
      <c r="D49" s="174">
        <v>49</v>
      </c>
      <c r="E49" s="169">
        <v>30.57</v>
      </c>
      <c r="F49" s="169">
        <v>25.78</v>
      </c>
      <c r="G49" s="169">
        <v>92.19</v>
      </c>
      <c r="H49" s="169">
        <v>117.97</v>
      </c>
      <c r="I49" s="267">
        <v>148.54</v>
      </c>
    </row>
    <row r="50" spans="1:9" s="147" customFormat="1">
      <c r="A50" s="170" t="s">
        <v>976</v>
      </c>
      <c r="B50" s="165">
        <v>52</v>
      </c>
      <c r="C50" s="165">
        <v>4</v>
      </c>
      <c r="D50" s="165">
        <v>56</v>
      </c>
      <c r="E50" s="272">
        <v>4.5599999999999996</v>
      </c>
      <c r="F50" s="272">
        <v>3.61</v>
      </c>
      <c r="G50" s="272">
        <v>10.23</v>
      </c>
      <c r="H50" s="272">
        <v>13.84</v>
      </c>
      <c r="I50" s="267">
        <v>18.399999999999999</v>
      </c>
    </row>
    <row r="51" spans="1:9">
      <c r="A51" s="170" t="s">
        <v>977</v>
      </c>
      <c r="B51" s="165">
        <v>92</v>
      </c>
      <c r="C51" s="165">
        <v>20</v>
      </c>
      <c r="D51" s="165">
        <v>112</v>
      </c>
      <c r="E51" s="169">
        <v>2.68</v>
      </c>
      <c r="F51" s="169">
        <v>87.43</v>
      </c>
      <c r="G51" s="169">
        <v>90.67</v>
      </c>
      <c r="H51" s="169">
        <v>178.10000000000002</v>
      </c>
      <c r="I51" s="173">
        <v>180.78000000000003</v>
      </c>
    </row>
    <row r="52" spans="1:9" s="144" customFormat="1">
      <c r="A52" s="373" t="s">
        <v>637</v>
      </c>
      <c r="B52" s="520">
        <v>181</v>
      </c>
      <c r="C52" s="520">
        <v>36</v>
      </c>
      <c r="D52" s="521">
        <v>217</v>
      </c>
      <c r="E52" s="522">
        <v>37.81</v>
      </c>
      <c r="F52" s="522">
        <v>116.82</v>
      </c>
      <c r="G52" s="522">
        <v>193.09</v>
      </c>
      <c r="H52" s="522">
        <v>309.90999999999997</v>
      </c>
      <c r="I52" s="523">
        <v>347.71999999999997</v>
      </c>
    </row>
    <row r="53" spans="1:9">
      <c r="A53" s="170"/>
      <c r="B53" s="165"/>
      <c r="C53" s="165"/>
      <c r="D53" s="165"/>
      <c r="E53" s="169"/>
      <c r="F53" s="169"/>
      <c r="G53" s="169"/>
      <c r="H53" s="169"/>
      <c r="I53" s="173"/>
    </row>
    <row r="54" spans="1:9">
      <c r="A54" s="170" t="s">
        <v>991</v>
      </c>
      <c r="B54" s="165">
        <v>113</v>
      </c>
      <c r="C54" s="165">
        <v>16</v>
      </c>
      <c r="D54" s="174">
        <v>129</v>
      </c>
      <c r="E54" s="169">
        <v>11.5</v>
      </c>
      <c r="F54" s="169">
        <v>19.940000000000001</v>
      </c>
      <c r="G54" s="169">
        <v>130.66</v>
      </c>
      <c r="H54" s="169">
        <v>150.6</v>
      </c>
      <c r="I54" s="267">
        <v>162.1</v>
      </c>
    </row>
    <row r="55" spans="1:9">
      <c r="A55" s="170" t="s">
        <v>992</v>
      </c>
      <c r="B55" s="165">
        <v>89</v>
      </c>
      <c r="C55" s="165">
        <v>61</v>
      </c>
      <c r="D55" s="174">
        <v>150</v>
      </c>
      <c r="E55" s="169">
        <v>13.1</v>
      </c>
      <c r="F55" s="169">
        <v>508.72</v>
      </c>
      <c r="G55" s="169">
        <v>185.38</v>
      </c>
      <c r="H55" s="169">
        <v>694.1</v>
      </c>
      <c r="I55" s="267">
        <v>707.2</v>
      </c>
    </row>
    <row r="56" spans="1:9">
      <c r="A56" s="170" t="s">
        <v>993</v>
      </c>
      <c r="B56" s="165">
        <v>136</v>
      </c>
      <c r="C56" s="165">
        <v>29</v>
      </c>
      <c r="D56" s="174">
        <v>165</v>
      </c>
      <c r="E56" s="169">
        <v>43.12</v>
      </c>
      <c r="F56" s="169">
        <v>57.57</v>
      </c>
      <c r="G56" s="169">
        <v>96.14</v>
      </c>
      <c r="H56" s="169">
        <v>153.71</v>
      </c>
      <c r="I56" s="267">
        <v>196.83</v>
      </c>
    </row>
    <row r="57" spans="1:9">
      <c r="A57" s="170" t="s">
        <v>994</v>
      </c>
      <c r="B57" s="165">
        <v>108</v>
      </c>
      <c r="C57" s="165">
        <v>35</v>
      </c>
      <c r="D57" s="174">
        <v>143</v>
      </c>
      <c r="E57" s="169">
        <v>658.58</v>
      </c>
      <c r="F57" s="169">
        <v>885.7</v>
      </c>
      <c r="G57" s="169">
        <v>74.3</v>
      </c>
      <c r="H57" s="169">
        <v>960</v>
      </c>
      <c r="I57" s="267">
        <v>1618.58</v>
      </c>
    </row>
    <row r="58" spans="1:9">
      <c r="A58" s="170" t="s">
        <v>995</v>
      </c>
      <c r="B58" s="165">
        <v>146</v>
      </c>
      <c r="C58" s="165">
        <v>91</v>
      </c>
      <c r="D58" s="174">
        <v>237</v>
      </c>
      <c r="E58" s="169">
        <v>829.79</v>
      </c>
      <c r="F58" s="169">
        <v>482.47</v>
      </c>
      <c r="G58" s="169">
        <v>910.59</v>
      </c>
      <c r="H58" s="169">
        <v>1393.06</v>
      </c>
      <c r="I58" s="267">
        <v>2222.85</v>
      </c>
    </row>
    <row r="59" spans="1:9" s="144" customFormat="1">
      <c r="A59" s="373" t="s">
        <v>311</v>
      </c>
      <c r="B59" s="520">
        <v>592</v>
      </c>
      <c r="C59" s="520">
        <v>232</v>
      </c>
      <c r="D59" s="521">
        <v>824</v>
      </c>
      <c r="E59" s="522">
        <v>1556.09</v>
      </c>
      <c r="F59" s="522">
        <v>1954.4</v>
      </c>
      <c r="G59" s="522">
        <v>1397.07</v>
      </c>
      <c r="H59" s="522">
        <v>3351.4700000000003</v>
      </c>
      <c r="I59" s="523">
        <v>4907.5600000000004</v>
      </c>
    </row>
    <row r="60" spans="1:9">
      <c r="A60" s="170"/>
      <c r="B60" s="165"/>
      <c r="C60" s="165"/>
      <c r="D60" s="165"/>
      <c r="E60" s="169"/>
      <c r="F60" s="169"/>
      <c r="G60" s="169"/>
      <c r="H60" s="169"/>
      <c r="I60" s="173"/>
    </row>
    <row r="61" spans="1:9">
      <c r="A61" s="170" t="s">
        <v>1010</v>
      </c>
      <c r="B61" s="165">
        <v>51</v>
      </c>
      <c r="C61" s="165">
        <v>11</v>
      </c>
      <c r="D61" s="174">
        <v>62</v>
      </c>
      <c r="E61" s="169">
        <v>40.85</v>
      </c>
      <c r="F61" s="169">
        <v>78.41</v>
      </c>
      <c r="G61" s="169">
        <v>80.52</v>
      </c>
      <c r="H61" s="169">
        <v>158.93</v>
      </c>
      <c r="I61" s="267">
        <v>199.78</v>
      </c>
    </row>
    <row r="62" spans="1:9">
      <c r="A62" s="170" t="s">
        <v>1011</v>
      </c>
      <c r="B62" s="165">
        <v>36</v>
      </c>
      <c r="C62" s="165">
        <v>4</v>
      </c>
      <c r="D62" s="174">
        <v>40</v>
      </c>
      <c r="E62" s="169">
        <v>6.66</v>
      </c>
      <c r="F62" s="169">
        <v>2.5499999999999998</v>
      </c>
      <c r="G62" s="169">
        <v>10.94</v>
      </c>
      <c r="H62" s="169">
        <v>13.489999999999998</v>
      </c>
      <c r="I62" s="267">
        <v>20.149999999999999</v>
      </c>
    </row>
    <row r="63" spans="1:9">
      <c r="A63" s="373" t="s">
        <v>718</v>
      </c>
      <c r="B63" s="520">
        <v>87</v>
      </c>
      <c r="C63" s="520">
        <v>15</v>
      </c>
      <c r="D63" s="521">
        <v>102</v>
      </c>
      <c r="E63" s="522">
        <v>47.51</v>
      </c>
      <c r="F63" s="522">
        <v>80.959999999999994</v>
      </c>
      <c r="G63" s="522">
        <v>91.46</v>
      </c>
      <c r="H63" s="522">
        <v>172.42</v>
      </c>
      <c r="I63" s="523">
        <v>219.92999999999998</v>
      </c>
    </row>
    <row r="64" spans="1:9" s="144" customFormat="1">
      <c r="A64" s="175"/>
      <c r="B64" s="176"/>
      <c r="C64" s="176"/>
      <c r="D64" s="176"/>
      <c r="E64" s="268"/>
      <c r="F64" s="268"/>
      <c r="G64" s="268"/>
      <c r="H64" s="268"/>
      <c r="I64" s="269"/>
    </row>
    <row r="65" spans="1:9">
      <c r="A65" s="373" t="s">
        <v>1058</v>
      </c>
      <c r="B65" s="520">
        <v>183</v>
      </c>
      <c r="C65" s="520">
        <v>75</v>
      </c>
      <c r="D65" s="521">
        <v>258</v>
      </c>
      <c r="E65" s="522">
        <v>58.74</v>
      </c>
      <c r="F65" s="522">
        <v>165.89</v>
      </c>
      <c r="G65" s="522">
        <v>132.16</v>
      </c>
      <c r="H65" s="522">
        <v>298.04999999999995</v>
      </c>
      <c r="I65" s="523">
        <v>356.78999999999996</v>
      </c>
    </row>
    <row r="66" spans="1:9" s="144" customFormat="1">
      <c r="A66" s="175"/>
      <c r="B66" s="176"/>
      <c r="C66" s="176"/>
      <c r="D66" s="178"/>
      <c r="E66" s="177"/>
      <c r="F66" s="177"/>
      <c r="G66" s="177"/>
      <c r="H66" s="268"/>
      <c r="I66" s="269"/>
    </row>
    <row r="67" spans="1:9">
      <c r="A67" s="170" t="s">
        <v>999</v>
      </c>
      <c r="B67" s="165">
        <v>83</v>
      </c>
      <c r="C67" s="165">
        <v>111</v>
      </c>
      <c r="D67" s="165">
        <v>194</v>
      </c>
      <c r="E67" s="169">
        <v>192.83</v>
      </c>
      <c r="F67" s="169">
        <v>215.04</v>
      </c>
      <c r="G67" s="169">
        <v>1010.33</v>
      </c>
      <c r="H67" s="169">
        <v>1225.3700000000001</v>
      </c>
      <c r="I67" s="173">
        <v>1418.2</v>
      </c>
    </row>
    <row r="68" spans="1:9">
      <c r="A68" s="170" t="s">
        <v>1000</v>
      </c>
      <c r="B68" s="165">
        <v>326</v>
      </c>
      <c r="C68" s="165">
        <v>180</v>
      </c>
      <c r="D68" s="174">
        <v>506</v>
      </c>
      <c r="E68" s="169">
        <v>731.69</v>
      </c>
      <c r="F68" s="169">
        <v>1252.6099999999999</v>
      </c>
      <c r="G68" s="169">
        <v>2145.2399999999998</v>
      </c>
      <c r="H68" s="169">
        <v>3397.8499999999995</v>
      </c>
      <c r="I68" s="267">
        <v>4129.5399999999991</v>
      </c>
    </row>
    <row r="69" spans="1:9">
      <c r="A69" s="373" t="s">
        <v>720</v>
      </c>
      <c r="B69" s="520">
        <v>409</v>
      </c>
      <c r="C69" s="520">
        <v>291</v>
      </c>
      <c r="D69" s="521">
        <v>700</v>
      </c>
      <c r="E69" s="522">
        <v>924.52</v>
      </c>
      <c r="F69" s="522">
        <v>1467.65</v>
      </c>
      <c r="G69" s="522">
        <v>3155.57</v>
      </c>
      <c r="H69" s="522">
        <v>4623.22</v>
      </c>
      <c r="I69" s="523">
        <v>5547.74</v>
      </c>
    </row>
    <row r="70" spans="1:9" s="144" customFormat="1">
      <c r="A70" s="175"/>
      <c r="B70" s="176"/>
      <c r="C70" s="176"/>
      <c r="D70" s="176"/>
      <c r="E70" s="268"/>
      <c r="F70" s="268"/>
      <c r="G70" s="268"/>
      <c r="H70" s="268"/>
      <c r="I70" s="269"/>
    </row>
    <row r="71" spans="1:9">
      <c r="A71" s="373" t="s">
        <v>1051</v>
      </c>
      <c r="B71" s="520">
        <v>81</v>
      </c>
      <c r="C71" s="520">
        <v>9</v>
      </c>
      <c r="D71" s="521">
        <v>90</v>
      </c>
      <c r="E71" s="522">
        <v>1022.56</v>
      </c>
      <c r="F71" s="522">
        <v>721.76</v>
      </c>
      <c r="G71" s="522">
        <v>1101.1300000000001</v>
      </c>
      <c r="H71" s="522">
        <v>1822.89</v>
      </c>
      <c r="I71" s="523">
        <v>2845.45</v>
      </c>
    </row>
    <row r="72" spans="1:9">
      <c r="A72" s="170"/>
      <c r="B72" s="165"/>
      <c r="C72" s="165"/>
      <c r="D72" s="174"/>
      <c r="E72" s="169"/>
      <c r="F72" s="169"/>
      <c r="G72" s="169"/>
      <c r="H72" s="169"/>
      <c r="I72" s="267"/>
    </row>
    <row r="73" spans="1:9">
      <c r="A73" s="373" t="s">
        <v>712</v>
      </c>
      <c r="B73" s="520">
        <v>233</v>
      </c>
      <c r="C73" s="520">
        <v>53</v>
      </c>
      <c r="D73" s="521">
        <v>286</v>
      </c>
      <c r="E73" s="522">
        <v>212.1</v>
      </c>
      <c r="F73" s="522">
        <v>429.68</v>
      </c>
      <c r="G73" s="522">
        <v>691.76</v>
      </c>
      <c r="H73" s="522">
        <v>1121.44</v>
      </c>
      <c r="I73" s="523">
        <v>1333.54</v>
      </c>
    </row>
    <row r="74" spans="1:9">
      <c r="A74" s="170"/>
      <c r="B74" s="165"/>
      <c r="C74" s="165"/>
      <c r="D74" s="174"/>
      <c r="E74" s="169"/>
      <c r="F74" s="169"/>
      <c r="G74" s="169"/>
      <c r="H74" s="169"/>
      <c r="I74" s="267"/>
    </row>
    <row r="75" spans="1:9">
      <c r="A75" s="170" t="s">
        <v>312</v>
      </c>
      <c r="B75" s="165">
        <v>115</v>
      </c>
      <c r="C75" s="165">
        <v>31</v>
      </c>
      <c r="D75" s="174">
        <v>146</v>
      </c>
      <c r="E75" s="169">
        <v>1157.08</v>
      </c>
      <c r="F75" s="169">
        <v>451.74</v>
      </c>
      <c r="G75" s="169">
        <v>311.06</v>
      </c>
      <c r="H75" s="169">
        <v>762.8</v>
      </c>
      <c r="I75" s="267">
        <v>1919.8799999999999</v>
      </c>
    </row>
    <row r="76" spans="1:9">
      <c r="A76" s="170" t="s">
        <v>982</v>
      </c>
      <c r="B76" s="165">
        <v>75</v>
      </c>
      <c r="C76" s="165">
        <v>21</v>
      </c>
      <c r="D76" s="174">
        <v>96</v>
      </c>
      <c r="E76" s="169">
        <v>12.93</v>
      </c>
      <c r="F76" s="169">
        <v>112.32</v>
      </c>
      <c r="G76" s="169">
        <v>22.99</v>
      </c>
      <c r="H76" s="169">
        <v>135.31</v>
      </c>
      <c r="I76" s="267">
        <v>148.24</v>
      </c>
    </row>
    <row r="77" spans="1:9">
      <c r="A77" s="170" t="s">
        <v>983</v>
      </c>
      <c r="B77" s="165">
        <v>146</v>
      </c>
      <c r="C77" s="165">
        <v>203</v>
      </c>
      <c r="D77" s="174">
        <v>349</v>
      </c>
      <c r="E77" s="169">
        <v>928.41</v>
      </c>
      <c r="F77" s="169">
        <v>2613.87</v>
      </c>
      <c r="G77" s="169">
        <v>269.27</v>
      </c>
      <c r="H77" s="169">
        <v>2883.14</v>
      </c>
      <c r="I77" s="267">
        <v>3811.5499999999997</v>
      </c>
    </row>
    <row r="78" spans="1:9">
      <c r="A78" s="170" t="s">
        <v>984</v>
      </c>
      <c r="B78" s="165">
        <v>48</v>
      </c>
      <c r="C78" s="165">
        <v>12</v>
      </c>
      <c r="D78" s="174">
        <v>60</v>
      </c>
      <c r="E78" s="169">
        <v>99.82</v>
      </c>
      <c r="F78" s="169">
        <v>8.61</v>
      </c>
      <c r="G78" s="169">
        <v>25.59</v>
      </c>
      <c r="H78" s="169">
        <v>34.200000000000003</v>
      </c>
      <c r="I78" s="267">
        <v>134.01999999999998</v>
      </c>
    </row>
    <row r="79" spans="1:9">
      <c r="A79" s="170" t="s">
        <v>986</v>
      </c>
      <c r="B79" s="165">
        <v>171</v>
      </c>
      <c r="C79" s="165">
        <v>63</v>
      </c>
      <c r="D79" s="174">
        <v>234</v>
      </c>
      <c r="E79" s="169">
        <v>79.86</v>
      </c>
      <c r="F79" s="169">
        <v>424.64</v>
      </c>
      <c r="G79" s="169">
        <v>253.27</v>
      </c>
      <c r="H79" s="169">
        <v>677.91</v>
      </c>
      <c r="I79" s="267">
        <v>757.77</v>
      </c>
    </row>
    <row r="80" spans="1:9" s="147" customFormat="1">
      <c r="A80" s="170" t="s">
        <v>987</v>
      </c>
      <c r="B80" s="165">
        <v>49</v>
      </c>
      <c r="C80" s="165">
        <v>18</v>
      </c>
      <c r="D80" s="165">
        <v>67</v>
      </c>
      <c r="E80" s="272">
        <v>59.51</v>
      </c>
      <c r="F80" s="272">
        <v>5.79</v>
      </c>
      <c r="G80" s="272">
        <v>69.680000000000007</v>
      </c>
      <c r="H80" s="272">
        <v>75.470000000000013</v>
      </c>
      <c r="I80" s="267">
        <v>134.98000000000002</v>
      </c>
    </row>
    <row r="81" spans="1:9">
      <c r="A81" s="170" t="s">
        <v>988</v>
      </c>
      <c r="B81" s="165">
        <v>42</v>
      </c>
      <c r="C81" s="165">
        <v>5</v>
      </c>
      <c r="D81" s="165">
        <v>47</v>
      </c>
      <c r="E81" s="169">
        <v>4.0999999999999996</v>
      </c>
      <c r="F81" s="169">
        <v>9.92</v>
      </c>
      <c r="G81" s="169">
        <v>2.73</v>
      </c>
      <c r="H81" s="169">
        <v>12.65</v>
      </c>
      <c r="I81" s="173">
        <v>16.75</v>
      </c>
    </row>
    <row r="82" spans="1:9">
      <c r="A82" s="170" t="s">
        <v>989</v>
      </c>
      <c r="B82" s="165">
        <v>41</v>
      </c>
      <c r="C82" s="165">
        <v>18</v>
      </c>
      <c r="D82" s="174">
        <v>59</v>
      </c>
      <c r="E82" s="169">
        <v>58</v>
      </c>
      <c r="F82" s="169">
        <v>20.9</v>
      </c>
      <c r="G82" s="169">
        <v>22.03</v>
      </c>
      <c r="H82" s="169">
        <v>42.93</v>
      </c>
      <c r="I82" s="267">
        <v>100.93</v>
      </c>
    </row>
    <row r="83" spans="1:9">
      <c r="A83" s="170" t="s">
        <v>990</v>
      </c>
      <c r="B83" s="165">
        <v>124</v>
      </c>
      <c r="C83" s="165">
        <v>72</v>
      </c>
      <c r="D83" s="174">
        <v>196</v>
      </c>
      <c r="E83" s="169">
        <v>903.48</v>
      </c>
      <c r="F83" s="169">
        <v>3580.39</v>
      </c>
      <c r="G83" s="169">
        <v>926.29</v>
      </c>
      <c r="H83" s="169">
        <v>4506.68</v>
      </c>
      <c r="I83" s="267">
        <v>5410.16</v>
      </c>
    </row>
    <row r="84" spans="1:9" s="144" customFormat="1">
      <c r="A84" s="373" t="s">
        <v>638</v>
      </c>
      <c r="B84" s="520">
        <v>811</v>
      </c>
      <c r="C84" s="520">
        <v>443</v>
      </c>
      <c r="D84" s="521">
        <v>1254</v>
      </c>
      <c r="E84" s="522">
        <v>3303.19</v>
      </c>
      <c r="F84" s="522">
        <v>7228.18</v>
      </c>
      <c r="G84" s="522">
        <v>1902.91</v>
      </c>
      <c r="H84" s="522">
        <v>9131.09</v>
      </c>
      <c r="I84" s="523">
        <v>12434.28</v>
      </c>
    </row>
    <row r="85" spans="1:9" s="144" customFormat="1">
      <c r="A85" s="175"/>
      <c r="B85" s="176"/>
      <c r="C85" s="176"/>
      <c r="D85" s="176"/>
      <c r="E85" s="268"/>
      <c r="F85" s="268"/>
      <c r="G85" s="268"/>
      <c r="H85" s="268"/>
      <c r="I85" s="269"/>
    </row>
    <row r="86" spans="1:9" s="144" customFormat="1">
      <c r="A86" s="373" t="s">
        <v>313</v>
      </c>
      <c r="B86" s="520">
        <v>0</v>
      </c>
      <c r="C86" s="520">
        <v>0</v>
      </c>
      <c r="D86" s="521">
        <v>0</v>
      </c>
      <c r="E86" s="522">
        <v>0</v>
      </c>
      <c r="F86" s="522">
        <v>0</v>
      </c>
      <c r="G86" s="522">
        <v>0</v>
      </c>
      <c r="H86" s="522">
        <v>0</v>
      </c>
      <c r="I86" s="523">
        <v>0</v>
      </c>
    </row>
    <row r="87" spans="1:9">
      <c r="A87" s="170"/>
      <c r="B87" s="165"/>
      <c r="C87" s="165"/>
      <c r="D87" s="165"/>
      <c r="E87" s="169"/>
      <c r="F87" s="169"/>
      <c r="G87" s="169"/>
      <c r="H87" s="169"/>
      <c r="I87" s="173"/>
    </row>
    <row r="88" spans="1:9" s="144" customFormat="1" ht="13.5" thickBot="1">
      <c r="A88" s="320" t="s">
        <v>570</v>
      </c>
      <c r="B88" s="402">
        <v>7708</v>
      </c>
      <c r="C88" s="402">
        <v>3089</v>
      </c>
      <c r="D88" s="402">
        <v>10797</v>
      </c>
      <c r="E88" s="403">
        <v>17704.260000000006</v>
      </c>
      <c r="F88" s="403">
        <v>33086.49</v>
      </c>
      <c r="G88" s="403">
        <v>10899.860000000002</v>
      </c>
      <c r="H88" s="403">
        <v>43986.35</v>
      </c>
      <c r="I88" s="404">
        <v>61690.61</v>
      </c>
    </row>
  </sheetData>
  <mergeCells count="9">
    <mergeCell ref="F7:H7"/>
    <mergeCell ref="A1:I1"/>
    <mergeCell ref="A3:I3"/>
    <mergeCell ref="A5:A8"/>
    <mergeCell ref="B5:D6"/>
    <mergeCell ref="B7:C7"/>
    <mergeCell ref="E5:I5"/>
    <mergeCell ref="E6:I6"/>
    <mergeCell ref="E7:E8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48" orientation="portrait" r:id="rId1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>
  <sheetPr codeName="Hoja54">
    <pageSetUpPr fitToPage="1"/>
  </sheetPr>
  <dimension ref="A1:P39"/>
  <sheetViews>
    <sheetView view="pageBreakPreview" zoomScale="75" zoomScaleNormal="75" workbookViewId="0">
      <selection sqref="A1:J1"/>
    </sheetView>
  </sheetViews>
  <sheetFormatPr baseColWidth="10" defaultRowHeight="12.75"/>
  <cols>
    <col min="1" max="1" width="23.5703125" customWidth="1"/>
    <col min="2" max="9" width="19.5703125" customWidth="1"/>
    <col min="10" max="10" width="6.140625" customWidth="1"/>
    <col min="11" max="16" width="15.7109375" customWidth="1"/>
  </cols>
  <sheetData>
    <row r="1" spans="1:16" ht="18">
      <c r="A1" s="928" t="s">
        <v>932</v>
      </c>
      <c r="B1" s="928"/>
      <c r="C1" s="928"/>
      <c r="D1" s="928"/>
      <c r="E1" s="928"/>
      <c r="F1" s="928"/>
      <c r="G1" s="928"/>
      <c r="H1" s="928"/>
      <c r="I1" s="928"/>
      <c r="J1" s="28"/>
      <c r="K1" s="28"/>
      <c r="L1" s="28"/>
    </row>
    <row r="3" spans="1:16" ht="15">
      <c r="A3" s="931" t="s">
        <v>1354</v>
      </c>
      <c r="B3" s="931"/>
      <c r="C3" s="931"/>
      <c r="D3" s="931"/>
      <c r="E3" s="931"/>
      <c r="F3" s="931"/>
      <c r="G3" s="931"/>
      <c r="H3" s="931"/>
      <c r="I3" s="931"/>
      <c r="J3" s="151"/>
      <c r="K3" s="151"/>
      <c r="L3" s="151"/>
    </row>
    <row r="4" spans="1:16" ht="13.5" thickBot="1">
      <c r="A4" s="136"/>
      <c r="B4" s="136"/>
      <c r="C4" s="136"/>
      <c r="D4" s="136"/>
      <c r="E4" s="136"/>
      <c r="F4" s="136"/>
      <c r="G4" s="136"/>
      <c r="H4" s="136"/>
      <c r="I4" s="136"/>
      <c r="J4" s="6"/>
      <c r="K4" s="6"/>
      <c r="L4" s="6"/>
      <c r="M4" s="6"/>
      <c r="N4" s="6"/>
      <c r="O4" s="6"/>
      <c r="P4" s="6"/>
    </row>
    <row r="5" spans="1:16" s="589" customFormat="1" ht="24.75" customHeight="1">
      <c r="A5" s="976" t="s">
        <v>1012</v>
      </c>
      <c r="B5" s="978" t="s">
        <v>953</v>
      </c>
      <c r="C5" s="976"/>
      <c r="D5" s="1110" t="s">
        <v>1013</v>
      </c>
      <c r="E5" s="1111"/>
      <c r="F5" s="1111"/>
      <c r="G5" s="1111"/>
      <c r="H5" s="1111"/>
      <c r="I5" s="1111"/>
      <c r="J5" s="590"/>
      <c r="K5" s="590"/>
      <c r="L5" s="590"/>
      <c r="M5" s="590"/>
      <c r="N5" s="590"/>
      <c r="O5" s="590"/>
      <c r="P5" s="590"/>
    </row>
    <row r="6" spans="1:16" s="589" customFormat="1" ht="28.5" customHeight="1">
      <c r="A6" s="1098"/>
      <c r="B6" s="1105"/>
      <c r="C6" s="1109"/>
      <c r="D6" s="1107" t="s">
        <v>1014</v>
      </c>
      <c r="E6" s="894"/>
      <c r="F6" s="1107" t="s">
        <v>1015</v>
      </c>
      <c r="G6" s="1108"/>
      <c r="H6" s="1108"/>
      <c r="I6" s="1108"/>
      <c r="J6" s="590"/>
      <c r="K6" s="590"/>
      <c r="L6" s="590"/>
      <c r="M6" s="590"/>
      <c r="N6" s="590"/>
      <c r="O6" s="590"/>
      <c r="P6" s="590"/>
    </row>
    <row r="7" spans="1:16" s="589" customFormat="1" ht="42" customHeight="1" thickBot="1">
      <c r="A7" s="977"/>
      <c r="B7" s="137" t="s">
        <v>887</v>
      </c>
      <c r="C7" s="137" t="s">
        <v>1016</v>
      </c>
      <c r="D7" s="179" t="s">
        <v>884</v>
      </c>
      <c r="E7" s="137" t="s">
        <v>1016</v>
      </c>
      <c r="F7" s="137" t="s">
        <v>1017</v>
      </c>
      <c r="G7" s="137" t="s">
        <v>300</v>
      </c>
      <c r="H7" s="137" t="s">
        <v>1019</v>
      </c>
      <c r="I7" s="180" t="s">
        <v>1016</v>
      </c>
      <c r="J7" s="590"/>
      <c r="K7" s="590"/>
      <c r="L7" s="590"/>
      <c r="M7" s="590"/>
      <c r="N7" s="590"/>
      <c r="O7" s="590"/>
      <c r="P7" s="590"/>
    </row>
    <row r="8" spans="1:16" ht="19.5" customHeight="1">
      <c r="A8" s="381" t="s">
        <v>1020</v>
      </c>
      <c r="B8" s="397">
        <v>7708</v>
      </c>
      <c r="C8" s="416">
        <v>71.39</v>
      </c>
      <c r="D8" s="311">
        <v>432.09</v>
      </c>
      <c r="E8" s="831">
        <v>2.44</v>
      </c>
      <c r="F8" s="311">
        <v>52.69</v>
      </c>
      <c r="G8" s="311">
        <v>788.94</v>
      </c>
      <c r="H8" s="311">
        <v>841.63</v>
      </c>
      <c r="I8" s="418">
        <v>2.5437270620123198</v>
      </c>
      <c r="J8" s="6"/>
      <c r="K8" s="6"/>
      <c r="L8" s="6"/>
      <c r="M8" s="6"/>
      <c r="N8" s="6"/>
      <c r="O8" s="6"/>
      <c r="P8" s="6"/>
    </row>
    <row r="9" spans="1:16" ht="15.95" customHeight="1">
      <c r="A9" s="382" t="s">
        <v>1021</v>
      </c>
      <c r="B9" s="399">
        <v>1405</v>
      </c>
      <c r="C9" s="419">
        <v>13.01</v>
      </c>
      <c r="D9" s="315">
        <v>531.71</v>
      </c>
      <c r="E9" s="832">
        <v>3</v>
      </c>
      <c r="F9" s="315">
        <v>74.819999999999993</v>
      </c>
      <c r="G9" s="315">
        <v>1239.6199999999999</v>
      </c>
      <c r="H9" s="315">
        <v>1314.44</v>
      </c>
      <c r="I9" s="407">
        <v>3.9727393265347883</v>
      </c>
      <c r="J9" s="6"/>
    </row>
    <row r="10" spans="1:16" ht="15.95" customHeight="1">
      <c r="A10" s="382" t="s">
        <v>1022</v>
      </c>
      <c r="B10" s="399">
        <v>506</v>
      </c>
      <c r="C10" s="419">
        <v>4.6900000000000004</v>
      </c>
      <c r="D10" s="315">
        <v>393.72</v>
      </c>
      <c r="E10" s="832">
        <v>2.2200000000000002</v>
      </c>
      <c r="F10" s="315">
        <v>54.74</v>
      </c>
      <c r="G10" s="315">
        <v>1029.58</v>
      </c>
      <c r="H10" s="315">
        <v>1084.32</v>
      </c>
      <c r="I10" s="407">
        <v>3.2772288628984221</v>
      </c>
      <c r="J10" s="6"/>
    </row>
    <row r="11" spans="1:16" ht="15.95" customHeight="1">
      <c r="A11" s="382" t="s">
        <v>1023</v>
      </c>
      <c r="B11" s="399">
        <v>471</v>
      </c>
      <c r="C11" s="419">
        <v>4.3600000000000003</v>
      </c>
      <c r="D11" s="315">
        <v>588.98</v>
      </c>
      <c r="E11" s="832">
        <v>3.33</v>
      </c>
      <c r="F11" s="315">
        <v>110.36</v>
      </c>
      <c r="G11" s="315">
        <v>2008.23</v>
      </c>
      <c r="H11" s="315">
        <v>2118.59</v>
      </c>
      <c r="I11" s="407">
        <v>6.403187524575741</v>
      </c>
      <c r="J11" s="6"/>
    </row>
    <row r="12" spans="1:16" ht="15.95" customHeight="1">
      <c r="A12" s="382" t="s">
        <v>1024</v>
      </c>
      <c r="B12" s="399">
        <v>357</v>
      </c>
      <c r="C12" s="419">
        <v>3.31</v>
      </c>
      <c r="D12" s="315">
        <v>1258.92</v>
      </c>
      <c r="E12" s="832">
        <v>7.11</v>
      </c>
      <c r="F12" s="315">
        <v>87.68</v>
      </c>
      <c r="G12" s="315">
        <v>3207.34</v>
      </c>
      <c r="H12" s="315">
        <v>3295.02</v>
      </c>
      <c r="I12" s="407">
        <v>9.9588079605905619</v>
      </c>
      <c r="J12" s="6"/>
    </row>
    <row r="13" spans="1:16" ht="15.95" customHeight="1">
      <c r="A13" s="382" t="s">
        <v>1025</v>
      </c>
      <c r="B13" s="399">
        <v>259</v>
      </c>
      <c r="C13" s="419">
        <v>2.4</v>
      </c>
      <c r="D13" s="315">
        <v>2308.9499999999998</v>
      </c>
      <c r="E13" s="832">
        <v>13.04</v>
      </c>
      <c r="F13" s="315">
        <v>505.6</v>
      </c>
      <c r="G13" s="315">
        <v>7609.88</v>
      </c>
      <c r="H13" s="315">
        <v>8115.48</v>
      </c>
      <c r="I13" s="407">
        <v>24.528077774342339</v>
      </c>
      <c r="J13" s="6"/>
    </row>
    <row r="14" spans="1:16" ht="15.95" customHeight="1">
      <c r="A14" s="382" t="s">
        <v>1026</v>
      </c>
      <c r="B14" s="399">
        <v>56</v>
      </c>
      <c r="C14" s="419">
        <v>0.52</v>
      </c>
      <c r="D14" s="315">
        <v>2088.25</v>
      </c>
      <c r="E14" s="832">
        <v>11.8</v>
      </c>
      <c r="F14" s="315">
        <v>230.01</v>
      </c>
      <c r="G14" s="315">
        <v>4187.32</v>
      </c>
      <c r="H14" s="315">
        <v>4417.33</v>
      </c>
      <c r="I14" s="407">
        <v>13.350857102098168</v>
      </c>
      <c r="J14" s="6"/>
    </row>
    <row r="15" spans="1:16" ht="15.95" customHeight="1">
      <c r="A15" s="382" t="s">
        <v>1029</v>
      </c>
      <c r="B15" s="399">
        <v>18</v>
      </c>
      <c r="C15" s="419">
        <v>0.17</v>
      </c>
      <c r="D15" s="315">
        <v>2068.3200000000002</v>
      </c>
      <c r="E15" s="832">
        <v>11.68</v>
      </c>
      <c r="F15" s="315">
        <v>198.54</v>
      </c>
      <c r="G15" s="315">
        <v>3587.33</v>
      </c>
      <c r="H15" s="315">
        <v>3785.87</v>
      </c>
      <c r="I15" s="407">
        <v>11.442343989948768</v>
      </c>
      <c r="J15" s="6"/>
    </row>
    <row r="16" spans="1:16" ht="15.95" customHeight="1">
      <c r="A16" s="382" t="s">
        <v>1030</v>
      </c>
      <c r="B16" s="399">
        <v>9</v>
      </c>
      <c r="C16" s="419">
        <v>0.08</v>
      </c>
      <c r="D16" s="315">
        <v>3310.69</v>
      </c>
      <c r="E16" s="832">
        <v>18.7</v>
      </c>
      <c r="F16" s="315">
        <v>66.23</v>
      </c>
      <c r="G16" s="315">
        <v>2724.58</v>
      </c>
      <c r="H16" s="315">
        <v>2790.81</v>
      </c>
      <c r="I16" s="407">
        <v>8.4348929124848251</v>
      </c>
      <c r="J16" s="6"/>
    </row>
    <row r="17" spans="1:10" ht="15.95" customHeight="1">
      <c r="A17" s="382" t="s">
        <v>1064</v>
      </c>
      <c r="B17" s="399">
        <v>8</v>
      </c>
      <c r="C17" s="419">
        <v>7.0000000000000007E-2</v>
      </c>
      <c r="D17" s="315">
        <v>4722.63</v>
      </c>
      <c r="E17" s="832">
        <v>26.68</v>
      </c>
      <c r="F17" s="315">
        <v>685.31</v>
      </c>
      <c r="G17" s="315">
        <v>4637.6899999999996</v>
      </c>
      <c r="H17" s="315">
        <v>5323</v>
      </c>
      <c r="I17" s="407">
        <v>16.088137484514075</v>
      </c>
      <c r="J17" s="6"/>
    </row>
    <row r="18" spans="1:10" ht="15.95" customHeight="1">
      <c r="A18" s="382" t="s">
        <v>1065</v>
      </c>
      <c r="B18" s="399">
        <v>0</v>
      </c>
      <c r="C18" s="419">
        <v>0</v>
      </c>
      <c r="D18" s="833">
        <v>0</v>
      </c>
      <c r="E18" s="833">
        <v>0</v>
      </c>
      <c r="F18" s="833">
        <v>0</v>
      </c>
      <c r="G18" s="833">
        <v>0</v>
      </c>
      <c r="H18" s="315">
        <v>0</v>
      </c>
      <c r="I18" s="407">
        <v>0</v>
      </c>
      <c r="J18" s="6"/>
    </row>
    <row r="19" spans="1:10">
      <c r="A19" s="139"/>
      <c r="B19" s="165"/>
      <c r="C19" s="185"/>
      <c r="D19" s="169"/>
      <c r="E19" s="270"/>
      <c r="F19" s="169"/>
      <c r="G19" s="169"/>
      <c r="H19" s="169"/>
      <c r="I19" s="186"/>
      <c r="J19" s="6"/>
    </row>
    <row r="20" spans="1:10" s="144" customFormat="1" ht="20.25" customHeight="1" thickBot="1">
      <c r="A20" s="539" t="s">
        <v>1066</v>
      </c>
      <c r="B20" s="542">
        <f>SUM(B8:B18)</f>
        <v>10797</v>
      </c>
      <c r="C20" s="834">
        <v>100</v>
      </c>
      <c r="D20" s="834">
        <f>SUM(D8:D18)</f>
        <v>17704.260000000002</v>
      </c>
      <c r="E20" s="542">
        <v>100</v>
      </c>
      <c r="F20" s="834">
        <f>SUM(F8:F18)</f>
        <v>2065.98</v>
      </c>
      <c r="G20" s="834">
        <f>SUM(G8:G18)</f>
        <v>31020.51</v>
      </c>
      <c r="H20" s="834">
        <f>SUM(H8:H18)</f>
        <v>33086.49</v>
      </c>
      <c r="I20" s="835">
        <v>100</v>
      </c>
      <c r="J20" s="143"/>
    </row>
    <row r="21" spans="1:10">
      <c r="A21" s="149"/>
      <c r="B21" s="149"/>
      <c r="C21" s="149"/>
      <c r="D21" s="149"/>
      <c r="E21" s="149"/>
      <c r="F21" s="149"/>
      <c r="G21" s="149"/>
      <c r="H21" s="149"/>
      <c r="I21" s="149"/>
    </row>
    <row r="23" spans="1:10" ht="13.5" thickBot="1">
      <c r="A23" s="136"/>
      <c r="B23" s="136"/>
      <c r="C23" s="136"/>
      <c r="D23" s="136"/>
      <c r="E23" s="136"/>
      <c r="F23" s="136"/>
      <c r="G23" s="136"/>
      <c r="H23" s="136"/>
    </row>
    <row r="24" spans="1:10" ht="18" customHeight="1">
      <c r="A24" s="976" t="s">
        <v>1012</v>
      </c>
      <c r="B24" s="978" t="s">
        <v>1067</v>
      </c>
      <c r="C24" s="1102"/>
      <c r="D24" s="1102"/>
      <c r="E24" s="1102"/>
      <c r="F24" s="976"/>
      <c r="G24" s="978" t="s">
        <v>1068</v>
      </c>
      <c r="H24" s="1102"/>
    </row>
    <row r="25" spans="1:10" ht="29.25" customHeight="1">
      <c r="A25" s="1098"/>
      <c r="B25" s="1105"/>
      <c r="C25" s="1106"/>
      <c r="D25" s="1106"/>
      <c r="E25" s="1106"/>
      <c r="F25" s="1109"/>
      <c r="G25" s="1105"/>
      <c r="H25" s="1106"/>
      <c r="I25" s="6"/>
    </row>
    <row r="26" spans="1:10" ht="37.5" customHeight="1" thickBot="1">
      <c r="A26" s="977"/>
      <c r="B26" s="137" t="s">
        <v>1069</v>
      </c>
      <c r="C26" s="137" t="s">
        <v>1070</v>
      </c>
      <c r="D26" s="137" t="s">
        <v>1071</v>
      </c>
      <c r="E26" s="137" t="s">
        <v>1019</v>
      </c>
      <c r="F26" s="137" t="s">
        <v>1016</v>
      </c>
      <c r="G26" s="137" t="s">
        <v>1019</v>
      </c>
      <c r="H26" s="180" t="s">
        <v>1016</v>
      </c>
      <c r="I26" s="6"/>
    </row>
    <row r="27" spans="1:10" ht="24" customHeight="1">
      <c r="A27" s="382" t="s">
        <v>1020</v>
      </c>
      <c r="B27" s="831">
        <v>15.78</v>
      </c>
      <c r="C27" s="831">
        <v>313.61</v>
      </c>
      <c r="D27" s="831">
        <v>46.35</v>
      </c>
      <c r="E27" s="831">
        <v>375.74</v>
      </c>
      <c r="F27" s="407">
        <v>3.45</v>
      </c>
      <c r="G27" s="832">
        <v>1649.46</v>
      </c>
      <c r="H27" s="407">
        <v>2.6737618577608488</v>
      </c>
      <c r="I27" s="6"/>
    </row>
    <row r="28" spans="1:10" ht="15.95" customHeight="1">
      <c r="A28" s="382" t="s">
        <v>1021</v>
      </c>
      <c r="B28" s="832">
        <v>28.73</v>
      </c>
      <c r="C28" s="832">
        <v>452.63</v>
      </c>
      <c r="D28" s="832">
        <v>48.86</v>
      </c>
      <c r="E28" s="832">
        <v>530.22</v>
      </c>
      <c r="F28" s="407">
        <v>4.8600000000000003</v>
      </c>
      <c r="G28" s="832">
        <v>2376.37</v>
      </c>
      <c r="H28" s="407">
        <v>3.8520773258685561</v>
      </c>
      <c r="I28" s="6"/>
    </row>
    <row r="29" spans="1:10" ht="15.95" customHeight="1">
      <c r="A29" s="382" t="s">
        <v>1022</v>
      </c>
      <c r="B29" s="832">
        <v>31.29</v>
      </c>
      <c r="C29" s="832">
        <v>307.77999999999997</v>
      </c>
      <c r="D29" s="832">
        <v>42.45</v>
      </c>
      <c r="E29" s="832">
        <v>381.52</v>
      </c>
      <c r="F29" s="407">
        <v>3.5</v>
      </c>
      <c r="G29" s="832">
        <v>1859.56</v>
      </c>
      <c r="H29" s="407">
        <v>3.0143323270753846</v>
      </c>
      <c r="I29" s="6"/>
    </row>
    <row r="30" spans="1:10" ht="15.95" customHeight="1">
      <c r="A30" s="382" t="s">
        <v>1023</v>
      </c>
      <c r="B30" s="832">
        <v>55.48</v>
      </c>
      <c r="C30" s="832">
        <v>519.49</v>
      </c>
      <c r="D30" s="832">
        <v>46.06</v>
      </c>
      <c r="E30" s="832">
        <v>621.03</v>
      </c>
      <c r="F30" s="407">
        <v>5.7</v>
      </c>
      <c r="G30" s="832">
        <v>3328.6</v>
      </c>
      <c r="H30" s="407">
        <v>5.3956347651611809</v>
      </c>
      <c r="I30" s="6"/>
    </row>
    <row r="31" spans="1:10" ht="15.95" customHeight="1">
      <c r="A31" s="382" t="s">
        <v>1024</v>
      </c>
      <c r="B31" s="832">
        <v>110.99</v>
      </c>
      <c r="C31" s="832">
        <v>914.25</v>
      </c>
      <c r="D31" s="832">
        <v>36.94</v>
      </c>
      <c r="E31" s="832">
        <v>1062.18</v>
      </c>
      <c r="F31" s="407">
        <v>9.74</v>
      </c>
      <c r="G31" s="832">
        <v>5616.12</v>
      </c>
      <c r="H31" s="407">
        <v>9.1036869306366075</v>
      </c>
      <c r="I31" s="6"/>
    </row>
    <row r="32" spans="1:10" ht="15.95" customHeight="1">
      <c r="A32" s="382" t="s">
        <v>1025</v>
      </c>
      <c r="B32" s="832">
        <v>258.94</v>
      </c>
      <c r="C32" s="832">
        <v>1491.68</v>
      </c>
      <c r="D32" s="832">
        <v>117.05</v>
      </c>
      <c r="E32" s="832">
        <v>1867.67</v>
      </c>
      <c r="F32" s="407">
        <v>17.13</v>
      </c>
      <c r="G32" s="832">
        <v>12292.1</v>
      </c>
      <c r="H32" s="407">
        <v>19.925398695198506</v>
      </c>
      <c r="I32" s="6"/>
    </row>
    <row r="33" spans="1:9" ht="15.95" customHeight="1">
      <c r="A33" s="382" t="s">
        <v>1026</v>
      </c>
      <c r="B33" s="832">
        <v>130.52000000000001</v>
      </c>
      <c r="C33" s="832">
        <v>1468.66</v>
      </c>
      <c r="D33" s="832">
        <v>4</v>
      </c>
      <c r="E33" s="832">
        <v>1603.18</v>
      </c>
      <c r="F33" s="407">
        <v>14.71</v>
      </c>
      <c r="G33" s="832">
        <v>8108.76</v>
      </c>
      <c r="H33" s="407">
        <v>13.144237024078706</v>
      </c>
      <c r="I33" s="6"/>
    </row>
    <row r="34" spans="1:9" ht="15.95" customHeight="1">
      <c r="A34" s="382" t="s">
        <v>1029</v>
      </c>
      <c r="B34" s="832">
        <v>406.07</v>
      </c>
      <c r="C34" s="832">
        <v>502.84</v>
      </c>
      <c r="D34" s="832">
        <v>6.42</v>
      </c>
      <c r="E34" s="832">
        <v>915.33</v>
      </c>
      <c r="F34" s="407">
        <v>8.4</v>
      </c>
      <c r="G34" s="832">
        <v>6769.52</v>
      </c>
      <c r="H34" s="407">
        <v>10.973339378553721</v>
      </c>
      <c r="I34" s="6"/>
    </row>
    <row r="35" spans="1:9" ht="15.95" customHeight="1">
      <c r="A35" s="382" t="s">
        <v>1030</v>
      </c>
      <c r="B35" s="832">
        <v>0</v>
      </c>
      <c r="C35" s="832">
        <v>281.61</v>
      </c>
      <c r="D35" s="832">
        <v>9.1199999999999992</v>
      </c>
      <c r="E35" s="832">
        <v>290.73</v>
      </c>
      <c r="F35" s="407">
        <v>2.67</v>
      </c>
      <c r="G35" s="832">
        <v>6392.23</v>
      </c>
      <c r="H35" s="407">
        <v>10.361755216879846</v>
      </c>
      <c r="I35" s="6"/>
    </row>
    <row r="36" spans="1:9" ht="15.95" customHeight="1">
      <c r="A36" s="382" t="s">
        <v>1064</v>
      </c>
      <c r="B36" s="832">
        <v>13.3</v>
      </c>
      <c r="C36" s="832">
        <v>3236.46</v>
      </c>
      <c r="D36" s="832">
        <v>2.5</v>
      </c>
      <c r="E36" s="832">
        <v>3252.26</v>
      </c>
      <c r="F36" s="407">
        <v>29.84</v>
      </c>
      <c r="G36" s="832">
        <v>13297.89</v>
      </c>
      <c r="H36" s="407">
        <v>21.55577647878664</v>
      </c>
      <c r="I36" s="6"/>
    </row>
    <row r="37" spans="1:9" ht="15.95" customHeight="1">
      <c r="A37" s="382" t="s">
        <v>1065</v>
      </c>
      <c r="B37" s="832">
        <v>0</v>
      </c>
      <c r="C37" s="832">
        <v>0</v>
      </c>
      <c r="D37" s="832">
        <v>0</v>
      </c>
      <c r="E37" s="832">
        <v>0</v>
      </c>
      <c r="F37" s="407">
        <v>0</v>
      </c>
      <c r="G37" s="832">
        <v>0</v>
      </c>
      <c r="H37" s="407">
        <v>0</v>
      </c>
      <c r="I37" s="6"/>
    </row>
    <row r="38" spans="1:9">
      <c r="A38" s="139"/>
      <c r="B38" s="169"/>
      <c r="C38" s="169"/>
      <c r="D38" s="169"/>
      <c r="E38" s="169"/>
      <c r="F38" s="185"/>
      <c r="G38" s="37"/>
      <c r="H38" s="273"/>
      <c r="I38" s="6"/>
    </row>
    <row r="39" spans="1:9" s="144" customFormat="1" ht="19.5" customHeight="1" thickBot="1">
      <c r="A39" s="539" t="s">
        <v>1066</v>
      </c>
      <c r="B39" s="836">
        <f t="shared" ref="B39:G39" si="0">SUM(B27:B38)</f>
        <v>1051.0999999999999</v>
      </c>
      <c r="C39" s="836">
        <f t="shared" si="0"/>
        <v>9489.01</v>
      </c>
      <c r="D39" s="836">
        <f t="shared" si="0"/>
        <v>359.75000000000006</v>
      </c>
      <c r="E39" s="836">
        <f t="shared" si="0"/>
        <v>10899.86</v>
      </c>
      <c r="F39" s="836">
        <f t="shared" si="0"/>
        <v>100</v>
      </c>
      <c r="G39" s="837">
        <f t="shared" si="0"/>
        <v>61690.61</v>
      </c>
      <c r="H39" s="543">
        <f>SUM(H27:H38)</f>
        <v>99.999999999999986</v>
      </c>
    </row>
  </sheetData>
  <mergeCells count="10">
    <mergeCell ref="B24:F25"/>
    <mergeCell ref="G24:H25"/>
    <mergeCell ref="A24:A26"/>
    <mergeCell ref="A1:I1"/>
    <mergeCell ref="A3:I3"/>
    <mergeCell ref="A5:A7"/>
    <mergeCell ref="B5:C6"/>
    <mergeCell ref="D5:I5"/>
    <mergeCell ref="D6:E6"/>
    <mergeCell ref="F6:I6"/>
  </mergeCells>
  <phoneticPr fontId="2" type="noConversion"/>
  <printOptions horizontalCentered="1"/>
  <pageMargins left="0.78740157480314965" right="0.78740157480314965" top="0.59055118110236227" bottom="0.98425196850393704" header="0" footer="0"/>
  <pageSetup paperSize="9" scale="67" orientation="landscape" r:id="rId1"/>
  <headerFooter alignWithMargins="0"/>
</worksheet>
</file>

<file path=xl/worksheets/sheet75.xml><?xml version="1.0" encoding="utf-8"?>
<worksheet xmlns="http://schemas.openxmlformats.org/spreadsheetml/2006/main" xmlns:r="http://schemas.openxmlformats.org/officeDocument/2006/relationships">
  <sheetPr codeName="Hoja55">
    <pageSetUpPr fitToPage="1"/>
  </sheetPr>
  <dimension ref="A1:L29"/>
  <sheetViews>
    <sheetView view="pageBreakPreview" topLeftCell="A22" zoomScale="80" zoomScaleNormal="75" workbookViewId="0">
      <selection sqref="A1:J1"/>
    </sheetView>
  </sheetViews>
  <sheetFormatPr baseColWidth="10" defaultRowHeight="12.75"/>
  <cols>
    <col min="1" max="4" width="26.28515625" customWidth="1"/>
    <col min="5" max="5" width="6.42578125" customWidth="1"/>
  </cols>
  <sheetData>
    <row r="1" spans="1:12" ht="18">
      <c r="A1" s="1112" t="s">
        <v>932</v>
      </c>
      <c r="B1" s="1112"/>
      <c r="C1" s="1112"/>
      <c r="D1" s="1112"/>
      <c r="E1" s="28"/>
      <c r="F1" s="28"/>
      <c r="G1" s="28"/>
      <c r="H1" s="28"/>
      <c r="I1" s="28"/>
      <c r="J1" s="28"/>
      <c r="K1" s="28"/>
      <c r="L1" s="28"/>
    </row>
    <row r="2" spans="1:12">
      <c r="A2" s="6"/>
      <c r="B2" s="6"/>
      <c r="C2" s="6"/>
      <c r="D2" s="6"/>
    </row>
    <row r="3" spans="1:12" ht="15">
      <c r="A3" s="1113" t="s">
        <v>428</v>
      </c>
      <c r="B3" s="1113"/>
      <c r="C3" s="1113"/>
      <c r="D3" s="1113"/>
      <c r="E3" s="119"/>
      <c r="F3" s="119"/>
      <c r="G3" s="119"/>
      <c r="H3" s="119"/>
      <c r="I3" s="119"/>
    </row>
    <row r="4" spans="1:12" ht="13.5" thickBot="1">
      <c r="A4" s="136"/>
      <c r="B4" s="136"/>
      <c r="C4" s="136"/>
      <c r="D4" s="136"/>
    </row>
    <row r="5" spans="1:12" ht="30" customHeight="1">
      <c r="A5" s="1005" t="s">
        <v>728</v>
      </c>
      <c r="B5" s="820" t="s">
        <v>1072</v>
      </c>
      <c r="C5" s="820" t="s">
        <v>1073</v>
      </c>
      <c r="D5" s="821" t="s">
        <v>1074</v>
      </c>
      <c r="E5" s="6"/>
    </row>
    <row r="6" spans="1:12" ht="27.75" customHeight="1" thickBot="1">
      <c r="A6" s="1006"/>
      <c r="B6" s="822" t="s">
        <v>959</v>
      </c>
      <c r="C6" s="822" t="s">
        <v>1075</v>
      </c>
      <c r="D6" s="483" t="s">
        <v>1075</v>
      </c>
      <c r="E6" s="6"/>
    </row>
    <row r="7" spans="1:12" ht="21" customHeight="1">
      <c r="A7" s="381">
        <v>1991</v>
      </c>
      <c r="B7" s="164">
        <v>13531</v>
      </c>
      <c r="C7" s="164">
        <v>6079</v>
      </c>
      <c r="D7" s="528">
        <v>0.44926465154090606</v>
      </c>
    </row>
    <row r="8" spans="1:12" ht="14.1" customHeight="1">
      <c r="A8" s="382">
        <v>1992</v>
      </c>
      <c r="B8" s="165">
        <v>15955</v>
      </c>
      <c r="C8" s="165">
        <v>8619</v>
      </c>
      <c r="D8" s="529">
        <v>0.54020683171419615</v>
      </c>
    </row>
    <row r="9" spans="1:12" ht="14.1" customHeight="1">
      <c r="A9" s="382">
        <v>1993</v>
      </c>
      <c r="B9" s="165">
        <v>14254</v>
      </c>
      <c r="C9" s="165">
        <v>9269</v>
      </c>
      <c r="D9" s="529">
        <v>0.65027360740844675</v>
      </c>
    </row>
    <row r="10" spans="1:12" ht="14.1" customHeight="1">
      <c r="A10" s="382">
        <v>1994</v>
      </c>
      <c r="B10" s="165">
        <v>19263</v>
      </c>
      <c r="C10" s="165">
        <v>10961</v>
      </c>
      <c r="D10" s="529">
        <v>0.56901832528681928</v>
      </c>
    </row>
    <row r="11" spans="1:12" ht="14.1" customHeight="1">
      <c r="A11" s="382">
        <v>1995</v>
      </c>
      <c r="B11" s="165">
        <v>25827</v>
      </c>
      <c r="C11" s="165">
        <v>15222</v>
      </c>
      <c r="D11" s="529">
        <v>0.58938320362411434</v>
      </c>
    </row>
    <row r="12" spans="1:12" ht="14.1" customHeight="1">
      <c r="A12" s="382">
        <v>1996</v>
      </c>
      <c r="B12" s="165">
        <v>16771</v>
      </c>
      <c r="C12" s="165">
        <v>10918</v>
      </c>
      <c r="D12" s="529">
        <v>0.65100471051219366</v>
      </c>
    </row>
    <row r="13" spans="1:12" ht="14.1" customHeight="1">
      <c r="A13" s="382">
        <v>1997</v>
      </c>
      <c r="B13" s="165">
        <v>22320</v>
      </c>
      <c r="C13" s="165">
        <v>14136</v>
      </c>
      <c r="D13" s="529">
        <v>0.6333333333333333</v>
      </c>
    </row>
    <row r="14" spans="1:12" ht="14.1" customHeight="1">
      <c r="A14" s="382">
        <v>1998</v>
      </c>
      <c r="B14" s="165">
        <v>22446</v>
      </c>
      <c r="C14" s="165">
        <v>14343</v>
      </c>
      <c r="D14" s="529">
        <v>0.63900026730820636</v>
      </c>
    </row>
    <row r="15" spans="1:12" ht="14.1" customHeight="1">
      <c r="A15" s="382">
        <v>1999</v>
      </c>
      <c r="B15" s="165">
        <v>18237</v>
      </c>
      <c r="C15" s="165">
        <v>11650</v>
      </c>
      <c r="D15" s="529">
        <v>0.63881120798376922</v>
      </c>
    </row>
    <row r="16" spans="1:12" ht="14.1" customHeight="1">
      <c r="A16" s="382">
        <v>2000</v>
      </c>
      <c r="B16" s="165">
        <v>24118</v>
      </c>
      <c r="C16" s="165">
        <v>14547</v>
      </c>
      <c r="D16" s="529">
        <v>0.60315946595903469</v>
      </c>
    </row>
    <row r="17" spans="1:4" ht="14.1" customHeight="1">
      <c r="A17" s="382">
        <v>2001</v>
      </c>
      <c r="B17" s="165">
        <v>19547</v>
      </c>
      <c r="C17" s="165">
        <v>12415</v>
      </c>
      <c r="D17" s="529">
        <v>0.63513582646953493</v>
      </c>
    </row>
    <row r="18" spans="1:4" ht="14.1" customHeight="1">
      <c r="A18" s="382">
        <v>2002</v>
      </c>
      <c r="B18" s="165">
        <v>19929</v>
      </c>
      <c r="C18" s="165">
        <v>12111</v>
      </c>
      <c r="D18" s="529">
        <v>0.60770736113201862</v>
      </c>
    </row>
    <row r="19" spans="1:4" ht="14.1" customHeight="1">
      <c r="A19" s="382">
        <v>2003</v>
      </c>
      <c r="B19" s="165">
        <v>18616</v>
      </c>
      <c r="C19" s="165">
        <v>11982</v>
      </c>
      <c r="D19" s="529">
        <v>0.6436398796733992</v>
      </c>
    </row>
    <row r="20" spans="1:4" ht="14.1" customHeight="1">
      <c r="A20" s="382">
        <v>2004</v>
      </c>
      <c r="B20" s="165">
        <v>21396</v>
      </c>
      <c r="C20" s="165">
        <v>13750</v>
      </c>
      <c r="D20" s="529">
        <v>0.64264348476350719</v>
      </c>
    </row>
    <row r="21" spans="1:4" ht="14.1" customHeight="1">
      <c r="A21" s="382">
        <v>2005</v>
      </c>
      <c r="B21" s="165">
        <v>25492</v>
      </c>
      <c r="C21" s="165">
        <v>16475</v>
      </c>
      <c r="D21" s="529">
        <v>0.64628118625451125</v>
      </c>
    </row>
    <row r="22" spans="1:4" ht="14.1" customHeight="1">
      <c r="A22" s="382">
        <v>2006</v>
      </c>
      <c r="B22" s="165">
        <v>16334</v>
      </c>
      <c r="C22" s="165">
        <v>10741</v>
      </c>
      <c r="D22" s="529">
        <v>0.65758540467736015</v>
      </c>
    </row>
    <row r="23" spans="1:4" ht="14.1" customHeight="1">
      <c r="A23" s="382">
        <v>2007</v>
      </c>
      <c r="B23" s="165">
        <v>10932</v>
      </c>
      <c r="C23" s="165">
        <v>7523</v>
      </c>
      <c r="D23" s="529">
        <v>0.68816319063300402</v>
      </c>
    </row>
    <row r="24" spans="1:4" ht="14.1" customHeight="1">
      <c r="A24" s="382">
        <v>2008</v>
      </c>
      <c r="B24" s="165">
        <v>11656</v>
      </c>
      <c r="C24" s="165">
        <v>7301</v>
      </c>
      <c r="D24" s="529">
        <v>0.62637268359643106</v>
      </c>
    </row>
    <row r="25" spans="1:4" ht="14.1" customHeight="1">
      <c r="A25" s="382">
        <v>2009</v>
      </c>
      <c r="B25" s="165">
        <v>15642</v>
      </c>
      <c r="C25" s="165">
        <v>9866</v>
      </c>
      <c r="D25" s="529">
        <v>0.63073775732003579</v>
      </c>
    </row>
    <row r="26" spans="1:4" ht="14.1" customHeight="1">
      <c r="A26" s="382">
        <v>2010</v>
      </c>
      <c r="B26" s="165">
        <v>11722</v>
      </c>
      <c r="C26" s="165">
        <v>7812</v>
      </c>
      <c r="D26" s="529">
        <v>0.66643917420235455</v>
      </c>
    </row>
    <row r="27" spans="1:4" ht="14.1" customHeight="1">
      <c r="A27" s="382">
        <v>2011</v>
      </c>
      <c r="B27" s="165">
        <v>16414</v>
      </c>
      <c r="C27" s="165">
        <v>10815</v>
      </c>
      <c r="D27" s="529">
        <v>0.65888875350310705</v>
      </c>
    </row>
    <row r="28" spans="1:4" s="819" customFormat="1" ht="14.1" customHeight="1">
      <c r="A28" s="382">
        <v>2012</v>
      </c>
      <c r="B28" s="165">
        <v>15978</v>
      </c>
      <c r="C28" s="165">
        <v>10438</v>
      </c>
      <c r="D28" s="529">
        <v>0.65329999999999999</v>
      </c>
    </row>
    <row r="29" spans="1:4" ht="14.1" customHeight="1" thickBot="1">
      <c r="A29" s="518">
        <v>2013</v>
      </c>
      <c r="B29" s="166">
        <v>10797</v>
      </c>
      <c r="C29" s="166">
        <v>7708</v>
      </c>
      <c r="D29" s="527">
        <v>0.71390200981754193</v>
      </c>
    </row>
  </sheetData>
  <mergeCells count="3">
    <mergeCell ref="A5:A6"/>
    <mergeCell ref="A1:D1"/>
    <mergeCell ref="A3:D3"/>
  </mergeCells>
  <phoneticPr fontId="2" type="noConversion"/>
  <printOptions horizontalCentered="1"/>
  <pageMargins left="0.78740157480314965" right="0.78740157480314965" top="0.59055118110236227" bottom="0.98425196850393704" header="0" footer="0"/>
  <pageSetup paperSize="9" scale="78" orientation="portrait" r:id="rId1"/>
  <headerFooter alignWithMargins="0"/>
  <drawing r:id="rId2"/>
</worksheet>
</file>

<file path=xl/worksheets/sheet76.xml><?xml version="1.0" encoding="utf-8"?>
<worksheet xmlns="http://schemas.openxmlformats.org/spreadsheetml/2006/main" xmlns:r="http://schemas.openxmlformats.org/officeDocument/2006/relationships">
  <sheetPr codeName="Hoja95">
    <pageSetUpPr fitToPage="1"/>
  </sheetPr>
  <dimension ref="A1:F49"/>
  <sheetViews>
    <sheetView view="pageBreakPreview" topLeftCell="A64" zoomScale="75" zoomScaleNormal="75" workbookViewId="0">
      <selection sqref="A1:J1"/>
    </sheetView>
  </sheetViews>
  <sheetFormatPr baseColWidth="10" defaultRowHeight="12.75"/>
  <cols>
    <col min="1" max="4" width="22" style="29" customWidth="1"/>
    <col min="5" max="6" width="25.42578125" style="29" customWidth="1"/>
    <col min="7" max="7" width="6.28515625" style="29" customWidth="1"/>
    <col min="8" max="16384" width="11.42578125" style="29"/>
  </cols>
  <sheetData>
    <row r="1" spans="1:6" ht="18">
      <c r="A1" s="928" t="s">
        <v>932</v>
      </c>
      <c r="B1" s="928"/>
      <c r="C1" s="928"/>
      <c r="D1" s="928"/>
      <c r="E1" s="928"/>
      <c r="F1" s="928"/>
    </row>
    <row r="3" spans="1:6" ht="26.25" customHeight="1">
      <c r="A3" s="929" t="s">
        <v>429</v>
      </c>
      <c r="B3" s="929"/>
      <c r="C3" s="929"/>
      <c r="D3" s="929"/>
      <c r="E3" s="929"/>
      <c r="F3" s="929"/>
    </row>
    <row r="4" spans="1:6" ht="13.5" thickBot="1">
      <c r="A4" s="30"/>
      <c r="B4" s="30"/>
      <c r="C4" s="30"/>
      <c r="D4" s="30"/>
      <c r="E4" s="30"/>
      <c r="F4" s="30"/>
    </row>
    <row r="5" spans="1:6" ht="38.25" customHeight="1">
      <c r="A5" s="1005" t="s">
        <v>728</v>
      </c>
      <c r="B5" s="820" t="s">
        <v>1072</v>
      </c>
      <c r="C5" s="820" t="s">
        <v>1076</v>
      </c>
      <c r="D5" s="820" t="s">
        <v>1077</v>
      </c>
      <c r="E5" s="1007" t="s">
        <v>1078</v>
      </c>
      <c r="F5" s="935"/>
    </row>
    <row r="6" spans="1:6" ht="39" customHeight="1" thickBot="1">
      <c r="A6" s="1006"/>
      <c r="B6" s="822" t="s">
        <v>964</v>
      </c>
      <c r="C6" s="822" t="s">
        <v>1079</v>
      </c>
      <c r="D6" s="822" t="s">
        <v>1080</v>
      </c>
      <c r="E6" s="259" t="s">
        <v>1081</v>
      </c>
      <c r="F6" s="826" t="s">
        <v>1016</v>
      </c>
    </row>
    <row r="7" spans="1:6" ht="25.5" customHeight="1">
      <c r="A7" s="409">
        <v>1971</v>
      </c>
      <c r="B7" s="399">
        <v>1665</v>
      </c>
      <c r="C7" s="399">
        <v>8</v>
      </c>
      <c r="D7" s="406">
        <v>35044</v>
      </c>
      <c r="E7" s="406">
        <v>7138</v>
      </c>
      <c r="F7" s="528">
        <v>0.20368679374500628</v>
      </c>
    </row>
    <row r="8" spans="1:6" ht="14.1" customHeight="1">
      <c r="A8" s="409">
        <v>1972</v>
      </c>
      <c r="B8" s="399">
        <v>2093</v>
      </c>
      <c r="C8" s="399">
        <v>17</v>
      </c>
      <c r="D8" s="406">
        <v>57753</v>
      </c>
      <c r="E8" s="406">
        <v>15303</v>
      </c>
      <c r="F8" s="529">
        <v>0.26497324814295359</v>
      </c>
    </row>
    <row r="9" spans="1:6" ht="14.1" customHeight="1">
      <c r="A9" s="409">
        <v>1973</v>
      </c>
      <c r="B9" s="399">
        <v>3724</v>
      </c>
      <c r="C9" s="399">
        <v>20</v>
      </c>
      <c r="D9" s="406">
        <v>96989</v>
      </c>
      <c r="E9" s="406">
        <v>25341.9</v>
      </c>
      <c r="F9" s="529">
        <v>0.2612863314396478</v>
      </c>
    </row>
    <row r="10" spans="1:6" ht="14.1" customHeight="1">
      <c r="A10" s="409">
        <v>1974</v>
      </c>
      <c r="B10" s="399">
        <v>3920</v>
      </c>
      <c r="C10" s="399">
        <v>45</v>
      </c>
      <c r="D10" s="406">
        <v>142115</v>
      </c>
      <c r="E10" s="406">
        <v>47718</v>
      </c>
      <c r="F10" s="529">
        <v>0.33577032684797525</v>
      </c>
    </row>
    <row r="11" spans="1:6" ht="14.1" customHeight="1">
      <c r="A11" s="409">
        <v>1975</v>
      </c>
      <c r="B11" s="399">
        <v>4128</v>
      </c>
      <c r="C11" s="399">
        <v>57</v>
      </c>
      <c r="D11" s="406">
        <v>188595</v>
      </c>
      <c r="E11" s="406">
        <v>87535</v>
      </c>
      <c r="F11" s="529">
        <v>0.4641427397332909</v>
      </c>
    </row>
    <row r="12" spans="1:6" ht="14.1" customHeight="1">
      <c r="A12" s="409">
        <v>1976</v>
      </c>
      <c r="B12" s="399">
        <v>4356</v>
      </c>
      <c r="C12" s="399">
        <v>37</v>
      </c>
      <c r="D12" s="406">
        <v>123577</v>
      </c>
      <c r="E12" s="406">
        <v>34450</v>
      </c>
      <c r="F12" s="529">
        <v>0.27877355818639393</v>
      </c>
    </row>
    <row r="13" spans="1:6" ht="14.1" customHeight="1">
      <c r="A13" s="409">
        <v>1977</v>
      </c>
      <c r="B13" s="399">
        <v>2064</v>
      </c>
      <c r="C13" s="399">
        <v>19</v>
      </c>
      <c r="D13" s="406">
        <v>70749</v>
      </c>
      <c r="E13" s="406">
        <v>26717.5</v>
      </c>
      <c r="F13" s="529">
        <v>0.3776378464713282</v>
      </c>
    </row>
    <row r="14" spans="1:6" ht="14.1" customHeight="1">
      <c r="A14" s="409">
        <v>1978</v>
      </c>
      <c r="B14" s="399">
        <v>8193</v>
      </c>
      <c r="C14" s="399">
        <v>153</v>
      </c>
      <c r="D14" s="406">
        <v>439526</v>
      </c>
      <c r="E14" s="406">
        <v>182614.8</v>
      </c>
      <c r="F14" s="529">
        <v>0.4154812229538184</v>
      </c>
    </row>
    <row r="15" spans="1:6" ht="14.1" customHeight="1">
      <c r="A15" s="409">
        <v>1979</v>
      </c>
      <c r="B15" s="399">
        <v>6171</v>
      </c>
      <c r="C15" s="399">
        <v>66</v>
      </c>
      <c r="D15" s="406">
        <v>273567</v>
      </c>
      <c r="E15" s="406">
        <v>58497.2</v>
      </c>
      <c r="F15" s="529">
        <v>0.21383134661709927</v>
      </c>
    </row>
    <row r="16" spans="1:6" ht="14.1" customHeight="1">
      <c r="A16" s="409">
        <v>1980</v>
      </c>
      <c r="B16" s="399">
        <v>7075</v>
      </c>
      <c r="C16" s="399">
        <v>76</v>
      </c>
      <c r="D16" s="406">
        <v>263017</v>
      </c>
      <c r="E16" s="406">
        <v>103550</v>
      </c>
      <c r="F16" s="529">
        <v>0.39370078740157483</v>
      </c>
    </row>
    <row r="17" spans="1:6" ht="14.1" customHeight="1">
      <c r="A17" s="409">
        <v>1981</v>
      </c>
      <c r="B17" s="399">
        <v>10688</v>
      </c>
      <c r="C17" s="399">
        <v>74</v>
      </c>
      <c r="D17" s="406">
        <v>298288</v>
      </c>
      <c r="E17" s="406">
        <v>90711</v>
      </c>
      <c r="F17" s="529">
        <v>0.30410542831089415</v>
      </c>
    </row>
    <row r="18" spans="1:6" ht="14.1" customHeight="1">
      <c r="A18" s="409">
        <v>1982</v>
      </c>
      <c r="B18" s="399">
        <v>6308</v>
      </c>
      <c r="C18" s="399">
        <v>40</v>
      </c>
      <c r="D18" s="406">
        <v>152903</v>
      </c>
      <c r="E18" s="406">
        <v>47821.7</v>
      </c>
      <c r="F18" s="529">
        <v>0.31275841546601441</v>
      </c>
    </row>
    <row r="19" spans="1:6" ht="14.1" customHeight="1">
      <c r="A19" s="409">
        <v>1983</v>
      </c>
      <c r="B19" s="399">
        <v>4736</v>
      </c>
      <c r="C19" s="399">
        <v>27</v>
      </c>
      <c r="D19" s="406">
        <v>108100</v>
      </c>
      <c r="E19" s="406">
        <v>42239.3</v>
      </c>
      <c r="F19" s="529">
        <v>0.39074283071230342</v>
      </c>
    </row>
    <row r="20" spans="1:6" ht="14.1" customHeight="1">
      <c r="A20" s="409">
        <v>1984</v>
      </c>
      <c r="B20" s="399">
        <v>7073</v>
      </c>
      <c r="C20" s="399">
        <v>51</v>
      </c>
      <c r="D20" s="406">
        <v>165119</v>
      </c>
      <c r="E20" s="406">
        <v>53410.7</v>
      </c>
      <c r="F20" s="529">
        <v>0.3234679231342244</v>
      </c>
    </row>
    <row r="21" spans="1:6" ht="14.1" customHeight="1">
      <c r="A21" s="409">
        <v>1985</v>
      </c>
      <c r="B21" s="399">
        <v>12235</v>
      </c>
      <c r="C21" s="399">
        <v>159</v>
      </c>
      <c r="D21" s="406">
        <v>484476</v>
      </c>
      <c r="E21" s="406">
        <v>198994.8</v>
      </c>
      <c r="F21" s="529">
        <v>0.4107423277933272</v>
      </c>
    </row>
    <row r="22" spans="1:6" ht="14.1" customHeight="1">
      <c r="A22" s="409">
        <v>1986</v>
      </c>
      <c r="B22" s="399">
        <v>7514</v>
      </c>
      <c r="C22" s="399">
        <v>103</v>
      </c>
      <c r="D22" s="406">
        <v>264887</v>
      </c>
      <c r="E22" s="406">
        <v>135756</v>
      </c>
      <c r="F22" s="529">
        <v>0.51250533246252172</v>
      </c>
    </row>
    <row r="23" spans="1:6" ht="14.1" customHeight="1">
      <c r="A23" s="409">
        <v>1987</v>
      </c>
      <c r="B23" s="399">
        <v>8816</v>
      </c>
      <c r="C23" s="399">
        <v>35</v>
      </c>
      <c r="D23" s="406">
        <v>146662</v>
      </c>
      <c r="E23" s="406">
        <v>36562.9</v>
      </c>
      <c r="F23" s="529">
        <v>0.24930043228648185</v>
      </c>
    </row>
    <row r="24" spans="1:6" ht="14.1" customHeight="1">
      <c r="A24" s="409">
        <v>1988</v>
      </c>
      <c r="B24" s="399">
        <v>9440</v>
      </c>
      <c r="C24" s="399">
        <v>37</v>
      </c>
      <c r="D24" s="406">
        <v>137734</v>
      </c>
      <c r="E24" s="406">
        <v>35205</v>
      </c>
      <c r="F24" s="529">
        <v>0.25560137656642512</v>
      </c>
    </row>
    <row r="25" spans="1:6" ht="14.1" customHeight="1">
      <c r="A25" s="409">
        <v>1989</v>
      </c>
      <c r="B25" s="399">
        <v>20250</v>
      </c>
      <c r="C25" s="399">
        <v>96</v>
      </c>
      <c r="D25" s="406">
        <v>426693</v>
      </c>
      <c r="E25" s="406">
        <v>93592.6</v>
      </c>
      <c r="F25" s="529">
        <v>0.21934411860517986</v>
      </c>
    </row>
    <row r="26" spans="1:6" ht="14.1" customHeight="1">
      <c r="A26" s="409">
        <v>1990</v>
      </c>
      <c r="B26" s="399">
        <v>12914</v>
      </c>
      <c r="C26" s="399">
        <v>56</v>
      </c>
      <c r="D26" s="406">
        <v>203032</v>
      </c>
      <c r="E26" s="406">
        <v>66183.8</v>
      </c>
      <c r="F26" s="529">
        <v>0.32597718586232716</v>
      </c>
    </row>
    <row r="27" spans="1:6" ht="14.1" customHeight="1">
      <c r="A27" s="409">
        <v>1991</v>
      </c>
      <c r="B27" s="399">
        <v>13529</v>
      </c>
      <c r="C27" s="399">
        <v>80</v>
      </c>
      <c r="D27" s="406">
        <v>260318</v>
      </c>
      <c r="E27" s="406">
        <v>138928.1</v>
      </c>
      <c r="F27" s="529">
        <v>0.53368610699221719</v>
      </c>
    </row>
    <row r="28" spans="1:6" ht="14.1" customHeight="1">
      <c r="A28" s="409">
        <v>1992</v>
      </c>
      <c r="B28" s="399">
        <v>15956</v>
      </c>
      <c r="C28" s="399">
        <v>19</v>
      </c>
      <c r="D28" s="406">
        <v>105277</v>
      </c>
      <c r="E28" s="406">
        <v>30918.6</v>
      </c>
      <c r="F28" s="529">
        <v>0.2936880800174777</v>
      </c>
    </row>
    <row r="29" spans="1:6" ht="14.1" customHeight="1">
      <c r="A29" s="409">
        <v>1993</v>
      </c>
      <c r="B29" s="399">
        <v>14253</v>
      </c>
      <c r="C29" s="399">
        <v>25</v>
      </c>
      <c r="D29" s="406">
        <v>89267</v>
      </c>
      <c r="E29" s="406">
        <v>43532.3</v>
      </c>
      <c r="F29" s="529">
        <v>0.48766397436902781</v>
      </c>
    </row>
    <row r="30" spans="1:6" ht="14.1" customHeight="1">
      <c r="A30" s="409">
        <v>1994</v>
      </c>
      <c r="B30" s="399">
        <v>19249</v>
      </c>
      <c r="C30" s="399">
        <v>93</v>
      </c>
      <c r="D30" s="406">
        <v>437635</v>
      </c>
      <c r="E30" s="406">
        <v>335359.2</v>
      </c>
      <c r="F30" s="529">
        <v>0.76629885635289685</v>
      </c>
    </row>
    <row r="31" spans="1:6" ht="14.1" customHeight="1">
      <c r="A31" s="409">
        <v>1995</v>
      </c>
      <c r="B31" s="399">
        <v>25557</v>
      </c>
      <c r="C31" s="399">
        <v>26</v>
      </c>
      <c r="D31" s="406">
        <v>143484</v>
      </c>
      <c r="E31" s="406">
        <v>31699.8</v>
      </c>
      <c r="F31" s="529">
        <v>0.22092916283348665</v>
      </c>
    </row>
    <row r="32" spans="1:6" ht="14.1" customHeight="1">
      <c r="A32" s="409">
        <v>1996</v>
      </c>
      <c r="B32" s="399">
        <v>16586</v>
      </c>
      <c r="C32" s="399">
        <v>10</v>
      </c>
      <c r="D32" s="406">
        <v>59814</v>
      </c>
      <c r="E32" s="406">
        <v>6962.4</v>
      </c>
      <c r="F32" s="529">
        <v>0.1164008426120975</v>
      </c>
    </row>
    <row r="33" spans="1:6" ht="14.1" customHeight="1">
      <c r="A33" s="409">
        <v>1997</v>
      </c>
      <c r="B33" s="399">
        <v>22320</v>
      </c>
      <c r="C33" s="399">
        <v>7</v>
      </c>
      <c r="D33" s="406">
        <v>98503</v>
      </c>
      <c r="E33" s="406">
        <v>5309.4</v>
      </c>
      <c r="F33" s="529">
        <v>5.3900896419398388E-2</v>
      </c>
    </row>
    <row r="34" spans="1:6" ht="14.1" customHeight="1">
      <c r="A34" s="409">
        <v>1998</v>
      </c>
      <c r="B34" s="399">
        <v>22003</v>
      </c>
      <c r="C34" s="399">
        <v>27</v>
      </c>
      <c r="D34" s="406">
        <v>133643</v>
      </c>
      <c r="E34" s="406">
        <v>41761.620000000003</v>
      </c>
      <c r="F34" s="529">
        <v>0.31248640033522146</v>
      </c>
    </row>
    <row r="35" spans="1:6" ht="14.1" customHeight="1">
      <c r="A35" s="409">
        <v>1999</v>
      </c>
      <c r="B35" s="399">
        <v>17943</v>
      </c>
      <c r="C35" s="399">
        <v>16</v>
      </c>
      <c r="D35" s="406">
        <v>82217</v>
      </c>
      <c r="E35" s="406">
        <v>17399.05</v>
      </c>
      <c r="F35" s="529">
        <v>0.21162350852013573</v>
      </c>
    </row>
    <row r="36" spans="1:6" ht="14.1" customHeight="1">
      <c r="A36" s="409">
        <v>2000</v>
      </c>
      <c r="B36" s="399">
        <v>23574</v>
      </c>
      <c r="C36" s="399">
        <v>49</v>
      </c>
      <c r="D36" s="406">
        <v>188586</v>
      </c>
      <c r="E36" s="406">
        <v>63634.69</v>
      </c>
      <c r="F36" s="529">
        <v>0.33743061521003681</v>
      </c>
    </row>
    <row r="37" spans="1:6" ht="14.1" customHeight="1">
      <c r="A37" s="409">
        <v>2001</v>
      </c>
      <c r="B37" s="399">
        <v>19547</v>
      </c>
      <c r="C37" s="399">
        <v>16</v>
      </c>
      <c r="D37" s="406">
        <v>93297</v>
      </c>
      <c r="E37" s="406">
        <v>20325.2</v>
      </c>
      <c r="F37" s="529">
        <v>0.21785480776445118</v>
      </c>
    </row>
    <row r="38" spans="1:6" ht="14.1" customHeight="1">
      <c r="A38" s="409">
        <v>2002</v>
      </c>
      <c r="B38" s="399">
        <v>19929</v>
      </c>
      <c r="C38" s="399">
        <v>18</v>
      </c>
      <c r="D38" s="406">
        <v>107464</v>
      </c>
      <c r="E38" s="406">
        <v>16993.349999999999</v>
      </c>
      <c r="F38" s="529">
        <v>0.15813062979230252</v>
      </c>
    </row>
    <row r="39" spans="1:6" ht="14.1" customHeight="1">
      <c r="A39" s="409">
        <v>2003</v>
      </c>
      <c r="B39" s="399">
        <v>18616</v>
      </c>
      <c r="C39" s="399">
        <v>43</v>
      </c>
      <c r="D39" s="406">
        <v>148172</v>
      </c>
      <c r="E39" s="406">
        <v>76796.210000000006</v>
      </c>
      <c r="F39" s="529">
        <v>0.51829097265340285</v>
      </c>
    </row>
    <row r="40" spans="1:6" ht="14.1" customHeight="1">
      <c r="A40" s="409">
        <v>2004</v>
      </c>
      <c r="B40" s="399">
        <v>21396</v>
      </c>
      <c r="C40" s="399">
        <v>20</v>
      </c>
      <c r="D40" s="406">
        <v>134193</v>
      </c>
      <c r="E40" s="406">
        <v>56725.8</v>
      </c>
      <c r="F40" s="529">
        <v>0.42271802553039284</v>
      </c>
    </row>
    <row r="41" spans="1:6" ht="14.1" customHeight="1">
      <c r="A41" s="409">
        <v>2005</v>
      </c>
      <c r="B41" s="399">
        <v>25492</v>
      </c>
      <c r="C41" s="399">
        <v>48</v>
      </c>
      <c r="D41" s="406">
        <v>188672</v>
      </c>
      <c r="E41" s="406">
        <v>84605.759999999995</v>
      </c>
      <c r="F41" s="529">
        <v>0.4484277476255088</v>
      </c>
    </row>
    <row r="42" spans="1:6" ht="14.1" customHeight="1">
      <c r="A42" s="409">
        <v>2006</v>
      </c>
      <c r="B42" s="399">
        <v>16334</v>
      </c>
      <c r="C42" s="399">
        <v>58</v>
      </c>
      <c r="D42" s="406">
        <v>155363</v>
      </c>
      <c r="E42" s="406">
        <v>72119.08</v>
      </c>
      <c r="F42" s="529">
        <v>0.46419726704556424</v>
      </c>
    </row>
    <row r="43" spans="1:6" ht="14.1" customHeight="1">
      <c r="A43" s="409">
        <v>2007</v>
      </c>
      <c r="B43" s="399">
        <v>10936</v>
      </c>
      <c r="C43" s="399">
        <v>16</v>
      </c>
      <c r="D43" s="406">
        <v>86113</v>
      </c>
      <c r="E43" s="406">
        <v>52233.72</v>
      </c>
      <c r="F43" s="529">
        <v>0.60657183003727666</v>
      </c>
    </row>
    <row r="44" spans="1:6" ht="14.1" customHeight="1">
      <c r="A44" s="409">
        <v>2008</v>
      </c>
      <c r="B44" s="399">
        <v>11655</v>
      </c>
      <c r="C44" s="399">
        <v>6</v>
      </c>
      <c r="D44" s="406">
        <v>50321</v>
      </c>
      <c r="E44" s="406">
        <v>5499.74</v>
      </c>
      <c r="F44" s="529">
        <v>0.10929313805369527</v>
      </c>
    </row>
    <row r="45" spans="1:6" ht="14.1" customHeight="1">
      <c r="A45" s="409">
        <v>2009</v>
      </c>
      <c r="B45" s="399">
        <v>15643</v>
      </c>
      <c r="C45" s="399">
        <v>35</v>
      </c>
      <c r="D45" s="406">
        <v>119892</v>
      </c>
      <c r="E45" s="406">
        <v>56266.49</v>
      </c>
      <c r="F45" s="529">
        <v>0.46930979548260099</v>
      </c>
    </row>
    <row r="46" spans="1:6" ht="14.1" customHeight="1">
      <c r="A46" s="409">
        <v>2010</v>
      </c>
      <c r="B46" s="399">
        <v>11722</v>
      </c>
      <c r="C46" s="399">
        <v>11</v>
      </c>
      <c r="D46" s="406">
        <v>54770</v>
      </c>
      <c r="E46" s="406">
        <v>12538.79</v>
      </c>
      <c r="F46" s="529">
        <v>0.22893536607631917</v>
      </c>
    </row>
    <row r="47" spans="1:6" ht="14.1" customHeight="1">
      <c r="A47" s="409">
        <v>2011</v>
      </c>
      <c r="B47" s="399">
        <v>16414</v>
      </c>
      <c r="C47" s="399">
        <v>24</v>
      </c>
      <c r="D47" s="406">
        <v>102162</v>
      </c>
      <c r="E47" s="406">
        <v>26034.47</v>
      </c>
      <c r="F47" s="529">
        <v>0.2548351637595192</v>
      </c>
    </row>
    <row r="48" spans="1:6" ht="14.1" customHeight="1">
      <c r="A48" s="409">
        <v>2013</v>
      </c>
      <c r="B48" s="399">
        <v>15978</v>
      </c>
      <c r="C48" s="399">
        <v>41</v>
      </c>
      <c r="D48" s="406">
        <v>216894</v>
      </c>
      <c r="E48" s="406">
        <v>135579.9</v>
      </c>
      <c r="F48" s="529">
        <v>0.625097513070901</v>
      </c>
    </row>
    <row r="49" spans="1:6" ht="14.1" customHeight="1" thickBot="1">
      <c r="A49" s="410">
        <v>2013</v>
      </c>
      <c r="B49" s="401">
        <v>10797</v>
      </c>
      <c r="C49" s="401">
        <v>17</v>
      </c>
      <c r="D49" s="408">
        <v>61690.61</v>
      </c>
      <c r="E49" s="408">
        <v>19690.12</v>
      </c>
      <c r="F49" s="527">
        <v>0.31917531695666485</v>
      </c>
    </row>
  </sheetData>
  <mergeCells count="4">
    <mergeCell ref="A5:A6"/>
    <mergeCell ref="E5:F5"/>
    <mergeCell ref="A1:F1"/>
    <mergeCell ref="A3:F3"/>
  </mergeCells>
  <phoneticPr fontId="2" type="noConversion"/>
  <printOptions horizontalCentered="1"/>
  <pageMargins left="0.78740157480314965" right="0.78740157480314965" top="0.59055118110236227" bottom="0.98425196850393704" header="0" footer="0"/>
  <pageSetup paperSize="9" scale="48" orientation="portrait" r:id="rId1"/>
  <headerFooter alignWithMargins="0"/>
  <rowBreaks count="1" manualBreakCount="1">
    <brk id="112" max="6" man="1"/>
  </rowBreaks>
  <drawing r:id="rId2"/>
</worksheet>
</file>

<file path=xl/worksheets/sheet77.xml><?xml version="1.0" encoding="utf-8"?>
<worksheet xmlns="http://schemas.openxmlformats.org/spreadsheetml/2006/main" xmlns:r="http://schemas.openxmlformats.org/officeDocument/2006/relationships">
  <sheetPr codeName="Hoja59">
    <pageSetUpPr fitToPage="1"/>
  </sheetPr>
  <dimension ref="A1:J31"/>
  <sheetViews>
    <sheetView view="pageBreakPreview" zoomScale="75" zoomScaleNormal="75" workbookViewId="0">
      <selection sqref="A1:J1"/>
    </sheetView>
  </sheetViews>
  <sheetFormatPr baseColWidth="10" defaultRowHeight="12.75"/>
  <cols>
    <col min="1" max="1" width="38.140625" customWidth="1"/>
    <col min="2" max="3" width="19.28515625" customWidth="1"/>
    <col min="4" max="4" width="23.7109375" customWidth="1"/>
    <col min="5" max="9" width="19.28515625" customWidth="1"/>
  </cols>
  <sheetData>
    <row r="1" spans="1:10" ht="18">
      <c r="A1" s="1003" t="s">
        <v>932</v>
      </c>
      <c r="B1" s="1003"/>
      <c r="C1" s="1003"/>
      <c r="D1" s="1003"/>
      <c r="E1" s="1003"/>
      <c r="F1" s="1003"/>
      <c r="G1" s="1003"/>
      <c r="H1" s="1003"/>
      <c r="I1" s="1003"/>
    </row>
    <row r="3" spans="1:10" ht="15">
      <c r="A3" s="1114" t="s">
        <v>1355</v>
      </c>
      <c r="B3" s="1114"/>
      <c r="C3" s="1114"/>
      <c r="D3" s="1114"/>
      <c r="E3" s="1114"/>
      <c r="F3" s="1114"/>
      <c r="G3" s="1114"/>
      <c r="H3" s="1114"/>
      <c r="I3" s="1114"/>
      <c r="J3" s="6"/>
    </row>
    <row r="4" spans="1:10" ht="13.5" thickBot="1">
      <c r="A4" s="136"/>
      <c r="B4" s="136"/>
      <c r="C4" s="136"/>
      <c r="D4" s="136"/>
      <c r="E4" s="136"/>
      <c r="F4" s="136"/>
      <c r="G4" s="136"/>
      <c r="H4" s="136"/>
      <c r="I4" s="136"/>
      <c r="J4" s="6"/>
    </row>
    <row r="5" spans="1:10" s="589" customFormat="1" ht="23.25" customHeight="1">
      <c r="A5" s="1005" t="s">
        <v>1082</v>
      </c>
      <c r="B5" s="1024" t="s">
        <v>1073</v>
      </c>
      <c r="C5" s="1005"/>
      <c r="D5" s="1007" t="s">
        <v>1083</v>
      </c>
      <c r="E5" s="935"/>
      <c r="F5" s="935"/>
      <c r="G5" s="935"/>
      <c r="H5" s="935"/>
      <c r="I5" s="935"/>
      <c r="J5" s="590"/>
    </row>
    <row r="6" spans="1:10" s="589" customFormat="1" ht="24" customHeight="1">
      <c r="A6" s="1019"/>
      <c r="B6" s="1027" t="s">
        <v>1084</v>
      </c>
      <c r="C6" s="1020"/>
      <c r="D6" s="1117" t="s">
        <v>1014</v>
      </c>
      <c r="E6" s="1118"/>
      <c r="F6" s="1117" t="s">
        <v>1015</v>
      </c>
      <c r="G6" s="1119"/>
      <c r="H6" s="1119"/>
      <c r="I6" s="1119"/>
      <c r="J6" s="590"/>
    </row>
    <row r="7" spans="1:10" s="589" customFormat="1" ht="42" customHeight="1" thickBot="1">
      <c r="A7" s="1006"/>
      <c r="B7" s="259" t="s">
        <v>842</v>
      </c>
      <c r="C7" s="259" t="s">
        <v>1016</v>
      </c>
      <c r="D7" s="259" t="s">
        <v>884</v>
      </c>
      <c r="E7" s="259" t="s">
        <v>1016</v>
      </c>
      <c r="F7" s="259" t="s">
        <v>1085</v>
      </c>
      <c r="G7" s="259" t="s">
        <v>1018</v>
      </c>
      <c r="H7" s="259" t="s">
        <v>1019</v>
      </c>
      <c r="I7" s="826" t="s">
        <v>1016</v>
      </c>
      <c r="J7" s="590"/>
    </row>
    <row r="8" spans="1:10" ht="25.5" customHeight="1">
      <c r="A8" s="138" t="s">
        <v>1086</v>
      </c>
      <c r="B8" s="164">
        <v>1303</v>
      </c>
      <c r="C8" s="48">
        <v>11.47</v>
      </c>
      <c r="D8" s="34">
        <v>2159.52</v>
      </c>
      <c r="E8" s="182">
        <v>12.2</v>
      </c>
      <c r="F8" s="34">
        <v>279.68</v>
      </c>
      <c r="G8" s="34">
        <v>5933.87</v>
      </c>
      <c r="H8" s="37">
        <v>6213.55</v>
      </c>
      <c r="I8" s="181">
        <v>18.78</v>
      </c>
      <c r="J8" s="6"/>
    </row>
    <row r="9" spans="1:10" ht="14.1" customHeight="1">
      <c r="A9" s="139" t="s">
        <v>1087</v>
      </c>
      <c r="B9" s="165">
        <v>607</v>
      </c>
      <c r="C9" s="49">
        <v>5.34</v>
      </c>
      <c r="D9" s="37">
        <v>305.49</v>
      </c>
      <c r="E9" s="182">
        <v>1.73</v>
      </c>
      <c r="F9" s="37">
        <v>48.09</v>
      </c>
      <c r="G9" s="37">
        <v>378.36</v>
      </c>
      <c r="H9" s="37">
        <v>426.45</v>
      </c>
      <c r="I9" s="182">
        <v>1.29</v>
      </c>
      <c r="J9" s="6"/>
    </row>
    <row r="10" spans="1:10" ht="14.1" customHeight="1">
      <c r="A10" s="139" t="s">
        <v>1088</v>
      </c>
      <c r="B10" s="165">
        <v>250</v>
      </c>
      <c r="C10" s="49">
        <v>2.2000000000000002</v>
      </c>
      <c r="D10" s="37">
        <v>1776.66</v>
      </c>
      <c r="E10" s="182">
        <v>10.039999999999999</v>
      </c>
      <c r="F10" s="37">
        <v>166.55</v>
      </c>
      <c r="G10" s="37">
        <v>1775.35</v>
      </c>
      <c r="H10" s="37">
        <v>1941.9</v>
      </c>
      <c r="I10" s="182">
        <v>5.87</v>
      </c>
      <c r="J10" s="6"/>
    </row>
    <row r="11" spans="1:10" ht="14.1" customHeight="1">
      <c r="A11" s="139" t="s">
        <v>1089</v>
      </c>
      <c r="B11" s="165">
        <v>624</v>
      </c>
      <c r="C11" s="49">
        <v>5.49</v>
      </c>
      <c r="D11" s="37">
        <v>263.86</v>
      </c>
      <c r="E11" s="182">
        <v>1.49</v>
      </c>
      <c r="F11" s="37">
        <v>44.51</v>
      </c>
      <c r="G11" s="37">
        <v>2717.71</v>
      </c>
      <c r="H11" s="37">
        <v>2762.22</v>
      </c>
      <c r="I11" s="182">
        <v>8.35</v>
      </c>
      <c r="J11" s="6"/>
    </row>
    <row r="12" spans="1:10" ht="14.1" customHeight="1">
      <c r="A12" s="139" t="s">
        <v>1090</v>
      </c>
      <c r="B12" s="165">
        <v>786</v>
      </c>
      <c r="C12" s="49">
        <v>6.92</v>
      </c>
      <c r="D12" s="37">
        <v>3181.58</v>
      </c>
      <c r="E12" s="182">
        <v>17.97</v>
      </c>
      <c r="F12" s="37">
        <v>86.42</v>
      </c>
      <c r="G12" s="37">
        <v>3673.5</v>
      </c>
      <c r="H12" s="37">
        <v>3759.92</v>
      </c>
      <c r="I12" s="182">
        <v>11.36</v>
      </c>
      <c r="J12" s="6"/>
    </row>
    <row r="13" spans="1:10" ht="14.1" customHeight="1">
      <c r="A13" s="139" t="s">
        <v>1091</v>
      </c>
      <c r="B13" s="165">
        <v>7791</v>
      </c>
      <c r="C13" s="49">
        <v>68.58</v>
      </c>
      <c r="D13" s="37">
        <v>10017.15</v>
      </c>
      <c r="E13" s="182">
        <v>56.58</v>
      </c>
      <c r="F13" s="37">
        <v>1440.73</v>
      </c>
      <c r="G13" s="37">
        <v>16541.72</v>
      </c>
      <c r="H13" s="37">
        <v>17982.45</v>
      </c>
      <c r="I13" s="182">
        <v>54.35</v>
      </c>
      <c r="J13" s="6"/>
    </row>
    <row r="14" spans="1:10">
      <c r="A14" s="139"/>
      <c r="B14" s="165"/>
      <c r="C14" s="185"/>
      <c r="D14" s="37"/>
      <c r="E14" s="185"/>
      <c r="F14" s="37"/>
      <c r="G14" s="37"/>
      <c r="H14" s="37"/>
      <c r="I14" s="186"/>
      <c r="J14" s="6"/>
    </row>
    <row r="15" spans="1:10" s="144" customFormat="1" ht="13.5" thickBot="1">
      <c r="A15" s="320" t="s">
        <v>693</v>
      </c>
      <c r="B15" s="402">
        <f>SUM(B8:B13)</f>
        <v>11361</v>
      </c>
      <c r="C15" s="411">
        <v>100</v>
      </c>
      <c r="D15" s="405">
        <f>SUM(D8:D14)</f>
        <v>17704.259999999998</v>
      </c>
      <c r="E15" s="411">
        <v>100</v>
      </c>
      <c r="F15" s="405">
        <f>SUM(F8:F14)</f>
        <v>2065.98</v>
      </c>
      <c r="G15" s="405">
        <f>SUM(G8:G14)</f>
        <v>31020.510000000002</v>
      </c>
      <c r="H15" s="405">
        <f>SUM(H8:H14)</f>
        <v>33086.49</v>
      </c>
      <c r="I15" s="412">
        <v>100</v>
      </c>
      <c r="J15" s="143"/>
    </row>
    <row r="16" spans="1:10">
      <c r="A16" s="149"/>
      <c r="B16" s="149"/>
      <c r="C16" s="149"/>
      <c r="D16" s="149"/>
      <c r="E16" s="149"/>
      <c r="F16" s="149"/>
      <c r="G16" s="149"/>
      <c r="H16" s="149"/>
      <c r="I16" s="149"/>
      <c r="J16" s="6"/>
    </row>
    <row r="17" spans="1:10">
      <c r="J17" s="6"/>
    </row>
    <row r="18" spans="1:10" ht="13.5" thickBot="1">
      <c r="A18" s="136"/>
      <c r="B18" s="136"/>
      <c r="C18" s="136"/>
      <c r="D18" s="136"/>
      <c r="E18" s="136"/>
      <c r="F18" s="136"/>
      <c r="G18" s="136"/>
      <c r="H18" s="136"/>
      <c r="J18" s="6"/>
    </row>
    <row r="19" spans="1:10">
      <c r="A19" s="1005" t="s">
        <v>1082</v>
      </c>
      <c r="B19" s="1024" t="s">
        <v>1092</v>
      </c>
      <c r="C19" s="1115"/>
      <c r="D19" s="1115"/>
      <c r="E19" s="1115"/>
      <c r="F19" s="1005"/>
      <c r="G19" s="1024" t="s">
        <v>1068</v>
      </c>
      <c r="H19" s="1115"/>
      <c r="I19" s="6"/>
      <c r="J19" s="6"/>
    </row>
    <row r="20" spans="1:10" ht="24" customHeight="1">
      <c r="A20" s="1019"/>
      <c r="B20" s="1027"/>
      <c r="C20" s="1116"/>
      <c r="D20" s="1116"/>
      <c r="E20" s="1116"/>
      <c r="F20" s="1020"/>
      <c r="G20" s="1027"/>
      <c r="H20" s="1116"/>
      <c r="I20" s="6"/>
      <c r="J20" s="6"/>
    </row>
    <row r="21" spans="1:10" ht="35.25" customHeight="1" thickBot="1">
      <c r="A21" s="1006"/>
      <c r="B21" s="259" t="s">
        <v>1069</v>
      </c>
      <c r="C21" s="259" t="s">
        <v>1070</v>
      </c>
      <c r="D21" s="259" t="s">
        <v>1071</v>
      </c>
      <c r="E21" s="259" t="s">
        <v>1019</v>
      </c>
      <c r="F21" s="259" t="s">
        <v>1016</v>
      </c>
      <c r="G21" s="259" t="s">
        <v>1019</v>
      </c>
      <c r="H21" s="491" t="s">
        <v>1016</v>
      </c>
      <c r="I21" s="6"/>
      <c r="J21" s="6"/>
    </row>
    <row r="22" spans="1:10" ht="25.5" customHeight="1">
      <c r="A22" s="138" t="s">
        <v>1086</v>
      </c>
      <c r="B22" s="37">
        <v>1.76</v>
      </c>
      <c r="C22" s="37">
        <v>1459.23</v>
      </c>
      <c r="D22" s="37">
        <v>53.11</v>
      </c>
      <c r="E22" s="37">
        <v>1514.1</v>
      </c>
      <c r="F22" s="49">
        <v>13.891004104639876</v>
      </c>
      <c r="G22" s="37">
        <v>9887.17</v>
      </c>
      <c r="H22" s="182">
        <v>16.03</v>
      </c>
      <c r="I22" s="6"/>
      <c r="J22" s="6"/>
    </row>
    <row r="23" spans="1:10" ht="14.1" customHeight="1">
      <c r="A23" s="139" t="s">
        <v>1087</v>
      </c>
      <c r="B23" s="37">
        <v>76.209999999999994</v>
      </c>
      <c r="C23" s="37">
        <v>272.32</v>
      </c>
      <c r="D23" s="37">
        <v>66.180000000000007</v>
      </c>
      <c r="E23" s="37">
        <v>414.71</v>
      </c>
      <c r="F23" s="49">
        <v>3.804727767145633</v>
      </c>
      <c r="G23" s="37">
        <v>1146.6500000000001</v>
      </c>
      <c r="H23" s="182">
        <v>1.86</v>
      </c>
      <c r="I23" s="6"/>
      <c r="J23" s="6"/>
    </row>
    <row r="24" spans="1:10" ht="14.1" customHeight="1">
      <c r="A24" s="139" t="s">
        <v>1088</v>
      </c>
      <c r="B24" s="37">
        <v>0</v>
      </c>
      <c r="C24" s="37">
        <v>15.2</v>
      </c>
      <c r="D24" s="37">
        <v>2.46</v>
      </c>
      <c r="E24" s="37">
        <v>17.66</v>
      </c>
      <c r="F24" s="49">
        <v>0.16202042962019694</v>
      </c>
      <c r="G24" s="37">
        <v>3736.22</v>
      </c>
      <c r="H24" s="182">
        <v>6.06</v>
      </c>
      <c r="I24" s="6"/>
      <c r="J24" s="6"/>
    </row>
    <row r="25" spans="1:10" ht="14.1" customHeight="1">
      <c r="A25" s="139" t="s">
        <v>1089</v>
      </c>
      <c r="B25" s="37">
        <v>41.26</v>
      </c>
      <c r="C25" s="37">
        <v>494.82</v>
      </c>
      <c r="D25" s="37">
        <v>64.430000000000007</v>
      </c>
      <c r="E25" s="37">
        <v>600.51</v>
      </c>
      <c r="F25" s="49">
        <v>5.5093368171701282</v>
      </c>
      <c r="G25" s="37">
        <v>3626.59</v>
      </c>
      <c r="H25" s="182">
        <v>5.88</v>
      </c>
      <c r="I25" s="6"/>
      <c r="J25" s="6"/>
    </row>
    <row r="26" spans="1:10" ht="14.1" customHeight="1">
      <c r="A26" s="139" t="s">
        <v>1090</v>
      </c>
      <c r="B26" s="37">
        <v>36.89</v>
      </c>
      <c r="C26" s="37">
        <v>436.99</v>
      </c>
      <c r="D26" s="37">
        <v>2.57</v>
      </c>
      <c r="E26" s="37">
        <v>476.45</v>
      </c>
      <c r="F26" s="49">
        <v>4.37115706073289</v>
      </c>
      <c r="G26" s="37">
        <v>7417.95</v>
      </c>
      <c r="H26" s="182">
        <v>12.02</v>
      </c>
      <c r="I26" s="6"/>
    </row>
    <row r="27" spans="1:10" ht="14.1" customHeight="1">
      <c r="A27" s="139" t="s">
        <v>1091</v>
      </c>
      <c r="B27" s="37">
        <v>894.98</v>
      </c>
      <c r="C27" s="37">
        <v>6810.45</v>
      </c>
      <c r="D27" s="37">
        <v>171</v>
      </c>
      <c r="E27" s="37">
        <v>7876.43</v>
      </c>
      <c r="F27" s="49">
        <v>72.261753820691268</v>
      </c>
      <c r="G27" s="37">
        <v>35876.03</v>
      </c>
      <c r="H27" s="182">
        <v>58.15</v>
      </c>
      <c r="I27" s="6"/>
    </row>
    <row r="28" spans="1:10">
      <c r="A28" s="139"/>
      <c r="B28" s="37"/>
      <c r="C28" s="37"/>
      <c r="D28" s="37"/>
      <c r="E28" s="37"/>
      <c r="F28" s="185"/>
      <c r="G28" s="37"/>
      <c r="H28" s="186"/>
      <c r="I28" s="6"/>
    </row>
    <row r="29" spans="1:10" s="144" customFormat="1" ht="13.5" thickBot="1">
      <c r="A29" s="320" t="s">
        <v>693</v>
      </c>
      <c r="B29" s="524">
        <f>SUM(B22:B28)</f>
        <v>1051.0999999999999</v>
      </c>
      <c r="C29" s="524">
        <f>SUM(C22:C28)</f>
        <v>9489.01</v>
      </c>
      <c r="D29" s="524">
        <f>SUM(D22:D28)</f>
        <v>359.75</v>
      </c>
      <c r="E29" s="524">
        <f>SUM(E22:E28)</f>
        <v>10899.86</v>
      </c>
      <c r="F29" s="411">
        <v>100</v>
      </c>
      <c r="G29" s="524">
        <f>SUM(G22:G28)</f>
        <v>61690.61</v>
      </c>
      <c r="H29" s="412">
        <v>100</v>
      </c>
      <c r="I29" s="143"/>
    </row>
    <row r="30" spans="1:10">
      <c r="I30" s="6"/>
    </row>
    <row r="31" spans="1:10">
      <c r="I31" s="6"/>
    </row>
  </sheetData>
  <mergeCells count="11">
    <mergeCell ref="A1:I1"/>
    <mergeCell ref="A3:I3"/>
    <mergeCell ref="A19:A21"/>
    <mergeCell ref="B19:F20"/>
    <mergeCell ref="G19:H20"/>
    <mergeCell ref="A5:A7"/>
    <mergeCell ref="B5:C5"/>
    <mergeCell ref="B6:C6"/>
    <mergeCell ref="D5:I5"/>
    <mergeCell ref="D6:E6"/>
    <mergeCell ref="F6:I6"/>
  </mergeCells>
  <phoneticPr fontId="2" type="noConversion"/>
  <printOptions horizontalCentered="1"/>
  <pageMargins left="0.78740157480314965" right="0.78740157480314965" top="0.59055118110236227" bottom="0.98425196850393704" header="0" footer="0"/>
  <pageSetup paperSize="9" scale="63" orientation="landscape" r:id="rId1"/>
  <headerFooter alignWithMargins="0"/>
  <colBreaks count="1" manualBreakCount="1">
    <brk id="10" max="28" man="1"/>
  </colBreaks>
</worksheet>
</file>

<file path=xl/worksheets/sheet78.xml><?xml version="1.0" encoding="utf-8"?>
<worksheet xmlns="http://schemas.openxmlformats.org/spreadsheetml/2006/main" xmlns:r="http://schemas.openxmlformats.org/officeDocument/2006/relationships">
  <sheetPr codeName="Hoja61">
    <pageSetUpPr fitToPage="1"/>
  </sheetPr>
  <dimension ref="A1:N27"/>
  <sheetViews>
    <sheetView view="pageBreakPreview" topLeftCell="A22" zoomScale="75" zoomScaleNormal="75" workbookViewId="0">
      <selection sqref="A1:J1"/>
    </sheetView>
  </sheetViews>
  <sheetFormatPr baseColWidth="10" defaultRowHeight="12.75"/>
  <cols>
    <col min="1" max="1" width="29.85546875" customWidth="1"/>
    <col min="2" max="13" width="16.85546875" customWidth="1"/>
  </cols>
  <sheetData>
    <row r="1" spans="1:14" ht="18">
      <c r="A1" s="1003" t="s">
        <v>932</v>
      </c>
      <c r="B1" s="1003"/>
      <c r="C1" s="1003"/>
      <c r="D1" s="1003"/>
      <c r="E1" s="1003"/>
      <c r="F1" s="1003"/>
      <c r="G1" s="1003"/>
      <c r="H1" s="1003"/>
      <c r="I1" s="1003"/>
      <c r="J1" s="1003"/>
      <c r="K1" s="1003"/>
      <c r="L1" s="1003"/>
      <c r="M1" s="1003"/>
    </row>
    <row r="3" spans="1:14" ht="15">
      <c r="A3" s="1114" t="s">
        <v>1356</v>
      </c>
      <c r="B3" s="1114"/>
      <c r="C3" s="1114"/>
      <c r="D3" s="1114"/>
      <c r="E3" s="1114"/>
      <c r="F3" s="1114"/>
      <c r="G3" s="1114"/>
      <c r="H3" s="1114"/>
      <c r="I3" s="1114"/>
      <c r="J3" s="1114"/>
      <c r="K3" s="1114"/>
      <c r="L3" s="1114"/>
      <c r="M3" s="1114"/>
    </row>
    <row r="4" spans="1:14" ht="13.5" thickBot="1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</row>
    <row r="5" spans="1:14" ht="47.25" customHeight="1">
      <c r="A5" s="187" t="s">
        <v>1093</v>
      </c>
      <c r="B5" s="1007" t="s">
        <v>1086</v>
      </c>
      <c r="C5" s="1008"/>
      <c r="D5" s="1007" t="s">
        <v>1095</v>
      </c>
      <c r="E5" s="1008"/>
      <c r="F5" s="1007" t="s">
        <v>1096</v>
      </c>
      <c r="G5" s="1008"/>
      <c r="H5" s="1007" t="s">
        <v>1097</v>
      </c>
      <c r="I5" s="1008"/>
      <c r="J5" s="1007" t="s">
        <v>1098</v>
      </c>
      <c r="K5" s="1008"/>
      <c r="L5" s="1007" t="s">
        <v>569</v>
      </c>
      <c r="M5" s="935"/>
    </row>
    <row r="6" spans="1:14" ht="38.25" customHeight="1" thickBot="1">
      <c r="A6" s="188" t="s">
        <v>1099</v>
      </c>
      <c r="B6" s="259" t="s">
        <v>884</v>
      </c>
      <c r="C6" s="259" t="s">
        <v>1016</v>
      </c>
      <c r="D6" s="259" t="s">
        <v>884</v>
      </c>
      <c r="E6" s="259" t="s">
        <v>1016</v>
      </c>
      <c r="F6" s="259" t="s">
        <v>884</v>
      </c>
      <c r="G6" s="259" t="s">
        <v>1016</v>
      </c>
      <c r="H6" s="259" t="s">
        <v>884</v>
      </c>
      <c r="I6" s="259" t="s">
        <v>1016</v>
      </c>
      <c r="J6" s="259" t="s">
        <v>884</v>
      </c>
      <c r="K6" s="259" t="s">
        <v>1016</v>
      </c>
      <c r="L6" s="259" t="s">
        <v>884</v>
      </c>
      <c r="M6" s="826" t="s">
        <v>1016</v>
      </c>
      <c r="N6" s="6"/>
    </row>
    <row r="7" spans="1:14" ht="30.75" customHeight="1">
      <c r="A7" s="413" t="s">
        <v>10</v>
      </c>
      <c r="B7" s="415">
        <v>8.42</v>
      </c>
      <c r="C7" s="416">
        <v>19.214970333181196</v>
      </c>
      <c r="D7" s="417">
        <v>0</v>
      </c>
      <c r="E7" s="417">
        <v>0</v>
      </c>
      <c r="F7" s="415">
        <v>0</v>
      </c>
      <c r="G7" s="416">
        <v>0</v>
      </c>
      <c r="H7" s="415">
        <v>15.63</v>
      </c>
      <c r="I7" s="416">
        <v>35.668644454586946</v>
      </c>
      <c r="J7" s="415">
        <v>19.77</v>
      </c>
      <c r="K7" s="416">
        <v>45.116385212231854</v>
      </c>
      <c r="L7" s="415">
        <v>43.82</v>
      </c>
      <c r="M7" s="418">
        <v>0.24751105101258117</v>
      </c>
      <c r="N7" s="6"/>
    </row>
    <row r="8" spans="1:14" ht="14.1" customHeight="1">
      <c r="A8" s="414" t="s">
        <v>581</v>
      </c>
      <c r="B8" s="406">
        <v>0.18</v>
      </c>
      <c r="C8" s="419">
        <v>2.5862440552306788E-2</v>
      </c>
      <c r="D8" s="420">
        <v>0.49</v>
      </c>
      <c r="E8" s="420">
        <v>7.04033103923907E-2</v>
      </c>
      <c r="F8" s="406">
        <v>11.34</v>
      </c>
      <c r="G8" s="419">
        <v>1.6293337547953275</v>
      </c>
      <c r="H8" s="406">
        <v>24.49</v>
      </c>
      <c r="I8" s="419">
        <v>3.5187287173666291</v>
      </c>
      <c r="J8" s="406">
        <v>659.49</v>
      </c>
      <c r="K8" s="419">
        <v>94.755671776893365</v>
      </c>
      <c r="L8" s="406">
        <v>695.99</v>
      </c>
      <c r="M8" s="407">
        <v>3.9312007392571053</v>
      </c>
      <c r="N8" s="6"/>
    </row>
    <row r="9" spans="1:14" ht="14.1" customHeight="1">
      <c r="A9" s="414" t="s">
        <v>584</v>
      </c>
      <c r="B9" s="406">
        <v>20.23</v>
      </c>
      <c r="C9" s="419">
        <v>0.26111985956578981</v>
      </c>
      <c r="D9" s="420">
        <v>0.45</v>
      </c>
      <c r="E9" s="420">
        <v>5.8084002374990317E-3</v>
      </c>
      <c r="F9" s="406">
        <v>1391.34</v>
      </c>
      <c r="G9" s="419">
        <v>17.958799080982008</v>
      </c>
      <c r="H9" s="406">
        <v>75.56</v>
      </c>
      <c r="I9" s="419">
        <v>0.9752949376565041</v>
      </c>
      <c r="J9" s="406">
        <v>6259.82</v>
      </c>
      <c r="K9" s="419">
        <v>80.798977721558188</v>
      </c>
      <c r="L9" s="406">
        <v>7747.4</v>
      </c>
      <c r="M9" s="407">
        <v>43.760089379618236</v>
      </c>
      <c r="N9" s="6"/>
    </row>
    <row r="10" spans="1:14" ht="14.1" customHeight="1">
      <c r="A10" s="414" t="s">
        <v>11</v>
      </c>
      <c r="B10" s="406">
        <v>13.77</v>
      </c>
      <c r="C10" s="419">
        <v>4.180835559873695</v>
      </c>
      <c r="D10" s="420">
        <v>147.66999999999999</v>
      </c>
      <c r="E10" s="420">
        <v>44.835438426038372</v>
      </c>
      <c r="F10" s="406">
        <v>9.15</v>
      </c>
      <c r="G10" s="419">
        <v>2.7781151323779456</v>
      </c>
      <c r="H10" s="406">
        <v>0.2</v>
      </c>
      <c r="I10" s="419">
        <v>6.0723828030119019E-2</v>
      </c>
      <c r="J10" s="406">
        <v>158.57</v>
      </c>
      <c r="K10" s="419">
        <v>48.144887053679859</v>
      </c>
      <c r="L10" s="406">
        <v>329.36</v>
      </c>
      <c r="M10" s="407">
        <v>1.8603432168302996</v>
      </c>
      <c r="N10" s="6"/>
    </row>
    <row r="11" spans="1:14" ht="14.1" customHeight="1">
      <c r="A11" s="414" t="s">
        <v>1109</v>
      </c>
      <c r="B11" s="406">
        <v>140.13</v>
      </c>
      <c r="C11" s="419">
        <v>29.536496427291699</v>
      </c>
      <c r="D11" s="420">
        <v>0</v>
      </c>
      <c r="E11" s="420">
        <v>0</v>
      </c>
      <c r="F11" s="406">
        <v>7.6</v>
      </c>
      <c r="G11" s="419">
        <v>1.6019223067681219</v>
      </c>
      <c r="H11" s="406">
        <v>0</v>
      </c>
      <c r="I11" s="419">
        <v>0</v>
      </c>
      <c r="J11" s="406">
        <v>326.7</v>
      </c>
      <c r="K11" s="419">
        <v>68.861581265940174</v>
      </c>
      <c r="L11" s="406">
        <v>474.43</v>
      </c>
      <c r="M11" s="407">
        <v>2.6797505233203758</v>
      </c>
      <c r="N11" s="6"/>
    </row>
    <row r="12" spans="1:14" ht="14.1" customHeight="1">
      <c r="A12" s="414" t="s">
        <v>578</v>
      </c>
      <c r="B12" s="406">
        <v>289.87</v>
      </c>
      <c r="C12" s="419">
        <v>83.319919517102619</v>
      </c>
      <c r="D12" s="420">
        <v>0</v>
      </c>
      <c r="E12" s="420">
        <v>0</v>
      </c>
      <c r="F12" s="406">
        <v>0</v>
      </c>
      <c r="G12" s="419">
        <v>0</v>
      </c>
      <c r="H12" s="406">
        <v>41.43</v>
      </c>
      <c r="I12" s="419">
        <v>11.908594423684967</v>
      </c>
      <c r="J12" s="406">
        <v>16.600000000000001</v>
      </c>
      <c r="K12" s="419">
        <v>4.7714860592124175</v>
      </c>
      <c r="L12" s="406">
        <v>347.9</v>
      </c>
      <c r="M12" s="407">
        <v>1.9650637756110678</v>
      </c>
      <c r="N12" s="6"/>
    </row>
    <row r="13" spans="1:14" ht="14.1" customHeight="1">
      <c r="A13" s="414" t="s">
        <v>585</v>
      </c>
      <c r="B13" s="406">
        <v>1</v>
      </c>
      <c r="C13" s="419">
        <v>98.039215686274517</v>
      </c>
      <c r="D13" s="420">
        <v>0</v>
      </c>
      <c r="E13" s="420">
        <v>0</v>
      </c>
      <c r="F13" s="406">
        <v>0</v>
      </c>
      <c r="G13" s="419">
        <v>0</v>
      </c>
      <c r="H13" s="406">
        <v>0</v>
      </c>
      <c r="I13" s="419">
        <v>0</v>
      </c>
      <c r="J13" s="406">
        <v>0.02</v>
      </c>
      <c r="K13" s="419">
        <v>1.9607843137254901</v>
      </c>
      <c r="L13" s="406">
        <v>1.02</v>
      </c>
      <c r="M13" s="407">
        <v>5.7613252403658777E-3</v>
      </c>
      <c r="N13" s="6"/>
    </row>
    <row r="14" spans="1:14" ht="14.1" customHeight="1">
      <c r="A14" s="414" t="s">
        <v>1111</v>
      </c>
      <c r="B14" s="406">
        <v>0.11</v>
      </c>
      <c r="C14" s="419">
        <v>0.86455331412103764</v>
      </c>
      <c r="D14" s="420">
        <v>0.89</v>
      </c>
      <c r="E14" s="420">
        <v>6.4121037463976949</v>
      </c>
      <c r="F14" s="406">
        <v>0</v>
      </c>
      <c r="G14" s="419">
        <v>0</v>
      </c>
      <c r="H14" s="406">
        <v>0.01</v>
      </c>
      <c r="I14" s="419">
        <v>7.2046109510086456E-2</v>
      </c>
      <c r="J14" s="406">
        <v>12.86</v>
      </c>
      <c r="K14" s="419">
        <v>92.718096611391488</v>
      </c>
      <c r="L14" s="406">
        <v>13.87</v>
      </c>
      <c r="M14" s="407">
        <v>7.8342726552818362E-2</v>
      </c>
      <c r="N14" s="6"/>
    </row>
    <row r="15" spans="1:14" ht="14.1" customHeight="1">
      <c r="A15" s="414" t="s">
        <v>582</v>
      </c>
      <c r="B15" s="406">
        <v>108.77</v>
      </c>
      <c r="C15" s="419">
        <v>12.249563601554138</v>
      </c>
      <c r="D15" s="420">
        <v>1.77</v>
      </c>
      <c r="E15" s="420">
        <v>0.19933554817275748</v>
      </c>
      <c r="F15" s="406">
        <v>1.51</v>
      </c>
      <c r="G15" s="419">
        <v>0.17005462019257842</v>
      </c>
      <c r="H15" s="406">
        <v>0.52</v>
      </c>
      <c r="I15" s="419">
        <v>5.8561855960358129E-2</v>
      </c>
      <c r="J15" s="406">
        <v>775.38</v>
      </c>
      <c r="K15" s="419">
        <v>87.322484374120165</v>
      </c>
      <c r="L15" s="406">
        <v>887.95</v>
      </c>
      <c r="M15" s="407">
        <v>5.0154595560616482</v>
      </c>
      <c r="N15" s="6"/>
    </row>
    <row r="16" spans="1:14" ht="14.1" customHeight="1">
      <c r="A16" s="414" t="s">
        <v>576</v>
      </c>
      <c r="B16" s="406">
        <v>1.24</v>
      </c>
      <c r="C16" s="419">
        <v>3.2795556731023536</v>
      </c>
      <c r="D16" s="420">
        <v>0</v>
      </c>
      <c r="E16" s="420">
        <v>0</v>
      </c>
      <c r="F16" s="406">
        <v>0.36</v>
      </c>
      <c r="G16" s="419">
        <v>0.95212906638455441</v>
      </c>
      <c r="H16" s="406">
        <v>0.49</v>
      </c>
      <c r="I16" s="419">
        <v>1.2959534514678657</v>
      </c>
      <c r="J16" s="406">
        <v>35.72</v>
      </c>
      <c r="K16" s="419">
        <v>94.472361809045239</v>
      </c>
      <c r="L16" s="406">
        <v>37.81</v>
      </c>
      <c r="M16" s="407">
        <v>0.21356441895905282</v>
      </c>
      <c r="N16" s="6"/>
    </row>
    <row r="17" spans="1:14" ht="14.1" customHeight="1">
      <c r="A17" s="414" t="s">
        <v>579</v>
      </c>
      <c r="B17" s="406">
        <v>63.22</v>
      </c>
      <c r="C17" s="419">
        <v>4.0627470133475567</v>
      </c>
      <c r="D17" s="420">
        <v>0.51</v>
      </c>
      <c r="E17" s="420">
        <v>3.2774453919760423E-2</v>
      </c>
      <c r="F17" s="406">
        <v>42.6</v>
      </c>
      <c r="G17" s="419">
        <v>2.7376308568270473</v>
      </c>
      <c r="H17" s="406">
        <v>9.66</v>
      </c>
      <c r="I17" s="419">
        <v>0.62078671542134456</v>
      </c>
      <c r="J17" s="406">
        <v>1440.1</v>
      </c>
      <c r="K17" s="419">
        <v>92.546060960484283</v>
      </c>
      <c r="L17" s="406">
        <v>1556.09</v>
      </c>
      <c r="M17" s="407">
        <v>8.7893535228244506</v>
      </c>
      <c r="N17" s="6"/>
    </row>
    <row r="18" spans="1:14" ht="14.1" customHeight="1">
      <c r="A18" s="414" t="s">
        <v>577</v>
      </c>
      <c r="B18" s="406">
        <v>0.04</v>
      </c>
      <c r="C18" s="419">
        <v>8.4192801515470428E-2</v>
      </c>
      <c r="D18" s="420">
        <v>0</v>
      </c>
      <c r="E18" s="420">
        <v>0</v>
      </c>
      <c r="F18" s="406">
        <v>0.02</v>
      </c>
      <c r="G18" s="419">
        <v>4.2096400757735214E-2</v>
      </c>
      <c r="H18" s="406">
        <v>0.31</v>
      </c>
      <c r="I18" s="419">
        <v>0.65249421174489586</v>
      </c>
      <c r="J18" s="406">
        <v>47.14</v>
      </c>
      <c r="K18" s="419">
        <v>99.221216585981892</v>
      </c>
      <c r="L18" s="406">
        <v>47.51</v>
      </c>
      <c r="M18" s="407">
        <v>0.26835349232331657</v>
      </c>
      <c r="N18" s="6"/>
    </row>
    <row r="19" spans="1:14" ht="14.1" customHeight="1">
      <c r="A19" s="414" t="s">
        <v>586</v>
      </c>
      <c r="B19" s="406">
        <v>48.01</v>
      </c>
      <c r="C19" s="419">
        <v>81.733060946544086</v>
      </c>
      <c r="D19" s="420">
        <v>0.11</v>
      </c>
      <c r="E19" s="420">
        <v>0.18726591760299627</v>
      </c>
      <c r="F19" s="406">
        <v>0</v>
      </c>
      <c r="G19" s="419">
        <v>0</v>
      </c>
      <c r="H19" s="406">
        <v>7.42</v>
      </c>
      <c r="I19" s="419">
        <v>12.631937351038474</v>
      </c>
      <c r="J19" s="406">
        <v>3.2</v>
      </c>
      <c r="K19" s="419">
        <v>5.4477357848144372</v>
      </c>
      <c r="L19" s="406">
        <v>58.74</v>
      </c>
      <c r="M19" s="407">
        <v>0.33178455354812914</v>
      </c>
      <c r="N19" s="6"/>
    </row>
    <row r="20" spans="1:14" ht="14.1" customHeight="1">
      <c r="A20" s="414" t="s">
        <v>583</v>
      </c>
      <c r="B20" s="406">
        <v>92.83</v>
      </c>
      <c r="C20" s="419">
        <v>10.040886081426038</v>
      </c>
      <c r="D20" s="420">
        <v>12.74</v>
      </c>
      <c r="E20" s="420">
        <v>1.3780123739886645</v>
      </c>
      <c r="F20" s="406">
        <v>0.39</v>
      </c>
      <c r="G20" s="419">
        <v>4.2184052264959117E-2</v>
      </c>
      <c r="H20" s="406">
        <v>7.1</v>
      </c>
      <c r="I20" s="419">
        <v>0.76796607969540953</v>
      </c>
      <c r="J20" s="406">
        <v>811.46</v>
      </c>
      <c r="K20" s="419">
        <v>87.770951412624925</v>
      </c>
      <c r="L20" s="406">
        <v>924.52</v>
      </c>
      <c r="M20" s="407">
        <v>5.2220200110030017</v>
      </c>
      <c r="N20" s="6"/>
    </row>
    <row r="21" spans="1:14" ht="14.1" customHeight="1">
      <c r="A21" s="414" t="s">
        <v>12</v>
      </c>
      <c r="B21" s="406">
        <v>1</v>
      </c>
      <c r="C21" s="419">
        <v>9.7793772492567668E-2</v>
      </c>
      <c r="D21" s="420">
        <v>139.25</v>
      </c>
      <c r="E21" s="420">
        <v>13.617782819590047</v>
      </c>
      <c r="F21" s="406">
        <v>0</v>
      </c>
      <c r="G21" s="419">
        <v>0</v>
      </c>
      <c r="H21" s="406">
        <v>3.21</v>
      </c>
      <c r="I21" s="419">
        <v>0.31391800970114225</v>
      </c>
      <c r="J21" s="406">
        <v>879.1</v>
      </c>
      <c r="K21" s="419">
        <v>85.970505398216247</v>
      </c>
      <c r="L21" s="406">
        <v>1022.56</v>
      </c>
      <c r="M21" s="407">
        <v>5.7757850370475809</v>
      </c>
      <c r="N21" s="6"/>
    </row>
    <row r="22" spans="1:14" ht="14.1" customHeight="1">
      <c r="A22" s="414" t="s">
        <v>1117</v>
      </c>
      <c r="B22" s="406">
        <v>0.2</v>
      </c>
      <c r="C22" s="419">
        <v>9.4295143800094308E-2</v>
      </c>
      <c r="D22" s="420">
        <v>0.94</v>
      </c>
      <c r="E22" s="420">
        <v>0.44318717586044321</v>
      </c>
      <c r="F22" s="406">
        <v>0.15</v>
      </c>
      <c r="G22" s="419">
        <v>7.0721357850070735E-2</v>
      </c>
      <c r="H22" s="406">
        <v>0</v>
      </c>
      <c r="I22" s="419">
        <v>0</v>
      </c>
      <c r="J22" s="406">
        <v>210.81</v>
      </c>
      <c r="K22" s="419">
        <v>99.391796322489384</v>
      </c>
      <c r="L22" s="406">
        <v>212.1</v>
      </c>
      <c r="M22" s="407">
        <v>1.1980167485113753</v>
      </c>
      <c r="N22" s="6"/>
    </row>
    <row r="23" spans="1:14" ht="14.1" customHeight="1">
      <c r="A23" s="414" t="s">
        <v>590</v>
      </c>
      <c r="B23" s="406">
        <v>1370.5</v>
      </c>
      <c r="C23" s="419">
        <v>41.490195840990076</v>
      </c>
      <c r="D23" s="420">
        <v>0.67</v>
      </c>
      <c r="E23" s="420">
        <v>2.028342299413597E-2</v>
      </c>
      <c r="F23" s="406">
        <v>312.2</v>
      </c>
      <c r="G23" s="419">
        <v>9.4514696399541052</v>
      </c>
      <c r="H23" s="406">
        <v>77.83</v>
      </c>
      <c r="I23" s="419">
        <v>2.3562071815426906</v>
      </c>
      <c r="J23" s="406">
        <v>1541.99</v>
      </c>
      <c r="K23" s="419">
        <v>46.681843914518993</v>
      </c>
      <c r="L23" s="406">
        <v>3303.19</v>
      </c>
      <c r="M23" s="407">
        <v>18.657599922278592</v>
      </c>
      <c r="N23" s="6"/>
    </row>
    <row r="24" spans="1:14" ht="14.1" customHeight="1">
      <c r="A24" s="382" t="s">
        <v>985</v>
      </c>
      <c r="B24" s="406">
        <v>0</v>
      </c>
      <c r="C24" s="419">
        <v>0</v>
      </c>
      <c r="D24" s="406">
        <v>0</v>
      </c>
      <c r="E24" s="419">
        <v>0</v>
      </c>
      <c r="F24" s="406">
        <v>0</v>
      </c>
      <c r="G24" s="419">
        <v>0</v>
      </c>
      <c r="H24" s="406">
        <v>0</v>
      </c>
      <c r="I24" s="419">
        <v>0</v>
      </c>
      <c r="J24" s="406">
        <v>0</v>
      </c>
      <c r="K24" s="419">
        <v>0</v>
      </c>
      <c r="L24" s="406">
        <v>0</v>
      </c>
      <c r="M24" s="838">
        <v>0</v>
      </c>
      <c r="N24" s="6"/>
    </row>
    <row r="25" spans="1:14" s="144" customFormat="1" ht="14.1" customHeight="1">
      <c r="A25" s="382" t="s">
        <v>13</v>
      </c>
      <c r="B25" s="406">
        <v>0</v>
      </c>
      <c r="C25" s="419">
        <v>0</v>
      </c>
      <c r="D25" s="406">
        <v>0</v>
      </c>
      <c r="E25" s="419">
        <v>0</v>
      </c>
      <c r="F25" s="406">
        <v>0</v>
      </c>
      <c r="G25" s="419">
        <v>0</v>
      </c>
      <c r="H25" s="406">
        <v>0</v>
      </c>
      <c r="I25" s="419">
        <v>0</v>
      </c>
      <c r="J25" s="406">
        <v>0</v>
      </c>
      <c r="K25" s="419">
        <v>0</v>
      </c>
      <c r="L25" s="406">
        <v>0</v>
      </c>
      <c r="M25" s="838">
        <v>0</v>
      </c>
    </row>
    <row r="26" spans="1:14" s="144" customFormat="1">
      <c r="A26" s="139"/>
      <c r="B26" s="406"/>
      <c r="C26" s="419"/>
      <c r="D26" s="406"/>
      <c r="E26" s="419"/>
      <c r="F26" s="406"/>
      <c r="G26" s="419"/>
      <c r="H26" s="406"/>
      <c r="I26" s="419"/>
      <c r="J26" s="406"/>
      <c r="K26" s="419"/>
      <c r="L26" s="406"/>
      <c r="M26" s="421"/>
    </row>
    <row r="27" spans="1:14" s="422" customFormat="1" ht="21" customHeight="1" thickBot="1">
      <c r="A27" s="591" t="s">
        <v>200</v>
      </c>
      <c r="B27" s="592">
        <f t="shared" ref="B27:L27" si="0">SUM(B7:B26)</f>
        <v>2159.52</v>
      </c>
      <c r="C27" s="592"/>
      <c r="D27" s="592">
        <f t="shared" si="0"/>
        <v>305.49</v>
      </c>
      <c r="E27" s="592"/>
      <c r="F27" s="592">
        <f t="shared" si="0"/>
        <v>1776.6599999999999</v>
      </c>
      <c r="G27" s="592"/>
      <c r="H27" s="592">
        <f t="shared" si="0"/>
        <v>263.86</v>
      </c>
      <c r="I27" s="592"/>
      <c r="J27" s="592">
        <f t="shared" si="0"/>
        <v>13198.729999999998</v>
      </c>
      <c r="K27" s="592"/>
      <c r="L27" s="592">
        <f t="shared" si="0"/>
        <v>17704.260000000002</v>
      </c>
      <c r="M27" s="593"/>
    </row>
  </sheetData>
  <mergeCells count="8">
    <mergeCell ref="H5:I5"/>
    <mergeCell ref="J5:K5"/>
    <mergeCell ref="L5:M5"/>
    <mergeCell ref="A1:M1"/>
    <mergeCell ref="A3:M3"/>
    <mergeCell ref="B5:C5"/>
    <mergeCell ref="D5:E5"/>
    <mergeCell ref="F5:G5"/>
  </mergeCells>
  <phoneticPr fontId="2" type="noConversion"/>
  <printOptions horizontalCentered="1"/>
  <pageMargins left="0.78740157480314965" right="0.78740157480314965" top="0.59055118110236227" bottom="0.98425196850393704" header="0" footer="0"/>
  <pageSetup paperSize="9" scale="35" orientation="portrait" r:id="rId1"/>
  <headerFooter alignWithMargins="0"/>
  <drawing r:id="rId2"/>
</worksheet>
</file>

<file path=xl/worksheets/sheet79.xml><?xml version="1.0" encoding="utf-8"?>
<worksheet xmlns="http://schemas.openxmlformats.org/spreadsheetml/2006/main" xmlns:r="http://schemas.openxmlformats.org/officeDocument/2006/relationships">
  <sheetPr codeName="Hoja63">
    <pageSetUpPr fitToPage="1"/>
  </sheetPr>
  <dimension ref="A1:E53"/>
  <sheetViews>
    <sheetView view="pageBreakPreview" topLeftCell="A24" zoomScaleNormal="75" zoomScaleSheetLayoutView="100" workbookViewId="0">
      <selection sqref="A1:J1"/>
    </sheetView>
  </sheetViews>
  <sheetFormatPr baseColWidth="10" defaultRowHeight="12.75"/>
  <cols>
    <col min="1" max="5" width="26.28515625" customWidth="1"/>
  </cols>
  <sheetData>
    <row r="1" spans="1:5" ht="19.5" customHeight="1">
      <c r="A1" s="1003" t="s">
        <v>932</v>
      </c>
      <c r="B1" s="1003"/>
      <c r="C1" s="1003"/>
      <c r="D1" s="1003"/>
      <c r="E1" s="1003"/>
    </row>
    <row r="2" spans="1:5" ht="12.75" customHeight="1">
      <c r="A2" s="208"/>
      <c r="B2" s="208"/>
      <c r="C2" s="208"/>
      <c r="D2" s="208"/>
      <c r="E2" s="208"/>
    </row>
    <row r="3" spans="1:5" ht="15" customHeight="1">
      <c r="A3" s="941" t="s">
        <v>688</v>
      </c>
      <c r="B3" s="941"/>
      <c r="C3" s="941"/>
      <c r="D3" s="941"/>
      <c r="E3" s="941"/>
    </row>
    <row r="4" spans="1:5" ht="15" customHeight="1">
      <c r="A4" s="941">
        <v>2013</v>
      </c>
      <c r="B4" s="941"/>
      <c r="C4" s="941"/>
      <c r="D4" s="941"/>
      <c r="E4" s="941"/>
    </row>
    <row r="5" spans="1:5" ht="13.5" thickBot="1">
      <c r="A5" s="136"/>
      <c r="B5" s="136"/>
      <c r="C5" s="136"/>
      <c r="D5" s="136"/>
      <c r="E5" s="136"/>
    </row>
    <row r="6" spans="1:5" s="589" customFormat="1" ht="21" customHeight="1">
      <c r="A6" s="187" t="s">
        <v>1093</v>
      </c>
      <c r="B6" s="473" t="s">
        <v>1102</v>
      </c>
      <c r="C6" s="1007" t="s">
        <v>1103</v>
      </c>
      <c r="D6" s="935"/>
      <c r="E6" s="935"/>
    </row>
    <row r="7" spans="1:5" s="589" customFormat="1" ht="21" customHeight="1" thickBot="1">
      <c r="A7" s="188" t="s">
        <v>1099</v>
      </c>
      <c r="B7" s="474" t="s">
        <v>1105</v>
      </c>
      <c r="C7" s="259" t="s">
        <v>204</v>
      </c>
      <c r="D7" s="259" t="s">
        <v>205</v>
      </c>
      <c r="E7" s="491" t="s">
        <v>569</v>
      </c>
    </row>
    <row r="8" spans="1:5" ht="20.25" customHeight="1">
      <c r="A8" s="413" t="s">
        <v>587</v>
      </c>
      <c r="B8" s="827" t="s">
        <v>747</v>
      </c>
      <c r="C8" s="416">
        <v>4.6500000000000004</v>
      </c>
      <c r="D8" s="416">
        <v>44.5</v>
      </c>
      <c r="E8" s="407">
        <v>49.15</v>
      </c>
    </row>
    <row r="9" spans="1:5" ht="14.1" customHeight="1">
      <c r="A9" s="414" t="s">
        <v>581</v>
      </c>
      <c r="B9" s="839" t="s">
        <v>1108</v>
      </c>
      <c r="C9" s="419">
        <v>888.04</v>
      </c>
      <c r="D9" s="419">
        <v>2561.1799999999998</v>
      </c>
      <c r="E9" s="407">
        <v>3449.22</v>
      </c>
    </row>
    <row r="10" spans="1:5" ht="14.1" customHeight="1">
      <c r="A10" s="414" t="s">
        <v>584</v>
      </c>
      <c r="B10" s="839" t="s">
        <v>743</v>
      </c>
      <c r="C10" s="419">
        <v>626.63</v>
      </c>
      <c r="D10" s="419">
        <v>1131.18</v>
      </c>
      <c r="E10" s="407">
        <v>1757.81</v>
      </c>
    </row>
    <row r="11" spans="1:5" ht="14.1" customHeight="1">
      <c r="A11" s="414" t="s">
        <v>575</v>
      </c>
      <c r="B11" s="839" t="s">
        <v>1192</v>
      </c>
      <c r="C11" s="419">
        <v>934.49</v>
      </c>
      <c r="D11" s="419">
        <v>0.45</v>
      </c>
      <c r="E11" s="407">
        <v>934.94</v>
      </c>
    </row>
    <row r="12" spans="1:5" ht="14.1" customHeight="1">
      <c r="A12" s="414" t="s">
        <v>1109</v>
      </c>
      <c r="B12" s="839" t="s">
        <v>1110</v>
      </c>
      <c r="C12" s="419">
        <v>498.9</v>
      </c>
      <c r="D12" s="419">
        <v>52.25</v>
      </c>
      <c r="E12" s="407">
        <v>551.15</v>
      </c>
    </row>
    <row r="13" spans="1:5" ht="14.1" customHeight="1">
      <c r="A13" s="414" t="s">
        <v>578</v>
      </c>
      <c r="B13" s="839" t="s">
        <v>1107</v>
      </c>
      <c r="C13" s="419">
        <v>599.4</v>
      </c>
      <c r="D13" s="419">
        <v>1.31</v>
      </c>
      <c r="E13" s="407">
        <v>600.71</v>
      </c>
    </row>
    <row r="14" spans="1:5" ht="14.1" customHeight="1">
      <c r="A14" s="414" t="s">
        <v>585</v>
      </c>
      <c r="B14" s="839" t="s">
        <v>746</v>
      </c>
      <c r="C14" s="419">
        <v>5.42</v>
      </c>
      <c r="D14" s="419">
        <v>0</v>
      </c>
      <c r="E14" s="407">
        <v>5.42</v>
      </c>
    </row>
    <row r="15" spans="1:5" ht="14.1" customHeight="1">
      <c r="A15" s="414" t="s">
        <v>1111</v>
      </c>
      <c r="B15" s="839" t="s">
        <v>746</v>
      </c>
      <c r="C15" s="419">
        <v>586.70000000000005</v>
      </c>
      <c r="D15" s="419">
        <v>474.76</v>
      </c>
      <c r="E15" s="407">
        <v>1061.46</v>
      </c>
    </row>
    <row r="16" spans="1:5" ht="14.1" customHeight="1">
      <c r="A16" s="414" t="s">
        <v>1112</v>
      </c>
      <c r="B16" s="839" t="s">
        <v>746</v>
      </c>
      <c r="C16" s="419">
        <v>12233.48</v>
      </c>
      <c r="D16" s="419">
        <v>10585.97</v>
      </c>
      <c r="E16" s="407">
        <v>22819.45</v>
      </c>
    </row>
    <row r="17" spans="1:5" ht="14.1" customHeight="1">
      <c r="A17" s="414" t="s">
        <v>576</v>
      </c>
      <c r="B17" s="839" t="s">
        <v>1113</v>
      </c>
      <c r="C17" s="419">
        <v>1395.9</v>
      </c>
      <c r="D17" s="419">
        <v>0</v>
      </c>
      <c r="E17" s="407">
        <v>1395.9</v>
      </c>
    </row>
    <row r="18" spans="1:5" ht="14.1" customHeight="1">
      <c r="A18" s="414" t="s">
        <v>1101</v>
      </c>
      <c r="B18" s="839" t="s">
        <v>746</v>
      </c>
      <c r="C18" s="420">
        <v>2629.2</v>
      </c>
      <c r="D18" s="419">
        <v>1451.64</v>
      </c>
      <c r="E18" s="407">
        <v>4080.84</v>
      </c>
    </row>
    <row r="19" spans="1:5" ht="14.1" customHeight="1">
      <c r="A19" s="414" t="s">
        <v>577</v>
      </c>
      <c r="B19" s="839" t="s">
        <v>302</v>
      </c>
      <c r="C19" s="419">
        <v>10.01</v>
      </c>
      <c r="D19" s="419">
        <v>6378.26</v>
      </c>
      <c r="E19" s="407">
        <v>6388.27</v>
      </c>
    </row>
    <row r="20" spans="1:5" ht="14.1" customHeight="1">
      <c r="A20" s="414" t="s">
        <v>586</v>
      </c>
      <c r="B20" s="839" t="s">
        <v>746</v>
      </c>
      <c r="C20" s="419">
        <v>280.64</v>
      </c>
      <c r="D20" s="419">
        <v>178.36</v>
      </c>
      <c r="E20" s="407">
        <v>459</v>
      </c>
    </row>
    <row r="21" spans="1:5" ht="14.1" customHeight="1">
      <c r="A21" s="414" t="s">
        <v>583</v>
      </c>
      <c r="B21" s="839" t="s">
        <v>743</v>
      </c>
      <c r="C21" s="419">
        <v>484.81</v>
      </c>
      <c r="D21" s="419">
        <v>455.2</v>
      </c>
      <c r="E21" s="407">
        <v>940.01</v>
      </c>
    </row>
    <row r="22" spans="1:5" ht="14.1" customHeight="1">
      <c r="A22" s="414" t="s">
        <v>1116</v>
      </c>
      <c r="B22" s="839" t="s">
        <v>746</v>
      </c>
      <c r="C22" s="419">
        <v>90.01</v>
      </c>
      <c r="D22" s="419">
        <v>88.05</v>
      </c>
      <c r="E22" s="407">
        <v>178.06</v>
      </c>
    </row>
    <row r="23" spans="1:5" ht="14.1" customHeight="1">
      <c r="A23" s="414" t="s">
        <v>1117</v>
      </c>
      <c r="B23" s="839" t="s">
        <v>743</v>
      </c>
      <c r="C23" s="419">
        <v>0</v>
      </c>
      <c r="D23" s="419">
        <v>747.9</v>
      </c>
      <c r="E23" s="407">
        <v>747.9</v>
      </c>
    </row>
    <row r="24" spans="1:5" ht="14.1" customHeight="1">
      <c r="A24" s="414" t="s">
        <v>590</v>
      </c>
      <c r="B24" s="839" t="s">
        <v>743</v>
      </c>
      <c r="C24" s="419">
        <v>3952.9</v>
      </c>
      <c r="D24" s="419">
        <v>4326.25</v>
      </c>
      <c r="E24" s="407">
        <v>8279.15</v>
      </c>
    </row>
    <row r="25" spans="1:5" ht="14.1" customHeight="1">
      <c r="A25" s="414" t="s">
        <v>985</v>
      </c>
      <c r="B25" s="1124" t="s">
        <v>1357</v>
      </c>
      <c r="C25" s="1125"/>
      <c r="D25" s="1125"/>
      <c r="E25" s="1125"/>
    </row>
    <row r="26" spans="1:5" ht="14.1" customHeight="1" thickBot="1">
      <c r="A26" s="840" t="s">
        <v>13</v>
      </c>
      <c r="B26" s="1124" t="s">
        <v>1357</v>
      </c>
      <c r="C26" s="1125"/>
      <c r="D26" s="1125"/>
      <c r="E26" s="1125"/>
    </row>
    <row r="27" spans="1:5" ht="24" customHeight="1">
      <c r="A27" s="1122" t="s">
        <v>206</v>
      </c>
      <c r="B27" s="1122"/>
      <c r="C27" s="1122"/>
      <c r="D27" s="149"/>
      <c r="E27" s="149"/>
    </row>
    <row r="28" spans="1:5" ht="14.25">
      <c r="A28" s="1123" t="s">
        <v>207</v>
      </c>
      <c r="B28" s="1123"/>
      <c r="C28" s="1123"/>
    </row>
    <row r="30" spans="1:5" ht="13.5" thickBot="1"/>
    <row r="31" spans="1:5" s="589" customFormat="1" ht="24.75" customHeight="1">
      <c r="A31" s="187" t="s">
        <v>1093</v>
      </c>
      <c r="B31" s="473" t="s">
        <v>1104</v>
      </c>
      <c r="C31" s="1007" t="s">
        <v>1103</v>
      </c>
      <c r="D31" s="935"/>
      <c r="E31" s="935"/>
    </row>
    <row r="32" spans="1:5" s="589" customFormat="1" ht="24.75" customHeight="1" thickBot="1">
      <c r="A32" s="188" t="s">
        <v>1099</v>
      </c>
      <c r="B32" s="474" t="s">
        <v>1105</v>
      </c>
      <c r="C32" s="259" t="s">
        <v>204</v>
      </c>
      <c r="D32" s="259" t="s">
        <v>205</v>
      </c>
      <c r="E32" s="491" t="s">
        <v>569</v>
      </c>
    </row>
    <row r="33" spans="1:5" ht="21.75" customHeight="1">
      <c r="A33" s="413" t="s">
        <v>587</v>
      </c>
      <c r="B33" s="827" t="s">
        <v>741</v>
      </c>
      <c r="C33" s="416">
        <v>2.1</v>
      </c>
      <c r="D33" s="416">
        <v>45.69</v>
      </c>
      <c r="E33" s="407">
        <v>47.79</v>
      </c>
    </row>
    <row r="34" spans="1:5" ht="14.1" customHeight="1">
      <c r="A34" s="414" t="s">
        <v>581</v>
      </c>
      <c r="B34" s="839" t="s">
        <v>746</v>
      </c>
      <c r="C34" s="419">
        <v>1090.6199999999999</v>
      </c>
      <c r="D34" s="419">
        <v>1765.97</v>
      </c>
      <c r="E34" s="407">
        <v>2856.59</v>
      </c>
    </row>
    <row r="35" spans="1:5" ht="14.1" customHeight="1">
      <c r="A35" s="414" t="s">
        <v>584</v>
      </c>
      <c r="B35" s="839" t="s">
        <v>1115</v>
      </c>
      <c r="C35" s="419">
        <v>91.65</v>
      </c>
      <c r="D35" s="419">
        <v>947.21</v>
      </c>
      <c r="E35" s="407">
        <v>1038.8599999999999</v>
      </c>
    </row>
    <row r="36" spans="1:5" ht="14.1" customHeight="1">
      <c r="A36" s="414" t="s">
        <v>575</v>
      </c>
      <c r="B36" s="839" t="s">
        <v>743</v>
      </c>
      <c r="C36" s="419">
        <v>539.05999999999995</v>
      </c>
      <c r="D36" s="419">
        <v>13.8</v>
      </c>
      <c r="E36" s="407">
        <v>552.86</v>
      </c>
    </row>
    <row r="37" spans="1:5" ht="14.1" customHeight="1">
      <c r="A37" s="414" t="s">
        <v>1109</v>
      </c>
      <c r="B37" s="839" t="s">
        <v>747</v>
      </c>
      <c r="C37" s="419">
        <v>430.13</v>
      </c>
      <c r="D37" s="419">
        <v>47.55</v>
      </c>
      <c r="E37" s="407">
        <v>477.68</v>
      </c>
    </row>
    <row r="38" spans="1:5" ht="14.1" customHeight="1">
      <c r="A38" s="414" t="s">
        <v>578</v>
      </c>
      <c r="B38" s="839" t="s">
        <v>1110</v>
      </c>
      <c r="C38" s="419">
        <v>166.1</v>
      </c>
      <c r="D38" s="420">
        <v>14.02</v>
      </c>
      <c r="E38" s="407">
        <v>180.12</v>
      </c>
    </row>
    <row r="39" spans="1:5" ht="14.1" customHeight="1">
      <c r="A39" s="414" t="s">
        <v>585</v>
      </c>
      <c r="B39" s="839" t="s">
        <v>1106</v>
      </c>
      <c r="C39" s="419">
        <v>3.89</v>
      </c>
      <c r="D39" s="419">
        <v>1.35</v>
      </c>
      <c r="E39" s="407">
        <v>5.24</v>
      </c>
    </row>
    <row r="40" spans="1:5" ht="14.1" customHeight="1">
      <c r="A40" s="414" t="s">
        <v>1111</v>
      </c>
      <c r="B40" s="839" t="s">
        <v>1114</v>
      </c>
      <c r="C40" s="419">
        <v>16.170000000000002</v>
      </c>
      <c r="D40" s="419">
        <v>0</v>
      </c>
      <c r="E40" s="407">
        <v>16.170000000000002</v>
      </c>
    </row>
    <row r="41" spans="1:5" ht="14.1" customHeight="1">
      <c r="A41" s="414" t="s">
        <v>1112</v>
      </c>
      <c r="B41" s="839" t="s">
        <v>1113</v>
      </c>
      <c r="C41" s="419">
        <v>1926.8</v>
      </c>
      <c r="D41" s="420">
        <v>1076.0999999999999</v>
      </c>
      <c r="E41" s="407">
        <v>3002.9</v>
      </c>
    </row>
    <row r="42" spans="1:5" ht="14.1" customHeight="1">
      <c r="A42" s="414" t="s">
        <v>576</v>
      </c>
      <c r="B42" s="839" t="s">
        <v>1193</v>
      </c>
      <c r="C42" s="419">
        <v>411.67</v>
      </c>
      <c r="D42" s="419">
        <v>0</v>
      </c>
      <c r="E42" s="407">
        <v>411.67</v>
      </c>
    </row>
    <row r="43" spans="1:5" ht="14.1" customHeight="1">
      <c r="A43" s="414" t="s">
        <v>1101</v>
      </c>
      <c r="B43" s="839" t="s">
        <v>1194</v>
      </c>
      <c r="C43" s="419">
        <v>124.79</v>
      </c>
      <c r="D43" s="420">
        <v>917.54</v>
      </c>
      <c r="E43" s="407">
        <v>1042.33</v>
      </c>
    </row>
    <row r="44" spans="1:5" ht="14.1" customHeight="1">
      <c r="A44" s="414" t="s">
        <v>577</v>
      </c>
      <c r="B44" s="839" t="s">
        <v>1195</v>
      </c>
      <c r="C44" s="419">
        <v>112.24</v>
      </c>
      <c r="D44" s="419">
        <v>651.59</v>
      </c>
      <c r="E44" s="407">
        <v>763.83</v>
      </c>
    </row>
    <row r="45" spans="1:5" ht="14.1" customHeight="1">
      <c r="A45" s="414" t="s">
        <v>586</v>
      </c>
      <c r="B45" s="839" t="s">
        <v>1110</v>
      </c>
      <c r="C45" s="419">
        <v>8.6300000000000008</v>
      </c>
      <c r="D45" s="420">
        <v>16.68</v>
      </c>
      <c r="E45" s="407">
        <v>25.31</v>
      </c>
    </row>
    <row r="46" spans="1:5" ht="14.1" customHeight="1">
      <c r="A46" s="414" t="s">
        <v>583</v>
      </c>
      <c r="B46" s="839" t="s">
        <v>1107</v>
      </c>
      <c r="C46" s="419">
        <v>53.82</v>
      </c>
      <c r="D46" s="419">
        <v>43.95</v>
      </c>
      <c r="E46" s="407">
        <v>97.77</v>
      </c>
    </row>
    <row r="47" spans="1:5" ht="14.1" customHeight="1">
      <c r="A47" s="414" t="s">
        <v>1116</v>
      </c>
      <c r="B47" s="839" t="s">
        <v>1113</v>
      </c>
      <c r="C47" s="419">
        <v>2.5499999999999998</v>
      </c>
      <c r="D47" s="419">
        <v>2.33</v>
      </c>
      <c r="E47" s="407">
        <v>4.88</v>
      </c>
    </row>
    <row r="48" spans="1:5" ht="14.1" customHeight="1">
      <c r="A48" s="414" t="s">
        <v>1117</v>
      </c>
      <c r="B48" s="839" t="s">
        <v>1113</v>
      </c>
      <c r="C48" s="419">
        <v>0.1</v>
      </c>
      <c r="D48" s="419">
        <v>114.01</v>
      </c>
      <c r="E48" s="407">
        <v>114.11</v>
      </c>
    </row>
    <row r="49" spans="1:5" ht="14.1" customHeight="1">
      <c r="A49" s="414" t="s">
        <v>590</v>
      </c>
      <c r="B49" s="839" t="s">
        <v>1196</v>
      </c>
      <c r="C49" s="419">
        <v>1379.95</v>
      </c>
      <c r="D49" s="419">
        <v>922.98</v>
      </c>
      <c r="E49" s="407">
        <v>2302.9299999999998</v>
      </c>
    </row>
    <row r="50" spans="1:5" ht="14.1" customHeight="1">
      <c r="A50" s="414" t="s">
        <v>985</v>
      </c>
      <c r="B50" s="1124" t="s">
        <v>1357</v>
      </c>
      <c r="C50" s="1125"/>
      <c r="D50" s="1125"/>
      <c r="E50" s="1125"/>
    </row>
    <row r="51" spans="1:5" ht="14.1" customHeight="1" thickBot="1">
      <c r="A51" s="840" t="s">
        <v>13</v>
      </c>
      <c r="B51" s="1120" t="s">
        <v>1357</v>
      </c>
      <c r="C51" s="1121"/>
      <c r="D51" s="1121"/>
      <c r="E51" s="1121"/>
    </row>
    <row r="52" spans="1:5" ht="24.75" customHeight="1">
      <c r="A52" s="1122" t="s">
        <v>206</v>
      </c>
      <c r="B52" s="1122"/>
      <c r="C52" s="1122"/>
    </row>
    <row r="53" spans="1:5" ht="14.25">
      <c r="A53" s="1123" t="s">
        <v>207</v>
      </c>
      <c r="B53" s="1123"/>
      <c r="C53" s="1123"/>
    </row>
  </sheetData>
  <mergeCells count="13">
    <mergeCell ref="A1:E1"/>
    <mergeCell ref="B26:E26"/>
    <mergeCell ref="C6:E6"/>
    <mergeCell ref="B25:E25"/>
    <mergeCell ref="A3:E3"/>
    <mergeCell ref="A4:E4"/>
    <mergeCell ref="B51:E51"/>
    <mergeCell ref="A52:C52"/>
    <mergeCell ref="A53:C53"/>
    <mergeCell ref="A27:C27"/>
    <mergeCell ref="A28:C28"/>
    <mergeCell ref="C31:E31"/>
    <mergeCell ref="B50:E50"/>
  </mergeCells>
  <phoneticPr fontId="2" type="noConversion"/>
  <printOptions horizontalCentered="1"/>
  <pageMargins left="0.78740157480314965" right="0.78740157480314965" top="0.59055118110236227" bottom="0.98425196850393704" header="0" footer="0"/>
  <pageSetup paperSize="9" scale="61" orientation="portrait" r:id="rId1"/>
  <headerFooter alignWithMargins="0"/>
  <colBreaks count="1" manualBreakCount="1">
    <brk id="6" max="49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N41"/>
  <sheetViews>
    <sheetView view="pageBreakPreview" zoomScale="75" zoomScaleNormal="75" zoomScaleSheetLayoutView="75" workbookViewId="0">
      <selection sqref="A1:J1"/>
    </sheetView>
  </sheetViews>
  <sheetFormatPr baseColWidth="10" defaultRowHeight="12.75"/>
  <cols>
    <col min="1" max="1" width="35.7109375" style="29" customWidth="1"/>
    <col min="2" max="7" width="15.42578125" style="29" customWidth="1"/>
    <col min="8" max="16384" width="11.42578125" style="29"/>
  </cols>
  <sheetData>
    <row r="1" spans="1:14" ht="18">
      <c r="A1" s="928" t="s">
        <v>673</v>
      </c>
      <c r="B1" s="928"/>
      <c r="C1" s="928"/>
      <c r="D1" s="928"/>
      <c r="E1" s="928"/>
      <c r="F1" s="928"/>
      <c r="G1" s="928"/>
      <c r="H1" s="28"/>
      <c r="I1" s="28"/>
    </row>
    <row r="3" spans="1:14" s="624" customFormat="1" ht="24" customHeight="1">
      <c r="A3" s="929" t="s">
        <v>1271</v>
      </c>
      <c r="B3" s="930"/>
      <c r="C3" s="930"/>
      <c r="D3" s="930"/>
      <c r="E3" s="930"/>
      <c r="F3" s="930"/>
      <c r="G3" s="930"/>
      <c r="H3" s="622"/>
      <c r="I3" s="622"/>
      <c r="J3" s="622"/>
      <c r="K3" s="623"/>
    </row>
    <row r="4" spans="1:14" ht="13.5" thickBot="1">
      <c r="A4" s="30"/>
      <c r="B4" s="30"/>
      <c r="C4" s="30"/>
      <c r="D4" s="30"/>
      <c r="E4" s="30"/>
      <c r="F4" s="30"/>
      <c r="G4" s="30"/>
      <c r="H4" s="3"/>
      <c r="I4" s="3"/>
      <c r="J4" s="3"/>
      <c r="K4" s="3"/>
    </row>
    <row r="5" spans="1:14" s="2" customFormat="1" ht="56.25" customHeight="1" thickBot="1">
      <c r="A5" s="19" t="s">
        <v>459</v>
      </c>
      <c r="B5" s="20" t="s">
        <v>674</v>
      </c>
      <c r="C5" s="20" t="s">
        <v>675</v>
      </c>
      <c r="D5" s="31" t="s">
        <v>569</v>
      </c>
      <c r="E5" s="20" t="s">
        <v>676</v>
      </c>
      <c r="F5" s="20" t="s">
        <v>677</v>
      </c>
      <c r="G5" s="32" t="s">
        <v>678</v>
      </c>
      <c r="H5" s="3"/>
      <c r="I5" s="3"/>
      <c r="J5" s="3"/>
      <c r="K5" s="3"/>
    </row>
    <row r="6" spans="1:14" s="2" customFormat="1" ht="17.25" customHeight="1">
      <c r="A6" s="12" t="s">
        <v>575</v>
      </c>
      <c r="B6" s="295">
        <v>201</v>
      </c>
      <c r="C6" s="296"/>
      <c r="D6" s="296">
        <v>201</v>
      </c>
      <c r="E6" s="295"/>
      <c r="F6" s="295"/>
      <c r="G6" s="297">
        <v>201</v>
      </c>
      <c r="H6" s="3"/>
      <c r="I6" s="3"/>
      <c r="J6" s="3"/>
      <c r="K6" s="3"/>
      <c r="L6" s="3"/>
      <c r="M6" s="3"/>
      <c r="N6" s="3"/>
    </row>
    <row r="7" spans="1:14" s="2" customFormat="1">
      <c r="A7" s="13" t="s">
        <v>576</v>
      </c>
      <c r="B7" s="298"/>
      <c r="C7" s="298"/>
      <c r="D7" s="298">
        <v>0</v>
      </c>
      <c r="E7" s="298"/>
      <c r="F7" s="298"/>
      <c r="G7" s="299">
        <v>0</v>
      </c>
      <c r="H7" s="3"/>
      <c r="I7" s="3"/>
      <c r="J7" s="3"/>
      <c r="K7" s="3"/>
      <c r="L7" s="3"/>
      <c r="M7" s="3"/>
      <c r="N7" s="3"/>
    </row>
    <row r="8" spans="1:14" s="2" customFormat="1">
      <c r="A8" s="13" t="s">
        <v>577</v>
      </c>
      <c r="B8" s="300">
        <v>104.8</v>
      </c>
      <c r="C8" s="300"/>
      <c r="D8" s="300">
        <v>104.8</v>
      </c>
      <c r="E8" s="300"/>
      <c r="F8" s="298"/>
      <c r="G8" s="299">
        <v>104.8</v>
      </c>
      <c r="H8" s="3"/>
      <c r="I8" s="3"/>
      <c r="J8" s="3"/>
      <c r="K8" s="3"/>
      <c r="L8" s="3"/>
      <c r="M8" s="3"/>
      <c r="N8" s="3"/>
    </row>
    <row r="9" spans="1:14" s="2" customFormat="1">
      <c r="A9" s="13" t="s">
        <v>578</v>
      </c>
      <c r="B9" s="300">
        <v>4.8499999999999996</v>
      </c>
      <c r="C9" s="300">
        <v>104.2</v>
      </c>
      <c r="D9" s="300">
        <v>109.05</v>
      </c>
      <c r="E9" s="300"/>
      <c r="F9" s="298"/>
      <c r="G9" s="299">
        <v>109.05</v>
      </c>
      <c r="H9" s="3"/>
      <c r="I9" s="3"/>
      <c r="J9" s="3"/>
      <c r="K9" s="3"/>
      <c r="L9" s="3"/>
      <c r="M9" s="3"/>
      <c r="N9" s="3"/>
    </row>
    <row r="10" spans="1:14" s="2" customFormat="1">
      <c r="A10" s="13" t="s">
        <v>579</v>
      </c>
      <c r="B10" s="300"/>
      <c r="C10" s="300"/>
      <c r="D10" s="300">
        <v>0</v>
      </c>
      <c r="E10" s="298"/>
      <c r="F10" s="300">
        <v>831.75</v>
      </c>
      <c r="G10" s="299">
        <v>831.75</v>
      </c>
      <c r="H10" s="3"/>
      <c r="I10" s="3"/>
      <c r="J10" s="3"/>
      <c r="K10" s="3"/>
      <c r="L10" s="3"/>
      <c r="M10" s="3"/>
      <c r="N10" s="3"/>
    </row>
    <row r="11" spans="1:14" s="2" customFormat="1">
      <c r="A11" s="13" t="s">
        <v>590</v>
      </c>
      <c r="B11" s="300">
        <v>894.26</v>
      </c>
      <c r="C11" s="300">
        <v>793.38</v>
      </c>
      <c r="D11" s="300">
        <v>1687.64</v>
      </c>
      <c r="E11" s="300">
        <v>16929.919999999998</v>
      </c>
      <c r="F11" s="300">
        <v>2857.38</v>
      </c>
      <c r="G11" s="299">
        <v>4545.0200000000004</v>
      </c>
      <c r="H11" s="3"/>
      <c r="I11" s="3"/>
      <c r="J11" s="3"/>
      <c r="K11" s="3"/>
      <c r="L11" s="3"/>
      <c r="M11" s="3"/>
      <c r="N11" s="3"/>
    </row>
    <row r="12" spans="1:14" s="2" customFormat="1">
      <c r="A12" s="13" t="s">
        <v>581</v>
      </c>
      <c r="B12" s="300">
        <v>15.55</v>
      </c>
      <c r="C12" s="298">
        <v>101.83</v>
      </c>
      <c r="D12" s="300">
        <v>117.38</v>
      </c>
      <c r="E12" s="298">
        <v>88.9</v>
      </c>
      <c r="F12" s="300"/>
      <c r="G12" s="299">
        <v>117.38</v>
      </c>
      <c r="H12" s="3"/>
      <c r="I12" s="3"/>
      <c r="J12" s="3"/>
      <c r="K12" s="3"/>
      <c r="L12" s="3"/>
      <c r="M12" s="3"/>
      <c r="N12" s="3"/>
    </row>
    <row r="13" spans="1:14" s="2" customFormat="1">
      <c r="A13" s="13" t="s">
        <v>592</v>
      </c>
      <c r="B13" s="300">
        <v>184.46424100000002</v>
      </c>
      <c r="C13" s="300">
        <v>1.54</v>
      </c>
      <c r="D13" s="300">
        <v>186.00424100000001</v>
      </c>
      <c r="E13" s="300">
        <v>216.727</v>
      </c>
      <c r="F13" s="298"/>
      <c r="G13" s="299">
        <v>186.00424100000001</v>
      </c>
      <c r="H13" s="3"/>
      <c r="I13" s="3"/>
      <c r="J13" s="3"/>
      <c r="K13" s="3"/>
      <c r="L13" s="3"/>
      <c r="M13" s="3"/>
      <c r="N13" s="3"/>
    </row>
    <row r="14" spans="1:14" s="2" customFormat="1">
      <c r="A14" s="13" t="s">
        <v>594</v>
      </c>
      <c r="B14" s="300">
        <v>28.28</v>
      </c>
      <c r="C14" s="298">
        <v>89.45</v>
      </c>
      <c r="D14" s="300">
        <v>117.73</v>
      </c>
      <c r="E14" s="300"/>
      <c r="F14" s="298"/>
      <c r="G14" s="299">
        <v>117.73</v>
      </c>
      <c r="H14" s="3"/>
      <c r="I14" s="3"/>
      <c r="J14" s="3"/>
      <c r="K14" s="3"/>
      <c r="L14" s="3"/>
      <c r="M14" s="3"/>
      <c r="N14" s="3"/>
    </row>
    <row r="15" spans="1:14" s="2" customFormat="1">
      <c r="A15" s="13" t="s">
        <v>591</v>
      </c>
      <c r="B15" s="300">
        <v>99.28</v>
      </c>
      <c r="C15" s="300"/>
      <c r="D15" s="300">
        <v>99.28</v>
      </c>
      <c r="E15" s="300">
        <v>6.71</v>
      </c>
      <c r="F15" s="300"/>
      <c r="G15" s="299">
        <v>99.28</v>
      </c>
      <c r="H15" s="3"/>
      <c r="I15" s="3"/>
      <c r="J15" s="3"/>
      <c r="K15" s="3"/>
      <c r="L15" s="3"/>
      <c r="M15" s="3"/>
      <c r="N15" s="3"/>
    </row>
    <row r="16" spans="1:14" s="2" customFormat="1">
      <c r="A16" s="13" t="s">
        <v>583</v>
      </c>
      <c r="B16" s="298">
        <v>990.02</v>
      </c>
      <c r="C16" s="298"/>
      <c r="D16" s="300">
        <v>990.02</v>
      </c>
      <c r="E16" s="298"/>
      <c r="F16" s="300">
        <v>264.45</v>
      </c>
      <c r="G16" s="301">
        <v>1254.47</v>
      </c>
      <c r="H16" s="3"/>
      <c r="I16" s="3"/>
      <c r="J16" s="3"/>
      <c r="K16" s="3"/>
      <c r="L16" s="3"/>
      <c r="M16" s="3"/>
      <c r="N16" s="3"/>
    </row>
    <row r="17" spans="1:14" s="2" customFormat="1">
      <c r="A17" s="13" t="s">
        <v>584</v>
      </c>
      <c r="B17" s="298"/>
      <c r="C17" s="298">
        <v>996</v>
      </c>
      <c r="D17" s="300">
        <v>996</v>
      </c>
      <c r="E17" s="298"/>
      <c r="F17" s="300">
        <v>1270</v>
      </c>
      <c r="G17" s="299">
        <v>2266</v>
      </c>
      <c r="L17" s="3"/>
      <c r="M17" s="3"/>
      <c r="N17" s="3"/>
    </row>
    <row r="18" spans="1:14" s="2" customFormat="1">
      <c r="A18" s="13" t="s">
        <v>595</v>
      </c>
      <c r="B18" s="300">
        <v>22.81</v>
      </c>
      <c r="C18" s="298"/>
      <c r="D18" s="300">
        <v>22.81</v>
      </c>
      <c r="E18" s="300">
        <v>16.559999999999999</v>
      </c>
      <c r="F18" s="298"/>
      <c r="G18" s="299">
        <v>22.81</v>
      </c>
      <c r="L18" s="3"/>
      <c r="M18" s="3"/>
      <c r="N18" s="3"/>
    </row>
    <row r="19" spans="1:14" s="2" customFormat="1">
      <c r="A19" s="13" t="s">
        <v>585</v>
      </c>
      <c r="B19" s="300">
        <v>278.20999999999998</v>
      </c>
      <c r="C19" s="298">
        <v>5.9</v>
      </c>
      <c r="D19" s="300">
        <v>284.11</v>
      </c>
      <c r="E19" s="298">
        <v>370.13</v>
      </c>
      <c r="F19" s="298">
        <v>350.02769999999998</v>
      </c>
      <c r="G19" s="299">
        <v>634.1377</v>
      </c>
      <c r="L19" s="3"/>
      <c r="M19" s="3"/>
      <c r="N19" s="3"/>
    </row>
    <row r="20" spans="1:14" s="2" customFormat="1">
      <c r="A20" s="13" t="s">
        <v>587</v>
      </c>
      <c r="B20" s="300">
        <v>122.33</v>
      </c>
      <c r="C20" s="298">
        <v>644.76</v>
      </c>
      <c r="D20" s="300">
        <v>767.09</v>
      </c>
      <c r="E20" s="300">
        <v>68.78</v>
      </c>
      <c r="F20" s="300"/>
      <c r="G20" s="299">
        <v>767.09</v>
      </c>
      <c r="L20" s="3"/>
      <c r="M20" s="3"/>
      <c r="N20" s="3"/>
    </row>
    <row r="21" spans="1:14" s="2" customFormat="1">
      <c r="A21" s="13" t="s">
        <v>589</v>
      </c>
      <c r="B21" s="300">
        <v>311.32</v>
      </c>
      <c r="C21" s="298">
        <v>1.17</v>
      </c>
      <c r="D21" s="300">
        <v>312.49</v>
      </c>
      <c r="E21" s="298">
        <v>836.97</v>
      </c>
      <c r="F21" s="300">
        <v>3703.69</v>
      </c>
      <c r="G21" s="299">
        <v>4016.18</v>
      </c>
      <c r="H21" s="3"/>
      <c r="I21" s="3"/>
      <c r="J21" s="3"/>
      <c r="K21" s="3"/>
      <c r="L21" s="3"/>
      <c r="M21" s="3"/>
      <c r="N21" s="3"/>
    </row>
    <row r="22" spans="1:14" s="2" customFormat="1">
      <c r="A22" s="13" t="s">
        <v>593</v>
      </c>
      <c r="B22" s="300">
        <v>55.07</v>
      </c>
      <c r="C22" s="298"/>
      <c r="D22" s="300">
        <v>55.07</v>
      </c>
      <c r="E22" s="300"/>
      <c r="F22" s="298"/>
      <c r="G22" s="299">
        <v>55.07</v>
      </c>
      <c r="H22" s="3"/>
      <c r="I22" s="3"/>
      <c r="J22" s="3"/>
      <c r="K22" s="3"/>
      <c r="L22" s="3"/>
      <c r="M22" s="3"/>
      <c r="N22" s="3"/>
    </row>
    <row r="23" spans="1:14" s="2" customFormat="1">
      <c r="A23" s="13"/>
      <c r="B23" s="300"/>
      <c r="C23" s="300"/>
      <c r="D23" s="300"/>
      <c r="E23" s="300"/>
      <c r="F23" s="300"/>
      <c r="G23" s="299"/>
      <c r="H23" s="3"/>
      <c r="I23" s="1"/>
      <c r="J23" s="3"/>
      <c r="K23" s="1"/>
      <c r="L23" s="3"/>
      <c r="M23" s="1"/>
      <c r="N23" s="3"/>
    </row>
    <row r="24" spans="1:14" s="2" customFormat="1" ht="13.5" thickBot="1">
      <c r="A24" s="294" t="s">
        <v>570</v>
      </c>
      <c r="B24" s="325">
        <f>SUM(B6:B22)</f>
        <v>3312.2442410000003</v>
      </c>
      <c r="C24" s="325">
        <f t="shared" ref="C24:G24" si="0">SUM(C6:C22)</f>
        <v>2738.2300000000005</v>
      </c>
      <c r="D24" s="325">
        <f t="shared" si="0"/>
        <v>6050.4742409999999</v>
      </c>
      <c r="E24" s="325">
        <f t="shared" si="0"/>
        <v>18534.697</v>
      </c>
      <c r="F24" s="325">
        <f t="shared" si="0"/>
        <v>9277.2976999999992</v>
      </c>
      <c r="G24" s="325">
        <f t="shared" si="0"/>
        <v>15327.771940999999</v>
      </c>
      <c r="H24" s="3"/>
      <c r="I24" s="3"/>
      <c r="J24" s="3"/>
      <c r="K24" s="3"/>
      <c r="L24" s="3"/>
      <c r="M24" s="3"/>
      <c r="N24" s="3"/>
    </row>
    <row r="25" spans="1:14">
      <c r="A25" s="29" t="s">
        <v>680</v>
      </c>
    </row>
    <row r="41" spans="7:7">
      <c r="G41" s="3"/>
    </row>
  </sheetData>
  <mergeCells count="2">
    <mergeCell ref="A1:G1"/>
    <mergeCell ref="A3:G3"/>
  </mergeCells>
  <printOptions horizontalCentered="1"/>
  <pageMargins left="0.78740157480314965" right="0.78740157480314965" top="0.59055118110236227" bottom="0.98425196850393704" header="0" footer="0"/>
  <pageSetup paperSize="9" scale="62" orientation="portrait" horizontalDpi="300" verticalDpi="300" r:id="rId1"/>
  <headerFooter alignWithMargins="0"/>
  <drawing r:id="rId2"/>
</worksheet>
</file>

<file path=xl/worksheets/sheet80.xml><?xml version="1.0" encoding="utf-8"?>
<worksheet xmlns="http://schemas.openxmlformats.org/spreadsheetml/2006/main" xmlns:r="http://schemas.openxmlformats.org/officeDocument/2006/relationships">
  <sheetPr codeName="Hoja66">
    <pageSetUpPr fitToPage="1"/>
  </sheetPr>
  <dimension ref="A1:I39"/>
  <sheetViews>
    <sheetView view="pageBreakPreview" topLeftCell="A22" zoomScale="75" zoomScaleNormal="75" workbookViewId="0">
      <selection sqref="A1:J1"/>
    </sheetView>
  </sheetViews>
  <sheetFormatPr baseColWidth="10" defaultRowHeight="12.75"/>
  <cols>
    <col min="1" max="1" width="46.85546875" customWidth="1"/>
    <col min="2" max="7" width="18.5703125" customWidth="1"/>
  </cols>
  <sheetData>
    <row r="1" spans="1:8" ht="18">
      <c r="A1" s="1003" t="s">
        <v>932</v>
      </c>
      <c r="B1" s="1003"/>
      <c r="C1" s="1003"/>
      <c r="D1" s="1003"/>
      <c r="E1" s="1003"/>
      <c r="F1" s="1003"/>
      <c r="G1" s="1003"/>
    </row>
    <row r="3" spans="1:8" ht="24.75" customHeight="1">
      <c r="A3" s="1126" t="s">
        <v>1358</v>
      </c>
      <c r="B3" s="1126"/>
      <c r="C3" s="1126"/>
      <c r="D3" s="1126"/>
      <c r="E3" s="1126"/>
      <c r="F3" s="1126"/>
      <c r="G3" s="1126"/>
    </row>
    <row r="4" spans="1:8" ht="13.5" thickBot="1">
      <c r="A4" s="136"/>
      <c r="B4" s="136"/>
      <c r="C4" s="136"/>
      <c r="D4" s="136"/>
      <c r="E4" s="136"/>
      <c r="F4" s="136"/>
      <c r="G4" s="136"/>
    </row>
    <row r="5" spans="1:8" s="589" customFormat="1" ht="33" customHeight="1">
      <c r="A5" s="1005" t="s">
        <v>1118</v>
      </c>
      <c r="B5" s="1007" t="s">
        <v>1086</v>
      </c>
      <c r="C5" s="1008"/>
      <c r="D5" s="1007" t="s">
        <v>1119</v>
      </c>
      <c r="E5" s="1008"/>
      <c r="F5" s="1007" t="s">
        <v>1088</v>
      </c>
      <c r="G5" s="935"/>
    </row>
    <row r="6" spans="1:8" s="589" customFormat="1" ht="33" customHeight="1" thickBot="1">
      <c r="A6" s="1006"/>
      <c r="B6" s="259" t="s">
        <v>1121</v>
      </c>
      <c r="C6" s="259" t="s">
        <v>1016</v>
      </c>
      <c r="D6" s="259" t="s">
        <v>1121</v>
      </c>
      <c r="E6" s="259" t="s">
        <v>1016</v>
      </c>
      <c r="F6" s="259" t="s">
        <v>1121</v>
      </c>
      <c r="G6" s="826" t="s">
        <v>1016</v>
      </c>
      <c r="H6" s="590"/>
    </row>
    <row r="7" spans="1:8" ht="29.25" customHeight="1">
      <c r="A7" s="138" t="s">
        <v>1122</v>
      </c>
      <c r="B7" s="164">
        <v>1578979</v>
      </c>
      <c r="C7" s="190">
        <v>56.947898291648499</v>
      </c>
      <c r="D7" s="164">
        <v>8560</v>
      </c>
      <c r="E7" s="190">
        <v>51.53211727168739</v>
      </c>
      <c r="F7" s="165">
        <v>915225</v>
      </c>
      <c r="G7" s="830">
        <v>34.810693498162301</v>
      </c>
      <c r="H7" s="6"/>
    </row>
    <row r="8" spans="1:8" ht="14.1" customHeight="1">
      <c r="A8" s="139" t="s">
        <v>1123</v>
      </c>
      <c r="B8" s="165">
        <v>193778</v>
      </c>
      <c r="C8" s="183">
        <v>6.9888515522746504</v>
      </c>
      <c r="D8" s="165">
        <v>44</v>
      </c>
      <c r="E8" s="183">
        <v>0.26488471494792598</v>
      </c>
      <c r="F8" s="165">
        <v>1581474</v>
      </c>
      <c r="G8" s="184">
        <v>60.151554742618202</v>
      </c>
      <c r="H8" s="6"/>
    </row>
    <row r="9" spans="1:8" ht="14.1" customHeight="1">
      <c r="A9" s="139" t="s">
        <v>1124</v>
      </c>
      <c r="B9" s="165">
        <v>0</v>
      </c>
      <c r="C9" s="35">
        <v>0</v>
      </c>
      <c r="D9" s="165">
        <v>0</v>
      </c>
      <c r="E9" s="35">
        <v>0</v>
      </c>
      <c r="F9" s="165">
        <v>0</v>
      </c>
      <c r="G9" s="40">
        <v>0</v>
      </c>
      <c r="H9" s="6"/>
    </row>
    <row r="10" spans="1:8" ht="14.1" customHeight="1">
      <c r="A10" s="139" t="s">
        <v>1125</v>
      </c>
      <c r="B10" s="165">
        <v>0</v>
      </c>
      <c r="C10" s="35">
        <v>0</v>
      </c>
      <c r="D10" s="165">
        <v>0</v>
      </c>
      <c r="E10" s="35">
        <v>0</v>
      </c>
      <c r="F10" s="35">
        <v>0</v>
      </c>
      <c r="G10" s="40">
        <v>0</v>
      </c>
      <c r="H10" s="6"/>
    </row>
    <row r="11" spans="1:8" ht="14.1" customHeight="1">
      <c r="A11" s="139" t="s">
        <v>1126</v>
      </c>
      <c r="B11" s="165">
        <v>0</v>
      </c>
      <c r="C11" s="35">
        <v>0</v>
      </c>
      <c r="D11" s="165">
        <v>0</v>
      </c>
      <c r="E11" s="35">
        <v>0</v>
      </c>
      <c r="F11" s="35">
        <v>0</v>
      </c>
      <c r="G11" s="40">
        <v>0</v>
      </c>
      <c r="H11" s="6"/>
    </row>
    <row r="12" spans="1:8" ht="14.1" customHeight="1">
      <c r="A12" s="139" t="s">
        <v>1127</v>
      </c>
      <c r="B12" s="165">
        <v>15882</v>
      </c>
      <c r="C12" s="183">
        <v>0.57280465456979601</v>
      </c>
      <c r="D12" s="165">
        <v>0</v>
      </c>
      <c r="E12" s="35">
        <v>0</v>
      </c>
      <c r="F12" s="165">
        <v>0</v>
      </c>
      <c r="G12" s="184">
        <v>0</v>
      </c>
      <c r="H12" s="6"/>
    </row>
    <row r="13" spans="1:8" ht="14.1" customHeight="1">
      <c r="A13" s="139" t="s">
        <v>1128</v>
      </c>
      <c r="B13" s="165">
        <v>17567</v>
      </c>
      <c r="C13" s="183">
        <v>0.63357633590401796</v>
      </c>
      <c r="D13" s="165">
        <v>1</v>
      </c>
      <c r="E13" s="183">
        <v>6.0201071579074096E-3</v>
      </c>
      <c r="F13" s="165">
        <v>8</v>
      </c>
      <c r="G13" s="184">
        <v>3.0428096695927099E-4</v>
      </c>
      <c r="H13" s="6"/>
    </row>
    <row r="14" spans="1:8" ht="14.1" customHeight="1">
      <c r="A14" s="139" t="s">
        <v>815</v>
      </c>
      <c r="B14" s="165">
        <v>18</v>
      </c>
      <c r="C14" s="183">
        <v>6.4000000000000005E-4</v>
      </c>
      <c r="D14" s="165">
        <v>0</v>
      </c>
      <c r="E14" s="183">
        <v>0</v>
      </c>
      <c r="F14" s="165">
        <v>0</v>
      </c>
      <c r="G14" s="184">
        <v>0</v>
      </c>
      <c r="H14" s="6"/>
    </row>
    <row r="15" spans="1:8" ht="14.1" customHeight="1">
      <c r="A15" s="139" t="s">
        <v>1129</v>
      </c>
      <c r="B15" s="165">
        <v>644093</v>
      </c>
      <c r="C15" s="183">
        <v>23.230038305995699</v>
      </c>
      <c r="D15" s="165">
        <v>7</v>
      </c>
      <c r="E15" s="183">
        <v>4.2140750105351898E-2</v>
      </c>
      <c r="F15" s="165">
        <v>4292</v>
      </c>
      <c r="G15" s="184">
        <v>0.16324673877364901</v>
      </c>
      <c r="H15" s="6"/>
    </row>
    <row r="16" spans="1:8" s="144" customFormat="1" ht="14.1" customHeight="1">
      <c r="A16" s="140" t="s">
        <v>569</v>
      </c>
      <c r="B16" s="176">
        <v>2450317</v>
      </c>
      <c r="C16" s="845">
        <v>88.373818333427693</v>
      </c>
      <c r="D16" s="176">
        <v>8612</v>
      </c>
      <c r="E16" s="845">
        <v>51.845162843898599</v>
      </c>
      <c r="F16" s="176">
        <v>2500999</v>
      </c>
      <c r="G16" s="841">
        <v>95.125799260521205</v>
      </c>
      <c r="H16" s="143"/>
    </row>
    <row r="17" spans="1:8" ht="14.1" customHeight="1">
      <c r="A17" s="139"/>
      <c r="B17" s="165"/>
      <c r="C17" s="183"/>
      <c r="D17" s="165"/>
      <c r="E17" s="183"/>
      <c r="F17" s="165"/>
      <c r="G17" s="184"/>
      <c r="H17" s="6"/>
    </row>
    <row r="18" spans="1:8" ht="14.1" customHeight="1">
      <c r="A18" s="139" t="s">
        <v>952</v>
      </c>
      <c r="B18" s="176">
        <v>322356</v>
      </c>
      <c r="C18" s="845">
        <v>11.6261816665723</v>
      </c>
      <c r="D18" s="176">
        <v>7999</v>
      </c>
      <c r="E18" s="845">
        <v>48.154837156101401</v>
      </c>
      <c r="F18" s="176">
        <v>128150</v>
      </c>
      <c r="G18" s="841">
        <v>4.8742007394788196</v>
      </c>
      <c r="H18" s="6"/>
    </row>
    <row r="19" spans="1:8">
      <c r="A19" s="139"/>
      <c r="B19" s="165"/>
      <c r="C19" s="49"/>
      <c r="D19" s="165"/>
      <c r="E19" s="192"/>
      <c r="F19" s="165"/>
      <c r="G19" s="842"/>
      <c r="H19" s="6"/>
    </row>
    <row r="20" spans="1:8" s="144" customFormat="1" ht="13.5" thickBot="1">
      <c r="A20" s="320" t="s">
        <v>693</v>
      </c>
      <c r="B20" s="402">
        <f>B16+B18</f>
        <v>2772673</v>
      </c>
      <c r="C20" s="423"/>
      <c r="D20" s="402">
        <f>D16+D18</f>
        <v>16611</v>
      </c>
      <c r="E20" s="423"/>
      <c r="F20" s="402">
        <f>F16+F18</f>
        <v>2629149</v>
      </c>
      <c r="G20" s="843"/>
      <c r="H20" s="143"/>
    </row>
    <row r="21" spans="1:8">
      <c r="A21" s="149"/>
      <c r="B21" s="149"/>
      <c r="C21" s="149"/>
      <c r="D21" s="149"/>
      <c r="E21" s="149"/>
      <c r="F21" s="149"/>
      <c r="G21" s="149"/>
      <c r="H21" s="6"/>
    </row>
    <row r="22" spans="1:8">
      <c r="H22" s="6"/>
    </row>
    <row r="23" spans="1:8" ht="13.5" thickBot="1">
      <c r="A23" s="136"/>
      <c r="B23" s="136"/>
      <c r="C23" s="136"/>
      <c r="D23" s="136"/>
      <c r="E23" s="136"/>
      <c r="F23" s="136"/>
      <c r="G23" s="136"/>
      <c r="H23" s="6"/>
    </row>
    <row r="24" spans="1:8" ht="33.75" customHeight="1">
      <c r="A24" s="1005" t="s">
        <v>1118</v>
      </c>
      <c r="B24" s="1007" t="s">
        <v>1130</v>
      </c>
      <c r="C24" s="1008"/>
      <c r="D24" s="1007" t="s">
        <v>1131</v>
      </c>
      <c r="E24" s="1008"/>
      <c r="F24" s="1007" t="s">
        <v>569</v>
      </c>
      <c r="G24" s="935"/>
      <c r="H24" s="6"/>
    </row>
    <row r="25" spans="1:8" ht="33.75" customHeight="1" thickBot="1">
      <c r="A25" s="1006"/>
      <c r="B25" s="259" t="s">
        <v>1121</v>
      </c>
      <c r="C25" s="259" t="s">
        <v>1016</v>
      </c>
      <c r="D25" s="259" t="s">
        <v>1121</v>
      </c>
      <c r="E25" s="259" t="s">
        <v>1016</v>
      </c>
      <c r="F25" s="259" t="s">
        <v>1121</v>
      </c>
      <c r="G25" s="491" t="s">
        <v>1016</v>
      </c>
      <c r="H25" s="6"/>
    </row>
    <row r="26" spans="1:8" ht="28.5" customHeight="1">
      <c r="A26" s="138" t="s">
        <v>1122</v>
      </c>
      <c r="B26" s="164">
        <v>117171</v>
      </c>
      <c r="C26" s="48">
        <v>17.401280469059799</v>
      </c>
      <c r="D26" s="164">
        <v>7268290</v>
      </c>
      <c r="E26" s="48">
        <v>33.541720880978701</v>
      </c>
      <c r="F26" s="164">
        <v>9888225</v>
      </c>
      <c r="G26" s="181">
        <v>35.618891717899203</v>
      </c>
      <c r="H26" s="6"/>
    </row>
    <row r="27" spans="1:8" ht="14.1" customHeight="1">
      <c r="A27" s="139" t="s">
        <v>1123</v>
      </c>
      <c r="B27" s="165">
        <v>103987</v>
      </c>
      <c r="C27" s="49">
        <v>15.443300408259001</v>
      </c>
      <c r="D27" s="165">
        <v>10557420</v>
      </c>
      <c r="E27" s="49">
        <v>48.720405331001103</v>
      </c>
      <c r="F27" s="165">
        <v>12436703</v>
      </c>
      <c r="G27" s="182">
        <v>44.798897424428702</v>
      </c>
      <c r="H27" s="6"/>
    </row>
    <row r="28" spans="1:8" ht="14.1" customHeight="1">
      <c r="A28" s="139" t="s">
        <v>1124</v>
      </c>
      <c r="B28" s="165">
        <v>0</v>
      </c>
      <c r="C28" s="49">
        <v>0</v>
      </c>
      <c r="D28" s="165">
        <v>0</v>
      </c>
      <c r="E28" s="49">
        <v>0</v>
      </c>
      <c r="F28" s="165">
        <v>0</v>
      </c>
      <c r="G28" s="182">
        <v>0</v>
      </c>
      <c r="H28" s="6"/>
    </row>
    <row r="29" spans="1:8" ht="14.1" customHeight="1">
      <c r="A29" s="139" t="s">
        <v>1125</v>
      </c>
      <c r="B29" s="165">
        <v>0</v>
      </c>
      <c r="C29" s="49">
        <v>0</v>
      </c>
      <c r="D29" s="165">
        <v>0</v>
      </c>
      <c r="E29" s="49">
        <v>0</v>
      </c>
      <c r="F29" s="165">
        <v>0</v>
      </c>
      <c r="G29" s="182">
        <v>0</v>
      </c>
      <c r="H29" s="6"/>
    </row>
    <row r="30" spans="1:8" ht="14.1" customHeight="1">
      <c r="A30" s="139" t="s">
        <v>1126</v>
      </c>
      <c r="B30" s="165">
        <v>0</v>
      </c>
      <c r="C30" s="49">
        <v>0</v>
      </c>
      <c r="D30" s="165">
        <v>0</v>
      </c>
      <c r="E30" s="49">
        <v>0</v>
      </c>
      <c r="F30" s="165">
        <v>0</v>
      </c>
      <c r="G30" s="182">
        <v>0</v>
      </c>
      <c r="H30" s="6"/>
    </row>
    <row r="31" spans="1:8" ht="14.1" customHeight="1">
      <c r="A31" s="139" t="s">
        <v>1127</v>
      </c>
      <c r="B31" s="165">
        <v>6875</v>
      </c>
      <c r="C31" s="49">
        <v>1.0210188803098501</v>
      </c>
      <c r="D31" s="165">
        <v>0</v>
      </c>
      <c r="E31" s="49">
        <v>0</v>
      </c>
      <c r="F31" s="165">
        <v>22757</v>
      </c>
      <c r="G31" s="182">
        <v>8.1974178259923494E-2</v>
      </c>
      <c r="H31" s="6"/>
    </row>
    <row r="32" spans="1:8" ht="14.1" customHeight="1">
      <c r="A32" s="139" t="s">
        <v>1128</v>
      </c>
      <c r="B32" s="165">
        <v>851</v>
      </c>
      <c r="C32" s="49">
        <v>0.126383573402718</v>
      </c>
      <c r="D32" s="165">
        <v>1903</v>
      </c>
      <c r="E32" s="49">
        <v>8.7819686386347295E-3</v>
      </c>
      <c r="F32" s="165">
        <v>20330</v>
      </c>
      <c r="G32" s="182">
        <v>7.3231754801785995E-2</v>
      </c>
      <c r="H32" s="6"/>
    </row>
    <row r="33" spans="1:9" ht="14.1" customHeight="1">
      <c r="A33" s="139" t="s">
        <v>815</v>
      </c>
      <c r="B33" s="165">
        <v>11</v>
      </c>
      <c r="C33" s="49">
        <v>1.63363020849577E-3</v>
      </c>
      <c r="D33" s="165">
        <v>448</v>
      </c>
      <c r="E33" s="49">
        <v>2.0674313978498999E-3</v>
      </c>
      <c r="F33" s="165">
        <v>477</v>
      </c>
      <c r="G33" s="182">
        <v>1.71822661290959E-3</v>
      </c>
      <c r="H33" s="6"/>
    </row>
    <row r="34" spans="1:9" ht="14.1" customHeight="1">
      <c r="A34" s="139" t="s">
        <v>1129</v>
      </c>
      <c r="B34" s="165">
        <v>83766</v>
      </c>
      <c r="C34" s="49">
        <v>12.4402425495324</v>
      </c>
      <c r="D34" s="165">
        <v>57449</v>
      </c>
      <c r="E34" s="49">
        <v>0.26511577315865797</v>
      </c>
      <c r="F34" s="165">
        <v>789607</v>
      </c>
      <c r="G34" s="182">
        <v>2.84428461454864</v>
      </c>
      <c r="H34" s="6"/>
      <c r="I34" s="197"/>
    </row>
    <row r="35" spans="1:9" s="144" customFormat="1" ht="14.1" customHeight="1">
      <c r="A35" s="140" t="s">
        <v>569</v>
      </c>
      <c r="B35" s="176">
        <v>312661</v>
      </c>
      <c r="C35" s="194">
        <v>46.433859510772301</v>
      </c>
      <c r="D35" s="176">
        <v>17885510</v>
      </c>
      <c r="E35" s="194">
        <v>82.538091385174909</v>
      </c>
      <c r="F35" s="176">
        <v>23158099</v>
      </c>
      <c r="G35" s="195">
        <v>83.418997916551191</v>
      </c>
      <c r="H35" s="143"/>
    </row>
    <row r="36" spans="1:9" ht="14.1" customHeight="1">
      <c r="A36" s="139"/>
      <c r="B36" s="176"/>
      <c r="C36" s="194"/>
      <c r="D36" s="176"/>
      <c r="E36" s="194"/>
      <c r="F36" s="176"/>
      <c r="G36" s="195"/>
      <c r="H36" s="6"/>
    </row>
    <row r="37" spans="1:9" ht="14.1" customHeight="1">
      <c r="A37" s="140" t="s">
        <v>952</v>
      </c>
      <c r="B37" s="176">
        <v>360686</v>
      </c>
      <c r="C37" s="194">
        <v>53.566140489227699</v>
      </c>
      <c r="D37" s="176">
        <v>3783891</v>
      </c>
      <c r="E37" s="194">
        <v>17.461908614825099</v>
      </c>
      <c r="F37" s="176">
        <v>4603082</v>
      </c>
      <c r="G37" s="195">
        <v>16.581002083448801</v>
      </c>
      <c r="H37" s="6"/>
    </row>
    <row r="38" spans="1:9">
      <c r="A38" s="139"/>
      <c r="B38" s="176"/>
      <c r="C38" s="194"/>
      <c r="D38" s="176"/>
      <c r="E38" s="194"/>
      <c r="F38" s="176"/>
      <c r="G38" s="195"/>
    </row>
    <row r="39" spans="1:9" s="144" customFormat="1" ht="13.5" thickBot="1">
      <c r="A39" s="320" t="s">
        <v>693</v>
      </c>
      <c r="B39" s="402">
        <f>B35+B37</f>
        <v>673347</v>
      </c>
      <c r="C39" s="340"/>
      <c r="D39" s="402">
        <f>D35+D37</f>
        <v>21669401</v>
      </c>
      <c r="E39" s="340"/>
      <c r="F39" s="402">
        <f>F35+F37</f>
        <v>27761181</v>
      </c>
      <c r="G39" s="433"/>
    </row>
  </sheetData>
  <mergeCells count="10">
    <mergeCell ref="A1:G1"/>
    <mergeCell ref="A3:G3"/>
    <mergeCell ref="A24:A25"/>
    <mergeCell ref="B24:C24"/>
    <mergeCell ref="D24:E24"/>
    <mergeCell ref="F24:G24"/>
    <mergeCell ref="A5:A6"/>
    <mergeCell ref="B5:C5"/>
    <mergeCell ref="D5:E5"/>
    <mergeCell ref="F5:G5"/>
  </mergeCells>
  <phoneticPr fontId="2" type="noConversion"/>
  <printOptions horizontalCentered="1"/>
  <pageMargins left="0.78740157480314965" right="0.78740157480314965" top="0.59055118110236227" bottom="0.98425196850393704" header="0" footer="0"/>
  <pageSetup paperSize="9" scale="51" orientation="portrait" r:id="rId1"/>
  <headerFooter alignWithMargins="0"/>
  <colBreaks count="1" manualBreakCount="1">
    <brk id="7" max="1048575" man="1"/>
  </colBreaks>
  <drawing r:id="rId2"/>
</worksheet>
</file>

<file path=xl/worksheets/sheet81.xml><?xml version="1.0" encoding="utf-8"?>
<worksheet xmlns="http://schemas.openxmlformats.org/spreadsheetml/2006/main" xmlns:r="http://schemas.openxmlformats.org/officeDocument/2006/relationships">
  <sheetPr codeName="Hoja68">
    <pageSetUpPr fitToPage="1"/>
  </sheetPr>
  <dimension ref="A1:K51"/>
  <sheetViews>
    <sheetView view="pageBreakPreview" topLeftCell="A16" zoomScale="75" zoomScaleNormal="75" workbookViewId="0">
      <selection sqref="A1:J1"/>
    </sheetView>
  </sheetViews>
  <sheetFormatPr baseColWidth="10" defaultRowHeight="12.75"/>
  <cols>
    <col min="1" max="1" width="62.5703125" customWidth="1"/>
    <col min="2" max="9" width="17.42578125" customWidth="1"/>
  </cols>
  <sheetData>
    <row r="1" spans="1:11" ht="18">
      <c r="A1" s="1003" t="s">
        <v>932</v>
      </c>
      <c r="B1" s="1003"/>
      <c r="C1" s="1003"/>
      <c r="D1" s="1003"/>
      <c r="E1" s="1003"/>
      <c r="F1" s="1003"/>
      <c r="G1" s="1003"/>
      <c r="H1" s="1003"/>
      <c r="I1" s="1003"/>
    </row>
    <row r="3" spans="1:11" ht="24.75" customHeight="1">
      <c r="A3" s="1126" t="s">
        <v>1359</v>
      </c>
      <c r="B3" s="1126"/>
      <c r="C3" s="1126"/>
      <c r="D3" s="1126"/>
      <c r="E3" s="1126"/>
      <c r="F3" s="1126"/>
      <c r="G3" s="1126"/>
      <c r="H3" s="1126"/>
      <c r="I3" s="1126"/>
    </row>
    <row r="4" spans="1:11" ht="13.5" thickBot="1">
      <c r="A4" s="136"/>
      <c r="B4" s="136"/>
      <c r="C4" s="136"/>
      <c r="D4" s="136"/>
      <c r="E4" s="136"/>
      <c r="F4" s="136"/>
      <c r="G4" s="136"/>
      <c r="H4" s="136"/>
      <c r="I4" s="136"/>
    </row>
    <row r="5" spans="1:11" s="589" customFormat="1" ht="27" customHeight="1">
      <c r="A5" s="1005" t="s">
        <v>1132</v>
      </c>
      <c r="B5" s="1024" t="s">
        <v>1133</v>
      </c>
      <c r="C5" s="1005"/>
      <c r="D5" s="1007" t="s">
        <v>1013</v>
      </c>
      <c r="E5" s="935"/>
      <c r="F5" s="935"/>
      <c r="G5" s="935"/>
      <c r="H5" s="1024" t="s">
        <v>1067</v>
      </c>
      <c r="I5" s="1115"/>
    </row>
    <row r="6" spans="1:11" s="589" customFormat="1" ht="33.75" customHeight="1">
      <c r="A6" s="1019"/>
      <c r="B6" s="1027"/>
      <c r="C6" s="1020"/>
      <c r="D6" s="1117" t="s">
        <v>1134</v>
      </c>
      <c r="E6" s="1118"/>
      <c r="F6" s="1117" t="s">
        <v>1135</v>
      </c>
      <c r="G6" s="1118"/>
      <c r="H6" s="1027"/>
      <c r="I6" s="1116"/>
    </row>
    <row r="7" spans="1:11" s="589" customFormat="1" ht="27" customHeight="1" thickBot="1">
      <c r="A7" s="1006"/>
      <c r="B7" s="259" t="s">
        <v>887</v>
      </c>
      <c r="C7" s="259" t="s">
        <v>1016</v>
      </c>
      <c r="D7" s="259" t="s">
        <v>884</v>
      </c>
      <c r="E7" s="259" t="s">
        <v>1016</v>
      </c>
      <c r="F7" s="259" t="s">
        <v>884</v>
      </c>
      <c r="G7" s="259" t="s">
        <v>1016</v>
      </c>
      <c r="H7" s="259" t="s">
        <v>884</v>
      </c>
      <c r="I7" s="491" t="s">
        <v>1016</v>
      </c>
      <c r="J7" s="590"/>
      <c r="K7" s="590"/>
    </row>
    <row r="8" spans="1:11">
      <c r="A8" s="138"/>
      <c r="B8" s="191"/>
      <c r="C8" s="191"/>
      <c r="D8" s="191"/>
      <c r="E8" s="191"/>
      <c r="F8" s="198"/>
      <c r="G8" s="191"/>
      <c r="H8" s="198"/>
      <c r="I8" s="199"/>
      <c r="J8" s="6"/>
      <c r="K8" s="6"/>
    </row>
    <row r="9" spans="1:11" ht="14.1" customHeight="1">
      <c r="A9" s="140" t="s">
        <v>1136</v>
      </c>
      <c r="B9" s="46"/>
      <c r="C9" s="192"/>
      <c r="D9" s="200"/>
      <c r="E9" s="192"/>
      <c r="F9" s="200"/>
      <c r="G9" s="192"/>
      <c r="H9" s="200"/>
      <c r="I9" s="196"/>
      <c r="J9" s="6"/>
      <c r="K9" s="6"/>
    </row>
    <row r="10" spans="1:11" ht="14.1" customHeight="1">
      <c r="A10" s="201" t="s">
        <v>1137</v>
      </c>
      <c r="B10" s="530">
        <v>9738</v>
      </c>
      <c r="C10" s="531">
        <v>90.191719922200605</v>
      </c>
      <c r="D10" s="531">
        <v>7304.29</v>
      </c>
      <c r="E10" s="531">
        <v>41.2572454313256</v>
      </c>
      <c r="F10" s="531">
        <v>22990.05</v>
      </c>
      <c r="G10" s="531">
        <v>69.484705086577605</v>
      </c>
      <c r="H10" s="531">
        <v>10899.86</v>
      </c>
      <c r="I10" s="532">
        <v>100</v>
      </c>
      <c r="J10" s="6"/>
      <c r="K10" s="6"/>
    </row>
    <row r="11" spans="1:11" ht="14.1" customHeight="1">
      <c r="A11" s="201" t="s">
        <v>1138</v>
      </c>
      <c r="B11" s="530">
        <v>646</v>
      </c>
      <c r="C11" s="531">
        <v>5.9831434657775295</v>
      </c>
      <c r="D11" s="531">
        <v>6285.76</v>
      </c>
      <c r="E11" s="531">
        <v>35.504223277335498</v>
      </c>
      <c r="F11" s="531">
        <v>6378.3</v>
      </c>
      <c r="G11" s="531">
        <v>19.277656832139002</v>
      </c>
      <c r="H11" s="531">
        <v>0</v>
      </c>
      <c r="I11" s="532">
        <v>0</v>
      </c>
      <c r="J11" s="6"/>
      <c r="K11" s="6"/>
    </row>
    <row r="12" spans="1:11" ht="14.1" customHeight="1">
      <c r="A12" s="201" t="s">
        <v>1139</v>
      </c>
      <c r="B12" s="530">
        <v>413</v>
      </c>
      <c r="C12" s="531">
        <v>3.8251366120218595</v>
      </c>
      <c r="D12" s="531">
        <v>4114.21</v>
      </c>
      <c r="E12" s="531">
        <v>23.238531291338901</v>
      </c>
      <c r="F12" s="531">
        <v>3718.14</v>
      </c>
      <c r="G12" s="531">
        <v>11.237638081283301</v>
      </c>
      <c r="H12" s="531">
        <v>0</v>
      </c>
      <c r="I12" s="532">
        <v>0</v>
      </c>
      <c r="J12" s="6"/>
      <c r="K12" s="6"/>
    </row>
    <row r="13" spans="1:11" ht="14.1" customHeight="1">
      <c r="A13" s="139"/>
      <c r="B13" s="530"/>
      <c r="C13" s="531"/>
      <c r="D13" s="531"/>
      <c r="E13" s="531"/>
      <c r="F13" s="531"/>
      <c r="G13" s="531"/>
      <c r="H13" s="531"/>
      <c r="I13" s="532"/>
      <c r="J13" s="6"/>
      <c r="K13" s="6"/>
    </row>
    <row r="14" spans="1:11" ht="14.1" customHeight="1">
      <c r="A14" s="140" t="s">
        <v>1140</v>
      </c>
      <c r="B14" s="530"/>
      <c r="C14" s="531"/>
      <c r="D14" s="531"/>
      <c r="E14" s="531"/>
      <c r="F14" s="531"/>
      <c r="G14" s="531"/>
      <c r="H14" s="531"/>
      <c r="I14" s="532"/>
      <c r="J14" s="6"/>
      <c r="K14" s="6"/>
    </row>
    <row r="15" spans="1:11" ht="14.1" customHeight="1">
      <c r="A15" s="201" t="s">
        <v>1141</v>
      </c>
      <c r="B15" s="530">
        <v>8113</v>
      </c>
      <c r="C15" s="531">
        <v>75.141242937853093</v>
      </c>
      <c r="D15" s="531">
        <v>1761.23</v>
      </c>
      <c r="E15" s="531">
        <v>9.9480576991074496</v>
      </c>
      <c r="F15" s="531">
        <v>5134.12</v>
      </c>
      <c r="G15" s="531">
        <v>15.517270039825901</v>
      </c>
      <c r="H15" s="531">
        <v>2840.67</v>
      </c>
      <c r="I15" s="532">
        <v>26.061527395764696</v>
      </c>
      <c r="J15" s="6"/>
      <c r="K15" s="6"/>
    </row>
    <row r="16" spans="1:11" ht="14.1" customHeight="1">
      <c r="A16" s="201" t="s">
        <v>1142</v>
      </c>
      <c r="B16" s="530">
        <v>2663</v>
      </c>
      <c r="C16" s="531">
        <v>24.664258590349199</v>
      </c>
      <c r="D16" s="531">
        <v>11710.59</v>
      </c>
      <c r="E16" s="531">
        <v>66.145605633898299</v>
      </c>
      <c r="F16" s="531">
        <v>23865.41</v>
      </c>
      <c r="G16" s="531">
        <v>72.130377081400894</v>
      </c>
      <c r="H16" s="531">
        <v>7956.39</v>
      </c>
      <c r="I16" s="532">
        <v>72.995341224566204</v>
      </c>
      <c r="J16" s="6"/>
      <c r="K16" s="6"/>
    </row>
    <row r="17" spans="1:11" ht="14.1" customHeight="1">
      <c r="A17" s="201" t="s">
        <v>1143</v>
      </c>
      <c r="B17" s="530">
        <v>21</v>
      </c>
      <c r="C17" s="531">
        <v>0.19449847179772198</v>
      </c>
      <c r="D17" s="531">
        <v>4232.4399999999996</v>
      </c>
      <c r="E17" s="531">
        <v>23.906336666994299</v>
      </c>
      <c r="F17" s="531">
        <v>4086.96</v>
      </c>
      <c r="G17" s="531">
        <v>12.3523528787732</v>
      </c>
      <c r="H17" s="531">
        <v>102.8</v>
      </c>
      <c r="I17" s="532">
        <v>0.94313137966909688</v>
      </c>
      <c r="J17" s="6"/>
      <c r="K17" s="6"/>
    </row>
    <row r="18" spans="1:11" ht="14.1" customHeight="1">
      <c r="A18" s="139"/>
      <c r="B18" s="530"/>
      <c r="C18" s="531"/>
      <c r="D18" s="531"/>
      <c r="E18" s="531"/>
      <c r="F18" s="531"/>
      <c r="G18" s="531"/>
      <c r="H18" s="531"/>
      <c r="I18" s="532"/>
      <c r="J18" s="6"/>
      <c r="K18" s="6"/>
    </row>
    <row r="19" spans="1:11" ht="14.1" customHeight="1">
      <c r="A19" s="140" t="s">
        <v>1144</v>
      </c>
      <c r="B19" s="530"/>
      <c r="C19" s="531"/>
      <c r="D19" s="531"/>
      <c r="E19" s="531"/>
      <c r="F19" s="531"/>
      <c r="G19" s="531"/>
      <c r="H19" s="531"/>
      <c r="I19" s="532"/>
      <c r="J19" s="6"/>
      <c r="K19" s="6"/>
    </row>
    <row r="20" spans="1:11" ht="14.1" customHeight="1">
      <c r="A20" s="201" t="s">
        <v>1145</v>
      </c>
      <c r="B20" s="530">
        <v>8957</v>
      </c>
      <c r="C20" s="531">
        <v>82.958229137723393</v>
      </c>
      <c r="D20" s="531">
        <v>3143.34</v>
      </c>
      <c r="E20" s="531">
        <v>17.754709883383999</v>
      </c>
      <c r="F20" s="531">
        <v>7876.78</v>
      </c>
      <c r="G20" s="531">
        <v>23.806635276210901</v>
      </c>
      <c r="H20" s="531">
        <v>6056.51</v>
      </c>
      <c r="I20" s="532">
        <v>55.565025605833497</v>
      </c>
      <c r="J20" s="6"/>
      <c r="K20" s="6"/>
    </row>
    <row r="21" spans="1:11" ht="14.1" customHeight="1">
      <c r="A21" s="201" t="s">
        <v>1146</v>
      </c>
      <c r="B21" s="530">
        <v>1518</v>
      </c>
      <c r="C21" s="531">
        <v>14.0594609613782</v>
      </c>
      <c r="D21" s="531">
        <v>5966.25</v>
      </c>
      <c r="E21" s="531">
        <v>33.699516387581298</v>
      </c>
      <c r="F21" s="531">
        <v>11612.71</v>
      </c>
      <c r="G21" s="531">
        <v>35.098041526919303</v>
      </c>
      <c r="H21" s="531">
        <v>2266.27</v>
      </c>
      <c r="I21" s="532">
        <v>20.7917349397148</v>
      </c>
      <c r="J21" s="6"/>
      <c r="K21" s="6"/>
    </row>
    <row r="22" spans="1:11" ht="14.1" customHeight="1">
      <c r="A22" s="201" t="s">
        <v>1147</v>
      </c>
      <c r="B22" s="530">
        <v>322</v>
      </c>
      <c r="C22" s="531">
        <v>2.9823099008984002</v>
      </c>
      <c r="D22" s="531">
        <v>8594.67</v>
      </c>
      <c r="E22" s="531">
        <v>48.5457737290347</v>
      </c>
      <c r="F22" s="531">
        <v>13597</v>
      </c>
      <c r="G22" s="531">
        <v>41.095323196869792</v>
      </c>
      <c r="H22" s="531">
        <v>2577.08</v>
      </c>
      <c r="I22" s="532">
        <v>23.643239454451699</v>
      </c>
      <c r="J22" s="6"/>
      <c r="K22" s="6"/>
    </row>
    <row r="23" spans="1:11" ht="14.1" customHeight="1">
      <c r="A23" s="139"/>
      <c r="B23" s="530"/>
      <c r="C23" s="531"/>
      <c r="D23" s="531"/>
      <c r="E23" s="531"/>
      <c r="F23" s="531"/>
      <c r="G23" s="531"/>
      <c r="H23" s="531"/>
      <c r="I23" s="532"/>
      <c r="J23" s="6"/>
      <c r="K23" s="6"/>
    </row>
    <row r="24" spans="1:11" ht="14.1" customHeight="1">
      <c r="A24" s="140" t="s">
        <v>1148</v>
      </c>
      <c r="B24" s="530"/>
      <c r="C24" s="531"/>
      <c r="D24" s="531"/>
      <c r="E24" s="531"/>
      <c r="F24" s="531"/>
      <c r="G24" s="531"/>
      <c r="H24" s="531"/>
      <c r="I24" s="532"/>
      <c r="J24" s="6"/>
      <c r="K24" s="6"/>
    </row>
    <row r="25" spans="1:11" ht="14.1" customHeight="1">
      <c r="A25" s="201" t="s">
        <v>1149</v>
      </c>
      <c r="B25" s="530">
        <v>7981</v>
      </c>
      <c r="C25" s="531">
        <v>73.918681115124599</v>
      </c>
      <c r="D25" s="531">
        <v>1700.65</v>
      </c>
      <c r="E25" s="531">
        <v>9.6058801666943392</v>
      </c>
      <c r="F25" s="531">
        <v>5435.12</v>
      </c>
      <c r="G25" s="531">
        <v>16.427006914302499</v>
      </c>
      <c r="H25" s="531">
        <v>2551.89</v>
      </c>
      <c r="I25" s="532">
        <v>23.412135568713701</v>
      </c>
      <c r="J25" s="6"/>
      <c r="K25" s="6"/>
    </row>
    <row r="26" spans="1:11" ht="14.1" customHeight="1">
      <c r="A26" s="201" t="s">
        <v>1150</v>
      </c>
      <c r="B26" s="530">
        <v>2769</v>
      </c>
      <c r="C26" s="531">
        <v>25.6460127813281</v>
      </c>
      <c r="D26" s="531">
        <v>11045.72</v>
      </c>
      <c r="E26" s="531">
        <v>62.390181798053099</v>
      </c>
      <c r="F26" s="531">
        <v>22810.41</v>
      </c>
      <c r="G26" s="531">
        <v>68.941764448268799</v>
      </c>
      <c r="H26" s="531">
        <v>7797.22</v>
      </c>
      <c r="I26" s="532">
        <v>71.535047239138805</v>
      </c>
      <c r="J26" s="6"/>
      <c r="K26" s="6"/>
    </row>
    <row r="27" spans="1:11" ht="14.1" customHeight="1">
      <c r="A27" s="201" t="s">
        <v>1143</v>
      </c>
      <c r="B27" s="530">
        <v>47</v>
      </c>
      <c r="C27" s="531">
        <v>0.43530610354728194</v>
      </c>
      <c r="D27" s="531">
        <v>4957.8900000000003</v>
      </c>
      <c r="E27" s="531">
        <v>28.003938035252499</v>
      </c>
      <c r="F27" s="531">
        <v>4840.96</v>
      </c>
      <c r="G27" s="531">
        <v>14.631228637428798</v>
      </c>
      <c r="H27" s="531">
        <v>550.75</v>
      </c>
      <c r="I27" s="532">
        <v>5.0528171921474199</v>
      </c>
      <c r="J27" s="6"/>
      <c r="K27" s="6"/>
    </row>
    <row r="28" spans="1:11" ht="14.1" customHeight="1">
      <c r="A28" s="139"/>
      <c r="B28" s="530"/>
      <c r="C28" s="531"/>
      <c r="D28" s="531"/>
      <c r="E28" s="531"/>
      <c r="F28" s="531"/>
      <c r="G28" s="531"/>
      <c r="H28" s="531"/>
      <c r="I28" s="532"/>
      <c r="J28" s="6"/>
      <c r="K28" s="6"/>
    </row>
    <row r="29" spans="1:11" ht="14.1" customHeight="1">
      <c r="A29" s="140" t="s">
        <v>1151</v>
      </c>
      <c r="B29" s="530"/>
      <c r="C29" s="531"/>
      <c r="D29" s="531"/>
      <c r="E29" s="531"/>
      <c r="F29" s="531"/>
      <c r="G29" s="531"/>
      <c r="H29" s="531"/>
      <c r="I29" s="532"/>
      <c r="J29" s="6"/>
      <c r="K29" s="6"/>
    </row>
    <row r="30" spans="1:11" ht="14.1" customHeight="1">
      <c r="A30" s="201" t="s">
        <v>1149</v>
      </c>
      <c r="B30" s="530">
        <v>9927</v>
      </c>
      <c r="C30" s="531">
        <v>91.942206168380096</v>
      </c>
      <c r="D30" s="531">
        <v>4536.51</v>
      </c>
      <c r="E30" s="531">
        <v>25.623832908012002</v>
      </c>
      <c r="F30" s="531">
        <v>17356.75</v>
      </c>
      <c r="G30" s="531">
        <v>52.458722578309199</v>
      </c>
      <c r="H30" s="531">
        <v>5031.8100000000004</v>
      </c>
      <c r="I30" s="532">
        <v>46.163987427361498</v>
      </c>
      <c r="J30" s="6"/>
      <c r="K30" s="6"/>
    </row>
    <row r="31" spans="1:11" ht="14.1" customHeight="1">
      <c r="A31" s="201" t="s">
        <v>1150</v>
      </c>
      <c r="B31" s="530">
        <v>846</v>
      </c>
      <c r="C31" s="531">
        <v>7.8355098638510698</v>
      </c>
      <c r="D31" s="531">
        <v>12008.56</v>
      </c>
      <c r="E31" s="531">
        <v>67.828646890635397</v>
      </c>
      <c r="F31" s="531">
        <v>15679.81</v>
      </c>
      <c r="G31" s="531">
        <v>47.390369906266898</v>
      </c>
      <c r="H31" s="531">
        <v>5853.19</v>
      </c>
      <c r="I31" s="532">
        <v>53.699680546355602</v>
      </c>
      <c r="J31" s="6"/>
      <c r="K31" s="6"/>
    </row>
    <row r="32" spans="1:11" ht="14.1" customHeight="1">
      <c r="A32" s="201" t="s">
        <v>1143</v>
      </c>
      <c r="B32" s="530">
        <v>24</v>
      </c>
      <c r="C32" s="531">
        <v>0.222283967768825</v>
      </c>
      <c r="D32" s="531">
        <v>1159.19</v>
      </c>
      <c r="E32" s="531">
        <v>6.5475202013526701</v>
      </c>
      <c r="F32" s="531">
        <v>49.93</v>
      </c>
      <c r="G32" s="531">
        <v>0.15090751542396899</v>
      </c>
      <c r="H32" s="531">
        <v>14.86</v>
      </c>
      <c r="I32" s="532">
        <v>0.136332026282906</v>
      </c>
      <c r="J32" s="6"/>
      <c r="K32" s="6"/>
    </row>
    <row r="33" spans="1:11" ht="14.1" customHeight="1">
      <c r="A33" s="139"/>
      <c r="B33" s="530"/>
      <c r="C33" s="531"/>
      <c r="D33" s="531"/>
      <c r="E33" s="531"/>
      <c r="F33" s="531"/>
      <c r="G33" s="531"/>
      <c r="H33" s="531"/>
      <c r="I33" s="532"/>
      <c r="J33" s="6"/>
      <c r="K33" s="6"/>
    </row>
    <row r="34" spans="1:11" ht="14.1" customHeight="1">
      <c r="A34" s="140" t="s">
        <v>1152</v>
      </c>
      <c r="B34" s="530"/>
      <c r="C34" s="531"/>
      <c r="D34" s="531"/>
      <c r="E34" s="531"/>
      <c r="F34" s="531"/>
      <c r="G34" s="531"/>
      <c r="H34" s="531"/>
      <c r="I34" s="532"/>
      <c r="J34" s="6"/>
      <c r="K34" s="6"/>
    </row>
    <row r="35" spans="1:11" ht="14.1" customHeight="1">
      <c r="A35" s="201">
        <v>0</v>
      </c>
      <c r="B35" s="530">
        <v>6929</v>
      </c>
      <c r="C35" s="531">
        <v>64.175233861257794</v>
      </c>
      <c r="D35" s="531">
        <v>1239.51</v>
      </c>
      <c r="E35" s="531">
        <v>7.0011963222410891</v>
      </c>
      <c r="F35" s="531">
        <v>3628.94</v>
      </c>
      <c r="G35" s="531">
        <v>10.968041638747399</v>
      </c>
      <c r="H35" s="531">
        <v>1879.4</v>
      </c>
      <c r="I35" s="532">
        <v>17.24242329718</v>
      </c>
      <c r="J35" s="6"/>
      <c r="K35" s="6"/>
    </row>
    <row r="36" spans="1:11" ht="14.1" customHeight="1">
      <c r="A36" s="201">
        <v>1</v>
      </c>
      <c r="B36" s="530">
        <v>891</v>
      </c>
      <c r="C36" s="531">
        <v>8.2522923034176205</v>
      </c>
      <c r="D36" s="531">
        <v>194.48</v>
      </c>
      <c r="E36" s="531">
        <v>1.09849267916309</v>
      </c>
      <c r="F36" s="531">
        <v>889.46</v>
      </c>
      <c r="G36" s="531">
        <v>2.68828757598645</v>
      </c>
      <c r="H36" s="531">
        <v>609.34</v>
      </c>
      <c r="I36" s="532">
        <v>5.5903470319802304</v>
      </c>
      <c r="J36" s="6"/>
      <c r="K36" s="6"/>
    </row>
    <row r="37" spans="1:11" ht="14.1" customHeight="1">
      <c r="A37" s="201">
        <v>2</v>
      </c>
      <c r="B37" s="530">
        <v>1125</v>
      </c>
      <c r="C37" s="531">
        <v>10.419560989163701</v>
      </c>
      <c r="D37" s="531">
        <v>542.67999999999995</v>
      </c>
      <c r="E37" s="531">
        <v>3.0652509621977999</v>
      </c>
      <c r="F37" s="531">
        <v>2746.6</v>
      </c>
      <c r="G37" s="531">
        <v>8.3012734200575498</v>
      </c>
      <c r="H37" s="531">
        <v>1193.45</v>
      </c>
      <c r="I37" s="532">
        <v>10.9492232010319</v>
      </c>
      <c r="J37" s="6"/>
      <c r="K37" s="6"/>
    </row>
    <row r="38" spans="1:11" ht="14.1" customHeight="1">
      <c r="A38" s="201">
        <v>3</v>
      </c>
      <c r="B38" s="530">
        <v>955</v>
      </c>
      <c r="C38" s="531">
        <v>8.84504955080115</v>
      </c>
      <c r="D38" s="531">
        <v>1518.69</v>
      </c>
      <c r="E38" s="531">
        <v>8.5781049306777</v>
      </c>
      <c r="F38" s="531">
        <v>5424.15</v>
      </c>
      <c r="G38" s="531">
        <v>16.393851387681199</v>
      </c>
      <c r="H38" s="531">
        <v>2717.61</v>
      </c>
      <c r="I38" s="532">
        <v>24.932522069090801</v>
      </c>
      <c r="J38" s="6"/>
      <c r="K38" s="6"/>
    </row>
    <row r="39" spans="1:11" ht="14.1" customHeight="1">
      <c r="A39" s="201">
        <v>4</v>
      </c>
      <c r="B39" s="530">
        <v>539</v>
      </c>
      <c r="C39" s="531">
        <v>4.9921274428081901</v>
      </c>
      <c r="D39" s="531">
        <v>3081.23</v>
      </c>
      <c r="E39" s="531">
        <v>17.4038903631103</v>
      </c>
      <c r="F39" s="531">
        <v>7538.91</v>
      </c>
      <c r="G39" s="531">
        <v>22.7854631905651</v>
      </c>
      <c r="H39" s="531">
        <v>990.32</v>
      </c>
      <c r="I39" s="532">
        <v>9.0856212832091394</v>
      </c>
      <c r="J39" s="6"/>
      <c r="K39" s="6"/>
    </row>
    <row r="40" spans="1:11" ht="14.1" customHeight="1">
      <c r="A40" s="201">
        <v>5</v>
      </c>
      <c r="B40" s="530">
        <v>268</v>
      </c>
      <c r="C40" s="531">
        <v>2.48217097341854</v>
      </c>
      <c r="D40" s="531">
        <v>4010.33</v>
      </c>
      <c r="E40" s="531">
        <v>22.651779854114196</v>
      </c>
      <c r="F40" s="531">
        <v>6163.08</v>
      </c>
      <c r="G40" s="531">
        <v>18.627179854980099</v>
      </c>
      <c r="H40" s="531">
        <v>2527.83</v>
      </c>
      <c r="I40" s="532">
        <v>23.1913987886083</v>
      </c>
      <c r="J40" s="6"/>
      <c r="K40" s="6"/>
    </row>
    <row r="41" spans="1:11" ht="14.1" customHeight="1">
      <c r="A41" s="201">
        <v>6</v>
      </c>
      <c r="B41" s="530">
        <v>55</v>
      </c>
      <c r="C41" s="531">
        <v>0.50940075947022301</v>
      </c>
      <c r="D41" s="531">
        <v>1389.03</v>
      </c>
      <c r="E41" s="531">
        <v>7.8457388221817803</v>
      </c>
      <c r="F41" s="531">
        <v>1762.81</v>
      </c>
      <c r="G41" s="531">
        <v>5.3278845837077302</v>
      </c>
      <c r="H41" s="531">
        <v>835.43</v>
      </c>
      <c r="I41" s="532">
        <v>7.6645938571688097</v>
      </c>
      <c r="J41" s="6"/>
      <c r="K41" s="6"/>
    </row>
    <row r="42" spans="1:11" ht="14.1" customHeight="1">
      <c r="A42" s="201">
        <v>7</v>
      </c>
      <c r="B42" s="530">
        <v>23</v>
      </c>
      <c r="C42" s="531">
        <v>0.21302213577845699</v>
      </c>
      <c r="D42" s="531">
        <v>2230.9</v>
      </c>
      <c r="E42" s="531">
        <v>12.600922037972801</v>
      </c>
      <c r="F42" s="531">
        <v>2624.37</v>
      </c>
      <c r="G42" s="531">
        <v>7.9318477118606401</v>
      </c>
      <c r="H42" s="531">
        <v>40.76</v>
      </c>
      <c r="I42" s="532">
        <v>0.37394975715284401</v>
      </c>
      <c r="J42" s="6"/>
      <c r="K42" s="6"/>
    </row>
    <row r="43" spans="1:11" ht="14.1" customHeight="1">
      <c r="A43" s="201">
        <v>8</v>
      </c>
      <c r="B43" s="530">
        <v>7</v>
      </c>
      <c r="C43" s="531">
        <v>6.4832823932573905E-2</v>
      </c>
      <c r="D43" s="531">
        <v>1565.39</v>
      </c>
      <c r="E43" s="531">
        <v>8.8418832529571993</v>
      </c>
      <c r="F43" s="531">
        <v>444.3</v>
      </c>
      <c r="G43" s="531">
        <v>1.34284416388683</v>
      </c>
      <c r="H43" s="531">
        <v>32.119999999999997</v>
      </c>
      <c r="I43" s="532">
        <v>0.29468268399777597</v>
      </c>
      <c r="J43" s="6"/>
      <c r="K43" s="6"/>
    </row>
    <row r="44" spans="1:11" ht="14.1" customHeight="1">
      <c r="A44" s="201">
        <v>9</v>
      </c>
      <c r="B44" s="530">
        <v>3</v>
      </c>
      <c r="C44" s="531">
        <v>2.7785495971103101E-2</v>
      </c>
      <c r="D44" s="531">
        <v>872.6</v>
      </c>
      <c r="E44" s="531">
        <v>4.9287572595522198</v>
      </c>
      <c r="F44" s="531">
        <v>1834.08</v>
      </c>
      <c r="G44" s="531">
        <v>5.54328972338861</v>
      </c>
      <c r="H44" s="531">
        <v>66.599999999999994</v>
      </c>
      <c r="I44" s="532">
        <v>0.61101702223698295</v>
      </c>
      <c r="J44" s="6"/>
      <c r="K44" s="6"/>
    </row>
    <row r="45" spans="1:11" ht="14.1" customHeight="1">
      <c r="A45" s="201">
        <v>10</v>
      </c>
      <c r="B45" s="455">
        <v>2</v>
      </c>
      <c r="C45" s="531">
        <v>1.8523663980735398E-2</v>
      </c>
      <c r="D45" s="531">
        <v>1059.42</v>
      </c>
      <c r="E45" s="531">
        <v>5.9839835158317802</v>
      </c>
      <c r="F45" s="531">
        <v>29.79</v>
      </c>
      <c r="G45" s="531">
        <v>9.0036749138394601E-2</v>
      </c>
      <c r="H45" s="531">
        <v>7</v>
      </c>
      <c r="I45" s="532">
        <v>6.4221008343226402E-2</v>
      </c>
      <c r="J45" s="6"/>
      <c r="K45" s="6"/>
    </row>
    <row r="46" spans="1:11" ht="14.1" customHeight="1">
      <c r="A46" s="139"/>
      <c r="B46" s="165"/>
      <c r="C46" s="192"/>
      <c r="D46" s="169"/>
      <c r="E46" s="192"/>
      <c r="F46" s="169"/>
      <c r="G46" s="192"/>
      <c r="H46" s="169"/>
      <c r="I46" s="196"/>
      <c r="J46" s="6"/>
      <c r="K46" s="6"/>
    </row>
    <row r="47" spans="1:11" ht="14.1" customHeight="1" thickBot="1">
      <c r="A47" s="533" t="s">
        <v>693</v>
      </c>
      <c r="B47" s="534">
        <f>SUM(B35:B46)</f>
        <v>10797</v>
      </c>
      <c r="C47" s="535"/>
      <c r="D47" s="536">
        <f>SUM(D35:D46)</f>
        <v>17704.260000000002</v>
      </c>
      <c r="E47" s="535"/>
      <c r="F47" s="536">
        <f>SUM(F35:F46)</f>
        <v>33086.49</v>
      </c>
      <c r="G47" s="535"/>
      <c r="H47" s="537">
        <f>SUM(H35:H46)</f>
        <v>10899.860000000002</v>
      </c>
      <c r="I47" s="538"/>
      <c r="J47" s="6"/>
      <c r="K47" s="6"/>
    </row>
    <row r="48" spans="1:11">
      <c r="H48" s="202"/>
      <c r="J48" s="6"/>
      <c r="K48" s="6"/>
    </row>
    <row r="49" spans="10:11">
      <c r="J49" s="6"/>
      <c r="K49" s="6"/>
    </row>
    <row r="50" spans="10:11">
      <c r="J50" s="6"/>
      <c r="K50" s="6"/>
    </row>
    <row r="51" spans="10:11">
      <c r="J51" s="6"/>
      <c r="K51" s="6"/>
    </row>
  </sheetData>
  <mergeCells count="8">
    <mergeCell ref="H5:I6"/>
    <mergeCell ref="A1:I1"/>
    <mergeCell ref="A3:I3"/>
    <mergeCell ref="A5:A7"/>
    <mergeCell ref="B5:C6"/>
    <mergeCell ref="D5:G5"/>
    <mergeCell ref="D6:E6"/>
    <mergeCell ref="F6:G6"/>
  </mergeCells>
  <phoneticPr fontId="2" type="noConversion"/>
  <printOptions horizontalCentered="1"/>
  <pageMargins left="0.78740157480314965" right="0.78740157480314965" top="0.59055118110236227" bottom="0.98425196850393704" header="0" footer="0"/>
  <pageSetup paperSize="9" scale="61" orientation="landscape" r:id="rId1"/>
  <headerFooter alignWithMargins="0"/>
</worksheet>
</file>

<file path=xl/worksheets/sheet82.xml><?xml version="1.0" encoding="utf-8"?>
<worksheet xmlns="http://schemas.openxmlformats.org/spreadsheetml/2006/main" xmlns:r="http://schemas.openxmlformats.org/officeDocument/2006/relationships">
  <sheetPr codeName="Hoja73">
    <pageSetUpPr fitToPage="1"/>
  </sheetPr>
  <dimension ref="A1:L29"/>
  <sheetViews>
    <sheetView view="pageBreakPreview" zoomScale="106" zoomScaleNormal="75" zoomScaleSheetLayoutView="106" workbookViewId="0">
      <selection sqref="A1:J1"/>
    </sheetView>
  </sheetViews>
  <sheetFormatPr baseColWidth="10" defaultRowHeight="12.75"/>
  <cols>
    <col min="1" max="1" width="28.28515625" customWidth="1"/>
    <col min="2" max="7" width="20.140625" customWidth="1"/>
  </cols>
  <sheetData>
    <row r="1" spans="1:8" ht="18">
      <c r="A1" s="1003" t="s">
        <v>932</v>
      </c>
      <c r="B1" s="1003"/>
      <c r="C1" s="1003"/>
      <c r="D1" s="1003"/>
      <c r="E1" s="1003"/>
      <c r="F1" s="1003"/>
      <c r="G1" s="1003"/>
    </row>
    <row r="3" spans="1:8" ht="18.75" customHeight="1">
      <c r="A3" s="1114" t="s">
        <v>1360</v>
      </c>
      <c r="B3" s="1114"/>
      <c r="C3" s="1114"/>
      <c r="D3" s="1114"/>
      <c r="E3" s="1114"/>
      <c r="F3" s="1114"/>
      <c r="G3" s="1114"/>
    </row>
    <row r="4" spans="1:8" ht="13.5" thickBot="1">
      <c r="A4" s="136"/>
      <c r="B4" s="136"/>
      <c r="C4" s="136"/>
      <c r="D4" s="136"/>
      <c r="E4" s="136"/>
      <c r="F4" s="136"/>
      <c r="G4" s="136"/>
    </row>
    <row r="5" spans="1:8" ht="18.75" customHeight="1">
      <c r="A5" s="1128" t="s">
        <v>722</v>
      </c>
      <c r="B5" s="978" t="s">
        <v>1153</v>
      </c>
      <c r="C5" s="1102"/>
      <c r="D5" s="1102"/>
      <c r="E5" s="976"/>
      <c r="F5" s="1099" t="s">
        <v>1154</v>
      </c>
      <c r="G5" s="978" t="s">
        <v>1155</v>
      </c>
    </row>
    <row r="6" spans="1:8" ht="21" customHeight="1">
      <c r="A6" s="1129"/>
      <c r="B6" s="1105"/>
      <c r="C6" s="1106"/>
      <c r="D6" s="1106"/>
      <c r="E6" s="1109"/>
      <c r="F6" s="1100"/>
      <c r="G6" s="1127"/>
      <c r="H6" s="6"/>
    </row>
    <row r="7" spans="1:8" ht="33.75" customHeight="1" thickBot="1">
      <c r="A7" s="1130"/>
      <c r="B7" s="137" t="s">
        <v>1156</v>
      </c>
      <c r="C7" s="137" t="s">
        <v>1157</v>
      </c>
      <c r="D7" s="137" t="s">
        <v>1158</v>
      </c>
      <c r="E7" s="137" t="s">
        <v>1159</v>
      </c>
      <c r="F7" s="1101"/>
      <c r="G7" s="979"/>
      <c r="H7" s="6"/>
    </row>
    <row r="8" spans="1:8" ht="20.25" customHeight="1">
      <c r="A8" s="424" t="s">
        <v>587</v>
      </c>
      <c r="B8" s="426">
        <v>2</v>
      </c>
      <c r="C8" s="426">
        <v>0</v>
      </c>
      <c r="D8" s="426">
        <v>3</v>
      </c>
      <c r="E8" s="426">
        <v>0</v>
      </c>
      <c r="F8" s="426">
        <v>0</v>
      </c>
      <c r="G8" s="427">
        <v>0</v>
      </c>
      <c r="H8" s="6"/>
    </row>
    <row r="9" spans="1:8" ht="14.1" customHeight="1">
      <c r="A9" s="425" t="s">
        <v>581</v>
      </c>
      <c r="B9" s="346">
        <v>30</v>
      </c>
      <c r="C9" s="346">
        <v>12</v>
      </c>
      <c r="D9" s="346">
        <v>19</v>
      </c>
      <c r="E9" s="346">
        <v>1</v>
      </c>
      <c r="F9" s="346">
        <v>4</v>
      </c>
      <c r="G9" s="342">
        <v>3</v>
      </c>
      <c r="H9" s="6"/>
    </row>
    <row r="10" spans="1:8" ht="14.1" customHeight="1">
      <c r="A10" s="425" t="s">
        <v>584</v>
      </c>
      <c r="B10" s="346">
        <v>41</v>
      </c>
      <c r="C10" s="346">
        <v>5</v>
      </c>
      <c r="D10" s="346">
        <v>15</v>
      </c>
      <c r="E10" s="346">
        <v>14</v>
      </c>
      <c r="F10" s="346">
        <v>12</v>
      </c>
      <c r="G10" s="342">
        <v>6</v>
      </c>
      <c r="H10" s="6"/>
    </row>
    <row r="11" spans="1:8" ht="14.1" customHeight="1">
      <c r="A11" s="425" t="s">
        <v>575</v>
      </c>
      <c r="B11" s="426">
        <v>6</v>
      </c>
      <c r="C11" s="426">
        <v>0</v>
      </c>
      <c r="D11" s="426">
        <v>8</v>
      </c>
      <c r="E11" s="426">
        <v>0</v>
      </c>
      <c r="F11" s="426">
        <v>4</v>
      </c>
      <c r="G11" s="428">
        <v>3</v>
      </c>
      <c r="H11" s="6"/>
    </row>
    <row r="12" spans="1:8" ht="14.1" customHeight="1">
      <c r="A12" s="425" t="s">
        <v>1109</v>
      </c>
      <c r="B12" s="346">
        <v>2</v>
      </c>
      <c r="C12" s="426">
        <v>0</v>
      </c>
      <c r="D12" s="426">
        <v>0</v>
      </c>
      <c r="E12" s="346">
        <v>0</v>
      </c>
      <c r="F12" s="426">
        <v>2</v>
      </c>
      <c r="G12" s="342">
        <v>0</v>
      </c>
      <c r="H12" s="429"/>
    </row>
    <row r="13" spans="1:8" ht="14.1" customHeight="1">
      <c r="A13" s="425" t="s">
        <v>578</v>
      </c>
      <c r="B13" s="426">
        <v>2</v>
      </c>
      <c r="C13" s="346">
        <v>0</v>
      </c>
      <c r="D13" s="426">
        <v>1</v>
      </c>
      <c r="E13" s="426">
        <v>1</v>
      </c>
      <c r="F13" s="426">
        <v>1</v>
      </c>
      <c r="G13" s="428">
        <v>1</v>
      </c>
      <c r="H13" s="6"/>
    </row>
    <row r="14" spans="1:8" ht="14.1" customHeight="1">
      <c r="A14" s="425" t="s">
        <v>585</v>
      </c>
      <c r="B14" s="426">
        <v>2</v>
      </c>
      <c r="C14" s="426">
        <v>0</v>
      </c>
      <c r="D14" s="426">
        <v>0</v>
      </c>
      <c r="E14" s="426">
        <v>0</v>
      </c>
      <c r="F14" s="426">
        <v>0</v>
      </c>
      <c r="G14" s="428">
        <v>1</v>
      </c>
      <c r="H14" s="6"/>
    </row>
    <row r="15" spans="1:8" ht="14.1" customHeight="1">
      <c r="A15" s="425" t="s">
        <v>1111</v>
      </c>
      <c r="B15" s="346">
        <v>3</v>
      </c>
      <c r="C15" s="346">
        <v>0</v>
      </c>
      <c r="D15" s="346">
        <v>6</v>
      </c>
      <c r="E15" s="426">
        <v>0</v>
      </c>
      <c r="F15" s="346">
        <v>1</v>
      </c>
      <c r="G15" s="342">
        <v>1</v>
      </c>
      <c r="H15" s="6"/>
    </row>
    <row r="16" spans="1:8" ht="14.1" customHeight="1">
      <c r="A16" s="425" t="s">
        <v>582</v>
      </c>
      <c r="B16" s="346">
        <v>18</v>
      </c>
      <c r="C16" s="346">
        <v>1</v>
      </c>
      <c r="D16" s="346">
        <v>6</v>
      </c>
      <c r="E16" s="346">
        <v>1</v>
      </c>
      <c r="F16" s="346">
        <v>14</v>
      </c>
      <c r="G16" s="342">
        <v>5</v>
      </c>
      <c r="H16" s="6"/>
    </row>
    <row r="17" spans="1:12" ht="14.1" customHeight="1">
      <c r="A17" s="425" t="s">
        <v>576</v>
      </c>
      <c r="B17" s="426">
        <v>4</v>
      </c>
      <c r="C17" s="426">
        <v>2</v>
      </c>
      <c r="D17" s="426">
        <v>0</v>
      </c>
      <c r="E17" s="426">
        <v>0</v>
      </c>
      <c r="F17" s="426">
        <v>0</v>
      </c>
      <c r="G17" s="428">
        <v>1</v>
      </c>
      <c r="H17" s="6"/>
    </row>
    <row r="18" spans="1:12" ht="14.1" customHeight="1">
      <c r="A18" s="425" t="s">
        <v>1101</v>
      </c>
      <c r="B18" s="426">
        <v>9</v>
      </c>
      <c r="C18" s="426">
        <v>0</v>
      </c>
      <c r="D18" s="426">
        <v>1</v>
      </c>
      <c r="E18" s="426">
        <v>0</v>
      </c>
      <c r="F18" s="426">
        <v>3</v>
      </c>
      <c r="G18" s="428">
        <v>2</v>
      </c>
      <c r="H18" s="6"/>
    </row>
    <row r="19" spans="1:12" ht="14.1" customHeight="1">
      <c r="A19" s="425" t="s">
        <v>577</v>
      </c>
      <c r="B19" s="346">
        <v>19</v>
      </c>
      <c r="C19" s="426">
        <v>0</v>
      </c>
      <c r="D19" s="346">
        <v>2</v>
      </c>
      <c r="E19" s="426">
        <v>0</v>
      </c>
      <c r="F19" s="346">
        <v>4</v>
      </c>
      <c r="G19" s="342">
        <v>3</v>
      </c>
      <c r="H19" s="6"/>
    </row>
    <row r="20" spans="1:12" ht="14.1" customHeight="1">
      <c r="A20" s="425" t="s">
        <v>586</v>
      </c>
      <c r="B20" s="346">
        <v>1</v>
      </c>
      <c r="C20" s="346">
        <v>0</v>
      </c>
      <c r="D20" s="346">
        <v>0</v>
      </c>
      <c r="E20" s="426">
        <v>0</v>
      </c>
      <c r="F20" s="346">
        <v>1</v>
      </c>
      <c r="G20" s="342">
        <v>1</v>
      </c>
      <c r="H20" s="6"/>
    </row>
    <row r="21" spans="1:12" ht="14.1" customHeight="1">
      <c r="A21" s="425" t="s">
        <v>583</v>
      </c>
      <c r="B21" s="346">
        <v>25</v>
      </c>
      <c r="C21" s="426">
        <v>0</v>
      </c>
      <c r="D21" s="346">
        <v>0</v>
      </c>
      <c r="E21" s="346">
        <v>1</v>
      </c>
      <c r="F21" s="426">
        <v>3</v>
      </c>
      <c r="G21" s="428">
        <v>3</v>
      </c>
      <c r="H21" s="6"/>
    </row>
    <row r="22" spans="1:12" ht="14.1" customHeight="1">
      <c r="A22" s="425" t="s">
        <v>1116</v>
      </c>
      <c r="B22" s="346">
        <v>4</v>
      </c>
      <c r="C22" s="426">
        <v>0</v>
      </c>
      <c r="D22" s="346">
        <v>2</v>
      </c>
      <c r="E22" s="346">
        <v>0</v>
      </c>
      <c r="F22" s="346">
        <v>1</v>
      </c>
      <c r="G22" s="342">
        <v>1</v>
      </c>
      <c r="H22" s="6"/>
    </row>
    <row r="23" spans="1:12" ht="14.1" customHeight="1">
      <c r="A23" s="425" t="s">
        <v>1117</v>
      </c>
      <c r="B23" s="426">
        <v>23</v>
      </c>
      <c r="C23" s="426">
        <v>2</v>
      </c>
      <c r="D23" s="426">
        <v>3</v>
      </c>
      <c r="E23" s="426">
        <v>0</v>
      </c>
      <c r="F23" s="426">
        <v>6</v>
      </c>
      <c r="G23" s="428">
        <v>8</v>
      </c>
      <c r="H23" s="6"/>
    </row>
    <row r="24" spans="1:12" ht="14.1" customHeight="1">
      <c r="A24" s="425" t="s">
        <v>590</v>
      </c>
      <c r="B24" s="346">
        <v>28</v>
      </c>
      <c r="C24" s="346">
        <v>1</v>
      </c>
      <c r="D24" s="346">
        <v>9</v>
      </c>
      <c r="E24" s="346">
        <v>2</v>
      </c>
      <c r="F24" s="346">
        <v>6</v>
      </c>
      <c r="G24" s="342">
        <v>4</v>
      </c>
      <c r="H24" s="6"/>
    </row>
    <row r="25" spans="1:12" ht="14.1" customHeight="1">
      <c r="A25" s="425" t="s">
        <v>985</v>
      </c>
      <c r="B25" s="426">
        <v>0</v>
      </c>
      <c r="C25" s="426">
        <v>0</v>
      </c>
      <c r="D25" s="426">
        <v>0</v>
      </c>
      <c r="E25" s="426">
        <v>0</v>
      </c>
      <c r="F25" s="426">
        <v>0</v>
      </c>
      <c r="G25" s="428">
        <v>0</v>
      </c>
      <c r="H25" s="6"/>
      <c r="L25" s="240"/>
    </row>
    <row r="26" spans="1:12" ht="14.1" customHeight="1">
      <c r="A26" s="156" t="s">
        <v>13</v>
      </c>
      <c r="B26" s="426">
        <v>0</v>
      </c>
      <c r="C26" s="426">
        <v>0</v>
      </c>
      <c r="D26" s="426">
        <v>0</v>
      </c>
      <c r="E26" s="426">
        <v>0</v>
      </c>
      <c r="F26" s="426">
        <v>0</v>
      </c>
      <c r="G26" s="428">
        <v>0</v>
      </c>
      <c r="H26" s="6"/>
    </row>
    <row r="27" spans="1:12" ht="14.1" customHeight="1">
      <c r="A27" s="139"/>
      <c r="B27" s="192"/>
      <c r="C27" s="192"/>
      <c r="D27" s="192"/>
      <c r="E27" s="192"/>
      <c r="F27" s="192"/>
      <c r="G27" s="196"/>
      <c r="H27" s="6"/>
    </row>
    <row r="28" spans="1:12" ht="14.1" customHeight="1" thickBot="1">
      <c r="A28" s="539" t="s">
        <v>570</v>
      </c>
      <c r="B28" s="540">
        <f t="shared" ref="B28:G28" si="0">SUM(B8:B27)</f>
        <v>219</v>
      </c>
      <c r="C28" s="540">
        <f t="shared" si="0"/>
        <v>23</v>
      </c>
      <c r="D28" s="540">
        <f t="shared" si="0"/>
        <v>75</v>
      </c>
      <c r="E28" s="540">
        <f t="shared" si="0"/>
        <v>20</v>
      </c>
      <c r="F28" s="540">
        <f t="shared" si="0"/>
        <v>62</v>
      </c>
      <c r="G28" s="541">
        <f t="shared" si="0"/>
        <v>43</v>
      </c>
      <c r="H28" s="6"/>
    </row>
    <row r="29" spans="1:12">
      <c r="H29" s="6"/>
    </row>
  </sheetData>
  <mergeCells count="6">
    <mergeCell ref="G5:G7"/>
    <mergeCell ref="A1:G1"/>
    <mergeCell ref="A3:G3"/>
    <mergeCell ref="A5:A7"/>
    <mergeCell ref="B5:E6"/>
    <mergeCell ref="F5:F7"/>
  </mergeCells>
  <phoneticPr fontId="2" type="noConversion"/>
  <printOptions horizontalCentered="1"/>
  <pageMargins left="0.78740157480314965" right="0.78740157480314965" top="0.59055118110236227" bottom="0.98425196850393704" header="0" footer="0"/>
  <pageSetup paperSize="9" scale="54" orientation="portrait" r:id="rId1"/>
  <headerFooter alignWithMargins="0"/>
</worksheet>
</file>

<file path=xl/worksheets/sheet83.xml><?xml version="1.0" encoding="utf-8"?>
<worksheet xmlns="http://schemas.openxmlformats.org/spreadsheetml/2006/main" xmlns:r="http://schemas.openxmlformats.org/officeDocument/2006/relationships">
  <sheetPr codeName="Hoja75">
    <pageSetUpPr fitToPage="1"/>
  </sheetPr>
  <dimension ref="A1:O20"/>
  <sheetViews>
    <sheetView view="pageBreakPreview" zoomScale="75" zoomScaleNormal="75" workbookViewId="0">
      <selection sqref="A1:O1"/>
    </sheetView>
  </sheetViews>
  <sheetFormatPr baseColWidth="10" defaultRowHeight="12.75"/>
  <cols>
    <col min="1" max="1" width="24" customWidth="1"/>
    <col min="2" max="13" width="13.5703125" customWidth="1"/>
    <col min="14" max="15" width="17.42578125" customWidth="1"/>
  </cols>
  <sheetData>
    <row r="1" spans="1:15" ht="18">
      <c r="A1" s="1003" t="s">
        <v>932</v>
      </c>
      <c r="B1" s="1003"/>
      <c r="C1" s="1003"/>
      <c r="D1" s="1003"/>
      <c r="E1" s="1003"/>
      <c r="F1" s="1003"/>
      <c r="G1" s="1003"/>
      <c r="H1" s="1003"/>
      <c r="I1" s="1003"/>
      <c r="J1" s="1003"/>
      <c r="K1" s="1003"/>
      <c r="L1" s="1003"/>
      <c r="M1" s="1003"/>
      <c r="N1" s="1003"/>
      <c r="O1" s="1003"/>
    </row>
    <row r="3" spans="1:15" ht="23.25" customHeight="1">
      <c r="A3" s="1126" t="s">
        <v>1402</v>
      </c>
      <c r="B3" s="1126"/>
      <c r="C3" s="1126"/>
      <c r="D3" s="1126"/>
      <c r="E3" s="1126"/>
      <c r="F3" s="1126"/>
      <c r="G3" s="1126"/>
      <c r="H3" s="1126"/>
      <c r="I3" s="1126"/>
      <c r="J3" s="1126"/>
      <c r="K3" s="1126"/>
      <c r="L3" s="1126"/>
      <c r="M3" s="1126"/>
      <c r="N3" s="1126"/>
      <c r="O3" s="1126"/>
    </row>
    <row r="4" spans="1:15" ht="13.5" thickBot="1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</row>
    <row r="5" spans="1:15" s="589" customFormat="1" ht="36.75" customHeight="1">
      <c r="A5" s="976" t="s">
        <v>1160</v>
      </c>
      <c r="B5" s="1007" t="s">
        <v>1161</v>
      </c>
      <c r="C5" s="935"/>
      <c r="D5" s="935"/>
      <c r="E5" s="935"/>
      <c r="F5" s="935"/>
      <c r="G5" s="935"/>
      <c r="H5" s="935"/>
      <c r="I5" s="935"/>
      <c r="J5" s="935"/>
      <c r="K5" s="935"/>
      <c r="L5" s="935"/>
      <c r="M5" s="935"/>
      <c r="N5" s="1099" t="s">
        <v>1162</v>
      </c>
      <c r="O5" s="978" t="s">
        <v>1163</v>
      </c>
    </row>
    <row r="6" spans="1:15" s="589" customFormat="1" ht="36.75" customHeight="1">
      <c r="A6" s="1098"/>
      <c r="B6" s="1117" t="s">
        <v>1164</v>
      </c>
      <c r="C6" s="1118"/>
      <c r="D6" s="1117" t="s">
        <v>1165</v>
      </c>
      <c r="E6" s="1118"/>
      <c r="F6" s="1117" t="s">
        <v>1166</v>
      </c>
      <c r="G6" s="1118"/>
      <c r="H6" s="1117" t="s">
        <v>1167</v>
      </c>
      <c r="I6" s="1118"/>
      <c r="J6" s="1117" t="s">
        <v>1168</v>
      </c>
      <c r="K6" s="1118"/>
      <c r="L6" s="1117" t="s">
        <v>569</v>
      </c>
      <c r="M6" s="1118"/>
      <c r="N6" s="1100"/>
      <c r="O6" s="1127"/>
    </row>
    <row r="7" spans="1:15" s="589" customFormat="1" ht="36.75" customHeight="1" thickBot="1">
      <c r="A7" s="977"/>
      <c r="B7" s="259" t="s">
        <v>887</v>
      </c>
      <c r="C7" s="259" t="s">
        <v>1016</v>
      </c>
      <c r="D7" s="259" t="s">
        <v>887</v>
      </c>
      <c r="E7" s="259" t="s">
        <v>1016</v>
      </c>
      <c r="F7" s="259" t="s">
        <v>887</v>
      </c>
      <c r="G7" s="259" t="s">
        <v>1016</v>
      </c>
      <c r="H7" s="259" t="s">
        <v>887</v>
      </c>
      <c r="I7" s="259" t="s">
        <v>1016</v>
      </c>
      <c r="J7" s="259" t="s">
        <v>887</v>
      </c>
      <c r="K7" s="259" t="s">
        <v>1016</v>
      </c>
      <c r="L7" s="259" t="s">
        <v>887</v>
      </c>
      <c r="M7" s="259" t="s">
        <v>1016</v>
      </c>
      <c r="N7" s="1101"/>
      <c r="O7" s="979"/>
    </row>
    <row r="8" spans="1:15" ht="16.5" customHeight="1">
      <c r="A8" s="381" t="s">
        <v>1169</v>
      </c>
      <c r="B8" s="164">
        <v>503</v>
      </c>
      <c r="C8" s="190">
        <v>11.813057773602599</v>
      </c>
      <c r="D8" s="164">
        <v>22</v>
      </c>
      <c r="E8" s="190">
        <v>1.4569536423841101</v>
      </c>
      <c r="F8" s="164">
        <v>3</v>
      </c>
      <c r="G8" s="190">
        <v>0.16592920353982302</v>
      </c>
      <c r="H8" s="33">
        <v>2</v>
      </c>
      <c r="I8" s="190">
        <v>0.40650406504065001</v>
      </c>
      <c r="J8" s="164">
        <v>3</v>
      </c>
      <c r="K8" s="190">
        <v>0.109930377427629</v>
      </c>
      <c r="L8" s="164">
        <v>533</v>
      </c>
      <c r="M8" s="190">
        <v>4.9365564508659796</v>
      </c>
      <c r="N8" s="189">
        <v>1772.76</v>
      </c>
      <c r="O8" s="203">
        <v>3.3260037523452199</v>
      </c>
    </row>
    <row r="9" spans="1:15">
      <c r="A9" s="382" t="s">
        <v>1170</v>
      </c>
      <c r="B9" s="165">
        <v>517</v>
      </c>
      <c r="C9" s="183">
        <v>12.1418506341005</v>
      </c>
      <c r="D9" s="165">
        <v>183</v>
      </c>
      <c r="E9" s="183">
        <v>12.119205298013201</v>
      </c>
      <c r="F9" s="165">
        <v>15</v>
      </c>
      <c r="G9" s="183">
        <v>0.82964601769911495</v>
      </c>
      <c r="H9" s="165">
        <v>53</v>
      </c>
      <c r="I9" s="183">
        <v>10.772357723577199</v>
      </c>
      <c r="J9" s="35">
        <v>0</v>
      </c>
      <c r="K9" s="183">
        <v>0</v>
      </c>
      <c r="L9" s="165">
        <v>768</v>
      </c>
      <c r="M9" s="183">
        <v>7.1130869686023903</v>
      </c>
      <c r="N9" s="44">
        <v>2990.57</v>
      </c>
      <c r="O9" s="204">
        <v>3.8939713541666698</v>
      </c>
    </row>
    <row r="10" spans="1:15">
      <c r="A10" s="382" t="s">
        <v>1171</v>
      </c>
      <c r="B10" s="165">
        <v>398</v>
      </c>
      <c r="C10" s="183">
        <v>9.3471113198684801</v>
      </c>
      <c r="D10" s="165">
        <v>282</v>
      </c>
      <c r="E10" s="183">
        <v>18.675496688741699</v>
      </c>
      <c r="F10" s="165">
        <v>68</v>
      </c>
      <c r="G10" s="183">
        <v>3.7610619469026498</v>
      </c>
      <c r="H10" s="165">
        <v>120</v>
      </c>
      <c r="I10" s="183">
        <v>24.390243902439</v>
      </c>
      <c r="J10" s="165">
        <v>4</v>
      </c>
      <c r="K10" s="183">
        <v>0.14657383657017201</v>
      </c>
      <c r="L10" s="165">
        <v>872</v>
      </c>
      <c r="M10" s="183">
        <v>8.0763174956006303</v>
      </c>
      <c r="N10" s="44">
        <v>5238.97</v>
      </c>
      <c r="O10" s="204">
        <v>6.0079931192660601</v>
      </c>
    </row>
    <row r="11" spans="1:15">
      <c r="A11" s="382" t="s">
        <v>1172</v>
      </c>
      <c r="B11" s="165">
        <v>327</v>
      </c>
      <c r="C11" s="183">
        <v>7.6796618130577698</v>
      </c>
      <c r="D11" s="165">
        <v>306</v>
      </c>
      <c r="E11" s="183">
        <v>20.264900662251701</v>
      </c>
      <c r="F11" s="165">
        <v>50</v>
      </c>
      <c r="G11" s="183">
        <v>2.7654867256637199</v>
      </c>
      <c r="H11" s="165">
        <v>131</v>
      </c>
      <c r="I11" s="183">
        <v>26.626016260162601</v>
      </c>
      <c r="J11" s="165">
        <v>1</v>
      </c>
      <c r="K11" s="183">
        <v>3.6643459142543099E-2</v>
      </c>
      <c r="L11" s="165">
        <v>815</v>
      </c>
      <c r="M11" s="183">
        <v>7.5483930721496701</v>
      </c>
      <c r="N11" s="44">
        <v>2961.78</v>
      </c>
      <c r="O11" s="204">
        <v>3.6340858895705499</v>
      </c>
    </row>
    <row r="12" spans="1:15">
      <c r="A12" s="382" t="s">
        <v>1173</v>
      </c>
      <c r="B12" s="165">
        <v>132</v>
      </c>
      <c r="C12" s="183">
        <v>3.10004697040864</v>
      </c>
      <c r="D12" s="165">
        <v>154</v>
      </c>
      <c r="E12" s="183">
        <v>10.198675496688701</v>
      </c>
      <c r="F12" s="165">
        <v>191</v>
      </c>
      <c r="G12" s="183">
        <v>10.564159292035402</v>
      </c>
      <c r="H12" s="165">
        <v>3</v>
      </c>
      <c r="I12" s="183">
        <v>0.60975609756097604</v>
      </c>
      <c r="J12" s="165">
        <v>3</v>
      </c>
      <c r="K12" s="183">
        <v>0.109930377427629</v>
      </c>
      <c r="L12" s="165">
        <v>483</v>
      </c>
      <c r="M12" s="183">
        <v>4.4734648513476003</v>
      </c>
      <c r="N12" s="44">
        <v>2222.66</v>
      </c>
      <c r="O12" s="204">
        <v>4.6017805383022798</v>
      </c>
    </row>
    <row r="13" spans="1:15">
      <c r="A13" s="382" t="s">
        <v>1174</v>
      </c>
      <c r="B13" s="165">
        <v>4</v>
      </c>
      <c r="C13" s="183">
        <v>9.3940817285110403E-2</v>
      </c>
      <c r="D13" s="165">
        <v>54</v>
      </c>
      <c r="E13" s="183">
        <v>3.5761589403973502</v>
      </c>
      <c r="F13" s="165">
        <v>353</v>
      </c>
      <c r="G13" s="183">
        <v>19.5243362831858</v>
      </c>
      <c r="H13" s="122">
        <v>1</v>
      </c>
      <c r="I13" s="183">
        <v>0.203252032520325</v>
      </c>
      <c r="J13" s="35">
        <v>1</v>
      </c>
      <c r="K13" s="183">
        <v>3.6643459142543099E-2</v>
      </c>
      <c r="L13" s="165">
        <v>413</v>
      </c>
      <c r="M13" s="183">
        <v>3.8251366120218595</v>
      </c>
      <c r="N13" s="44">
        <v>2067.4299999999998</v>
      </c>
      <c r="O13" s="204">
        <v>5.0058837772397098</v>
      </c>
    </row>
    <row r="14" spans="1:15">
      <c r="A14" s="382" t="s">
        <v>1175</v>
      </c>
      <c r="B14" s="165">
        <v>2</v>
      </c>
      <c r="C14" s="183">
        <v>4.6970408642555202E-2</v>
      </c>
      <c r="D14" s="165">
        <v>16</v>
      </c>
      <c r="E14" s="183">
        <v>1.0596026490066199</v>
      </c>
      <c r="F14" s="165">
        <v>324</v>
      </c>
      <c r="G14" s="183">
        <v>17.920353982300899</v>
      </c>
      <c r="H14" s="165">
        <v>7</v>
      </c>
      <c r="I14" s="183">
        <v>1.4227642276422801</v>
      </c>
      <c r="J14" s="35">
        <v>1</v>
      </c>
      <c r="K14" s="183">
        <v>3.6643459142543099E-2</v>
      </c>
      <c r="L14" s="165">
        <v>350</v>
      </c>
      <c r="M14" s="183">
        <v>3.2416411966286902</v>
      </c>
      <c r="N14" s="44">
        <v>1240.18</v>
      </c>
      <c r="O14" s="204">
        <v>3.5433714285714304</v>
      </c>
    </row>
    <row r="15" spans="1:15">
      <c r="A15" s="382" t="s">
        <v>1176</v>
      </c>
      <c r="B15" s="165">
        <v>3</v>
      </c>
      <c r="C15" s="183">
        <v>7.0455612963832806E-2</v>
      </c>
      <c r="D15" s="165">
        <v>7</v>
      </c>
      <c r="E15" s="183">
        <v>0.46357615894039694</v>
      </c>
      <c r="F15" s="165">
        <v>202</v>
      </c>
      <c r="G15" s="183">
        <v>11.1725663716814</v>
      </c>
      <c r="H15" s="165">
        <v>4</v>
      </c>
      <c r="I15" s="183">
        <v>0.81300813008130102</v>
      </c>
      <c r="J15" s="35">
        <v>1</v>
      </c>
      <c r="K15" s="183">
        <v>3.6643459142543099E-2</v>
      </c>
      <c r="L15" s="165">
        <v>217</v>
      </c>
      <c r="M15" s="183">
        <v>2.0098175419097899</v>
      </c>
      <c r="N15" s="44">
        <v>1196.82</v>
      </c>
      <c r="O15" s="204">
        <v>5.5152995391705097</v>
      </c>
    </row>
    <row r="16" spans="1:15">
      <c r="A16" s="382" t="s">
        <v>1177</v>
      </c>
      <c r="B16" s="35">
        <v>1</v>
      </c>
      <c r="C16" s="183">
        <v>2.3485204321277601E-2</v>
      </c>
      <c r="D16" s="165">
        <v>9</v>
      </c>
      <c r="E16" s="183">
        <v>0.59602649006622499</v>
      </c>
      <c r="F16" s="165">
        <v>97</v>
      </c>
      <c r="G16" s="183">
        <v>5.365044247787611</v>
      </c>
      <c r="H16" s="165">
        <v>4</v>
      </c>
      <c r="I16" s="183">
        <v>0.81300813008130102</v>
      </c>
      <c r="J16" s="35">
        <v>0</v>
      </c>
      <c r="K16" s="183">
        <v>0</v>
      </c>
      <c r="L16" s="165">
        <v>111</v>
      </c>
      <c r="M16" s="183">
        <v>1.0280633509308099</v>
      </c>
      <c r="N16" s="44">
        <v>611.69000000000005</v>
      </c>
      <c r="O16" s="204">
        <v>5.5107207207207196</v>
      </c>
    </row>
    <row r="17" spans="1:15">
      <c r="A17" s="382" t="s">
        <v>1178</v>
      </c>
      <c r="B17" s="35">
        <v>0</v>
      </c>
      <c r="C17" s="183">
        <v>0</v>
      </c>
      <c r="D17" s="35">
        <v>0</v>
      </c>
      <c r="E17" s="183">
        <v>0</v>
      </c>
      <c r="F17" s="165">
        <v>31</v>
      </c>
      <c r="G17" s="183">
        <v>1.7146017699114997</v>
      </c>
      <c r="H17" s="165">
        <v>4</v>
      </c>
      <c r="I17" s="183">
        <v>0.81300813008130102</v>
      </c>
      <c r="J17" s="35">
        <v>0</v>
      </c>
      <c r="K17" s="183">
        <v>0</v>
      </c>
      <c r="L17" s="165">
        <v>35</v>
      </c>
      <c r="M17" s="183">
        <v>0.32416411966286901</v>
      </c>
      <c r="N17" s="44">
        <v>965.41</v>
      </c>
      <c r="O17" s="204">
        <v>27.583142857142899</v>
      </c>
    </row>
    <row r="18" spans="1:15">
      <c r="A18" s="382" t="s">
        <v>1168</v>
      </c>
      <c r="B18" s="165">
        <v>2371</v>
      </c>
      <c r="C18" s="183">
        <v>55.683419445749202</v>
      </c>
      <c r="D18" s="165">
        <v>477</v>
      </c>
      <c r="E18" s="183">
        <v>31.589403973509899</v>
      </c>
      <c r="F18" s="165">
        <v>474</v>
      </c>
      <c r="G18" s="183">
        <v>26.216814159291999</v>
      </c>
      <c r="H18" s="165">
        <v>163</v>
      </c>
      <c r="I18" s="183">
        <v>33.130081300813004</v>
      </c>
      <c r="J18" s="35">
        <v>2715</v>
      </c>
      <c r="K18" s="183">
        <v>99.486991572004413</v>
      </c>
      <c r="L18" s="165">
        <v>6200</v>
      </c>
      <c r="M18" s="183">
        <v>57.423358340279698</v>
      </c>
      <c r="N18" s="44">
        <v>40422.339999999997</v>
      </c>
      <c r="O18" s="204">
        <v>6.5197322580645194</v>
      </c>
    </row>
    <row r="19" spans="1:15">
      <c r="A19" s="382"/>
      <c r="B19" s="165"/>
      <c r="C19" s="192"/>
      <c r="D19" s="165"/>
      <c r="E19" s="192"/>
      <c r="F19" s="165"/>
      <c r="G19" s="192"/>
      <c r="H19" s="165"/>
      <c r="I19" s="192"/>
      <c r="J19" s="165"/>
      <c r="K19" s="192"/>
      <c r="L19" s="165"/>
      <c r="M19" s="192"/>
      <c r="N19" s="37"/>
      <c r="O19" s="36"/>
    </row>
    <row r="20" spans="1:15" s="144" customFormat="1" ht="17.25" customHeight="1" thickBot="1">
      <c r="A20" s="817" t="s">
        <v>693</v>
      </c>
      <c r="B20" s="846">
        <f>SUM(B8:B19)</f>
        <v>4258</v>
      </c>
      <c r="C20" s="847"/>
      <c r="D20" s="846">
        <f>SUM(D8:D19)</f>
        <v>1510</v>
      </c>
      <c r="E20" s="847"/>
      <c r="F20" s="846">
        <f>SUM(F8:F19)</f>
        <v>1808</v>
      </c>
      <c r="G20" s="847"/>
      <c r="H20" s="846">
        <f>SUM(H8:H19)</f>
        <v>492</v>
      </c>
      <c r="I20" s="847"/>
      <c r="J20" s="846">
        <f>SUM(J8:J19)</f>
        <v>2729</v>
      </c>
      <c r="K20" s="847"/>
      <c r="L20" s="846">
        <f>SUM(L8:L19)</f>
        <v>10797</v>
      </c>
      <c r="M20" s="847"/>
      <c r="N20" s="848">
        <f>SUM(N8:N19)</f>
        <v>61690.609999999993</v>
      </c>
      <c r="O20" s="318">
        <v>13.57</v>
      </c>
    </row>
  </sheetData>
  <mergeCells count="12">
    <mergeCell ref="O5:O7"/>
    <mergeCell ref="A1:O1"/>
    <mergeCell ref="A3:O3"/>
    <mergeCell ref="A5:A7"/>
    <mergeCell ref="B5:M5"/>
    <mergeCell ref="B6:C6"/>
    <mergeCell ref="D6:E6"/>
    <mergeCell ref="F6:G6"/>
    <mergeCell ref="H6:I6"/>
    <mergeCell ref="J6:K6"/>
    <mergeCell ref="L6:M6"/>
    <mergeCell ref="N5:N7"/>
  </mergeCells>
  <phoneticPr fontId="2" type="noConversion"/>
  <printOptions horizontalCentered="1"/>
  <pageMargins left="0.78740157480314965" right="0.78740157480314965" top="0.59055118110236227" bottom="0.98425196850393704" header="0" footer="0"/>
  <pageSetup paperSize="9" scale="56" orientation="landscape" r:id="rId1"/>
  <headerFooter alignWithMargins="0"/>
</worksheet>
</file>

<file path=xl/worksheets/sheet84.xml><?xml version="1.0" encoding="utf-8"?>
<worksheet xmlns="http://schemas.openxmlformats.org/spreadsheetml/2006/main" xmlns:r="http://schemas.openxmlformats.org/officeDocument/2006/relationships">
  <sheetPr codeName="Hoja76">
    <pageSetUpPr fitToPage="1"/>
  </sheetPr>
  <dimension ref="A1:I31"/>
  <sheetViews>
    <sheetView view="pageBreakPreview" topLeftCell="A46" zoomScale="75" zoomScaleNormal="75" workbookViewId="0">
      <selection sqref="A1:J1"/>
    </sheetView>
  </sheetViews>
  <sheetFormatPr baseColWidth="10" defaultRowHeight="12.75"/>
  <cols>
    <col min="1" max="1" width="46" customWidth="1"/>
    <col min="2" max="9" width="15.85546875" customWidth="1"/>
  </cols>
  <sheetData>
    <row r="1" spans="1:9" ht="18">
      <c r="A1" s="1003" t="s">
        <v>932</v>
      </c>
      <c r="B1" s="1003"/>
      <c r="C1" s="1003"/>
      <c r="D1" s="1003"/>
      <c r="E1" s="1003"/>
      <c r="F1" s="1003"/>
      <c r="G1" s="1003"/>
      <c r="H1" s="1003"/>
      <c r="I1" s="1003"/>
    </row>
    <row r="3" spans="1:9" ht="21" customHeight="1">
      <c r="A3" s="1126" t="s">
        <v>744</v>
      </c>
      <c r="B3" s="1126"/>
      <c r="C3" s="1126"/>
      <c r="D3" s="1126"/>
      <c r="E3" s="1126"/>
      <c r="F3" s="1126"/>
      <c r="G3" s="1126"/>
      <c r="H3" s="1126"/>
      <c r="I3" s="1126"/>
    </row>
    <row r="4" spans="1:9" ht="13.5" thickBot="1">
      <c r="A4" s="136"/>
      <c r="B4" s="136"/>
      <c r="C4" s="136"/>
      <c r="D4" s="136"/>
      <c r="E4" s="136"/>
      <c r="F4" s="136"/>
      <c r="G4" s="136"/>
      <c r="H4" s="136"/>
      <c r="I4" s="136"/>
    </row>
    <row r="5" spans="1:9" s="597" customFormat="1" ht="26.25" customHeight="1">
      <c r="A5" s="1128" t="s">
        <v>1179</v>
      </c>
      <c r="B5" s="1007" t="s">
        <v>953</v>
      </c>
      <c r="C5" s="935"/>
      <c r="D5" s="935"/>
      <c r="E5" s="1099" t="s">
        <v>1180</v>
      </c>
      <c r="F5" s="1007" t="s">
        <v>1103</v>
      </c>
      <c r="G5" s="935"/>
      <c r="H5" s="935"/>
      <c r="I5" s="935"/>
    </row>
    <row r="6" spans="1:9" s="597" customFormat="1" ht="34.5" customHeight="1">
      <c r="A6" s="1129"/>
      <c r="B6" s="476"/>
      <c r="C6" s="594" t="s">
        <v>1181</v>
      </c>
      <c r="D6" s="595"/>
      <c r="E6" s="1100"/>
      <c r="F6" s="1117" t="s">
        <v>1013</v>
      </c>
      <c r="G6" s="1118"/>
      <c r="H6" s="598" t="s">
        <v>1182</v>
      </c>
      <c r="I6" s="599" t="s">
        <v>936</v>
      </c>
    </row>
    <row r="7" spans="1:9" s="597" customFormat="1" ht="35.25" customHeight="1" thickBot="1">
      <c r="A7" s="1130"/>
      <c r="B7" s="259" t="s">
        <v>1183</v>
      </c>
      <c r="C7" s="259" t="s">
        <v>1184</v>
      </c>
      <c r="D7" s="259" t="s">
        <v>569</v>
      </c>
      <c r="E7" s="1101"/>
      <c r="F7" s="259" t="s">
        <v>943</v>
      </c>
      <c r="G7" s="259" t="s">
        <v>944</v>
      </c>
      <c r="H7" s="474" t="s">
        <v>966</v>
      </c>
      <c r="I7" s="483" t="s">
        <v>1185</v>
      </c>
    </row>
    <row r="8" spans="1:9" s="144" customFormat="1" ht="23.25" customHeight="1">
      <c r="A8" s="205" t="s">
        <v>1186</v>
      </c>
      <c r="B8" s="849">
        <v>598</v>
      </c>
      <c r="C8" s="849">
        <v>59</v>
      </c>
      <c r="D8" s="844">
        <v>657</v>
      </c>
      <c r="E8" s="849">
        <v>657</v>
      </c>
      <c r="F8" s="850">
        <v>137.94</v>
      </c>
      <c r="G8" s="850">
        <v>1303.22</v>
      </c>
      <c r="H8" s="850">
        <v>214.08</v>
      </c>
      <c r="I8" s="851">
        <v>1655.24</v>
      </c>
    </row>
    <row r="9" spans="1:9">
      <c r="A9" s="139"/>
      <c r="B9" s="399"/>
      <c r="C9" s="399"/>
      <c r="D9" s="399"/>
      <c r="E9" s="399"/>
      <c r="F9" s="315"/>
      <c r="G9" s="315"/>
      <c r="H9" s="315"/>
      <c r="I9" s="852"/>
    </row>
    <row r="10" spans="1:9" ht="14.1" customHeight="1">
      <c r="A10" s="139" t="s">
        <v>1187</v>
      </c>
      <c r="B10" s="399">
        <v>419</v>
      </c>
      <c r="C10" s="399">
        <v>246</v>
      </c>
      <c r="D10" s="399">
        <v>665</v>
      </c>
      <c r="E10" s="399">
        <v>208</v>
      </c>
      <c r="F10" s="315">
        <v>149.19</v>
      </c>
      <c r="G10" s="315">
        <v>495.93</v>
      </c>
      <c r="H10" s="315">
        <v>236.58</v>
      </c>
      <c r="I10" s="852">
        <v>881.7</v>
      </c>
    </row>
    <row r="11" spans="1:9" ht="14.1" customHeight="1">
      <c r="A11" s="139" t="s">
        <v>1188</v>
      </c>
      <c r="B11" s="399">
        <v>83</v>
      </c>
      <c r="C11" s="399">
        <v>59</v>
      </c>
      <c r="D11" s="399">
        <v>142</v>
      </c>
      <c r="E11" s="399">
        <v>23</v>
      </c>
      <c r="F11" s="315">
        <v>62.46</v>
      </c>
      <c r="G11" s="315">
        <v>299.94</v>
      </c>
      <c r="H11" s="315">
        <v>205.41</v>
      </c>
      <c r="I11" s="852">
        <v>567.80999999999995</v>
      </c>
    </row>
    <row r="12" spans="1:9" ht="14.1" customHeight="1">
      <c r="A12" s="139" t="s">
        <v>1189</v>
      </c>
      <c r="B12" s="399">
        <v>165</v>
      </c>
      <c r="C12" s="399">
        <v>35</v>
      </c>
      <c r="D12" s="399">
        <v>200</v>
      </c>
      <c r="E12" s="399">
        <v>94</v>
      </c>
      <c r="F12" s="315">
        <v>83.33</v>
      </c>
      <c r="G12" s="315">
        <v>127.71</v>
      </c>
      <c r="H12" s="315">
        <v>22.01</v>
      </c>
      <c r="I12" s="852">
        <v>233.05</v>
      </c>
    </row>
    <row r="13" spans="1:9" ht="14.1" customHeight="1">
      <c r="A13" s="139" t="s">
        <v>1190</v>
      </c>
      <c r="B13" s="399">
        <v>59</v>
      </c>
      <c r="C13" s="399">
        <v>53</v>
      </c>
      <c r="D13" s="399">
        <v>112</v>
      </c>
      <c r="E13" s="399">
        <v>20</v>
      </c>
      <c r="F13" s="315">
        <v>18.07</v>
      </c>
      <c r="G13" s="315">
        <v>24.32</v>
      </c>
      <c r="H13" s="315">
        <v>14.68</v>
      </c>
      <c r="I13" s="852">
        <v>57.07</v>
      </c>
    </row>
    <row r="14" spans="1:9" ht="14.1" customHeight="1">
      <c r="A14" s="139" t="s">
        <v>1191</v>
      </c>
      <c r="B14" s="399">
        <v>74</v>
      </c>
      <c r="C14" s="399">
        <v>146</v>
      </c>
      <c r="D14" s="399">
        <v>220</v>
      </c>
      <c r="E14" s="399">
        <v>9</v>
      </c>
      <c r="F14" s="315">
        <v>163.28</v>
      </c>
      <c r="G14" s="315">
        <v>330.61</v>
      </c>
      <c r="H14" s="315">
        <v>1610.03</v>
      </c>
      <c r="I14" s="852">
        <v>2103.92</v>
      </c>
    </row>
    <row r="15" spans="1:9" ht="14.1" customHeight="1">
      <c r="A15" s="139" t="s">
        <v>1203</v>
      </c>
      <c r="B15" s="399">
        <v>69</v>
      </c>
      <c r="C15" s="399">
        <v>57</v>
      </c>
      <c r="D15" s="399">
        <v>126</v>
      </c>
      <c r="E15" s="399">
        <v>15</v>
      </c>
      <c r="F15" s="315">
        <v>287.33</v>
      </c>
      <c r="G15" s="315">
        <v>1265.42</v>
      </c>
      <c r="H15" s="315">
        <v>878.36</v>
      </c>
      <c r="I15" s="852">
        <v>2431.11</v>
      </c>
    </row>
    <row r="16" spans="1:9" ht="14.1" customHeight="1">
      <c r="A16" s="139" t="s">
        <v>1204</v>
      </c>
      <c r="B16" s="399">
        <v>21</v>
      </c>
      <c r="C16" s="399">
        <v>20</v>
      </c>
      <c r="D16" s="399">
        <v>41</v>
      </c>
      <c r="E16" s="399">
        <v>41</v>
      </c>
      <c r="F16" s="315">
        <v>32.130000000000003</v>
      </c>
      <c r="G16" s="315">
        <v>24.61</v>
      </c>
      <c r="H16" s="315">
        <v>31.86</v>
      </c>
      <c r="I16" s="852">
        <v>88.6</v>
      </c>
    </row>
    <row r="17" spans="1:9" ht="14.1" customHeight="1">
      <c r="A17" s="139" t="s">
        <v>1205</v>
      </c>
      <c r="B17" s="399">
        <v>243</v>
      </c>
      <c r="C17" s="399">
        <v>114</v>
      </c>
      <c r="D17" s="399">
        <v>357</v>
      </c>
      <c r="E17" s="399">
        <v>32</v>
      </c>
      <c r="F17" s="315">
        <v>93.81</v>
      </c>
      <c r="G17" s="315">
        <v>260.52</v>
      </c>
      <c r="H17" s="315">
        <v>23.83</v>
      </c>
      <c r="I17" s="852">
        <v>378.16</v>
      </c>
    </row>
    <row r="18" spans="1:9" ht="14.1" customHeight="1">
      <c r="A18" s="139" t="s">
        <v>1206</v>
      </c>
      <c r="B18" s="399">
        <v>25</v>
      </c>
      <c r="C18" s="399">
        <v>7</v>
      </c>
      <c r="D18" s="399">
        <v>32</v>
      </c>
      <c r="E18" s="399">
        <v>32</v>
      </c>
      <c r="F18" s="315">
        <v>13.92</v>
      </c>
      <c r="G18" s="315">
        <v>17.059999999999999</v>
      </c>
      <c r="H18" s="315">
        <v>7.98</v>
      </c>
      <c r="I18" s="852">
        <v>38.96</v>
      </c>
    </row>
    <row r="19" spans="1:9" ht="14.1" customHeight="1">
      <c r="A19" s="139" t="s">
        <v>1207</v>
      </c>
      <c r="B19" s="399">
        <v>184</v>
      </c>
      <c r="C19" s="399">
        <v>56</v>
      </c>
      <c r="D19" s="399">
        <v>240</v>
      </c>
      <c r="E19" s="399">
        <v>240</v>
      </c>
      <c r="F19" s="315">
        <v>1541.03</v>
      </c>
      <c r="G19" s="315">
        <v>592.44000000000005</v>
      </c>
      <c r="H19" s="315">
        <v>214.92</v>
      </c>
      <c r="I19" s="852">
        <v>2348.39</v>
      </c>
    </row>
    <row r="20" spans="1:9" ht="14.1" customHeight="1">
      <c r="A20" s="139" t="s">
        <v>1218</v>
      </c>
      <c r="B20" s="399">
        <v>332</v>
      </c>
      <c r="C20" s="399">
        <v>113</v>
      </c>
      <c r="D20" s="399">
        <v>445</v>
      </c>
      <c r="E20" s="399">
        <v>285</v>
      </c>
      <c r="F20" s="315">
        <v>2952.27</v>
      </c>
      <c r="G20" s="315">
        <v>2399.25</v>
      </c>
      <c r="H20" s="315">
        <v>1587.11</v>
      </c>
      <c r="I20" s="852">
        <v>6938.63</v>
      </c>
    </row>
    <row r="21" spans="1:9" ht="14.1" customHeight="1">
      <c r="A21" s="139" t="s">
        <v>1219</v>
      </c>
      <c r="B21" s="399">
        <v>5</v>
      </c>
      <c r="C21" s="376">
        <v>5</v>
      </c>
      <c r="D21" s="399">
        <v>10</v>
      </c>
      <c r="E21" s="399">
        <v>4</v>
      </c>
      <c r="F21" s="315">
        <v>1.86</v>
      </c>
      <c r="G21" s="315">
        <v>7.88</v>
      </c>
      <c r="H21" s="315">
        <v>34.26</v>
      </c>
      <c r="I21" s="852">
        <v>44</v>
      </c>
    </row>
    <row r="22" spans="1:9" ht="14.1" customHeight="1">
      <c r="A22" s="139" t="s">
        <v>1220</v>
      </c>
      <c r="B22" s="399">
        <v>197</v>
      </c>
      <c r="C22" s="399">
        <v>187</v>
      </c>
      <c r="D22" s="399">
        <v>384</v>
      </c>
      <c r="E22" s="399">
        <v>76</v>
      </c>
      <c r="F22" s="315">
        <v>1090.6099999999999</v>
      </c>
      <c r="G22" s="315">
        <v>1018.99</v>
      </c>
      <c r="H22" s="315">
        <v>1258.94</v>
      </c>
      <c r="I22" s="852">
        <v>3368.54</v>
      </c>
    </row>
    <row r="23" spans="1:9" s="144" customFormat="1" ht="14.1" customHeight="1">
      <c r="A23" s="140" t="s">
        <v>1221</v>
      </c>
      <c r="B23" s="844">
        <v>1876</v>
      </c>
      <c r="C23" s="844">
        <v>1098</v>
      </c>
      <c r="D23" s="844">
        <v>2974</v>
      </c>
      <c r="E23" s="844">
        <v>1079</v>
      </c>
      <c r="F23" s="850">
        <v>6489.29</v>
      </c>
      <c r="G23" s="850">
        <v>6864.68</v>
      </c>
      <c r="H23" s="850">
        <v>6125.97</v>
      </c>
      <c r="I23" s="316">
        <v>19479.939999999999</v>
      </c>
    </row>
    <row r="24" spans="1:9" ht="14.1" customHeight="1">
      <c r="A24" s="139"/>
      <c r="B24" s="399"/>
      <c r="C24" s="399"/>
      <c r="D24" s="399"/>
      <c r="E24" s="399"/>
      <c r="F24" s="315"/>
      <c r="G24" s="315"/>
      <c r="H24" s="315"/>
      <c r="I24" s="852"/>
    </row>
    <row r="25" spans="1:9" s="144" customFormat="1" ht="14.1" customHeight="1">
      <c r="A25" s="140" t="s">
        <v>1222</v>
      </c>
      <c r="B25" s="844">
        <v>1605</v>
      </c>
      <c r="C25" s="844">
        <v>3975</v>
      </c>
      <c r="D25" s="844">
        <v>5580</v>
      </c>
      <c r="E25" s="844">
        <v>134</v>
      </c>
      <c r="F25" s="850">
        <v>10187.41</v>
      </c>
      <c r="G25" s="850">
        <v>22268.74</v>
      </c>
      <c r="H25" s="850">
        <v>3589.5</v>
      </c>
      <c r="I25" s="316">
        <v>36045.65</v>
      </c>
    </row>
    <row r="26" spans="1:9" ht="14.1" customHeight="1">
      <c r="A26" s="139"/>
      <c r="B26" s="844"/>
      <c r="C26" s="844"/>
      <c r="D26" s="399"/>
      <c r="E26" s="844"/>
      <c r="F26" s="850"/>
      <c r="G26" s="850"/>
      <c r="H26" s="850"/>
      <c r="I26" s="316"/>
    </row>
    <row r="27" spans="1:9" s="144" customFormat="1" ht="14.1" customHeight="1">
      <c r="A27" s="140" t="s">
        <v>1223</v>
      </c>
      <c r="B27" s="844">
        <v>1274</v>
      </c>
      <c r="C27" s="853">
        <v>0</v>
      </c>
      <c r="D27" s="844">
        <v>1274</v>
      </c>
      <c r="E27" s="854">
        <v>0</v>
      </c>
      <c r="F27" s="850">
        <v>762.06</v>
      </c>
      <c r="G27" s="850">
        <v>2220.7399999999998</v>
      </c>
      <c r="H27" s="850">
        <v>910.41</v>
      </c>
      <c r="I27" s="316">
        <v>3893.21</v>
      </c>
    </row>
    <row r="28" spans="1:9" ht="14.1" customHeight="1">
      <c r="A28" s="139"/>
      <c r="B28" s="844"/>
      <c r="C28" s="844"/>
      <c r="D28" s="399"/>
      <c r="E28" s="844"/>
      <c r="F28" s="850"/>
      <c r="G28" s="850"/>
      <c r="H28" s="850"/>
      <c r="I28" s="316"/>
    </row>
    <row r="29" spans="1:9" s="144" customFormat="1" ht="14.1" customHeight="1">
      <c r="A29" s="140" t="s">
        <v>1224</v>
      </c>
      <c r="B29" s="844">
        <v>201</v>
      </c>
      <c r="C29" s="844">
        <v>111</v>
      </c>
      <c r="D29" s="844">
        <v>312</v>
      </c>
      <c r="E29" s="844">
        <v>312</v>
      </c>
      <c r="F29" s="850">
        <v>127.56</v>
      </c>
      <c r="G29" s="850">
        <v>429.11</v>
      </c>
      <c r="H29" s="850">
        <v>59.9</v>
      </c>
      <c r="I29" s="316">
        <v>616.57000000000005</v>
      </c>
    </row>
    <row r="30" spans="1:9">
      <c r="A30" s="139"/>
      <c r="B30" s="399"/>
      <c r="C30" s="399"/>
      <c r="D30" s="399"/>
      <c r="E30" s="399"/>
      <c r="F30" s="315"/>
      <c r="G30" s="315"/>
      <c r="H30" s="315"/>
      <c r="I30" s="852"/>
    </row>
    <row r="31" spans="1:9" s="144" customFormat="1" ht="18.75" customHeight="1" thickBot="1">
      <c r="A31" s="320" t="s">
        <v>693</v>
      </c>
      <c r="B31" s="846">
        <f t="shared" ref="B31:I31" si="0">SUM(B29,B27,B25,B23,B8)</f>
        <v>5554</v>
      </c>
      <c r="C31" s="846">
        <f t="shared" si="0"/>
        <v>5243</v>
      </c>
      <c r="D31" s="846">
        <f t="shared" si="0"/>
        <v>10797</v>
      </c>
      <c r="E31" s="846">
        <f t="shared" si="0"/>
        <v>2182</v>
      </c>
      <c r="F31" s="317">
        <f t="shared" si="0"/>
        <v>17704.259999999998</v>
      </c>
      <c r="G31" s="317">
        <f t="shared" si="0"/>
        <v>33086.49</v>
      </c>
      <c r="H31" s="317">
        <f t="shared" si="0"/>
        <v>10899.859999999999</v>
      </c>
      <c r="I31" s="318">
        <f t="shared" si="0"/>
        <v>61690.609999999993</v>
      </c>
    </row>
  </sheetData>
  <mergeCells count="7">
    <mergeCell ref="A1:I1"/>
    <mergeCell ref="A3:I3"/>
    <mergeCell ref="A5:A7"/>
    <mergeCell ref="B5:D5"/>
    <mergeCell ref="E5:E7"/>
    <mergeCell ref="F5:I5"/>
    <mergeCell ref="F6:G6"/>
  </mergeCells>
  <phoneticPr fontId="2" type="noConversion"/>
  <printOptions horizontalCentered="1"/>
  <pageMargins left="0.78740157480314965" right="0.78740157480314965" top="0.59055118110236227" bottom="0.98425196850393704" header="0" footer="0"/>
  <pageSetup paperSize="9" scale="47" orientation="portrait" r:id="rId1"/>
  <headerFooter alignWithMargins="0"/>
  <drawing r:id="rId2"/>
</worksheet>
</file>

<file path=xl/worksheets/sheet85.xml><?xml version="1.0" encoding="utf-8"?>
<worksheet xmlns="http://schemas.openxmlformats.org/spreadsheetml/2006/main" xmlns:r="http://schemas.openxmlformats.org/officeDocument/2006/relationships">
  <sheetPr codeName="Hoja77">
    <pageSetUpPr fitToPage="1"/>
  </sheetPr>
  <dimension ref="A1:N28"/>
  <sheetViews>
    <sheetView view="pageBreakPreview" zoomScale="75" zoomScaleNormal="75" workbookViewId="0">
      <selection sqref="A1:J1"/>
    </sheetView>
  </sheetViews>
  <sheetFormatPr baseColWidth="10" defaultRowHeight="12.75"/>
  <cols>
    <col min="1" max="1" width="28" customWidth="1"/>
    <col min="2" max="13" width="16.85546875" customWidth="1"/>
  </cols>
  <sheetData>
    <row r="1" spans="1:14" ht="18">
      <c r="A1" s="1003" t="s">
        <v>932</v>
      </c>
      <c r="B1" s="1003"/>
      <c r="C1" s="1003"/>
      <c r="D1" s="1003"/>
      <c r="E1" s="1003"/>
      <c r="F1" s="1003"/>
      <c r="G1" s="1003"/>
      <c r="H1" s="1003"/>
      <c r="I1" s="1003"/>
      <c r="J1" s="1003"/>
      <c r="K1" s="1003"/>
      <c r="L1" s="1003"/>
      <c r="M1" s="1003"/>
    </row>
    <row r="3" spans="1:14" ht="24.75" customHeight="1">
      <c r="A3" s="1126" t="s">
        <v>1361</v>
      </c>
      <c r="B3" s="1126"/>
      <c r="C3" s="1126"/>
      <c r="D3" s="1126"/>
      <c r="E3" s="1126"/>
      <c r="F3" s="1126"/>
      <c r="G3" s="1126"/>
      <c r="H3" s="1126"/>
      <c r="I3" s="1126"/>
      <c r="J3" s="1126"/>
      <c r="K3" s="1126"/>
      <c r="L3" s="1126"/>
      <c r="M3" s="1126"/>
    </row>
    <row r="4" spans="1:14" ht="13.5" thickBot="1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</row>
    <row r="5" spans="1:14" ht="28.5" customHeight="1">
      <c r="A5" s="187" t="s">
        <v>1093</v>
      </c>
      <c r="B5" s="1007" t="s">
        <v>1186</v>
      </c>
      <c r="C5" s="1008"/>
      <c r="D5" s="1007" t="s">
        <v>1221</v>
      </c>
      <c r="E5" s="1008"/>
      <c r="F5" s="1007" t="s">
        <v>1222</v>
      </c>
      <c r="G5" s="1008"/>
      <c r="H5" s="1007" t="s">
        <v>1223</v>
      </c>
      <c r="I5" s="1008"/>
      <c r="J5" s="1007" t="s">
        <v>1224</v>
      </c>
      <c r="K5" s="1008"/>
      <c r="L5" s="1007" t="s">
        <v>569</v>
      </c>
      <c r="M5" s="935"/>
    </row>
    <row r="6" spans="1:14" ht="28.5" customHeight="1" thickBot="1">
      <c r="A6" s="188" t="s">
        <v>1099</v>
      </c>
      <c r="B6" s="259" t="s">
        <v>887</v>
      </c>
      <c r="C6" s="259" t="s">
        <v>1016</v>
      </c>
      <c r="D6" s="259" t="s">
        <v>887</v>
      </c>
      <c r="E6" s="259" t="s">
        <v>1016</v>
      </c>
      <c r="F6" s="259" t="s">
        <v>887</v>
      </c>
      <c r="G6" s="259" t="s">
        <v>1016</v>
      </c>
      <c r="H6" s="259" t="s">
        <v>887</v>
      </c>
      <c r="I6" s="259" t="s">
        <v>1016</v>
      </c>
      <c r="J6" s="259" t="s">
        <v>887</v>
      </c>
      <c r="K6" s="259" t="s">
        <v>1016</v>
      </c>
      <c r="L6" s="259" t="s">
        <v>887</v>
      </c>
      <c r="M6" s="491" t="s">
        <v>1016</v>
      </c>
      <c r="N6" s="6"/>
    </row>
    <row r="7" spans="1:14" s="161" customFormat="1" ht="28.5" customHeight="1">
      <c r="A7" s="413" t="s">
        <v>10</v>
      </c>
      <c r="B7" s="856">
        <v>2</v>
      </c>
      <c r="C7" s="831">
        <v>2.17</v>
      </c>
      <c r="D7" s="397">
        <v>39</v>
      </c>
      <c r="E7" s="857">
        <v>42.3913043478261</v>
      </c>
      <c r="F7" s="397">
        <v>47</v>
      </c>
      <c r="G7" s="858">
        <v>51.086956521739097</v>
      </c>
      <c r="H7" s="397">
        <v>4</v>
      </c>
      <c r="I7" s="858">
        <v>4.3478260869565197</v>
      </c>
      <c r="J7" s="397">
        <v>0</v>
      </c>
      <c r="K7" s="858">
        <v>0</v>
      </c>
      <c r="L7" s="399">
        <v>92</v>
      </c>
      <c r="M7" s="859">
        <v>0.85208854311382798</v>
      </c>
      <c r="N7" s="855"/>
    </row>
    <row r="8" spans="1:14" s="161" customFormat="1" ht="14.1" customHeight="1">
      <c r="A8" s="414" t="s">
        <v>581</v>
      </c>
      <c r="B8" s="860">
        <v>76</v>
      </c>
      <c r="C8" s="832">
        <v>12.62</v>
      </c>
      <c r="D8" s="399">
        <v>299</v>
      </c>
      <c r="E8" s="858">
        <v>49.667774086378706</v>
      </c>
      <c r="F8" s="399">
        <v>154</v>
      </c>
      <c r="G8" s="858">
        <v>25.581395348837201</v>
      </c>
      <c r="H8" s="399">
        <v>68</v>
      </c>
      <c r="I8" s="858">
        <v>11.295681063122903</v>
      </c>
      <c r="J8" s="399">
        <v>5</v>
      </c>
      <c r="K8" s="858">
        <v>0.83056478405315604</v>
      </c>
      <c r="L8" s="399">
        <v>602</v>
      </c>
      <c r="M8" s="861">
        <v>5.5756228582013527</v>
      </c>
      <c r="N8" s="855"/>
    </row>
    <row r="9" spans="1:14" s="161" customFormat="1" ht="14.1" customHeight="1">
      <c r="A9" s="414" t="s">
        <v>584</v>
      </c>
      <c r="B9" s="860">
        <v>67</v>
      </c>
      <c r="C9" s="832">
        <v>1.87</v>
      </c>
      <c r="D9" s="399">
        <v>292</v>
      </c>
      <c r="E9" s="858">
        <v>8.1541468863446003</v>
      </c>
      <c r="F9" s="399">
        <v>2565</v>
      </c>
      <c r="G9" s="858">
        <v>71.628036861211996</v>
      </c>
      <c r="H9" s="399">
        <v>462</v>
      </c>
      <c r="I9" s="858">
        <v>12.9014241831891</v>
      </c>
      <c r="J9" s="399">
        <v>195</v>
      </c>
      <c r="K9" s="858">
        <v>5.4454063110862903</v>
      </c>
      <c r="L9" s="399">
        <v>3581</v>
      </c>
      <c r="M9" s="862">
        <v>33.166620357506716</v>
      </c>
      <c r="N9" s="855"/>
    </row>
    <row r="10" spans="1:14" s="161" customFormat="1" ht="14.1" customHeight="1">
      <c r="A10" s="414" t="s">
        <v>575</v>
      </c>
      <c r="B10" s="860">
        <v>49</v>
      </c>
      <c r="C10" s="832">
        <v>6.23</v>
      </c>
      <c r="D10" s="399">
        <v>354</v>
      </c>
      <c r="E10" s="858">
        <v>45.095541401273891</v>
      </c>
      <c r="F10" s="399">
        <v>269</v>
      </c>
      <c r="G10" s="858">
        <v>34.267515923566897</v>
      </c>
      <c r="H10" s="399">
        <v>111</v>
      </c>
      <c r="I10" s="858">
        <v>14.140127388534999</v>
      </c>
      <c r="J10" s="399">
        <v>2</v>
      </c>
      <c r="K10" s="858">
        <v>0.25477707006369399</v>
      </c>
      <c r="L10" s="399">
        <v>785</v>
      </c>
      <c r="M10" s="861">
        <v>7.2705381124386408</v>
      </c>
      <c r="N10" s="855"/>
    </row>
    <row r="11" spans="1:14" s="161" customFormat="1" ht="14.1" customHeight="1">
      <c r="A11" s="414" t="s">
        <v>1109</v>
      </c>
      <c r="B11" s="860">
        <v>5</v>
      </c>
      <c r="C11" s="832">
        <v>0.46</v>
      </c>
      <c r="D11" s="399">
        <v>388</v>
      </c>
      <c r="E11" s="858">
        <v>35.959221501390203</v>
      </c>
      <c r="F11" s="399">
        <v>508</v>
      </c>
      <c r="G11" s="858">
        <v>47.080630213160291</v>
      </c>
      <c r="H11" s="399">
        <v>128</v>
      </c>
      <c r="I11" s="858">
        <v>11.862835959221499</v>
      </c>
      <c r="J11" s="399">
        <v>50</v>
      </c>
      <c r="K11" s="858">
        <v>4.6339202965709001</v>
      </c>
      <c r="L11" s="399">
        <v>1079</v>
      </c>
      <c r="M11" s="861">
        <v>9.9935167176067417</v>
      </c>
      <c r="N11" s="855"/>
    </row>
    <row r="12" spans="1:14" s="161" customFormat="1" ht="14.1" customHeight="1">
      <c r="A12" s="414" t="s">
        <v>578</v>
      </c>
      <c r="B12" s="298">
        <v>0</v>
      </c>
      <c r="C12" s="832">
        <v>0</v>
      </c>
      <c r="D12" s="399">
        <v>12</v>
      </c>
      <c r="E12" s="858">
        <v>2.6726057906458802</v>
      </c>
      <c r="F12" s="399">
        <v>415</v>
      </c>
      <c r="G12" s="858">
        <v>92.427616926503305</v>
      </c>
      <c r="H12" s="399">
        <v>20</v>
      </c>
      <c r="I12" s="858">
        <v>4.4543429844098004</v>
      </c>
      <c r="J12" s="399">
        <v>2</v>
      </c>
      <c r="K12" s="858">
        <v>0.44543429844097998</v>
      </c>
      <c r="L12" s="399">
        <v>449</v>
      </c>
      <c r="M12" s="862">
        <v>4.1585625636750949</v>
      </c>
      <c r="N12" s="855"/>
    </row>
    <row r="13" spans="1:14" s="161" customFormat="1" ht="14.1" customHeight="1">
      <c r="A13" s="414" t="s">
        <v>585</v>
      </c>
      <c r="B13" s="860">
        <v>5</v>
      </c>
      <c r="C13" s="832">
        <v>16.13</v>
      </c>
      <c r="D13" s="399">
        <v>8</v>
      </c>
      <c r="E13" s="858">
        <v>25.806451612903196</v>
      </c>
      <c r="F13" s="399">
        <v>17</v>
      </c>
      <c r="G13" s="858">
        <v>54.838709677419402</v>
      </c>
      <c r="H13" s="399">
        <v>1</v>
      </c>
      <c r="I13" s="858">
        <v>3.2258064516128995</v>
      </c>
      <c r="J13" s="399">
        <v>0</v>
      </c>
      <c r="K13" s="858">
        <v>0</v>
      </c>
      <c r="L13" s="399">
        <v>31</v>
      </c>
      <c r="M13" s="861">
        <v>0.28711679170139853</v>
      </c>
      <c r="N13" s="855"/>
    </row>
    <row r="14" spans="1:14" s="161" customFormat="1" ht="14.1" customHeight="1">
      <c r="A14" s="414" t="s">
        <v>1111</v>
      </c>
      <c r="B14" s="860">
        <v>13</v>
      </c>
      <c r="C14" s="832">
        <v>11.61</v>
      </c>
      <c r="D14" s="399">
        <v>53</v>
      </c>
      <c r="E14" s="858">
        <v>47.321428571428598</v>
      </c>
      <c r="F14" s="399">
        <v>40</v>
      </c>
      <c r="G14" s="858">
        <v>35.714285714285701</v>
      </c>
      <c r="H14" s="399">
        <v>4</v>
      </c>
      <c r="I14" s="858">
        <v>3.5714285714285698</v>
      </c>
      <c r="J14" s="863">
        <v>2</v>
      </c>
      <c r="K14" s="858">
        <v>1.78571428571429</v>
      </c>
      <c r="L14" s="399">
        <v>112</v>
      </c>
      <c r="M14" s="861">
        <v>1.0373251829211818</v>
      </c>
      <c r="N14" s="855"/>
    </row>
    <row r="15" spans="1:14" s="161" customFormat="1" ht="14.1" customHeight="1">
      <c r="A15" s="414" t="s">
        <v>1112</v>
      </c>
      <c r="B15" s="860">
        <v>77</v>
      </c>
      <c r="C15" s="832">
        <v>22.99</v>
      </c>
      <c r="D15" s="399">
        <v>106</v>
      </c>
      <c r="E15" s="858">
        <v>31.641791044776099</v>
      </c>
      <c r="F15" s="399">
        <v>98</v>
      </c>
      <c r="G15" s="858">
        <v>29.253731343283604</v>
      </c>
      <c r="H15" s="399">
        <v>50</v>
      </c>
      <c r="I15" s="858">
        <v>14.9253731343284</v>
      </c>
      <c r="J15" s="864">
        <v>4</v>
      </c>
      <c r="K15" s="858">
        <v>1.1940298507462701</v>
      </c>
      <c r="L15" s="399">
        <v>335</v>
      </c>
      <c r="M15" s="861">
        <v>3.1027137167731773</v>
      </c>
      <c r="N15" s="855"/>
    </row>
    <row r="16" spans="1:14" s="161" customFormat="1" ht="14.1" customHeight="1">
      <c r="A16" s="414" t="s">
        <v>576</v>
      </c>
      <c r="B16" s="860">
        <v>59</v>
      </c>
      <c r="C16" s="832">
        <v>27.19</v>
      </c>
      <c r="D16" s="399">
        <v>105</v>
      </c>
      <c r="E16" s="858">
        <v>48.387096774193608</v>
      </c>
      <c r="F16" s="399">
        <v>29</v>
      </c>
      <c r="G16" s="858">
        <v>13.364055299539199</v>
      </c>
      <c r="H16" s="399">
        <v>24</v>
      </c>
      <c r="I16" s="858">
        <v>11.0599078341014</v>
      </c>
      <c r="J16" s="863">
        <v>0</v>
      </c>
      <c r="K16" s="858">
        <v>0</v>
      </c>
      <c r="L16" s="399">
        <v>217</v>
      </c>
      <c r="M16" s="861">
        <v>2.0098175419097899</v>
      </c>
      <c r="N16" s="855"/>
    </row>
    <row r="17" spans="1:14" s="161" customFormat="1" ht="14.1" customHeight="1">
      <c r="A17" s="414" t="s">
        <v>1101</v>
      </c>
      <c r="B17" s="860">
        <v>108</v>
      </c>
      <c r="C17" s="832">
        <v>13.11</v>
      </c>
      <c r="D17" s="399">
        <v>336</v>
      </c>
      <c r="E17" s="858">
        <v>40.776699029126199</v>
      </c>
      <c r="F17" s="399">
        <v>179</v>
      </c>
      <c r="G17" s="858">
        <v>21.723300970873801</v>
      </c>
      <c r="H17" s="399">
        <v>185</v>
      </c>
      <c r="I17" s="858">
        <v>22.4514563106796</v>
      </c>
      <c r="J17" s="863">
        <v>16</v>
      </c>
      <c r="K17" s="858">
        <v>1.9417475728155302</v>
      </c>
      <c r="L17" s="399">
        <v>824</v>
      </c>
      <c r="M17" s="861">
        <v>7.631749560062981</v>
      </c>
      <c r="N17" s="855"/>
    </row>
    <row r="18" spans="1:14" s="161" customFormat="1" ht="14.1" customHeight="1">
      <c r="A18" s="414" t="s">
        <v>577</v>
      </c>
      <c r="B18" s="860">
        <v>0</v>
      </c>
      <c r="C18" s="832">
        <v>0</v>
      </c>
      <c r="D18" s="399">
        <v>44</v>
      </c>
      <c r="E18" s="858">
        <v>43.137254901960802</v>
      </c>
      <c r="F18" s="399">
        <v>12</v>
      </c>
      <c r="G18" s="858">
        <v>11.764705882352901</v>
      </c>
      <c r="H18" s="399">
        <v>43</v>
      </c>
      <c r="I18" s="858">
        <v>42.156862745098003</v>
      </c>
      <c r="J18" s="863">
        <v>3</v>
      </c>
      <c r="K18" s="858">
        <v>2.9411764705882399</v>
      </c>
      <c r="L18" s="399">
        <v>102</v>
      </c>
      <c r="M18" s="861">
        <v>0.94470686301750495</v>
      </c>
      <c r="N18" s="855"/>
    </row>
    <row r="19" spans="1:14" s="161" customFormat="1" ht="14.1" customHeight="1">
      <c r="A19" s="414" t="s">
        <v>586</v>
      </c>
      <c r="B19" s="860">
        <v>0</v>
      </c>
      <c r="C19" s="832">
        <v>0</v>
      </c>
      <c r="D19" s="399">
        <v>85</v>
      </c>
      <c r="E19" s="858">
        <v>32.945736434108497</v>
      </c>
      <c r="F19" s="399">
        <v>94</v>
      </c>
      <c r="G19" s="858">
        <v>36.434108527131798</v>
      </c>
      <c r="H19" s="399">
        <v>79</v>
      </c>
      <c r="I19" s="858">
        <v>30.620155038759705</v>
      </c>
      <c r="J19" s="863">
        <v>0</v>
      </c>
      <c r="K19" s="858">
        <v>0</v>
      </c>
      <c r="L19" s="399">
        <v>258</v>
      </c>
      <c r="M19" s="861">
        <v>2.3895526535148655</v>
      </c>
      <c r="N19" s="855"/>
    </row>
    <row r="20" spans="1:14" s="161" customFormat="1" ht="14.1" customHeight="1">
      <c r="A20" s="414" t="s">
        <v>583</v>
      </c>
      <c r="B20" s="860">
        <v>26</v>
      </c>
      <c r="C20" s="832">
        <v>3.71</v>
      </c>
      <c r="D20" s="399">
        <v>183</v>
      </c>
      <c r="E20" s="858">
        <v>26.1428571428571</v>
      </c>
      <c r="F20" s="399">
        <v>442</v>
      </c>
      <c r="G20" s="858">
        <v>63.142857142857103</v>
      </c>
      <c r="H20" s="399">
        <v>47</v>
      </c>
      <c r="I20" s="858">
        <v>6.71428571428571</v>
      </c>
      <c r="J20" s="863">
        <v>2</v>
      </c>
      <c r="K20" s="858">
        <v>0.28571428571428598</v>
      </c>
      <c r="L20" s="399">
        <v>700</v>
      </c>
      <c r="M20" s="861">
        <v>6.4832823932573866</v>
      </c>
      <c r="N20" s="855"/>
    </row>
    <row r="21" spans="1:14" s="161" customFormat="1" ht="14.1" customHeight="1">
      <c r="A21" s="414" t="s">
        <v>1116</v>
      </c>
      <c r="B21" s="860">
        <v>6</v>
      </c>
      <c r="C21" s="832">
        <v>6.67</v>
      </c>
      <c r="D21" s="399">
        <v>51</v>
      </c>
      <c r="E21" s="858">
        <v>56.6666666666667</v>
      </c>
      <c r="F21" s="399">
        <v>26</v>
      </c>
      <c r="G21" s="858">
        <v>28.8888888888889</v>
      </c>
      <c r="H21" s="399">
        <v>6</v>
      </c>
      <c r="I21" s="858">
        <v>6.6666666666666696</v>
      </c>
      <c r="J21" s="863">
        <v>1</v>
      </c>
      <c r="K21" s="858">
        <v>1.1111111111111101</v>
      </c>
      <c r="L21" s="399">
        <v>90</v>
      </c>
      <c r="M21" s="861">
        <v>0.83356487913309252</v>
      </c>
      <c r="N21" s="855"/>
    </row>
    <row r="22" spans="1:14" s="161" customFormat="1" ht="14.1" customHeight="1">
      <c r="A22" s="414" t="s">
        <v>1117</v>
      </c>
      <c r="B22" s="860">
        <v>7</v>
      </c>
      <c r="C22" s="832">
        <v>2.4500000000000002</v>
      </c>
      <c r="D22" s="399">
        <v>145</v>
      </c>
      <c r="E22" s="858">
        <v>50.6993006993007</v>
      </c>
      <c r="F22" s="399">
        <v>102</v>
      </c>
      <c r="G22" s="858">
        <v>35.664335664335702</v>
      </c>
      <c r="H22" s="399">
        <v>26</v>
      </c>
      <c r="I22" s="858">
        <v>9.0909090909090899</v>
      </c>
      <c r="J22" s="863">
        <v>6</v>
      </c>
      <c r="K22" s="858">
        <v>2.0979020979021001</v>
      </c>
      <c r="L22" s="399">
        <v>286</v>
      </c>
      <c r="M22" s="861">
        <v>2.6488839492451608</v>
      </c>
      <c r="N22" s="855"/>
    </row>
    <row r="23" spans="1:14" s="161" customFormat="1" ht="14.1" customHeight="1">
      <c r="A23" s="414" t="s">
        <v>590</v>
      </c>
      <c r="B23" s="860">
        <v>157</v>
      </c>
      <c r="C23" s="832">
        <v>12.52</v>
      </c>
      <c r="D23" s="399">
        <v>474</v>
      </c>
      <c r="E23" s="858">
        <v>37.799043062201001</v>
      </c>
      <c r="F23" s="399">
        <v>583</v>
      </c>
      <c r="G23" s="858">
        <v>46.491228070175403</v>
      </c>
      <c r="H23" s="399">
        <v>16</v>
      </c>
      <c r="I23" s="858">
        <v>1.2759170653907499</v>
      </c>
      <c r="J23" s="864">
        <v>24</v>
      </c>
      <c r="K23" s="858">
        <v>1.91387559808612</v>
      </c>
      <c r="L23" s="399">
        <v>1254</v>
      </c>
      <c r="M23" s="861">
        <v>11.614337315921089</v>
      </c>
      <c r="N23" s="855"/>
    </row>
    <row r="24" spans="1:14" s="161" customFormat="1" ht="14.1" customHeight="1">
      <c r="A24" s="414" t="s">
        <v>985</v>
      </c>
      <c r="B24" s="860">
        <v>0</v>
      </c>
      <c r="C24" s="832">
        <v>0</v>
      </c>
      <c r="D24" s="399">
        <v>0</v>
      </c>
      <c r="E24" s="858">
        <v>0</v>
      </c>
      <c r="F24" s="399">
        <v>0</v>
      </c>
      <c r="G24" s="858">
        <v>0</v>
      </c>
      <c r="H24" s="399">
        <v>0</v>
      </c>
      <c r="I24" s="858">
        <v>0</v>
      </c>
      <c r="J24" s="864">
        <v>0</v>
      </c>
      <c r="K24" s="858">
        <v>0</v>
      </c>
      <c r="L24" s="399">
        <v>0</v>
      </c>
      <c r="M24" s="861">
        <v>0</v>
      </c>
      <c r="N24" s="855"/>
    </row>
    <row r="25" spans="1:14" s="161" customFormat="1" ht="14.1" customHeight="1">
      <c r="A25" s="382" t="s">
        <v>13</v>
      </c>
      <c r="B25" s="860">
        <v>0</v>
      </c>
      <c r="C25" s="832">
        <v>0</v>
      </c>
      <c r="D25" s="399">
        <v>0</v>
      </c>
      <c r="E25" s="858">
        <v>0</v>
      </c>
      <c r="F25" s="399">
        <v>0</v>
      </c>
      <c r="G25" s="858">
        <v>0</v>
      </c>
      <c r="H25" s="399">
        <v>0</v>
      </c>
      <c r="I25" s="858">
        <v>0</v>
      </c>
      <c r="J25" s="864">
        <v>0</v>
      </c>
      <c r="K25" s="858">
        <v>0</v>
      </c>
      <c r="L25" s="399">
        <v>0</v>
      </c>
      <c r="M25" s="861">
        <v>0</v>
      </c>
      <c r="N25" s="855"/>
    </row>
    <row r="26" spans="1:14">
      <c r="A26" s="139"/>
      <c r="B26" s="274"/>
      <c r="C26" s="430"/>
      <c r="D26" s="165"/>
      <c r="E26" s="430"/>
      <c r="F26" s="165"/>
      <c r="G26" s="430"/>
      <c r="H26" s="165"/>
      <c r="I26" s="430"/>
      <c r="J26" s="207"/>
      <c r="K26" s="430"/>
      <c r="L26" s="165"/>
      <c r="M26" s="431"/>
      <c r="N26" s="6"/>
    </row>
    <row r="27" spans="1:14" s="144" customFormat="1" ht="13.5" thickBot="1">
      <c r="A27" s="386" t="s">
        <v>570</v>
      </c>
      <c r="B27" s="542">
        <f>SUM(B7:B24)</f>
        <v>657</v>
      </c>
      <c r="C27" s="628">
        <v>3.4860433095506322</v>
      </c>
      <c r="D27" s="542">
        <f>SUM(D7:D24)</f>
        <v>2974</v>
      </c>
      <c r="E27" s="668">
        <v>28.739516835649017</v>
      </c>
      <c r="F27" s="542">
        <f>SUM(F7:F24)</f>
        <v>5580</v>
      </c>
      <c r="G27" s="668">
        <v>56.227312554762797</v>
      </c>
      <c r="H27" s="542">
        <f>SUM(H7:H24)</f>
        <v>1274</v>
      </c>
      <c r="I27" s="668">
        <v>9.375391162848917</v>
      </c>
      <c r="J27" s="542">
        <f>SUM(J7:J24)</f>
        <v>312</v>
      </c>
      <c r="K27" s="668">
        <v>2.1717361371886343</v>
      </c>
      <c r="L27" s="542">
        <f>SUM(L7:L24)</f>
        <v>10797</v>
      </c>
      <c r="M27" s="543">
        <v>100</v>
      </c>
    </row>
    <row r="28" spans="1:14">
      <c r="J28" s="197"/>
    </row>
  </sheetData>
  <mergeCells count="8">
    <mergeCell ref="J5:K5"/>
    <mergeCell ref="L5:M5"/>
    <mergeCell ref="A1:M1"/>
    <mergeCell ref="A3:M3"/>
    <mergeCell ref="B5:C5"/>
    <mergeCell ref="D5:E5"/>
    <mergeCell ref="F5:G5"/>
    <mergeCell ref="H5:I5"/>
  </mergeCells>
  <phoneticPr fontId="2" type="noConversion"/>
  <printOptions horizontalCentered="1"/>
  <pageMargins left="0.78740157480314965" right="0.78740157480314965" top="0.59055118110236227" bottom="0.98425196850393704" header="0" footer="0"/>
  <pageSetup paperSize="9" scale="54" orientation="landscape" r:id="rId1"/>
  <headerFooter alignWithMargins="0"/>
  <ignoredErrors>
    <ignoredError sqref="B27 D27 F27 H27 J27 L27" formulaRange="1"/>
  </ignoredErrors>
</worksheet>
</file>

<file path=xl/worksheets/sheet86.xml><?xml version="1.0" encoding="utf-8"?>
<worksheet xmlns="http://schemas.openxmlformats.org/spreadsheetml/2006/main" xmlns:r="http://schemas.openxmlformats.org/officeDocument/2006/relationships">
  <sheetPr codeName="Hoja78">
    <pageSetUpPr fitToPage="1"/>
  </sheetPr>
  <dimension ref="A1:N33"/>
  <sheetViews>
    <sheetView view="pageBreakPreview" zoomScale="75" zoomScaleNormal="75" workbookViewId="0">
      <selection sqref="A1:J1"/>
    </sheetView>
  </sheetViews>
  <sheetFormatPr baseColWidth="10" defaultRowHeight="12.75"/>
  <cols>
    <col min="1" max="1" width="30.42578125" customWidth="1"/>
    <col min="2" max="10" width="13.7109375" customWidth="1"/>
  </cols>
  <sheetData>
    <row r="1" spans="1:14" ht="18">
      <c r="A1" s="1003" t="s">
        <v>932</v>
      </c>
      <c r="B1" s="1003"/>
      <c r="C1" s="1003"/>
      <c r="D1" s="1003"/>
      <c r="E1" s="1003"/>
      <c r="F1" s="1003"/>
      <c r="G1" s="1003"/>
      <c r="H1" s="1003"/>
      <c r="I1" s="1003"/>
      <c r="J1" s="1003"/>
      <c r="K1" s="208"/>
      <c r="L1" s="208"/>
      <c r="M1" s="208"/>
    </row>
    <row r="3" spans="1:14" ht="21.75" customHeight="1">
      <c r="A3" s="1126" t="s">
        <v>1362</v>
      </c>
      <c r="B3" s="1126"/>
      <c r="C3" s="1126"/>
      <c r="D3" s="1126"/>
      <c r="E3" s="1126"/>
      <c r="F3" s="1126"/>
      <c r="G3" s="1126"/>
      <c r="H3" s="1126"/>
      <c r="I3" s="1126"/>
      <c r="J3" s="1126"/>
      <c r="K3" s="151"/>
      <c r="L3" s="151"/>
      <c r="M3" s="151"/>
    </row>
    <row r="4" spans="1:14" ht="13.5" thickBot="1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6"/>
      <c r="L4" s="6"/>
      <c r="M4" s="6"/>
      <c r="N4" s="6"/>
    </row>
    <row r="5" spans="1:14" s="589" customFormat="1" ht="24.75" customHeight="1">
      <c r="A5" s="1128" t="s">
        <v>459</v>
      </c>
      <c r="B5" s="1131" t="s">
        <v>1225</v>
      </c>
      <c r="C5" s="1024" t="s">
        <v>1226</v>
      </c>
      <c r="D5" s="1005"/>
      <c r="E5" s="1007" t="s">
        <v>1227</v>
      </c>
      <c r="F5" s="935"/>
      <c r="G5" s="935"/>
      <c r="H5" s="935"/>
      <c r="I5" s="935"/>
      <c r="J5" s="935"/>
      <c r="K5" s="590"/>
      <c r="L5" s="590"/>
      <c r="M5" s="590"/>
      <c r="N5" s="590"/>
    </row>
    <row r="6" spans="1:14" s="589" customFormat="1" ht="24.75" customHeight="1">
      <c r="A6" s="1129"/>
      <c r="B6" s="1132"/>
      <c r="C6" s="1027" t="s">
        <v>1228</v>
      </c>
      <c r="D6" s="1020"/>
      <c r="E6" s="1117" t="s">
        <v>1183</v>
      </c>
      <c r="F6" s="1118"/>
      <c r="G6" s="1117" t="s">
        <v>1184</v>
      </c>
      <c r="H6" s="1118"/>
      <c r="I6" s="1117" t="s">
        <v>569</v>
      </c>
      <c r="J6" s="1119"/>
      <c r="K6" s="590"/>
      <c r="L6" s="590"/>
      <c r="M6" s="590"/>
      <c r="N6" s="590"/>
    </row>
    <row r="7" spans="1:14" s="589" customFormat="1" ht="24.75" customHeight="1" thickBot="1">
      <c r="A7" s="1130"/>
      <c r="B7" s="1133"/>
      <c r="C7" s="259" t="s">
        <v>887</v>
      </c>
      <c r="D7" s="259" t="s">
        <v>1016</v>
      </c>
      <c r="E7" s="259" t="s">
        <v>887</v>
      </c>
      <c r="F7" s="259" t="s">
        <v>1016</v>
      </c>
      <c r="G7" s="259" t="s">
        <v>887</v>
      </c>
      <c r="H7" s="259" t="s">
        <v>1016</v>
      </c>
      <c r="I7" s="259" t="s">
        <v>887</v>
      </c>
      <c r="J7" s="491" t="s">
        <v>1016</v>
      </c>
      <c r="K7" s="590"/>
      <c r="L7" s="590"/>
      <c r="M7" s="590"/>
      <c r="N7" s="590"/>
    </row>
    <row r="8" spans="1:14" ht="23.25" customHeight="1">
      <c r="A8" s="413" t="s">
        <v>10</v>
      </c>
      <c r="B8" s="397">
        <v>92</v>
      </c>
      <c r="C8" s="397">
        <v>4</v>
      </c>
      <c r="D8" s="416">
        <v>4.3478260869565215</v>
      </c>
      <c r="E8" s="397">
        <v>60</v>
      </c>
      <c r="F8" s="416">
        <v>68.181818181818187</v>
      </c>
      <c r="G8" s="397">
        <v>28</v>
      </c>
      <c r="H8" s="416">
        <v>31.818181818181817</v>
      </c>
      <c r="I8" s="399">
        <v>88</v>
      </c>
      <c r="J8" s="407">
        <v>95.652173913043484</v>
      </c>
      <c r="K8" s="6"/>
      <c r="L8" s="209"/>
      <c r="M8" s="6"/>
      <c r="N8" s="6"/>
    </row>
    <row r="9" spans="1:14" ht="14.1" customHeight="1">
      <c r="A9" s="414" t="s">
        <v>581</v>
      </c>
      <c r="B9" s="399">
        <v>602</v>
      </c>
      <c r="C9" s="399">
        <v>68</v>
      </c>
      <c r="D9" s="419">
        <v>11.295681063122924</v>
      </c>
      <c r="E9" s="399">
        <v>308</v>
      </c>
      <c r="F9" s="419">
        <v>57.677902621722843</v>
      </c>
      <c r="G9" s="399">
        <v>226</v>
      </c>
      <c r="H9" s="419">
        <v>42.322097378277157</v>
      </c>
      <c r="I9" s="399">
        <v>534</v>
      </c>
      <c r="J9" s="407">
        <v>88.704318936877073</v>
      </c>
      <c r="K9" s="6"/>
      <c r="L9" s="209"/>
      <c r="M9" s="6"/>
      <c r="N9" s="6"/>
    </row>
    <row r="10" spans="1:14" ht="14.1" customHeight="1">
      <c r="A10" s="414" t="s">
        <v>584</v>
      </c>
      <c r="B10" s="399">
        <v>3581</v>
      </c>
      <c r="C10" s="399">
        <v>462</v>
      </c>
      <c r="D10" s="419">
        <v>12.901424183189054</v>
      </c>
      <c r="E10" s="399">
        <v>503</v>
      </c>
      <c r="F10" s="419">
        <v>16.126963770439243</v>
      </c>
      <c r="G10" s="399">
        <v>2616</v>
      </c>
      <c r="H10" s="419">
        <v>83.873036229560753</v>
      </c>
      <c r="I10" s="399">
        <v>3119</v>
      </c>
      <c r="J10" s="407">
        <v>87.09857581681095</v>
      </c>
      <c r="K10" s="6"/>
      <c r="L10" s="209"/>
      <c r="M10" s="6"/>
      <c r="N10" s="6"/>
    </row>
    <row r="11" spans="1:14" ht="14.1" customHeight="1">
      <c r="A11" s="414" t="s">
        <v>575</v>
      </c>
      <c r="B11" s="399">
        <v>785</v>
      </c>
      <c r="C11" s="399">
        <v>111</v>
      </c>
      <c r="D11" s="419">
        <v>14.140127388535031</v>
      </c>
      <c r="E11" s="399">
        <v>592</v>
      </c>
      <c r="F11" s="419">
        <v>87.833827893175069</v>
      </c>
      <c r="G11" s="399">
        <v>82</v>
      </c>
      <c r="H11" s="419">
        <v>12.166172106824925</v>
      </c>
      <c r="I11" s="399">
        <v>674</v>
      </c>
      <c r="J11" s="407">
        <v>85.859872611464965</v>
      </c>
      <c r="K11" s="6"/>
      <c r="L11" s="209"/>
      <c r="M11" s="6"/>
      <c r="N11" s="6"/>
    </row>
    <row r="12" spans="1:14" ht="14.1" customHeight="1">
      <c r="A12" s="414" t="s">
        <v>1109</v>
      </c>
      <c r="B12" s="399">
        <v>1079</v>
      </c>
      <c r="C12" s="399">
        <v>128</v>
      </c>
      <c r="D12" s="419">
        <v>11.862835959221501</v>
      </c>
      <c r="E12" s="399">
        <v>931</v>
      </c>
      <c r="F12" s="419">
        <v>97.89695057833859</v>
      </c>
      <c r="G12" s="399">
        <v>20</v>
      </c>
      <c r="H12" s="419">
        <v>2.1030494216614088</v>
      </c>
      <c r="I12" s="399">
        <v>951</v>
      </c>
      <c r="J12" s="407">
        <v>88.137164040778501</v>
      </c>
      <c r="K12" s="6"/>
      <c r="L12" s="209"/>
      <c r="M12" s="6"/>
      <c r="N12" s="6"/>
    </row>
    <row r="13" spans="1:14" ht="14.1" customHeight="1">
      <c r="A13" s="414" t="s">
        <v>578</v>
      </c>
      <c r="B13" s="399">
        <v>449</v>
      </c>
      <c r="C13" s="399">
        <v>20</v>
      </c>
      <c r="D13" s="419">
        <v>4.4543429844097995</v>
      </c>
      <c r="E13" s="399">
        <v>96</v>
      </c>
      <c r="F13" s="419">
        <v>22.377622377622377</v>
      </c>
      <c r="G13" s="399">
        <v>333</v>
      </c>
      <c r="H13" s="419">
        <v>77.622377622377627</v>
      </c>
      <c r="I13" s="399">
        <v>429</v>
      </c>
      <c r="J13" s="407">
        <v>95.545657015590194</v>
      </c>
      <c r="K13" s="6"/>
      <c r="L13" s="209"/>
      <c r="M13" s="6"/>
      <c r="N13" s="6"/>
    </row>
    <row r="14" spans="1:14" ht="14.1" customHeight="1">
      <c r="A14" s="414" t="s">
        <v>585</v>
      </c>
      <c r="B14" s="399">
        <v>31</v>
      </c>
      <c r="C14" s="399">
        <v>1</v>
      </c>
      <c r="D14" s="419">
        <v>3.225806451612903</v>
      </c>
      <c r="E14" s="399">
        <v>24</v>
      </c>
      <c r="F14" s="419">
        <v>80</v>
      </c>
      <c r="G14" s="399">
        <v>6</v>
      </c>
      <c r="H14" s="419">
        <v>20</v>
      </c>
      <c r="I14" s="399">
        <v>30</v>
      </c>
      <c r="J14" s="407">
        <v>96.774193548387103</v>
      </c>
      <c r="K14" s="6"/>
      <c r="L14" s="209"/>
      <c r="M14" s="6"/>
      <c r="N14" s="6"/>
    </row>
    <row r="15" spans="1:14" ht="14.1" customHeight="1">
      <c r="A15" s="414" t="s">
        <v>1111</v>
      </c>
      <c r="B15" s="399">
        <v>112</v>
      </c>
      <c r="C15" s="399">
        <v>4</v>
      </c>
      <c r="D15" s="419">
        <v>3.5714285714285716</v>
      </c>
      <c r="E15" s="399">
        <v>52</v>
      </c>
      <c r="F15" s="419">
        <v>48.148148148148145</v>
      </c>
      <c r="G15" s="376">
        <v>56</v>
      </c>
      <c r="H15" s="419">
        <v>51.851851851851855</v>
      </c>
      <c r="I15" s="399">
        <v>108</v>
      </c>
      <c r="J15" s="407">
        <v>96.428571428571431</v>
      </c>
      <c r="K15" s="6"/>
      <c r="L15" s="209"/>
      <c r="M15" s="6"/>
      <c r="N15" s="6"/>
    </row>
    <row r="16" spans="1:14" ht="14.1" customHeight="1">
      <c r="A16" s="414" t="s">
        <v>1112</v>
      </c>
      <c r="B16" s="399">
        <v>335</v>
      </c>
      <c r="C16" s="399">
        <v>50</v>
      </c>
      <c r="D16" s="419">
        <v>14.925373134328359</v>
      </c>
      <c r="E16" s="399">
        <v>157</v>
      </c>
      <c r="F16" s="419">
        <v>55.087719298245617</v>
      </c>
      <c r="G16" s="399">
        <v>128</v>
      </c>
      <c r="H16" s="419">
        <v>44.912280701754383</v>
      </c>
      <c r="I16" s="399">
        <v>285</v>
      </c>
      <c r="J16" s="407">
        <v>85.074626865671647</v>
      </c>
      <c r="K16" s="6"/>
      <c r="L16" s="209"/>
      <c r="M16" s="6"/>
      <c r="N16" s="6"/>
    </row>
    <row r="17" spans="1:14" ht="14.1" customHeight="1">
      <c r="A17" s="414" t="s">
        <v>576</v>
      </c>
      <c r="B17" s="399">
        <v>217</v>
      </c>
      <c r="C17" s="399">
        <v>24</v>
      </c>
      <c r="D17" s="419">
        <v>11.059907834101383</v>
      </c>
      <c r="E17" s="399">
        <v>154</v>
      </c>
      <c r="F17" s="419">
        <v>79.792746113989637</v>
      </c>
      <c r="G17" s="399">
        <v>39</v>
      </c>
      <c r="H17" s="419">
        <v>20.207253886010363</v>
      </c>
      <c r="I17" s="399">
        <v>193</v>
      </c>
      <c r="J17" s="407">
        <v>88.940092165898619</v>
      </c>
      <c r="K17" s="6"/>
      <c r="L17" s="209"/>
      <c r="M17" s="6"/>
      <c r="N17" s="6"/>
    </row>
    <row r="18" spans="1:14" ht="14.1" customHeight="1">
      <c r="A18" s="414" t="s">
        <v>1101</v>
      </c>
      <c r="B18" s="399">
        <v>824</v>
      </c>
      <c r="C18" s="399">
        <v>185</v>
      </c>
      <c r="D18" s="419">
        <v>22.45145631067961</v>
      </c>
      <c r="E18" s="399">
        <v>327</v>
      </c>
      <c r="F18" s="419">
        <v>51.173708920187792</v>
      </c>
      <c r="G18" s="399">
        <v>312</v>
      </c>
      <c r="H18" s="419">
        <v>48.826291079812208</v>
      </c>
      <c r="I18" s="399">
        <v>639</v>
      </c>
      <c r="J18" s="407">
        <v>77.548543689320383</v>
      </c>
      <c r="K18" s="6"/>
      <c r="L18" s="209"/>
      <c r="M18" s="6"/>
      <c r="N18" s="6"/>
    </row>
    <row r="19" spans="1:14" ht="14.1" customHeight="1">
      <c r="A19" s="414" t="s">
        <v>577</v>
      </c>
      <c r="B19" s="399">
        <v>102</v>
      </c>
      <c r="C19" s="399">
        <v>43</v>
      </c>
      <c r="D19" s="419">
        <v>42.156862745098039</v>
      </c>
      <c r="E19" s="399">
        <v>32</v>
      </c>
      <c r="F19" s="419">
        <v>54.237288135593218</v>
      </c>
      <c r="G19" s="399">
        <v>27</v>
      </c>
      <c r="H19" s="419">
        <v>45.762711864406782</v>
      </c>
      <c r="I19" s="399">
        <v>59</v>
      </c>
      <c r="J19" s="407">
        <v>57.843137254901961</v>
      </c>
      <c r="K19" s="6"/>
      <c r="L19" s="209"/>
      <c r="M19" s="6"/>
      <c r="N19" s="6"/>
    </row>
    <row r="20" spans="1:14" ht="14.1" customHeight="1">
      <c r="A20" s="414" t="s">
        <v>586</v>
      </c>
      <c r="B20" s="399">
        <v>258</v>
      </c>
      <c r="C20" s="399">
        <v>79</v>
      </c>
      <c r="D20" s="419">
        <v>30.620155038759691</v>
      </c>
      <c r="E20" s="399">
        <v>88</v>
      </c>
      <c r="F20" s="419">
        <v>49.162011173184361</v>
      </c>
      <c r="G20" s="399">
        <v>91</v>
      </c>
      <c r="H20" s="419">
        <v>50.837988826815639</v>
      </c>
      <c r="I20" s="399">
        <v>179</v>
      </c>
      <c r="J20" s="407">
        <v>69.379844961240309</v>
      </c>
      <c r="K20" s="6"/>
      <c r="L20" s="209"/>
      <c r="M20" s="6"/>
      <c r="N20" s="6"/>
    </row>
    <row r="21" spans="1:14" ht="14.1" customHeight="1">
      <c r="A21" s="414" t="s">
        <v>583</v>
      </c>
      <c r="B21" s="399">
        <v>700</v>
      </c>
      <c r="C21" s="399">
        <v>47</v>
      </c>
      <c r="D21" s="419">
        <v>6.7142857142857144</v>
      </c>
      <c r="E21" s="399">
        <v>208</v>
      </c>
      <c r="F21" s="419">
        <v>31.852986217457886</v>
      </c>
      <c r="G21" s="399">
        <v>445</v>
      </c>
      <c r="H21" s="419">
        <v>68.147013782542118</v>
      </c>
      <c r="I21" s="399">
        <v>653</v>
      </c>
      <c r="J21" s="407">
        <v>93.285714285714292</v>
      </c>
      <c r="K21" s="6"/>
      <c r="L21" s="209"/>
      <c r="M21" s="6"/>
      <c r="N21" s="6"/>
    </row>
    <row r="22" spans="1:14" ht="14.1" customHeight="1">
      <c r="A22" s="414" t="s">
        <v>1116</v>
      </c>
      <c r="B22" s="399">
        <v>90</v>
      </c>
      <c r="C22" s="399">
        <v>6</v>
      </c>
      <c r="D22" s="419">
        <v>6.666666666666667</v>
      </c>
      <c r="E22" s="399">
        <v>58</v>
      </c>
      <c r="F22" s="419">
        <v>69.047619047619051</v>
      </c>
      <c r="G22" s="399">
        <v>26</v>
      </c>
      <c r="H22" s="419">
        <v>30.952380952380953</v>
      </c>
      <c r="I22" s="399">
        <v>84</v>
      </c>
      <c r="J22" s="407">
        <v>93.333333333333329</v>
      </c>
      <c r="K22" s="6"/>
      <c r="L22" s="209"/>
      <c r="M22" s="6"/>
      <c r="N22" s="6"/>
    </row>
    <row r="23" spans="1:14" ht="14.1" customHeight="1">
      <c r="A23" s="414" t="s">
        <v>1117</v>
      </c>
      <c r="B23" s="399">
        <v>286</v>
      </c>
      <c r="C23" s="399">
        <v>26</v>
      </c>
      <c r="D23" s="419">
        <v>9.0909090909090917</v>
      </c>
      <c r="E23" s="399">
        <v>137</v>
      </c>
      <c r="F23" s="419">
        <v>52.692307692307693</v>
      </c>
      <c r="G23" s="399">
        <v>123</v>
      </c>
      <c r="H23" s="419">
        <v>47.307692307692307</v>
      </c>
      <c r="I23" s="399">
        <v>260</v>
      </c>
      <c r="J23" s="407">
        <v>90.909090909090907</v>
      </c>
      <c r="K23" s="6"/>
      <c r="L23" s="209"/>
      <c r="M23" s="6"/>
      <c r="N23" s="6"/>
    </row>
    <row r="24" spans="1:14" ht="14.1" customHeight="1">
      <c r="A24" s="414" t="s">
        <v>590</v>
      </c>
      <c r="B24" s="399">
        <v>1254</v>
      </c>
      <c r="C24" s="399">
        <v>16</v>
      </c>
      <c r="D24" s="419">
        <v>1.2759170653907497</v>
      </c>
      <c r="E24" s="399">
        <v>553</v>
      </c>
      <c r="F24" s="419">
        <v>44.668820678513733</v>
      </c>
      <c r="G24" s="399">
        <v>685</v>
      </c>
      <c r="H24" s="419">
        <v>55.331179321486267</v>
      </c>
      <c r="I24" s="399">
        <v>1238</v>
      </c>
      <c r="J24" s="407">
        <v>98.724082934609257</v>
      </c>
      <c r="K24" s="6"/>
      <c r="L24" s="209"/>
      <c r="M24" s="6"/>
      <c r="N24" s="6"/>
    </row>
    <row r="25" spans="1:14" ht="14.1" customHeight="1">
      <c r="A25" s="414" t="s">
        <v>985</v>
      </c>
      <c r="B25" s="399">
        <v>0</v>
      </c>
      <c r="C25" s="399">
        <v>0</v>
      </c>
      <c r="D25" s="419">
        <v>0</v>
      </c>
      <c r="E25" s="399">
        <v>0</v>
      </c>
      <c r="F25" s="419">
        <v>0</v>
      </c>
      <c r="G25" s="399">
        <v>0</v>
      </c>
      <c r="H25" s="419">
        <v>0</v>
      </c>
      <c r="I25" s="399">
        <v>0</v>
      </c>
      <c r="J25" s="407">
        <v>0</v>
      </c>
      <c r="K25" s="6"/>
      <c r="L25" s="209"/>
      <c r="M25" s="6"/>
      <c r="N25" s="6"/>
    </row>
    <row r="26" spans="1:14" s="144" customFormat="1" ht="14.1" customHeight="1">
      <c r="A26" s="382" t="s">
        <v>13</v>
      </c>
      <c r="B26" s="399">
        <v>0</v>
      </c>
      <c r="C26" s="399">
        <v>0</v>
      </c>
      <c r="D26" s="419">
        <v>0</v>
      </c>
      <c r="E26" s="399">
        <v>0</v>
      </c>
      <c r="F26" s="419">
        <v>0</v>
      </c>
      <c r="G26" s="399">
        <v>0</v>
      </c>
      <c r="H26" s="419">
        <v>0</v>
      </c>
      <c r="I26" s="399">
        <v>0</v>
      </c>
      <c r="J26" s="407">
        <v>0</v>
      </c>
      <c r="K26" s="143"/>
      <c r="L26" s="210"/>
      <c r="M26" s="143"/>
      <c r="N26" s="143"/>
    </row>
    <row r="27" spans="1:14" s="144" customFormat="1">
      <c r="A27" s="382"/>
      <c r="B27" s="399"/>
      <c r="C27" s="399"/>
      <c r="D27" s="419"/>
      <c r="E27" s="399"/>
      <c r="F27" s="419"/>
      <c r="G27" s="399"/>
      <c r="H27" s="419"/>
      <c r="I27" s="399"/>
      <c r="J27" s="407"/>
      <c r="K27" s="143"/>
      <c r="L27" s="210"/>
      <c r="M27" s="143"/>
      <c r="N27" s="143"/>
    </row>
    <row r="28" spans="1:14" ht="20.25" customHeight="1" thickBot="1">
      <c r="A28" s="817" t="s">
        <v>570</v>
      </c>
      <c r="B28" s="846">
        <f>SUM(B8:B25)</f>
        <v>10797</v>
      </c>
      <c r="C28" s="846">
        <f>SUM(C8:C25)</f>
        <v>1274</v>
      </c>
      <c r="D28" s="865">
        <f>C28/B28*100</f>
        <v>11.799573955728443</v>
      </c>
      <c r="E28" s="846">
        <f>SUM(E8:E25)</f>
        <v>4280</v>
      </c>
      <c r="F28" s="865">
        <v>49.4267955801105</v>
      </c>
      <c r="G28" s="846">
        <f>SUM(G8:G25)</f>
        <v>5243</v>
      </c>
      <c r="H28" s="865">
        <v>50.573204419889507</v>
      </c>
      <c r="I28" s="846">
        <f>SUM(I8:I24)</f>
        <v>9523</v>
      </c>
      <c r="J28" s="866">
        <f>I28/B28*100</f>
        <v>88.200426044271552</v>
      </c>
      <c r="K28" s="6"/>
      <c r="L28" s="6"/>
      <c r="M28" s="6"/>
      <c r="N28" s="6"/>
    </row>
    <row r="29" spans="1:14">
      <c r="K29" s="6"/>
      <c r="L29" s="6"/>
      <c r="M29" s="6"/>
      <c r="N29" s="6"/>
    </row>
    <row r="30" spans="1:14">
      <c r="K30" s="6"/>
    </row>
    <row r="31" spans="1:14">
      <c r="K31" s="6"/>
    </row>
    <row r="32" spans="1:14">
      <c r="K32" s="6"/>
    </row>
    <row r="33" spans="11:11">
      <c r="K33" s="6"/>
    </row>
  </sheetData>
  <mergeCells count="10">
    <mergeCell ref="A5:A7"/>
    <mergeCell ref="B5:B7"/>
    <mergeCell ref="A3:J3"/>
    <mergeCell ref="A1:J1"/>
    <mergeCell ref="C6:D6"/>
    <mergeCell ref="E5:J5"/>
    <mergeCell ref="C5:D5"/>
    <mergeCell ref="E6:F6"/>
    <mergeCell ref="G6:H6"/>
    <mergeCell ref="I6:J6"/>
  </mergeCells>
  <phoneticPr fontId="2" type="noConversion"/>
  <printOptions horizontalCentered="1"/>
  <pageMargins left="0.78740157480314965" right="0.78740157480314965" top="0.59055118110236227" bottom="0.98425196850393704" header="0" footer="0"/>
  <pageSetup paperSize="9" scale="52" orientation="portrait" r:id="rId1"/>
  <headerFooter alignWithMargins="0"/>
  <colBreaks count="1" manualBreakCount="1">
    <brk id="10" max="1048575" man="1"/>
  </colBreaks>
  <ignoredErrors>
    <ignoredError sqref="D28" formula="1"/>
    <ignoredError sqref="B28:C28 E28 G28 I28" formulaRange="1"/>
  </ignoredErrors>
</worksheet>
</file>

<file path=xl/worksheets/sheet87.xml><?xml version="1.0" encoding="utf-8"?>
<worksheet xmlns="http://schemas.openxmlformats.org/spreadsheetml/2006/main" xmlns:r="http://schemas.openxmlformats.org/officeDocument/2006/relationships">
  <sheetPr codeName="Hoja79">
    <pageSetUpPr fitToPage="1"/>
  </sheetPr>
  <dimension ref="A1:I52"/>
  <sheetViews>
    <sheetView view="pageBreakPreview" topLeftCell="A43" zoomScale="75" zoomScaleNormal="75" zoomScaleSheetLayoutView="75" workbookViewId="0">
      <selection sqref="A1:J1"/>
    </sheetView>
  </sheetViews>
  <sheetFormatPr baseColWidth="10" defaultRowHeight="12.75"/>
  <cols>
    <col min="1" max="1" width="69.5703125" customWidth="1"/>
    <col min="2" max="9" width="13.85546875" customWidth="1"/>
  </cols>
  <sheetData>
    <row r="1" spans="1:9" ht="18">
      <c r="A1" s="928" t="s">
        <v>932</v>
      </c>
      <c r="B1" s="928"/>
      <c r="C1" s="928"/>
      <c r="D1" s="928"/>
      <c r="E1" s="928"/>
      <c r="F1" s="928"/>
      <c r="G1" s="928"/>
      <c r="H1" s="928"/>
      <c r="I1" s="928"/>
    </row>
    <row r="2" spans="1:9">
      <c r="A2" s="29"/>
      <c r="B2" s="29"/>
      <c r="C2" s="29"/>
      <c r="D2" s="29"/>
      <c r="E2" s="29"/>
      <c r="F2" s="29"/>
      <c r="G2" s="29"/>
      <c r="H2" s="29"/>
      <c r="I2" s="29"/>
    </row>
    <row r="3" spans="1:9" ht="23.25" customHeight="1">
      <c r="A3" s="929" t="s">
        <v>1363</v>
      </c>
      <c r="B3" s="929"/>
      <c r="C3" s="929"/>
      <c r="D3" s="929"/>
      <c r="E3" s="929"/>
      <c r="F3" s="929"/>
      <c r="G3" s="929"/>
      <c r="H3" s="929"/>
      <c r="I3" s="929"/>
    </row>
    <row r="4" spans="1:9" ht="13.5" thickBot="1">
      <c r="A4" s="30"/>
      <c r="B4" s="30"/>
      <c r="C4" s="30"/>
      <c r="D4" s="30"/>
      <c r="E4" s="30"/>
      <c r="F4" s="30"/>
      <c r="G4" s="30"/>
      <c r="H4" s="30"/>
      <c r="I4" s="30"/>
    </row>
    <row r="5" spans="1:9" ht="18.75" customHeight="1">
      <c r="A5" s="976" t="s">
        <v>725</v>
      </c>
      <c r="B5" s="1024" t="s">
        <v>953</v>
      </c>
      <c r="C5" s="1115"/>
      <c r="D5" s="1005"/>
      <c r="E5" s="473" t="s">
        <v>1072</v>
      </c>
      <c r="F5" s="1007" t="s">
        <v>1229</v>
      </c>
      <c r="G5" s="935"/>
      <c r="H5" s="935"/>
      <c r="I5" s="935"/>
    </row>
    <row r="6" spans="1:9" ht="21" customHeight="1">
      <c r="A6" s="1098"/>
      <c r="B6" s="1027" t="s">
        <v>1230</v>
      </c>
      <c r="C6" s="1116"/>
      <c r="D6" s="1020"/>
      <c r="E6" s="596" t="s">
        <v>1231</v>
      </c>
      <c r="F6" s="1117" t="s">
        <v>1013</v>
      </c>
      <c r="G6" s="1118"/>
      <c r="H6" s="598" t="s">
        <v>1232</v>
      </c>
      <c r="I6" s="599" t="s">
        <v>936</v>
      </c>
    </row>
    <row r="7" spans="1:9" ht="19.5" customHeight="1" thickBot="1">
      <c r="A7" s="977"/>
      <c r="B7" s="259" t="s">
        <v>1183</v>
      </c>
      <c r="C7" s="259" t="s">
        <v>1184</v>
      </c>
      <c r="D7" s="259" t="s">
        <v>569</v>
      </c>
      <c r="E7" s="474" t="s">
        <v>0</v>
      </c>
      <c r="F7" s="259" t="s">
        <v>943</v>
      </c>
      <c r="G7" s="259" t="s">
        <v>944</v>
      </c>
      <c r="H7" s="474" t="s">
        <v>966</v>
      </c>
      <c r="I7" s="483" t="s">
        <v>1185</v>
      </c>
    </row>
    <row r="8" spans="1:9">
      <c r="A8" s="545" t="s">
        <v>1187</v>
      </c>
      <c r="B8" s="164"/>
      <c r="C8" s="164"/>
      <c r="D8" s="164"/>
      <c r="E8" s="164"/>
      <c r="F8" s="434"/>
      <c r="G8" s="434"/>
      <c r="H8" s="434"/>
      <c r="I8" s="435"/>
    </row>
    <row r="9" spans="1:9">
      <c r="A9" s="223" t="s">
        <v>35</v>
      </c>
      <c r="B9" s="165">
        <v>77</v>
      </c>
      <c r="C9" s="165">
        <v>39</v>
      </c>
      <c r="D9" s="165">
        <v>116</v>
      </c>
      <c r="E9" s="165">
        <v>24</v>
      </c>
      <c r="F9" s="436">
        <v>13.93</v>
      </c>
      <c r="G9" s="436">
        <v>39.380000000000003</v>
      </c>
      <c r="H9" s="436">
        <v>35.85</v>
      </c>
      <c r="I9" s="437">
        <v>89.16</v>
      </c>
    </row>
    <row r="10" spans="1:9">
      <c r="A10" s="223" t="s">
        <v>36</v>
      </c>
      <c r="B10" s="165">
        <v>149</v>
      </c>
      <c r="C10" s="165">
        <v>53</v>
      </c>
      <c r="D10" s="165">
        <v>202</v>
      </c>
      <c r="E10" s="165">
        <v>96</v>
      </c>
      <c r="F10" s="436">
        <v>37.14</v>
      </c>
      <c r="G10" s="436">
        <v>249.96</v>
      </c>
      <c r="H10" s="436">
        <v>122.35</v>
      </c>
      <c r="I10" s="437">
        <v>409.45000000000005</v>
      </c>
    </row>
    <row r="11" spans="1:9">
      <c r="A11" s="223" t="s">
        <v>37</v>
      </c>
      <c r="B11" s="165">
        <v>359</v>
      </c>
      <c r="C11" s="165">
        <v>111</v>
      </c>
      <c r="D11" s="165">
        <v>244</v>
      </c>
      <c r="E11" s="165">
        <v>67</v>
      </c>
      <c r="F11" s="436">
        <v>89.460000000000008</v>
      </c>
      <c r="G11" s="436">
        <v>166.70999999999998</v>
      </c>
      <c r="H11" s="436">
        <v>54.64</v>
      </c>
      <c r="I11" s="437">
        <v>310.80999999999995</v>
      </c>
    </row>
    <row r="12" spans="1:9">
      <c r="A12" s="373" t="s">
        <v>38</v>
      </c>
      <c r="B12" s="520">
        <v>359</v>
      </c>
      <c r="C12" s="520">
        <v>203</v>
      </c>
      <c r="D12" s="520">
        <v>562</v>
      </c>
      <c r="E12" s="520">
        <v>187</v>
      </c>
      <c r="F12" s="546">
        <v>140.53</v>
      </c>
      <c r="G12" s="546">
        <v>456.05</v>
      </c>
      <c r="H12" s="546">
        <v>212.83999999999997</v>
      </c>
      <c r="I12" s="547">
        <v>809.42</v>
      </c>
    </row>
    <row r="13" spans="1:9">
      <c r="A13" s="175" t="s">
        <v>39</v>
      </c>
      <c r="B13" s="165"/>
      <c r="C13" s="165"/>
      <c r="D13" s="165"/>
      <c r="E13" s="165"/>
      <c r="F13" s="436"/>
      <c r="G13" s="436"/>
      <c r="H13" s="436"/>
      <c r="I13" s="437"/>
    </row>
    <row r="14" spans="1:9" s="144" customFormat="1">
      <c r="A14" s="170" t="s">
        <v>40</v>
      </c>
      <c r="B14" s="165">
        <v>28</v>
      </c>
      <c r="C14" s="165">
        <v>24</v>
      </c>
      <c r="D14" s="165">
        <v>52</v>
      </c>
      <c r="E14" s="165">
        <v>4</v>
      </c>
      <c r="F14" s="436">
        <v>24.06</v>
      </c>
      <c r="G14" s="436">
        <v>222.94</v>
      </c>
      <c r="H14" s="436">
        <v>96.69</v>
      </c>
      <c r="I14" s="437">
        <v>343.69</v>
      </c>
    </row>
    <row r="15" spans="1:9">
      <c r="A15" s="223" t="s">
        <v>41</v>
      </c>
      <c r="B15" s="165">
        <v>25</v>
      </c>
      <c r="C15" s="165">
        <v>24</v>
      </c>
      <c r="D15" s="165">
        <v>49</v>
      </c>
      <c r="E15" s="165">
        <v>5</v>
      </c>
      <c r="F15" s="436">
        <v>1.39</v>
      </c>
      <c r="G15" s="436">
        <v>21.04</v>
      </c>
      <c r="H15" s="436">
        <v>19.399999999999999</v>
      </c>
      <c r="I15" s="437">
        <v>41.83</v>
      </c>
    </row>
    <row r="16" spans="1:9">
      <c r="A16" s="223" t="s">
        <v>37</v>
      </c>
      <c r="B16" s="165">
        <v>30</v>
      </c>
      <c r="C16" s="165">
        <v>11</v>
      </c>
      <c r="D16" s="165">
        <v>41</v>
      </c>
      <c r="E16" s="165">
        <v>14</v>
      </c>
      <c r="F16" s="436">
        <v>37.01</v>
      </c>
      <c r="G16" s="436">
        <v>55.96</v>
      </c>
      <c r="H16" s="436">
        <v>89.32</v>
      </c>
      <c r="I16" s="437">
        <v>182.29</v>
      </c>
    </row>
    <row r="17" spans="1:9">
      <c r="A17" s="373" t="s">
        <v>42</v>
      </c>
      <c r="B17" s="520">
        <v>83</v>
      </c>
      <c r="C17" s="520">
        <v>59</v>
      </c>
      <c r="D17" s="520">
        <v>142</v>
      </c>
      <c r="E17" s="520">
        <v>23</v>
      </c>
      <c r="F17" s="546">
        <v>62.459999999999994</v>
      </c>
      <c r="G17" s="546">
        <v>299.94</v>
      </c>
      <c r="H17" s="546">
        <v>205.41</v>
      </c>
      <c r="I17" s="547">
        <v>567.80999999999995</v>
      </c>
    </row>
    <row r="18" spans="1:9">
      <c r="A18" s="175" t="s">
        <v>43</v>
      </c>
      <c r="B18" s="165"/>
      <c r="C18" s="165"/>
      <c r="D18" s="165"/>
      <c r="E18" s="122"/>
      <c r="F18" s="436"/>
      <c r="G18" s="436"/>
      <c r="H18" s="436"/>
      <c r="I18" s="437"/>
    </row>
    <row r="19" spans="1:9">
      <c r="A19" s="223" t="s">
        <v>73</v>
      </c>
      <c r="B19" s="165">
        <v>5</v>
      </c>
      <c r="C19" s="165">
        <v>6</v>
      </c>
      <c r="D19" s="165">
        <v>11</v>
      </c>
      <c r="E19" s="165">
        <v>1</v>
      </c>
      <c r="F19" s="436">
        <v>2.2000000000000002</v>
      </c>
      <c r="G19" s="436">
        <v>12.1</v>
      </c>
      <c r="H19" s="436">
        <v>0.72</v>
      </c>
      <c r="I19" s="437">
        <v>15.020000000000001</v>
      </c>
    </row>
    <row r="20" spans="1:9" s="144" customFormat="1">
      <c r="A20" s="170" t="s">
        <v>74</v>
      </c>
      <c r="B20" s="165">
        <v>9</v>
      </c>
      <c r="C20" s="165">
        <v>13</v>
      </c>
      <c r="D20" s="165">
        <v>22</v>
      </c>
      <c r="E20" s="165">
        <v>2</v>
      </c>
      <c r="F20" s="436">
        <v>1.25</v>
      </c>
      <c r="G20" s="436">
        <v>8.75</v>
      </c>
      <c r="H20" s="436">
        <v>14.7</v>
      </c>
      <c r="I20" s="437">
        <v>24.7</v>
      </c>
    </row>
    <row r="21" spans="1:9">
      <c r="A21" s="223" t="s">
        <v>75</v>
      </c>
      <c r="B21" s="165">
        <v>0</v>
      </c>
      <c r="C21" s="165">
        <v>4</v>
      </c>
      <c r="D21" s="165">
        <v>4</v>
      </c>
      <c r="E21" s="165">
        <v>0</v>
      </c>
      <c r="F21" s="436">
        <v>0.4</v>
      </c>
      <c r="G21" s="436">
        <v>0</v>
      </c>
      <c r="H21" s="436">
        <v>0.6</v>
      </c>
      <c r="I21" s="437">
        <v>1</v>
      </c>
    </row>
    <row r="22" spans="1:9">
      <c r="A22" s="223" t="s">
        <v>76</v>
      </c>
      <c r="B22" s="165">
        <v>41</v>
      </c>
      <c r="C22" s="165">
        <v>27</v>
      </c>
      <c r="D22" s="165">
        <v>68</v>
      </c>
      <c r="E22" s="122">
        <v>14</v>
      </c>
      <c r="F22" s="436">
        <v>8.59</v>
      </c>
      <c r="G22" s="436">
        <v>29.51</v>
      </c>
      <c r="H22" s="436">
        <v>17.350000000000001</v>
      </c>
      <c r="I22" s="437">
        <v>55.45</v>
      </c>
    </row>
    <row r="23" spans="1:9">
      <c r="A23" s="223" t="s">
        <v>77</v>
      </c>
      <c r="B23" s="165">
        <v>19</v>
      </c>
      <c r="C23" s="165">
        <v>16</v>
      </c>
      <c r="D23" s="165">
        <v>35</v>
      </c>
      <c r="E23" s="165">
        <v>7</v>
      </c>
      <c r="F23" s="436">
        <v>7.0000000000000007E-2</v>
      </c>
      <c r="G23" s="436">
        <v>10.37</v>
      </c>
      <c r="H23" s="436">
        <v>6.39</v>
      </c>
      <c r="I23" s="437">
        <v>16.829999999999998</v>
      </c>
    </row>
    <row r="24" spans="1:9">
      <c r="A24" s="223" t="s">
        <v>37</v>
      </c>
      <c r="B24" s="122">
        <v>229</v>
      </c>
      <c r="C24" s="122">
        <v>91</v>
      </c>
      <c r="D24" s="35">
        <v>320</v>
      </c>
      <c r="E24" s="35">
        <v>29</v>
      </c>
      <c r="F24" s="132">
        <v>89.960000000000008</v>
      </c>
      <c r="G24" s="132">
        <v>239.67000000000002</v>
      </c>
      <c r="H24" s="132">
        <v>7.8100000000000005</v>
      </c>
      <c r="I24" s="437">
        <v>337.44</v>
      </c>
    </row>
    <row r="25" spans="1:9">
      <c r="A25" s="373" t="s">
        <v>78</v>
      </c>
      <c r="B25" s="520">
        <v>303</v>
      </c>
      <c r="C25" s="520">
        <v>157</v>
      </c>
      <c r="D25" s="520">
        <v>460</v>
      </c>
      <c r="E25" s="520">
        <v>53</v>
      </c>
      <c r="F25" s="546">
        <v>102.47000000000001</v>
      </c>
      <c r="G25" s="546">
        <v>300.40000000000003</v>
      </c>
      <c r="H25" s="546">
        <v>47.570000000000007</v>
      </c>
      <c r="I25" s="547">
        <v>450.44</v>
      </c>
    </row>
    <row r="26" spans="1:9">
      <c r="A26" s="373" t="s">
        <v>79</v>
      </c>
      <c r="B26" s="520">
        <v>165</v>
      </c>
      <c r="C26" s="520">
        <v>35</v>
      </c>
      <c r="D26" s="520">
        <v>200</v>
      </c>
      <c r="E26" s="520">
        <v>94</v>
      </c>
      <c r="F26" s="546">
        <v>83.33</v>
      </c>
      <c r="G26" s="546">
        <v>127.71</v>
      </c>
      <c r="H26" s="546">
        <v>22.01</v>
      </c>
      <c r="I26" s="547">
        <v>233.04999999999998</v>
      </c>
    </row>
    <row r="27" spans="1:9" s="144" customFormat="1">
      <c r="A27" s="373" t="s">
        <v>80</v>
      </c>
      <c r="B27" s="520">
        <v>74</v>
      </c>
      <c r="C27" s="520">
        <v>146</v>
      </c>
      <c r="D27" s="520">
        <v>220</v>
      </c>
      <c r="E27" s="520">
        <v>9</v>
      </c>
      <c r="F27" s="546">
        <v>163.28</v>
      </c>
      <c r="G27" s="546">
        <v>330.61</v>
      </c>
      <c r="H27" s="546">
        <v>1610.03</v>
      </c>
      <c r="I27" s="547">
        <v>2103.92</v>
      </c>
    </row>
    <row r="28" spans="1:9">
      <c r="A28" s="175" t="s">
        <v>81</v>
      </c>
      <c r="B28" s="165"/>
      <c r="C28" s="165"/>
      <c r="D28" s="165"/>
      <c r="E28" s="165"/>
      <c r="F28" s="436"/>
      <c r="G28" s="436"/>
      <c r="H28" s="436"/>
      <c r="I28" s="437"/>
    </row>
    <row r="29" spans="1:9">
      <c r="A29" s="223" t="s">
        <v>82</v>
      </c>
      <c r="B29" s="165">
        <v>9</v>
      </c>
      <c r="C29" s="165">
        <v>6</v>
      </c>
      <c r="D29" s="165">
        <v>15</v>
      </c>
      <c r="E29" s="165">
        <v>2</v>
      </c>
      <c r="F29" s="436">
        <v>0.21</v>
      </c>
      <c r="G29" s="436">
        <v>8.91</v>
      </c>
      <c r="H29" s="436">
        <v>7.25</v>
      </c>
      <c r="I29" s="437">
        <v>16.37</v>
      </c>
    </row>
    <row r="30" spans="1:9">
      <c r="A30" s="223" t="s">
        <v>83</v>
      </c>
      <c r="B30" s="165">
        <v>21</v>
      </c>
      <c r="C30" s="165">
        <v>20</v>
      </c>
      <c r="D30" s="165">
        <v>41</v>
      </c>
      <c r="E30" s="165">
        <v>41</v>
      </c>
      <c r="F30" s="436">
        <v>32.130000000000003</v>
      </c>
      <c r="G30" s="436">
        <v>24.61</v>
      </c>
      <c r="H30" s="436">
        <v>31.86</v>
      </c>
      <c r="I30" s="437">
        <v>88.6</v>
      </c>
    </row>
    <row r="31" spans="1:9">
      <c r="A31" s="223" t="s">
        <v>84</v>
      </c>
      <c r="B31" s="165">
        <v>69</v>
      </c>
      <c r="C31" s="165">
        <v>57</v>
      </c>
      <c r="D31" s="165">
        <v>126</v>
      </c>
      <c r="E31" s="165">
        <v>15</v>
      </c>
      <c r="F31" s="436">
        <v>287.33</v>
      </c>
      <c r="G31" s="436">
        <v>1265.42</v>
      </c>
      <c r="H31" s="436">
        <v>878.36</v>
      </c>
      <c r="I31" s="437">
        <v>2431.11</v>
      </c>
    </row>
    <row r="32" spans="1:9">
      <c r="A32" s="373" t="s">
        <v>85</v>
      </c>
      <c r="B32" s="520">
        <v>99</v>
      </c>
      <c r="C32" s="520">
        <v>83</v>
      </c>
      <c r="D32" s="520">
        <v>182</v>
      </c>
      <c r="E32" s="520">
        <v>58</v>
      </c>
      <c r="F32" s="546">
        <v>319.66999999999996</v>
      </c>
      <c r="G32" s="546">
        <v>1298.94</v>
      </c>
      <c r="H32" s="546">
        <v>917.47</v>
      </c>
      <c r="I32" s="547">
        <v>2536.08</v>
      </c>
    </row>
    <row r="33" spans="1:9">
      <c r="A33" s="373" t="s">
        <v>86</v>
      </c>
      <c r="B33" s="520">
        <v>59</v>
      </c>
      <c r="C33" s="520">
        <v>53</v>
      </c>
      <c r="D33" s="520">
        <v>112</v>
      </c>
      <c r="E33" s="520">
        <v>20</v>
      </c>
      <c r="F33" s="546">
        <v>18.07</v>
      </c>
      <c r="G33" s="546">
        <v>24.32</v>
      </c>
      <c r="H33" s="546">
        <v>14.68</v>
      </c>
      <c r="I33" s="547">
        <v>57.07</v>
      </c>
    </row>
    <row r="34" spans="1:9">
      <c r="A34" s="175" t="s">
        <v>1218</v>
      </c>
      <c r="B34" s="165"/>
      <c r="C34" s="165"/>
      <c r="D34" s="165"/>
      <c r="E34" s="165"/>
      <c r="F34" s="436"/>
      <c r="G34" s="436"/>
      <c r="H34" s="436"/>
      <c r="I34" s="437"/>
    </row>
    <row r="35" spans="1:9" s="144" customFormat="1">
      <c r="A35" s="170" t="s">
        <v>87</v>
      </c>
      <c r="B35" s="165">
        <v>86</v>
      </c>
      <c r="C35" s="165">
        <v>32</v>
      </c>
      <c r="D35" s="165">
        <v>118</v>
      </c>
      <c r="E35" s="165">
        <v>60</v>
      </c>
      <c r="F35" s="436">
        <v>1486.54</v>
      </c>
      <c r="G35" s="436">
        <v>1253.31</v>
      </c>
      <c r="H35" s="436">
        <v>603.92999999999995</v>
      </c>
      <c r="I35" s="437">
        <v>3343.7799999999997</v>
      </c>
    </row>
    <row r="36" spans="1:9">
      <c r="A36" s="223" t="s">
        <v>88</v>
      </c>
      <c r="B36" s="165">
        <v>75</v>
      </c>
      <c r="C36" s="165">
        <v>35</v>
      </c>
      <c r="D36" s="165">
        <v>110</v>
      </c>
      <c r="E36" s="165">
        <v>78</v>
      </c>
      <c r="F36" s="436">
        <v>47.45</v>
      </c>
      <c r="G36" s="436">
        <v>347.95</v>
      </c>
      <c r="H36" s="436">
        <v>307.23</v>
      </c>
      <c r="I36" s="437">
        <v>702.63</v>
      </c>
    </row>
    <row r="37" spans="1:9">
      <c r="A37" s="223" t="s">
        <v>89</v>
      </c>
      <c r="B37" s="165">
        <v>39</v>
      </c>
      <c r="C37" s="165">
        <v>3</v>
      </c>
      <c r="D37" s="165">
        <v>42</v>
      </c>
      <c r="E37" s="165">
        <v>32</v>
      </c>
      <c r="F37" s="436">
        <v>18.71</v>
      </c>
      <c r="G37" s="436">
        <v>12.64</v>
      </c>
      <c r="H37" s="132">
        <v>29.25</v>
      </c>
      <c r="I37" s="437">
        <v>60.6</v>
      </c>
    </row>
    <row r="38" spans="1:9">
      <c r="A38" s="223" t="s">
        <v>90</v>
      </c>
      <c r="B38" s="165">
        <v>132</v>
      </c>
      <c r="C38" s="165">
        <v>43</v>
      </c>
      <c r="D38" s="165">
        <v>175</v>
      </c>
      <c r="E38" s="165">
        <v>115</v>
      </c>
      <c r="F38" s="436">
        <v>1399.57</v>
      </c>
      <c r="G38" s="436">
        <v>785.35</v>
      </c>
      <c r="H38" s="436">
        <v>646.70000000000005</v>
      </c>
      <c r="I38" s="437">
        <v>2831.62</v>
      </c>
    </row>
    <row r="39" spans="1:9">
      <c r="A39" s="373" t="s">
        <v>91</v>
      </c>
      <c r="B39" s="520">
        <v>332</v>
      </c>
      <c r="C39" s="520">
        <v>113</v>
      </c>
      <c r="D39" s="520">
        <v>445</v>
      </c>
      <c r="E39" s="520">
        <v>285</v>
      </c>
      <c r="F39" s="546">
        <v>2952.27</v>
      </c>
      <c r="G39" s="546">
        <v>2399.25</v>
      </c>
      <c r="H39" s="546">
        <v>1587.1100000000001</v>
      </c>
      <c r="I39" s="547">
        <v>6938.630000000001</v>
      </c>
    </row>
    <row r="40" spans="1:9">
      <c r="A40" s="373" t="s">
        <v>92</v>
      </c>
      <c r="B40" s="520">
        <v>25</v>
      </c>
      <c r="C40" s="520">
        <v>7</v>
      </c>
      <c r="D40" s="520">
        <v>32</v>
      </c>
      <c r="E40" s="520">
        <v>32</v>
      </c>
      <c r="F40" s="546">
        <v>13.92</v>
      </c>
      <c r="G40" s="546">
        <v>17.059999999999999</v>
      </c>
      <c r="H40" s="546">
        <v>7.98</v>
      </c>
      <c r="I40" s="547">
        <v>38.959999999999994</v>
      </c>
    </row>
    <row r="41" spans="1:9">
      <c r="A41" s="373" t="s">
        <v>93</v>
      </c>
      <c r="B41" s="520">
        <v>184</v>
      </c>
      <c r="C41" s="520">
        <v>56</v>
      </c>
      <c r="D41" s="520">
        <v>240</v>
      </c>
      <c r="E41" s="520">
        <v>240</v>
      </c>
      <c r="F41" s="546">
        <v>1541.03</v>
      </c>
      <c r="G41" s="546">
        <v>592.44000000000005</v>
      </c>
      <c r="H41" s="546">
        <v>214.92</v>
      </c>
      <c r="I41" s="547">
        <v>2348.3900000000003</v>
      </c>
    </row>
    <row r="42" spans="1:9">
      <c r="A42" s="373" t="s">
        <v>94</v>
      </c>
      <c r="B42" s="520">
        <v>5</v>
      </c>
      <c r="C42" s="520">
        <v>5</v>
      </c>
      <c r="D42" s="520">
        <v>10</v>
      </c>
      <c r="E42" s="520">
        <v>4</v>
      </c>
      <c r="F42" s="546">
        <v>1.86</v>
      </c>
      <c r="G42" s="546">
        <v>7.88</v>
      </c>
      <c r="H42" s="546">
        <v>34.26</v>
      </c>
      <c r="I42" s="547">
        <v>44</v>
      </c>
    </row>
    <row r="43" spans="1:9">
      <c r="A43" s="175" t="s">
        <v>95</v>
      </c>
      <c r="B43" s="165"/>
      <c r="C43" s="165"/>
      <c r="D43" s="165"/>
      <c r="E43" s="165"/>
      <c r="F43" s="436"/>
      <c r="G43" s="436"/>
      <c r="H43" s="436"/>
      <c r="I43" s="437"/>
    </row>
    <row r="44" spans="1:9" s="144" customFormat="1">
      <c r="A44" s="170" t="s">
        <v>96</v>
      </c>
      <c r="B44" s="165">
        <v>9</v>
      </c>
      <c r="C44" s="165">
        <v>3</v>
      </c>
      <c r="D44" s="165">
        <v>12</v>
      </c>
      <c r="E44" s="165">
        <v>6</v>
      </c>
      <c r="F44" s="436">
        <v>53.23</v>
      </c>
      <c r="G44" s="436">
        <v>50.08</v>
      </c>
      <c r="H44" s="436">
        <v>0.16</v>
      </c>
      <c r="I44" s="437">
        <v>103.47</v>
      </c>
    </row>
    <row r="45" spans="1:9">
      <c r="A45" s="139" t="s">
        <v>97</v>
      </c>
      <c r="B45" s="192">
        <v>22</v>
      </c>
      <c r="C45" s="192">
        <v>18</v>
      </c>
      <c r="D45" s="192">
        <v>40</v>
      </c>
      <c r="E45" s="192">
        <v>11</v>
      </c>
      <c r="F45" s="192">
        <v>5.4</v>
      </c>
      <c r="G45" s="192">
        <v>266.83999999999997</v>
      </c>
      <c r="H45" s="192">
        <v>2.63</v>
      </c>
      <c r="I45" s="196">
        <v>274.86999999999995</v>
      </c>
    </row>
    <row r="46" spans="1:9">
      <c r="A46" s="139" t="s">
        <v>98</v>
      </c>
      <c r="B46" s="192">
        <v>1</v>
      </c>
      <c r="C46" s="192">
        <v>0</v>
      </c>
      <c r="D46" s="192">
        <v>1</v>
      </c>
      <c r="E46" s="192">
        <v>1</v>
      </c>
      <c r="F46" s="192">
        <v>0</v>
      </c>
      <c r="G46" s="192">
        <v>0.01</v>
      </c>
      <c r="H46" s="192">
        <v>0</v>
      </c>
      <c r="I46" s="196">
        <v>0.01</v>
      </c>
    </row>
    <row r="47" spans="1:9">
      <c r="A47" s="139" t="s">
        <v>99</v>
      </c>
      <c r="B47" s="192">
        <v>32</v>
      </c>
      <c r="C47" s="192">
        <v>52</v>
      </c>
      <c r="D47" s="192">
        <v>84</v>
      </c>
      <c r="E47" s="192">
        <v>3</v>
      </c>
      <c r="F47" s="192">
        <v>3.36</v>
      </c>
      <c r="G47" s="192">
        <v>4.66</v>
      </c>
      <c r="H47" s="192">
        <v>9.8000000000000007</v>
      </c>
      <c r="I47" s="196">
        <v>17.82</v>
      </c>
    </row>
    <row r="48" spans="1:9">
      <c r="A48" s="139" t="s">
        <v>100</v>
      </c>
      <c r="B48" s="192">
        <v>70</v>
      </c>
      <c r="C48" s="192">
        <v>64</v>
      </c>
      <c r="D48" s="192">
        <v>134</v>
      </c>
      <c r="E48" s="192">
        <v>38</v>
      </c>
      <c r="F48" s="192">
        <v>972.67</v>
      </c>
      <c r="G48" s="192">
        <v>594.83000000000004</v>
      </c>
      <c r="H48" s="192">
        <v>1166.49</v>
      </c>
      <c r="I48" s="196">
        <v>2733.99</v>
      </c>
    </row>
    <row r="49" spans="1:9">
      <c r="A49" s="139" t="s">
        <v>101</v>
      </c>
      <c r="B49" s="192">
        <v>54</v>
      </c>
      <c r="C49" s="192">
        <v>44</v>
      </c>
      <c r="D49" s="192">
        <v>98</v>
      </c>
      <c r="E49" s="192">
        <v>15</v>
      </c>
      <c r="F49" s="192">
        <v>55.74</v>
      </c>
      <c r="G49" s="192">
        <v>93.66</v>
      </c>
      <c r="H49" s="192">
        <v>72.61</v>
      </c>
      <c r="I49" s="196">
        <v>222.01</v>
      </c>
    </row>
    <row r="50" spans="1:9">
      <c r="A50" s="373" t="s">
        <v>102</v>
      </c>
      <c r="B50" s="520">
        <v>188</v>
      </c>
      <c r="C50" s="520">
        <v>181</v>
      </c>
      <c r="D50" s="520">
        <v>369</v>
      </c>
      <c r="E50" s="520">
        <v>74</v>
      </c>
      <c r="F50" s="546">
        <v>1090.3999999999999</v>
      </c>
      <c r="G50" s="546">
        <v>1010.08</v>
      </c>
      <c r="H50" s="546">
        <v>1251.6899999999998</v>
      </c>
      <c r="I50" s="547">
        <v>3352.17</v>
      </c>
    </row>
    <row r="51" spans="1:9">
      <c r="A51" s="139"/>
      <c r="B51" s="192"/>
      <c r="C51" s="192"/>
      <c r="D51" s="192"/>
      <c r="E51" s="192"/>
      <c r="F51" s="192"/>
      <c r="G51" s="192"/>
      <c r="H51" s="192"/>
      <c r="I51" s="196"/>
    </row>
    <row r="52" spans="1:9" ht="19.5" customHeight="1" thickBot="1">
      <c r="A52" s="320" t="s">
        <v>103</v>
      </c>
      <c r="B52" s="423">
        <v>1876</v>
      </c>
      <c r="C52" s="423">
        <v>1098</v>
      </c>
      <c r="D52" s="423">
        <v>2974</v>
      </c>
      <c r="E52" s="423">
        <v>1079</v>
      </c>
      <c r="F52" s="423">
        <v>6489.2899999999991</v>
      </c>
      <c r="G52" s="423">
        <v>6864.6799999999994</v>
      </c>
      <c r="H52" s="423">
        <v>6125.9699999999993</v>
      </c>
      <c r="I52" s="544">
        <v>19479.939999999999</v>
      </c>
    </row>
  </sheetData>
  <mergeCells count="7">
    <mergeCell ref="F5:I5"/>
    <mergeCell ref="F6:G6"/>
    <mergeCell ref="A1:I1"/>
    <mergeCell ref="A3:I3"/>
    <mergeCell ref="A5:A7"/>
    <mergeCell ref="B5:D5"/>
    <mergeCell ref="B6:D6"/>
  </mergeCells>
  <phoneticPr fontId="2" type="noConversion"/>
  <printOptions horizontalCentered="1"/>
  <pageMargins left="0.78740157480314965" right="0.78740157480314965" top="0.59055118110236227" bottom="0.98425196850393704" header="0" footer="0"/>
  <pageSetup paperSize="9" scale="45" orientation="portrait" r:id="rId1"/>
  <headerFooter alignWithMargins="0"/>
  <drawing r:id="rId2"/>
</worksheet>
</file>

<file path=xl/worksheets/sheet88.xml><?xml version="1.0" encoding="utf-8"?>
<worksheet xmlns="http://schemas.openxmlformats.org/spreadsheetml/2006/main" xmlns:r="http://schemas.openxmlformats.org/officeDocument/2006/relationships">
  <sheetPr codeName="Hoja80">
    <pageSetUpPr fitToPage="1"/>
  </sheetPr>
  <dimension ref="A1:I51"/>
  <sheetViews>
    <sheetView view="pageBreakPreview" topLeftCell="A10" zoomScale="75" zoomScaleNormal="75" workbookViewId="0">
      <selection sqref="A1:J1"/>
    </sheetView>
  </sheetViews>
  <sheetFormatPr baseColWidth="10" defaultRowHeight="12.75"/>
  <cols>
    <col min="1" max="1" width="91.42578125" customWidth="1"/>
    <col min="2" max="8" width="13.42578125" customWidth="1"/>
  </cols>
  <sheetData>
    <row r="1" spans="1:9" ht="18">
      <c r="A1" s="1003" t="s">
        <v>932</v>
      </c>
      <c r="B1" s="1003"/>
      <c r="C1" s="1003"/>
      <c r="D1" s="1003"/>
      <c r="E1" s="1003"/>
      <c r="F1" s="1003"/>
      <c r="G1" s="1003"/>
      <c r="H1" s="1003"/>
    </row>
    <row r="3" spans="1:9" ht="24.75" customHeight="1">
      <c r="A3" s="1126" t="s">
        <v>1364</v>
      </c>
      <c r="B3" s="1126"/>
      <c r="C3" s="1126"/>
      <c r="D3" s="1126"/>
      <c r="E3" s="1126"/>
      <c r="F3" s="1126"/>
      <c r="G3" s="1126"/>
      <c r="H3" s="1126"/>
    </row>
    <row r="4" spans="1:9" ht="13.5" thickBot="1">
      <c r="A4" s="136"/>
      <c r="B4" s="136"/>
      <c r="C4" s="136"/>
      <c r="D4" s="136"/>
      <c r="E4" s="136"/>
      <c r="F4" s="136"/>
      <c r="G4" s="136"/>
      <c r="H4" s="136"/>
    </row>
    <row r="5" spans="1:9" ht="33.75" customHeight="1">
      <c r="A5" s="1005" t="s">
        <v>1</v>
      </c>
      <c r="B5" s="1007" t="s">
        <v>953</v>
      </c>
      <c r="C5" s="935"/>
      <c r="D5" s="1099" t="s">
        <v>2</v>
      </c>
      <c r="E5" s="1007" t="s">
        <v>3</v>
      </c>
      <c r="F5" s="1008"/>
      <c r="G5" s="473" t="s">
        <v>1232</v>
      </c>
      <c r="H5" s="475" t="s">
        <v>936</v>
      </c>
    </row>
    <row r="6" spans="1:9" ht="33" customHeight="1" thickBot="1">
      <c r="A6" s="1006"/>
      <c r="B6" s="259" t="s">
        <v>962</v>
      </c>
      <c r="C6" s="259" t="s">
        <v>963</v>
      </c>
      <c r="D6" s="1101"/>
      <c r="E6" s="259" t="s">
        <v>943</v>
      </c>
      <c r="F6" s="259" t="s">
        <v>944</v>
      </c>
      <c r="G6" s="474" t="s">
        <v>4</v>
      </c>
      <c r="H6" s="483" t="s">
        <v>967</v>
      </c>
    </row>
    <row r="7" spans="1:9" ht="27.75" customHeight="1">
      <c r="A7" s="205" t="s">
        <v>5</v>
      </c>
      <c r="B7" s="164"/>
      <c r="C7" s="164"/>
      <c r="D7" s="164"/>
      <c r="E7" s="438"/>
      <c r="F7" s="438"/>
      <c r="G7" s="438"/>
      <c r="H7" s="439"/>
    </row>
    <row r="8" spans="1:9" ht="14.1" customHeight="1">
      <c r="A8" s="139" t="s">
        <v>6</v>
      </c>
      <c r="B8" s="206">
        <v>49</v>
      </c>
      <c r="C8" s="206">
        <v>78</v>
      </c>
      <c r="D8" s="206">
        <v>2</v>
      </c>
      <c r="E8" s="600">
        <v>515.26</v>
      </c>
      <c r="F8" s="600">
        <v>983.47</v>
      </c>
      <c r="G8" s="600">
        <v>248.4</v>
      </c>
      <c r="H8" s="601">
        <v>1747.13</v>
      </c>
    </row>
    <row r="9" spans="1:9" ht="14.1" customHeight="1">
      <c r="A9" s="139" t="s">
        <v>7</v>
      </c>
      <c r="B9" s="207">
        <v>3</v>
      </c>
      <c r="C9" s="207">
        <v>1</v>
      </c>
      <c r="D9" s="207">
        <v>0</v>
      </c>
      <c r="E9" s="602">
        <v>1.2</v>
      </c>
      <c r="F9" s="602">
        <v>0.49</v>
      </c>
      <c r="G9" s="602">
        <v>0.08</v>
      </c>
      <c r="H9" s="603">
        <v>1.77</v>
      </c>
    </row>
    <row r="10" spans="1:9" ht="14.1" customHeight="1">
      <c r="A10" s="139" t="s">
        <v>8</v>
      </c>
      <c r="B10" s="206">
        <v>4</v>
      </c>
      <c r="C10" s="207">
        <v>0</v>
      </c>
      <c r="D10" s="207">
        <v>3</v>
      </c>
      <c r="E10" s="602">
        <v>0.04</v>
      </c>
      <c r="F10" s="600">
        <v>0</v>
      </c>
      <c r="G10" s="602">
        <v>0</v>
      </c>
      <c r="H10" s="601">
        <v>0.04</v>
      </c>
    </row>
    <row r="11" spans="1:9" ht="14.1" customHeight="1">
      <c r="A11" s="139" t="s">
        <v>9</v>
      </c>
      <c r="B11" s="206">
        <v>4</v>
      </c>
      <c r="C11" s="206">
        <v>4</v>
      </c>
      <c r="D11" s="207">
        <v>0</v>
      </c>
      <c r="E11" s="600">
        <v>0.8</v>
      </c>
      <c r="F11" s="600">
        <v>22.44</v>
      </c>
      <c r="G11" s="600">
        <v>4.88</v>
      </c>
      <c r="H11" s="601">
        <v>28.12</v>
      </c>
    </row>
    <row r="12" spans="1:9" ht="14.1" customHeight="1">
      <c r="A12" s="139" t="s">
        <v>15</v>
      </c>
      <c r="B12" s="206">
        <v>7</v>
      </c>
      <c r="C12" s="206">
        <v>4</v>
      </c>
      <c r="D12" s="207">
        <v>0</v>
      </c>
      <c r="E12" s="600">
        <v>41.77</v>
      </c>
      <c r="F12" s="600">
        <v>90.53</v>
      </c>
      <c r="G12" s="600">
        <v>5.73</v>
      </c>
      <c r="H12" s="601">
        <v>138.03</v>
      </c>
      <c r="I12" s="6"/>
    </row>
    <row r="13" spans="1:9" ht="14.1" customHeight="1">
      <c r="A13" s="139" t="s">
        <v>16</v>
      </c>
      <c r="B13" s="206">
        <v>13</v>
      </c>
      <c r="C13" s="206">
        <v>11</v>
      </c>
      <c r="D13" s="207">
        <v>0</v>
      </c>
      <c r="E13" s="602">
        <v>4.2300000000000004</v>
      </c>
      <c r="F13" s="600">
        <v>33.29</v>
      </c>
      <c r="G13" s="600">
        <v>2.5499999999999998</v>
      </c>
      <c r="H13" s="601">
        <v>40.07</v>
      </c>
      <c r="I13" s="6"/>
    </row>
    <row r="14" spans="1:9" ht="14.1" customHeight="1">
      <c r="A14" s="139" t="s">
        <v>17</v>
      </c>
      <c r="B14" s="207">
        <v>0</v>
      </c>
      <c r="C14" s="206">
        <v>0</v>
      </c>
      <c r="D14" s="207">
        <v>0</v>
      </c>
      <c r="E14" s="602">
        <v>0</v>
      </c>
      <c r="F14" s="600">
        <v>0</v>
      </c>
      <c r="G14" s="600">
        <v>0</v>
      </c>
      <c r="H14" s="601">
        <v>0</v>
      </c>
      <c r="I14" s="6"/>
    </row>
    <row r="15" spans="1:9" ht="14.1" customHeight="1">
      <c r="A15" s="139"/>
      <c r="B15" s="206"/>
      <c r="C15" s="206"/>
      <c r="D15" s="207"/>
      <c r="E15" s="600"/>
      <c r="F15" s="600"/>
      <c r="G15" s="600"/>
      <c r="H15" s="601"/>
      <c r="I15" s="6"/>
    </row>
    <row r="16" spans="1:9" ht="14.1" customHeight="1">
      <c r="A16" s="140" t="s">
        <v>18</v>
      </c>
      <c r="B16" s="206"/>
      <c r="C16" s="206"/>
      <c r="D16" s="206"/>
      <c r="E16" s="600"/>
      <c r="F16" s="600"/>
      <c r="G16" s="600"/>
      <c r="H16" s="601"/>
      <c r="I16" s="6"/>
    </row>
    <row r="17" spans="1:9" ht="14.1" customHeight="1">
      <c r="A17" s="139" t="s">
        <v>19</v>
      </c>
      <c r="B17" s="206">
        <v>52</v>
      </c>
      <c r="C17" s="206">
        <v>48</v>
      </c>
      <c r="D17" s="207">
        <v>1</v>
      </c>
      <c r="E17" s="600">
        <v>398.68</v>
      </c>
      <c r="F17" s="600">
        <v>526.02</v>
      </c>
      <c r="G17" s="600">
        <v>182.75</v>
      </c>
      <c r="H17" s="601">
        <v>1107.45</v>
      </c>
      <c r="I17" s="6"/>
    </row>
    <row r="18" spans="1:9" ht="14.1" customHeight="1">
      <c r="A18" s="139" t="s">
        <v>20</v>
      </c>
      <c r="B18" s="206">
        <v>3</v>
      </c>
      <c r="C18" s="206">
        <v>12</v>
      </c>
      <c r="D18" s="207">
        <v>0</v>
      </c>
      <c r="E18" s="600">
        <v>178.63</v>
      </c>
      <c r="F18" s="600">
        <v>309.60000000000002</v>
      </c>
      <c r="G18" s="600">
        <v>34.69</v>
      </c>
      <c r="H18" s="601">
        <v>522.91999999999996</v>
      </c>
      <c r="I18" s="6"/>
    </row>
    <row r="19" spans="1:9" ht="14.1" customHeight="1">
      <c r="A19" s="139" t="s">
        <v>21</v>
      </c>
      <c r="B19" s="207">
        <v>10</v>
      </c>
      <c r="C19" s="206">
        <v>4</v>
      </c>
      <c r="D19" s="207">
        <v>1</v>
      </c>
      <c r="E19" s="600">
        <v>20.34</v>
      </c>
      <c r="F19" s="602">
        <v>36.409999999999997</v>
      </c>
      <c r="G19" s="602">
        <v>0.42</v>
      </c>
      <c r="H19" s="601">
        <v>57.17</v>
      </c>
    </row>
    <row r="20" spans="1:9" ht="14.1" customHeight="1">
      <c r="A20" s="139" t="s">
        <v>22</v>
      </c>
      <c r="B20" s="207">
        <v>1</v>
      </c>
      <c r="C20" s="207">
        <v>1</v>
      </c>
      <c r="D20" s="206">
        <v>0</v>
      </c>
      <c r="E20" s="602">
        <v>1.08</v>
      </c>
      <c r="F20" s="602">
        <v>0</v>
      </c>
      <c r="G20" s="602">
        <v>0</v>
      </c>
      <c r="H20" s="603">
        <v>1.08</v>
      </c>
    </row>
    <row r="21" spans="1:9" ht="14.1" customHeight="1">
      <c r="A21" s="139" t="s">
        <v>23</v>
      </c>
      <c r="B21" s="206">
        <v>2</v>
      </c>
      <c r="C21" s="207">
        <v>0</v>
      </c>
      <c r="D21" s="206">
        <v>0</v>
      </c>
      <c r="E21" s="602">
        <v>0.33</v>
      </c>
      <c r="F21" s="602">
        <v>0</v>
      </c>
      <c r="G21" s="600">
        <v>0</v>
      </c>
      <c r="H21" s="601">
        <v>0.33</v>
      </c>
    </row>
    <row r="22" spans="1:9" ht="14.1" customHeight="1">
      <c r="A22" s="139" t="s">
        <v>24</v>
      </c>
      <c r="B22" s="207">
        <v>5</v>
      </c>
      <c r="C22" s="207">
        <v>7</v>
      </c>
      <c r="D22" s="206">
        <v>1</v>
      </c>
      <c r="E22" s="602">
        <v>18.48</v>
      </c>
      <c r="F22" s="602">
        <v>15.75</v>
      </c>
      <c r="G22" s="602">
        <v>0</v>
      </c>
      <c r="H22" s="603">
        <v>34.229999999999997</v>
      </c>
    </row>
    <row r="23" spans="1:9" ht="14.1" customHeight="1">
      <c r="A23" s="139" t="s">
        <v>25</v>
      </c>
      <c r="B23" s="206">
        <v>5</v>
      </c>
      <c r="C23" s="206">
        <v>2</v>
      </c>
      <c r="D23" s="206">
        <v>0</v>
      </c>
      <c r="E23" s="600">
        <v>0.51</v>
      </c>
      <c r="F23" s="600">
        <v>1.99</v>
      </c>
      <c r="G23" s="600">
        <v>38.299999999999997</v>
      </c>
      <c r="H23" s="601">
        <v>40.799999999999997</v>
      </c>
    </row>
    <row r="24" spans="1:9" ht="14.1" customHeight="1">
      <c r="A24" s="139" t="s">
        <v>26</v>
      </c>
      <c r="B24" s="206">
        <v>411</v>
      </c>
      <c r="C24" s="206">
        <v>101</v>
      </c>
      <c r="D24" s="206">
        <v>17</v>
      </c>
      <c r="E24" s="600">
        <v>1193.4000000000001</v>
      </c>
      <c r="F24" s="600">
        <v>442.17</v>
      </c>
      <c r="G24" s="600">
        <v>55.97</v>
      </c>
      <c r="H24" s="601">
        <v>1691.5399999999902</v>
      </c>
    </row>
    <row r="25" spans="1:9" ht="14.1" customHeight="1">
      <c r="A25" s="139" t="s">
        <v>27</v>
      </c>
      <c r="B25" s="206">
        <v>4</v>
      </c>
      <c r="C25" s="206">
        <v>0</v>
      </c>
      <c r="D25" s="206">
        <v>0</v>
      </c>
      <c r="E25" s="600">
        <v>0.15</v>
      </c>
      <c r="F25" s="600">
        <v>1.06</v>
      </c>
      <c r="G25" s="600">
        <v>0</v>
      </c>
      <c r="H25" s="601">
        <v>1.21</v>
      </c>
    </row>
    <row r="26" spans="1:9" ht="14.1" customHeight="1">
      <c r="A26" s="139" t="s">
        <v>28</v>
      </c>
      <c r="B26" s="206">
        <v>2</v>
      </c>
      <c r="C26" s="206">
        <v>2</v>
      </c>
      <c r="D26" s="206">
        <v>0</v>
      </c>
      <c r="E26" s="600">
        <v>0.11</v>
      </c>
      <c r="F26" s="600">
        <v>3.54</v>
      </c>
      <c r="G26" s="600">
        <v>5.61</v>
      </c>
      <c r="H26" s="601">
        <v>9.26</v>
      </c>
    </row>
    <row r="27" spans="1:9" ht="14.1" customHeight="1">
      <c r="A27" s="139"/>
      <c r="B27" s="206"/>
      <c r="C27" s="206"/>
      <c r="D27" s="206"/>
      <c r="E27" s="600"/>
      <c r="F27" s="600"/>
      <c r="G27" s="600"/>
      <c r="H27" s="601"/>
    </row>
    <row r="28" spans="1:9" ht="14.1" customHeight="1">
      <c r="A28" s="140" t="s">
        <v>29</v>
      </c>
      <c r="B28" s="206"/>
      <c r="C28" s="206"/>
      <c r="D28" s="206"/>
      <c r="E28" s="600"/>
      <c r="F28" s="600"/>
      <c r="G28" s="600"/>
      <c r="H28" s="601"/>
    </row>
    <row r="29" spans="1:9" ht="14.1" customHeight="1">
      <c r="A29" s="139" t="s">
        <v>30</v>
      </c>
      <c r="B29" s="206">
        <v>952</v>
      </c>
      <c r="C29" s="206">
        <v>315</v>
      </c>
      <c r="D29" s="206">
        <v>34</v>
      </c>
      <c r="E29" s="600">
        <v>853.6</v>
      </c>
      <c r="F29" s="600">
        <v>3971.64</v>
      </c>
      <c r="G29" s="600">
        <v>473.72</v>
      </c>
      <c r="H29" s="601">
        <v>5298.96000000003</v>
      </c>
    </row>
    <row r="30" spans="1:9" ht="14.1" customHeight="1">
      <c r="A30" s="139" t="s">
        <v>31</v>
      </c>
      <c r="B30" s="206">
        <v>465</v>
      </c>
      <c r="C30" s="206">
        <v>655</v>
      </c>
      <c r="D30" s="206">
        <v>16</v>
      </c>
      <c r="E30" s="600">
        <v>2797.53</v>
      </c>
      <c r="F30" s="600">
        <v>8247.9500000000007</v>
      </c>
      <c r="G30" s="600">
        <v>1348.33</v>
      </c>
      <c r="H30" s="601">
        <v>12393.81</v>
      </c>
    </row>
    <row r="31" spans="1:9" ht="14.1" customHeight="1">
      <c r="A31" s="139" t="s">
        <v>32</v>
      </c>
      <c r="B31" s="206">
        <v>65</v>
      </c>
      <c r="C31" s="206">
        <v>44</v>
      </c>
      <c r="D31" s="206">
        <v>0</v>
      </c>
      <c r="E31" s="600">
        <v>451.89</v>
      </c>
      <c r="F31" s="600">
        <v>2163.7800000000002</v>
      </c>
      <c r="G31" s="600">
        <v>62.36</v>
      </c>
      <c r="H31" s="601">
        <v>2678.03</v>
      </c>
    </row>
    <row r="32" spans="1:9" ht="14.1" customHeight="1">
      <c r="A32" s="139"/>
      <c r="B32" s="206"/>
      <c r="C32" s="206"/>
      <c r="D32" s="206"/>
      <c r="E32" s="600"/>
      <c r="F32" s="600"/>
      <c r="G32" s="600"/>
      <c r="H32" s="601"/>
    </row>
    <row r="33" spans="1:8" ht="14.1" customHeight="1">
      <c r="A33" s="140" t="s">
        <v>33</v>
      </c>
      <c r="B33" s="206"/>
      <c r="C33" s="206"/>
      <c r="D33" s="206"/>
      <c r="E33" s="600"/>
      <c r="F33" s="600"/>
      <c r="G33" s="600"/>
      <c r="H33" s="601"/>
    </row>
    <row r="34" spans="1:8" ht="14.1" customHeight="1">
      <c r="A34" s="139" t="s">
        <v>34</v>
      </c>
      <c r="B34" s="206">
        <v>380</v>
      </c>
      <c r="C34" s="206">
        <v>136</v>
      </c>
      <c r="D34" s="206">
        <v>30</v>
      </c>
      <c r="E34" s="600">
        <v>900.23</v>
      </c>
      <c r="F34" s="600">
        <v>590.74</v>
      </c>
      <c r="G34" s="600">
        <v>100.88</v>
      </c>
      <c r="H34" s="601">
        <v>1591.8499999999899</v>
      </c>
    </row>
    <row r="35" spans="1:8" ht="14.1" customHeight="1">
      <c r="A35" s="139" t="s">
        <v>109</v>
      </c>
      <c r="B35" s="206">
        <v>4</v>
      </c>
      <c r="C35" s="206">
        <v>0</v>
      </c>
      <c r="D35" s="206">
        <v>0</v>
      </c>
      <c r="E35" s="600">
        <v>0.02</v>
      </c>
      <c r="F35" s="206">
        <v>0</v>
      </c>
      <c r="G35" s="206">
        <v>0.02</v>
      </c>
      <c r="H35" s="604">
        <v>0.04</v>
      </c>
    </row>
    <row r="36" spans="1:8" ht="14.1" customHeight="1">
      <c r="A36" s="139" t="s">
        <v>110</v>
      </c>
      <c r="B36" s="206">
        <v>5</v>
      </c>
      <c r="C36" s="206">
        <v>1</v>
      </c>
      <c r="D36" s="206">
        <v>2</v>
      </c>
      <c r="E36" s="600">
        <v>0.81</v>
      </c>
      <c r="F36" s="600">
        <v>0</v>
      </c>
      <c r="G36" s="206">
        <v>4.22</v>
      </c>
      <c r="H36" s="601">
        <v>5.03</v>
      </c>
    </row>
    <row r="37" spans="1:8" ht="14.1" customHeight="1">
      <c r="A37" s="139" t="s">
        <v>33</v>
      </c>
      <c r="B37" s="206">
        <v>43</v>
      </c>
      <c r="C37" s="206">
        <v>11</v>
      </c>
      <c r="D37" s="206">
        <v>4</v>
      </c>
      <c r="E37" s="600">
        <v>16.46</v>
      </c>
      <c r="F37" s="600">
        <v>77.78</v>
      </c>
      <c r="G37" s="600">
        <v>16.510000000000002</v>
      </c>
      <c r="H37" s="601">
        <v>110.75</v>
      </c>
    </row>
    <row r="38" spans="1:8" ht="14.1" customHeight="1">
      <c r="A38" s="139"/>
      <c r="B38" s="206"/>
      <c r="C38" s="206"/>
      <c r="D38" s="206"/>
      <c r="E38" s="600"/>
      <c r="F38" s="600"/>
      <c r="G38" s="600"/>
      <c r="H38" s="601"/>
    </row>
    <row r="39" spans="1:8" ht="14.1" customHeight="1">
      <c r="A39" s="145" t="s">
        <v>1168</v>
      </c>
      <c r="B39" s="206">
        <v>1196</v>
      </c>
      <c r="C39" s="206">
        <v>458</v>
      </c>
      <c r="D39" s="206">
        <v>23</v>
      </c>
      <c r="E39" s="600">
        <v>2791.86</v>
      </c>
      <c r="F39" s="600">
        <v>4750.09</v>
      </c>
      <c r="G39" s="600">
        <v>1004.08</v>
      </c>
      <c r="H39" s="601">
        <v>8546.0300000000607</v>
      </c>
    </row>
    <row r="40" spans="1:8" ht="14.1" customHeight="1">
      <c r="A40" s="139"/>
      <c r="B40" s="206"/>
      <c r="C40" s="206"/>
      <c r="D40" s="206"/>
      <c r="E40" s="271"/>
      <c r="F40" s="271"/>
      <c r="G40" s="271"/>
      <c r="H40" s="440"/>
    </row>
    <row r="41" spans="1:8" s="144" customFormat="1" ht="18.75" customHeight="1" thickBot="1">
      <c r="A41" s="320" t="s">
        <v>569</v>
      </c>
      <c r="B41" s="441">
        <f t="shared" ref="B41:H41" si="0">SUM(B7:B39)</f>
        <v>3685</v>
      </c>
      <c r="C41" s="441">
        <f t="shared" si="0"/>
        <v>1895</v>
      </c>
      <c r="D41" s="441">
        <f t="shared" si="0"/>
        <v>134</v>
      </c>
      <c r="E41" s="442">
        <f t="shared" si="0"/>
        <v>10187.410000000002</v>
      </c>
      <c r="F41" s="442">
        <f t="shared" si="0"/>
        <v>22268.74</v>
      </c>
      <c r="G41" s="442">
        <f t="shared" si="0"/>
        <v>3589.5000000000005</v>
      </c>
      <c r="H41" s="443">
        <f t="shared" si="0"/>
        <v>36045.650000000067</v>
      </c>
    </row>
    <row r="51" spans="7:7">
      <c r="G51" s="197"/>
    </row>
  </sheetData>
  <mergeCells count="6">
    <mergeCell ref="A1:H1"/>
    <mergeCell ref="A3:H3"/>
    <mergeCell ref="A5:A6"/>
    <mergeCell ref="B5:C5"/>
    <mergeCell ref="D5:D6"/>
    <mergeCell ref="E5:F5"/>
  </mergeCells>
  <phoneticPr fontId="2" type="noConversion"/>
  <printOptions horizontalCentered="1"/>
  <pageMargins left="0.78740157480314965" right="0.78740157480314965" top="0.59055118110236227" bottom="0.98425196850393704" header="0" footer="0"/>
  <pageSetup paperSize="9" scale="44" orientation="portrait" r:id="rId1"/>
  <headerFooter alignWithMargins="0"/>
  <drawing r:id="rId2"/>
</worksheet>
</file>

<file path=xl/worksheets/sheet89.xml><?xml version="1.0" encoding="utf-8"?>
<worksheet xmlns="http://schemas.openxmlformats.org/spreadsheetml/2006/main" xmlns:r="http://schemas.openxmlformats.org/officeDocument/2006/relationships">
  <sheetPr codeName="Hoja81">
    <pageSetUpPr fitToPage="1"/>
  </sheetPr>
  <dimension ref="A1:J66"/>
  <sheetViews>
    <sheetView view="pageBreakPreview" topLeftCell="A16" zoomScale="75" zoomScaleNormal="75" workbookViewId="0">
      <selection sqref="A1:J1"/>
    </sheetView>
  </sheetViews>
  <sheetFormatPr baseColWidth="10" defaultRowHeight="12.75"/>
  <cols>
    <col min="1" max="1" width="34" customWidth="1"/>
    <col min="2" max="9" width="15.5703125" customWidth="1"/>
  </cols>
  <sheetData>
    <row r="1" spans="1:10" ht="18">
      <c r="A1" s="1003" t="s">
        <v>932</v>
      </c>
      <c r="B1" s="1003"/>
      <c r="C1" s="1003"/>
      <c r="D1" s="1003"/>
      <c r="E1" s="1003"/>
      <c r="F1" s="1003"/>
      <c r="G1" s="1003"/>
      <c r="H1" s="1003"/>
      <c r="I1" s="1003"/>
    </row>
    <row r="3" spans="1:10" ht="15">
      <c r="A3" s="1114" t="s">
        <v>1365</v>
      </c>
      <c r="B3" s="1114"/>
      <c r="C3" s="1114"/>
      <c r="D3" s="1114"/>
      <c r="E3" s="1114"/>
      <c r="F3" s="1114"/>
      <c r="G3" s="1114"/>
      <c r="H3" s="1114"/>
      <c r="I3" s="1114"/>
    </row>
    <row r="4" spans="1:10" ht="13.5" thickBot="1">
      <c r="A4" s="136"/>
      <c r="B4" s="136"/>
      <c r="C4" s="136"/>
      <c r="D4" s="136"/>
      <c r="E4" s="136"/>
      <c r="F4" s="136"/>
      <c r="G4" s="136"/>
      <c r="H4" s="136"/>
      <c r="I4" s="136"/>
      <c r="J4" s="6"/>
    </row>
    <row r="5" spans="1:10" s="589" customFormat="1" ht="28.5" customHeight="1">
      <c r="A5" s="187" t="s">
        <v>1093</v>
      </c>
      <c r="B5" s="1007" t="s">
        <v>111</v>
      </c>
      <c r="C5" s="1008"/>
      <c r="D5" s="1007" t="s">
        <v>112</v>
      </c>
      <c r="E5" s="1008"/>
      <c r="F5" s="1007" t="s">
        <v>113</v>
      </c>
      <c r="G5" s="1008"/>
      <c r="H5" s="1007" t="s">
        <v>114</v>
      </c>
      <c r="I5" s="935"/>
      <c r="J5" s="590"/>
    </row>
    <row r="6" spans="1:10" s="589" customFormat="1" ht="28.5" customHeight="1" thickBot="1">
      <c r="A6" s="188" t="s">
        <v>1099</v>
      </c>
      <c r="B6" s="548" t="s">
        <v>887</v>
      </c>
      <c r="C6" s="549" t="s">
        <v>1016</v>
      </c>
      <c r="D6" s="548" t="s">
        <v>887</v>
      </c>
      <c r="E6" s="549" t="s">
        <v>1016</v>
      </c>
      <c r="F6" s="548" t="s">
        <v>887</v>
      </c>
      <c r="G6" s="549" t="s">
        <v>1016</v>
      </c>
      <c r="H6" s="548" t="s">
        <v>887</v>
      </c>
      <c r="I6" s="550" t="s">
        <v>1016</v>
      </c>
      <c r="J6" s="590"/>
    </row>
    <row r="7" spans="1:10" ht="23.25" customHeight="1">
      <c r="A7" s="413" t="s">
        <v>575</v>
      </c>
      <c r="B7" s="378">
        <v>231</v>
      </c>
      <c r="C7" s="867">
        <v>0.29430000000000001</v>
      </c>
      <c r="D7" s="378">
        <v>73</v>
      </c>
      <c r="E7" s="867">
        <v>9.2999999999999999E-2</v>
      </c>
      <c r="F7" s="378">
        <v>31</v>
      </c>
      <c r="G7" s="867">
        <v>3.95E-2</v>
      </c>
      <c r="H7" s="378">
        <v>2</v>
      </c>
      <c r="I7" s="868">
        <v>2.5000000000000001E-3</v>
      </c>
      <c r="J7" s="6"/>
    </row>
    <row r="8" spans="1:10" ht="14.1" customHeight="1">
      <c r="A8" s="414" t="s">
        <v>576</v>
      </c>
      <c r="B8" s="376">
        <v>36</v>
      </c>
      <c r="C8" s="869">
        <v>0.16589999999999999</v>
      </c>
      <c r="D8" s="376">
        <v>20</v>
      </c>
      <c r="E8" s="869">
        <v>9.2200000000000004E-2</v>
      </c>
      <c r="F8" s="376">
        <v>2</v>
      </c>
      <c r="G8" s="869">
        <v>9.1999999999999998E-3</v>
      </c>
      <c r="H8" s="376" t="s">
        <v>813</v>
      </c>
      <c r="I8" s="870" t="s">
        <v>813</v>
      </c>
      <c r="J8" s="6"/>
    </row>
    <row r="9" spans="1:10" ht="14.1" customHeight="1">
      <c r="A9" s="414" t="s">
        <v>1109</v>
      </c>
      <c r="B9" s="376">
        <v>106</v>
      </c>
      <c r="C9" s="869">
        <v>9.8199999999999996E-2</v>
      </c>
      <c r="D9" s="376">
        <v>48</v>
      </c>
      <c r="E9" s="869">
        <v>4.4499999999999998E-2</v>
      </c>
      <c r="F9" s="376" t="s">
        <v>813</v>
      </c>
      <c r="G9" s="869" t="s">
        <v>813</v>
      </c>
      <c r="H9" s="376">
        <v>1</v>
      </c>
      <c r="I9" s="870">
        <v>8.9999999999999998E-4</v>
      </c>
      <c r="J9" s="6"/>
    </row>
    <row r="10" spans="1:10" ht="14.1" customHeight="1">
      <c r="A10" s="414" t="s">
        <v>577</v>
      </c>
      <c r="B10" s="376">
        <v>12</v>
      </c>
      <c r="C10" s="869">
        <v>0.1176</v>
      </c>
      <c r="D10" s="376">
        <v>4</v>
      </c>
      <c r="E10" s="869">
        <v>3.9199999999999999E-2</v>
      </c>
      <c r="F10" s="376">
        <v>5</v>
      </c>
      <c r="G10" s="869">
        <v>4.9000000000000002E-2</v>
      </c>
      <c r="H10" s="376" t="s">
        <v>813</v>
      </c>
      <c r="I10" s="870" t="s">
        <v>813</v>
      </c>
      <c r="J10" s="6"/>
    </row>
    <row r="11" spans="1:10" ht="14.1" customHeight="1">
      <c r="A11" s="414" t="s">
        <v>578</v>
      </c>
      <c r="B11" s="376" t="s">
        <v>813</v>
      </c>
      <c r="C11" s="869" t="s">
        <v>813</v>
      </c>
      <c r="D11" s="376">
        <v>240</v>
      </c>
      <c r="E11" s="869">
        <v>0.53449999999999998</v>
      </c>
      <c r="F11" s="376">
        <v>4</v>
      </c>
      <c r="G11" s="869">
        <v>8.8999999999999999E-3</v>
      </c>
      <c r="H11" s="376" t="s">
        <v>813</v>
      </c>
      <c r="I11" s="870" t="s">
        <v>813</v>
      </c>
      <c r="J11" s="6"/>
    </row>
    <row r="12" spans="1:10" ht="14.1" customHeight="1">
      <c r="A12" s="414" t="s">
        <v>579</v>
      </c>
      <c r="B12" s="376">
        <v>147</v>
      </c>
      <c r="C12" s="869">
        <v>0.1784</v>
      </c>
      <c r="D12" s="376">
        <v>98</v>
      </c>
      <c r="E12" s="869">
        <v>0.11890000000000001</v>
      </c>
      <c r="F12" s="376">
        <v>18</v>
      </c>
      <c r="G12" s="869">
        <v>2.18E-2</v>
      </c>
      <c r="H12" s="376">
        <v>3</v>
      </c>
      <c r="I12" s="870">
        <v>3.5999999999999999E-3</v>
      </c>
      <c r="J12" s="6"/>
    </row>
    <row r="13" spans="1:10" ht="14.1" customHeight="1">
      <c r="A13" s="414" t="s">
        <v>590</v>
      </c>
      <c r="B13" s="376">
        <v>332</v>
      </c>
      <c r="C13" s="869">
        <v>0.26479999999999998</v>
      </c>
      <c r="D13" s="376">
        <v>144</v>
      </c>
      <c r="E13" s="869">
        <v>0.1148</v>
      </c>
      <c r="F13" s="376">
        <v>7</v>
      </c>
      <c r="G13" s="869">
        <v>5.5999999999999999E-3</v>
      </c>
      <c r="H13" s="376">
        <v>6</v>
      </c>
      <c r="I13" s="870">
        <v>4.7999999999999996E-3</v>
      </c>
      <c r="J13" s="6"/>
    </row>
    <row r="14" spans="1:10" ht="14.1" customHeight="1">
      <c r="A14" s="414" t="s">
        <v>581</v>
      </c>
      <c r="B14" s="376">
        <v>15</v>
      </c>
      <c r="C14" s="869">
        <v>2.4899999999999999E-2</v>
      </c>
      <c r="D14" s="376">
        <v>47</v>
      </c>
      <c r="E14" s="869">
        <v>7.8100000000000003E-2</v>
      </c>
      <c r="F14" s="376">
        <v>11</v>
      </c>
      <c r="G14" s="869">
        <v>1.83E-2</v>
      </c>
      <c r="H14" s="376">
        <v>2</v>
      </c>
      <c r="I14" s="870">
        <v>3.3E-3</v>
      </c>
      <c r="J14" s="6"/>
    </row>
    <row r="15" spans="1:10" ht="14.1" customHeight="1">
      <c r="A15" s="414" t="s">
        <v>1112</v>
      </c>
      <c r="B15" s="376">
        <v>46</v>
      </c>
      <c r="C15" s="869">
        <v>0.13730000000000001</v>
      </c>
      <c r="D15" s="376">
        <v>20</v>
      </c>
      <c r="E15" s="869">
        <v>5.9700000000000003E-2</v>
      </c>
      <c r="F15" s="376">
        <v>19</v>
      </c>
      <c r="G15" s="869">
        <v>5.67E-2</v>
      </c>
      <c r="H15" s="376">
        <v>1</v>
      </c>
      <c r="I15" s="870">
        <v>3.0000000000000001E-3</v>
      </c>
      <c r="J15" s="6"/>
    </row>
    <row r="16" spans="1:10" ht="14.1" customHeight="1">
      <c r="A16" s="414" t="s">
        <v>10</v>
      </c>
      <c r="B16" s="376" t="s">
        <v>813</v>
      </c>
      <c r="C16" s="869" t="s">
        <v>813</v>
      </c>
      <c r="D16" s="376">
        <v>13</v>
      </c>
      <c r="E16" s="869">
        <v>0.14130000000000001</v>
      </c>
      <c r="F16" s="376">
        <v>5</v>
      </c>
      <c r="G16" s="869">
        <v>5.4300000000000001E-2</v>
      </c>
      <c r="H16" s="376">
        <v>2</v>
      </c>
      <c r="I16" s="870">
        <v>2.1700000000000001E-2</v>
      </c>
      <c r="J16" s="6"/>
    </row>
    <row r="17" spans="1:10" ht="14.1" customHeight="1">
      <c r="A17" s="414" t="s">
        <v>583</v>
      </c>
      <c r="B17" s="376">
        <v>233</v>
      </c>
      <c r="C17" s="869">
        <v>0.33289999999999997</v>
      </c>
      <c r="D17" s="376">
        <v>52</v>
      </c>
      <c r="E17" s="869">
        <v>7.4300000000000005E-2</v>
      </c>
      <c r="F17" s="376">
        <v>5</v>
      </c>
      <c r="G17" s="869">
        <v>7.1000000000000004E-3</v>
      </c>
      <c r="H17" s="376">
        <v>1</v>
      </c>
      <c r="I17" s="870">
        <v>1.4E-3</v>
      </c>
      <c r="J17" s="6"/>
    </row>
    <row r="18" spans="1:10" ht="14.1" customHeight="1">
      <c r="A18" s="414" t="s">
        <v>584</v>
      </c>
      <c r="B18" s="376">
        <v>686</v>
      </c>
      <c r="C18" s="869">
        <v>0.19159999999999999</v>
      </c>
      <c r="D18" s="376">
        <v>208</v>
      </c>
      <c r="E18" s="869">
        <v>5.8099999999999999E-2</v>
      </c>
      <c r="F18" s="376">
        <v>109</v>
      </c>
      <c r="G18" s="869">
        <v>0.30399999999999999</v>
      </c>
      <c r="H18" s="376">
        <v>24</v>
      </c>
      <c r="I18" s="870">
        <v>6.7000000000000002E-3</v>
      </c>
      <c r="J18" s="6"/>
    </row>
    <row r="19" spans="1:10" ht="14.1" customHeight="1">
      <c r="A19" s="414" t="s">
        <v>1116</v>
      </c>
      <c r="B19" s="376">
        <v>8</v>
      </c>
      <c r="C19" s="869">
        <v>8.8900000000000007E-2</v>
      </c>
      <c r="D19" s="376">
        <v>3</v>
      </c>
      <c r="E19" s="869">
        <v>3.3300000000000003E-2</v>
      </c>
      <c r="F19" s="376" t="s">
        <v>813</v>
      </c>
      <c r="G19" s="869" t="s">
        <v>813</v>
      </c>
      <c r="H19" s="376">
        <v>2</v>
      </c>
      <c r="I19" s="870">
        <v>2.2200000000000001E-2</v>
      </c>
      <c r="J19" s="6"/>
    </row>
    <row r="20" spans="1:10" ht="14.1" customHeight="1">
      <c r="A20" s="414" t="s">
        <v>585</v>
      </c>
      <c r="B20" s="376">
        <v>6</v>
      </c>
      <c r="C20" s="869">
        <v>0.19350000000000001</v>
      </c>
      <c r="D20" s="376">
        <v>4</v>
      </c>
      <c r="E20" s="869">
        <v>0.129</v>
      </c>
      <c r="F20" s="376" t="s">
        <v>813</v>
      </c>
      <c r="G20" s="869" t="s">
        <v>813</v>
      </c>
      <c r="H20" s="376" t="s">
        <v>813</v>
      </c>
      <c r="I20" s="870" t="s">
        <v>813</v>
      </c>
      <c r="J20" s="6"/>
    </row>
    <row r="21" spans="1:10" ht="14.1" customHeight="1">
      <c r="A21" s="414" t="s">
        <v>1117</v>
      </c>
      <c r="B21" s="376">
        <v>67</v>
      </c>
      <c r="C21" s="869">
        <v>0.23430000000000001</v>
      </c>
      <c r="D21" s="376">
        <v>5</v>
      </c>
      <c r="E21" s="869">
        <v>1.7500000000000002E-2</v>
      </c>
      <c r="F21" s="376">
        <v>1</v>
      </c>
      <c r="G21" s="869">
        <v>3.5000000000000001E-3</v>
      </c>
      <c r="H21" s="376">
        <v>1</v>
      </c>
      <c r="I21" s="870">
        <v>3.5000000000000001E-3</v>
      </c>
      <c r="J21" s="6"/>
    </row>
    <row r="22" spans="1:10" ht="14.1" customHeight="1">
      <c r="A22" s="414" t="s">
        <v>1111</v>
      </c>
      <c r="B22" s="376">
        <v>10</v>
      </c>
      <c r="C22" s="869">
        <v>8.9300000000000004E-2</v>
      </c>
      <c r="D22" s="376">
        <v>6</v>
      </c>
      <c r="E22" s="869">
        <v>5.3600000000000002E-2</v>
      </c>
      <c r="F22" s="376">
        <v>7</v>
      </c>
      <c r="G22" s="869">
        <v>6.25E-2</v>
      </c>
      <c r="H22" s="376" t="s">
        <v>813</v>
      </c>
      <c r="I22" s="870" t="s">
        <v>813</v>
      </c>
      <c r="J22" s="6"/>
    </row>
    <row r="23" spans="1:10" ht="14.1" customHeight="1">
      <c r="A23" s="414" t="s">
        <v>586</v>
      </c>
      <c r="B23" s="376">
        <v>1</v>
      </c>
      <c r="C23" s="869">
        <v>3.8999999999999998E-3</v>
      </c>
      <c r="D23" s="376">
        <v>6</v>
      </c>
      <c r="E23" s="869">
        <v>2.3300000000000001E-2</v>
      </c>
      <c r="F23" s="376">
        <v>1</v>
      </c>
      <c r="G23" s="869">
        <v>3.8999999999999998E-3</v>
      </c>
      <c r="H23" s="376">
        <v>3</v>
      </c>
      <c r="I23" s="870">
        <v>1.1599999999999999E-2</v>
      </c>
      <c r="J23" s="6"/>
    </row>
    <row r="24" spans="1:10" ht="14.1" customHeight="1">
      <c r="A24" s="414" t="s">
        <v>985</v>
      </c>
      <c r="B24" s="376" t="s">
        <v>813</v>
      </c>
      <c r="C24" s="376" t="s">
        <v>813</v>
      </c>
      <c r="D24" s="376" t="s">
        <v>813</v>
      </c>
      <c r="E24" s="376" t="s">
        <v>813</v>
      </c>
      <c r="F24" s="376" t="s">
        <v>813</v>
      </c>
      <c r="G24" s="376" t="s">
        <v>813</v>
      </c>
      <c r="H24" s="376" t="s">
        <v>813</v>
      </c>
      <c r="I24" s="375" t="s">
        <v>813</v>
      </c>
      <c r="J24" s="6"/>
    </row>
    <row r="25" spans="1:10" s="144" customFormat="1" ht="14.1" customHeight="1">
      <c r="A25" s="382" t="s">
        <v>13</v>
      </c>
      <c r="B25" s="376" t="s">
        <v>813</v>
      </c>
      <c r="C25" s="376" t="s">
        <v>813</v>
      </c>
      <c r="D25" s="376" t="s">
        <v>813</v>
      </c>
      <c r="E25" s="376" t="s">
        <v>813</v>
      </c>
      <c r="F25" s="376" t="s">
        <v>813</v>
      </c>
      <c r="G25" s="376" t="s">
        <v>813</v>
      </c>
      <c r="H25" s="376" t="s">
        <v>813</v>
      </c>
      <c r="I25" s="375" t="s">
        <v>813</v>
      </c>
      <c r="J25" s="143"/>
    </row>
    <row r="26" spans="1:10" s="144" customFormat="1">
      <c r="A26" s="139"/>
      <c r="B26" s="122"/>
      <c r="C26" s="183"/>
      <c r="D26" s="122"/>
      <c r="E26" s="183"/>
      <c r="F26" s="122"/>
      <c r="G26" s="183"/>
      <c r="H26" s="122"/>
      <c r="I26" s="184"/>
      <c r="J26" s="143"/>
    </row>
    <row r="27" spans="1:10" ht="17.25" customHeight="1" thickBot="1">
      <c r="A27" s="386" t="s">
        <v>570</v>
      </c>
      <c r="B27" s="380">
        <v>1936</v>
      </c>
      <c r="C27" s="446">
        <v>0.17929999999999999</v>
      </c>
      <c r="D27" s="380">
        <v>991</v>
      </c>
      <c r="E27" s="446">
        <v>9.1800000000000007E-2</v>
      </c>
      <c r="F27" s="380">
        <v>225</v>
      </c>
      <c r="G27" s="446">
        <v>2.0799999999999999E-2</v>
      </c>
      <c r="H27" s="380">
        <v>48</v>
      </c>
      <c r="I27" s="447">
        <v>4.4000000000000003E-3</v>
      </c>
      <c r="J27" s="6"/>
    </row>
    <row r="28" spans="1:10">
      <c r="B28" s="197"/>
      <c r="F28" s="197"/>
      <c r="H28" s="197"/>
      <c r="J28" s="6"/>
    </row>
    <row r="29" spans="1:10" ht="13.5" thickBot="1">
      <c r="B29" s="197"/>
      <c r="F29" s="197"/>
      <c r="H29" s="197"/>
      <c r="J29" s="6"/>
    </row>
    <row r="30" spans="1:10" s="589" customFormat="1" ht="39.75" customHeight="1">
      <c r="A30" s="187" t="s">
        <v>1093</v>
      </c>
      <c r="B30" s="1007" t="s">
        <v>115</v>
      </c>
      <c r="C30" s="1008"/>
      <c r="D30" s="1007">
        <v>112</v>
      </c>
      <c r="E30" s="1008"/>
      <c r="F30" s="1007" t="s">
        <v>726</v>
      </c>
      <c r="G30" s="935"/>
      <c r="H30" s="605"/>
      <c r="J30" s="590"/>
    </row>
    <row r="31" spans="1:10" s="589" customFormat="1" ht="37.5" customHeight="1" thickBot="1">
      <c r="A31" s="188" t="s">
        <v>1099</v>
      </c>
      <c r="B31" s="548" t="s">
        <v>887</v>
      </c>
      <c r="C31" s="551" t="s">
        <v>1016</v>
      </c>
      <c r="D31" s="548" t="s">
        <v>887</v>
      </c>
      <c r="E31" s="549" t="s">
        <v>1016</v>
      </c>
      <c r="F31" s="548" t="s">
        <v>887</v>
      </c>
      <c r="G31" s="550" t="s">
        <v>1016</v>
      </c>
      <c r="H31" s="605"/>
      <c r="J31" s="590"/>
    </row>
    <row r="32" spans="1:10" ht="23.25" customHeight="1">
      <c r="A32" s="413" t="s">
        <v>575</v>
      </c>
      <c r="B32" s="378">
        <v>39</v>
      </c>
      <c r="C32" s="867">
        <v>4.9700000000000001E-2</v>
      </c>
      <c r="D32" s="378">
        <v>329</v>
      </c>
      <c r="E32" s="867">
        <v>0.41909999999999997</v>
      </c>
      <c r="F32" s="378">
        <v>80</v>
      </c>
      <c r="G32" s="868">
        <v>0.1019</v>
      </c>
      <c r="H32" s="197"/>
      <c r="J32" s="6"/>
    </row>
    <row r="33" spans="1:10" ht="14.1" customHeight="1">
      <c r="A33" s="414" t="s">
        <v>576</v>
      </c>
      <c r="B33" s="376">
        <v>101</v>
      </c>
      <c r="C33" s="869">
        <v>0.46539999999999998</v>
      </c>
      <c r="D33" s="376">
        <v>46</v>
      </c>
      <c r="E33" s="869">
        <v>0.21199999999999999</v>
      </c>
      <c r="F33" s="376">
        <v>12</v>
      </c>
      <c r="G33" s="870">
        <v>5.5300000000000002E-2</v>
      </c>
      <c r="H33" s="197"/>
      <c r="J33" s="6"/>
    </row>
    <row r="34" spans="1:10" ht="14.1" customHeight="1">
      <c r="A34" s="414" t="s">
        <v>1109</v>
      </c>
      <c r="B34" s="376">
        <v>763</v>
      </c>
      <c r="C34" s="869">
        <v>0.70709999999999995</v>
      </c>
      <c r="D34" s="376">
        <v>38</v>
      </c>
      <c r="E34" s="869">
        <v>3.5200000000000002E-2</v>
      </c>
      <c r="F34" s="376">
        <v>123</v>
      </c>
      <c r="G34" s="870">
        <v>0.114</v>
      </c>
      <c r="H34" s="197"/>
      <c r="J34" s="6"/>
    </row>
    <row r="35" spans="1:10" ht="14.1" customHeight="1">
      <c r="A35" s="414" t="s">
        <v>577</v>
      </c>
      <c r="B35" s="376">
        <v>33</v>
      </c>
      <c r="C35" s="869">
        <v>0.32350000000000001</v>
      </c>
      <c r="D35" s="376">
        <v>43</v>
      </c>
      <c r="E35" s="869">
        <v>0.42159999999999997</v>
      </c>
      <c r="F35" s="376">
        <v>5</v>
      </c>
      <c r="G35" s="870">
        <v>4.9000000000000002E-2</v>
      </c>
      <c r="H35" s="197"/>
      <c r="J35" s="6"/>
    </row>
    <row r="36" spans="1:10" ht="14.1" customHeight="1">
      <c r="A36" s="414" t="s">
        <v>578</v>
      </c>
      <c r="B36" s="376">
        <v>95</v>
      </c>
      <c r="C36" s="869">
        <v>0.21160000000000001</v>
      </c>
      <c r="D36" s="376">
        <v>76</v>
      </c>
      <c r="E36" s="869">
        <v>0.16930000000000001</v>
      </c>
      <c r="F36" s="376">
        <v>34</v>
      </c>
      <c r="G36" s="870">
        <v>7.5700000000000003E-2</v>
      </c>
      <c r="H36" s="197"/>
      <c r="J36" s="6"/>
    </row>
    <row r="37" spans="1:10" ht="14.1" customHeight="1">
      <c r="A37" s="414" t="s">
        <v>579</v>
      </c>
      <c r="B37" s="376">
        <v>72</v>
      </c>
      <c r="C37" s="869">
        <v>8.7400000000000005E-2</v>
      </c>
      <c r="D37" s="376">
        <v>418</v>
      </c>
      <c r="E37" s="869">
        <v>0.50729999999999997</v>
      </c>
      <c r="F37" s="376">
        <v>68</v>
      </c>
      <c r="G37" s="870">
        <v>8.2500000000000004E-2</v>
      </c>
      <c r="H37" s="197"/>
      <c r="J37" s="6"/>
    </row>
    <row r="38" spans="1:10" ht="14.1" customHeight="1">
      <c r="A38" s="414" t="s">
        <v>590</v>
      </c>
      <c r="B38" s="376">
        <v>190</v>
      </c>
      <c r="C38" s="869">
        <v>0.1515</v>
      </c>
      <c r="D38" s="376">
        <v>450</v>
      </c>
      <c r="E38" s="869">
        <v>0.3589</v>
      </c>
      <c r="F38" s="376">
        <v>125</v>
      </c>
      <c r="G38" s="870">
        <v>9.9699999999999997E-2</v>
      </c>
      <c r="H38" s="197"/>
      <c r="J38" s="6"/>
    </row>
    <row r="39" spans="1:10" ht="14.1" customHeight="1">
      <c r="A39" s="414" t="s">
        <v>581</v>
      </c>
      <c r="B39" s="376">
        <v>251</v>
      </c>
      <c r="C39" s="869">
        <v>0.41689999999999999</v>
      </c>
      <c r="D39" s="376">
        <v>260</v>
      </c>
      <c r="E39" s="869">
        <v>0.43190000000000001</v>
      </c>
      <c r="F39" s="376">
        <v>16</v>
      </c>
      <c r="G39" s="870">
        <v>2.6599999999999999E-2</v>
      </c>
      <c r="H39" s="197"/>
      <c r="J39" s="6"/>
    </row>
    <row r="40" spans="1:10" ht="14.1" customHeight="1">
      <c r="A40" s="414" t="s">
        <v>1112</v>
      </c>
      <c r="B40" s="376">
        <v>152</v>
      </c>
      <c r="C40" s="869">
        <v>0.45369999999999999</v>
      </c>
      <c r="D40" s="376">
        <v>77</v>
      </c>
      <c r="E40" s="869">
        <v>0.22989999999999999</v>
      </c>
      <c r="F40" s="376">
        <v>20</v>
      </c>
      <c r="G40" s="870">
        <v>5.9700000000000003E-2</v>
      </c>
      <c r="H40" s="197"/>
      <c r="J40" s="6"/>
    </row>
    <row r="41" spans="1:10" ht="14.1" customHeight="1">
      <c r="A41" s="414" t="s">
        <v>10</v>
      </c>
      <c r="B41" s="376">
        <v>18</v>
      </c>
      <c r="C41" s="869">
        <v>0.19570000000000001</v>
      </c>
      <c r="D41" s="376">
        <v>40</v>
      </c>
      <c r="E41" s="869">
        <v>0.43480000000000002</v>
      </c>
      <c r="F41" s="376">
        <v>14</v>
      </c>
      <c r="G41" s="870">
        <v>0.1522</v>
      </c>
      <c r="H41" s="197"/>
      <c r="J41" s="6"/>
    </row>
    <row r="42" spans="1:10" ht="14.1" customHeight="1">
      <c r="A42" s="414" t="s">
        <v>583</v>
      </c>
      <c r="B42" s="376">
        <v>52</v>
      </c>
      <c r="C42" s="869">
        <v>7.4300000000000005E-2</v>
      </c>
      <c r="D42" s="376">
        <v>305</v>
      </c>
      <c r="E42" s="869">
        <v>0.43569999999999998</v>
      </c>
      <c r="F42" s="376">
        <v>52</v>
      </c>
      <c r="G42" s="870">
        <v>7.4300000000000005E-2</v>
      </c>
      <c r="H42" s="197"/>
      <c r="J42" s="6"/>
    </row>
    <row r="43" spans="1:10" ht="14.1" customHeight="1">
      <c r="A43" s="414" t="s">
        <v>584</v>
      </c>
      <c r="B43" s="376">
        <v>1462</v>
      </c>
      <c r="C43" s="869">
        <v>0.4083</v>
      </c>
      <c r="D43" s="376">
        <v>487</v>
      </c>
      <c r="E43" s="869">
        <v>0.13600000000000001</v>
      </c>
      <c r="F43" s="376">
        <v>605</v>
      </c>
      <c r="G43" s="870">
        <v>0.16889999999999999</v>
      </c>
      <c r="H43" s="197"/>
      <c r="J43" s="6"/>
    </row>
    <row r="44" spans="1:10" ht="14.1" customHeight="1">
      <c r="A44" s="414" t="s">
        <v>1116</v>
      </c>
      <c r="B44" s="376">
        <v>37</v>
      </c>
      <c r="C44" s="869">
        <v>0.41110000000000002</v>
      </c>
      <c r="D44" s="376">
        <v>36</v>
      </c>
      <c r="E44" s="869">
        <v>0.4</v>
      </c>
      <c r="F44" s="376">
        <v>4</v>
      </c>
      <c r="G44" s="870">
        <v>4.4400000000000002E-2</v>
      </c>
      <c r="H44" s="197"/>
      <c r="J44" s="6"/>
    </row>
    <row r="45" spans="1:10" ht="14.1" customHeight="1">
      <c r="A45" s="414" t="s">
        <v>585</v>
      </c>
      <c r="B45" s="376">
        <v>21</v>
      </c>
      <c r="C45" s="869">
        <v>0.6774</v>
      </c>
      <c r="D45" s="376" t="s">
        <v>813</v>
      </c>
      <c r="E45" s="869" t="s">
        <v>813</v>
      </c>
      <c r="F45" s="376" t="s">
        <v>813</v>
      </c>
      <c r="G45" s="870" t="s">
        <v>813</v>
      </c>
      <c r="H45" s="197"/>
      <c r="J45" s="6"/>
    </row>
    <row r="46" spans="1:10" ht="14.1" customHeight="1">
      <c r="A46" s="414" t="s">
        <v>1117</v>
      </c>
      <c r="B46" s="376">
        <v>3</v>
      </c>
      <c r="C46" s="869">
        <v>1.0500000000000001E-2</v>
      </c>
      <c r="D46" s="376">
        <v>194</v>
      </c>
      <c r="E46" s="869">
        <v>0.67830000000000001</v>
      </c>
      <c r="F46" s="376">
        <v>15</v>
      </c>
      <c r="G46" s="870">
        <v>5.2400000000000002E-2</v>
      </c>
      <c r="H46" s="197"/>
      <c r="J46" s="6"/>
    </row>
    <row r="47" spans="1:10" ht="14.1" customHeight="1">
      <c r="A47" s="414" t="s">
        <v>1111</v>
      </c>
      <c r="B47" s="376">
        <v>59</v>
      </c>
      <c r="C47" s="869">
        <v>0.52680000000000005</v>
      </c>
      <c r="D47" s="376">
        <v>29</v>
      </c>
      <c r="E47" s="869">
        <v>0.25890000000000002</v>
      </c>
      <c r="F47" s="376">
        <v>1</v>
      </c>
      <c r="G47" s="870">
        <v>8.8999999999999999E-3</v>
      </c>
      <c r="H47" s="197"/>
      <c r="J47" s="6"/>
    </row>
    <row r="48" spans="1:10" ht="14.1" customHeight="1">
      <c r="A48" s="414" t="s">
        <v>586</v>
      </c>
      <c r="B48" s="376">
        <v>23</v>
      </c>
      <c r="C48" s="869">
        <v>8.9099999999999999E-2</v>
      </c>
      <c r="D48" s="376">
        <v>212</v>
      </c>
      <c r="E48" s="869">
        <v>0.82169999999999999</v>
      </c>
      <c r="F48" s="376">
        <v>12</v>
      </c>
      <c r="G48" s="870">
        <v>4.65E-2</v>
      </c>
      <c r="H48" s="197"/>
      <c r="J48" s="6"/>
    </row>
    <row r="49" spans="1:10" ht="14.1" customHeight="1">
      <c r="A49" s="414" t="s">
        <v>985</v>
      </c>
      <c r="B49" s="376" t="s">
        <v>813</v>
      </c>
      <c r="C49" s="376" t="s">
        <v>813</v>
      </c>
      <c r="D49" s="376" t="s">
        <v>813</v>
      </c>
      <c r="E49" s="376" t="s">
        <v>813</v>
      </c>
      <c r="F49" s="376" t="s">
        <v>813</v>
      </c>
      <c r="G49" s="375" t="s">
        <v>813</v>
      </c>
      <c r="H49" s="197"/>
      <c r="J49" s="6"/>
    </row>
    <row r="50" spans="1:10" ht="14.1" customHeight="1">
      <c r="A50" s="382" t="s">
        <v>13</v>
      </c>
      <c r="B50" s="376" t="s">
        <v>813</v>
      </c>
      <c r="C50" s="376" t="s">
        <v>813</v>
      </c>
      <c r="D50" s="376" t="s">
        <v>813</v>
      </c>
      <c r="E50" s="376" t="s">
        <v>813</v>
      </c>
      <c r="F50" s="376" t="s">
        <v>813</v>
      </c>
      <c r="G50" s="375" t="s">
        <v>813</v>
      </c>
      <c r="H50" s="197"/>
      <c r="J50" s="6"/>
    </row>
    <row r="51" spans="1:10">
      <c r="A51" s="139"/>
      <c r="B51" s="122"/>
      <c r="C51" s="183"/>
      <c r="D51" s="122"/>
      <c r="E51" s="183"/>
      <c r="F51" s="122"/>
      <c r="G51" s="184"/>
      <c r="H51" s="197"/>
      <c r="J51" s="6"/>
    </row>
    <row r="52" spans="1:10" ht="17.25" customHeight="1" thickBot="1">
      <c r="A52" s="386" t="s">
        <v>570</v>
      </c>
      <c r="B52" s="380">
        <v>3371</v>
      </c>
      <c r="C52" s="446">
        <v>0.3211</v>
      </c>
      <c r="D52" s="380">
        <v>3040</v>
      </c>
      <c r="E52" s="446">
        <v>0.28160000000000002</v>
      </c>
      <c r="F52" s="380">
        <v>1186</v>
      </c>
      <c r="G52" s="446">
        <v>0.10979999999999999</v>
      </c>
      <c r="H52" s="197"/>
      <c r="J52" s="6"/>
    </row>
    <row r="53" spans="1:10">
      <c r="B53" s="197"/>
      <c r="F53" s="197"/>
      <c r="H53" s="197"/>
      <c r="J53" s="6"/>
    </row>
    <row r="54" spans="1:10">
      <c r="B54" s="197"/>
      <c r="F54" s="197"/>
      <c r="H54" s="197"/>
      <c r="J54" s="6"/>
    </row>
    <row r="55" spans="1:10">
      <c r="B55" s="197"/>
      <c r="F55" s="197"/>
      <c r="H55" s="197"/>
      <c r="J55" s="6"/>
    </row>
    <row r="56" spans="1:10">
      <c r="B56" s="197"/>
      <c r="F56" s="197"/>
      <c r="H56" s="197"/>
      <c r="J56" s="6"/>
    </row>
    <row r="57" spans="1:10">
      <c r="B57" s="197"/>
      <c r="F57" s="197"/>
      <c r="H57" s="197"/>
      <c r="J57" s="6"/>
    </row>
    <row r="58" spans="1:10">
      <c r="B58" s="197"/>
      <c r="F58" s="197"/>
      <c r="H58" s="197"/>
      <c r="J58" s="6"/>
    </row>
    <row r="59" spans="1:10">
      <c r="B59" s="197"/>
      <c r="F59" s="197"/>
      <c r="H59" s="197"/>
      <c r="J59" s="6"/>
    </row>
    <row r="60" spans="1:10">
      <c r="B60" s="197"/>
      <c r="F60" s="197"/>
      <c r="H60" s="197"/>
      <c r="J60" s="6"/>
    </row>
    <row r="61" spans="1:10">
      <c r="B61" s="197"/>
      <c r="F61" s="197"/>
      <c r="H61" s="197"/>
      <c r="J61" s="6"/>
    </row>
    <row r="62" spans="1:10">
      <c r="B62" s="197"/>
      <c r="F62" s="197"/>
      <c r="H62" s="197"/>
      <c r="J62" s="6"/>
    </row>
    <row r="63" spans="1:10">
      <c r="B63" s="197"/>
      <c r="F63" s="197"/>
      <c r="H63" s="197"/>
      <c r="J63" s="6"/>
    </row>
    <row r="64" spans="1:10">
      <c r="B64" s="197"/>
      <c r="F64" s="197"/>
      <c r="H64" s="197"/>
      <c r="J64" s="6"/>
    </row>
    <row r="65" spans="2:10">
      <c r="B65" s="197"/>
      <c r="F65" s="197"/>
      <c r="H65" s="197"/>
      <c r="J65" s="6"/>
    </row>
    <row r="66" spans="2:10">
      <c r="B66" s="197"/>
      <c r="F66" s="197"/>
      <c r="H66" s="197"/>
      <c r="J66" s="6"/>
    </row>
  </sheetData>
  <mergeCells count="9">
    <mergeCell ref="B30:C30"/>
    <mergeCell ref="D30:E30"/>
    <mergeCell ref="F30:G30"/>
    <mergeCell ref="A1:I1"/>
    <mergeCell ref="A3:I3"/>
    <mergeCell ref="B5:C5"/>
    <mergeCell ref="D5:E5"/>
    <mergeCell ref="F5:G5"/>
    <mergeCell ref="H5:I5"/>
  </mergeCells>
  <phoneticPr fontId="2" type="noConversion"/>
  <printOptions horizontalCentered="1"/>
  <pageMargins left="0.78740157480314965" right="0.78740157480314965" top="0.59055118110236227" bottom="0.98425196850393704" header="0" footer="0"/>
  <pageSetup paperSize="9" scale="51" orientation="portrait" r:id="rId1"/>
  <headerFooter alignWithMargins="0"/>
  <colBreaks count="1" manualBreakCount="1">
    <brk id="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O42"/>
  <sheetViews>
    <sheetView view="pageBreakPreview" topLeftCell="A16" zoomScaleNormal="75" zoomScaleSheetLayoutView="100" workbookViewId="0">
      <selection sqref="A1:J1"/>
    </sheetView>
  </sheetViews>
  <sheetFormatPr baseColWidth="10" defaultRowHeight="12.75"/>
  <cols>
    <col min="1" max="1" width="23.42578125" style="29" customWidth="1"/>
    <col min="2" max="11" width="11" style="29" customWidth="1"/>
    <col min="12" max="16384" width="11.42578125" style="29"/>
  </cols>
  <sheetData>
    <row r="1" spans="1:15" ht="18">
      <c r="A1" s="928" t="s">
        <v>673</v>
      </c>
      <c r="B1" s="928"/>
      <c r="C1" s="928"/>
      <c r="D1" s="928"/>
      <c r="E1" s="928"/>
      <c r="F1" s="928"/>
      <c r="G1" s="928"/>
      <c r="H1" s="928"/>
      <c r="I1" s="928"/>
      <c r="J1" s="928"/>
      <c r="K1" s="928"/>
      <c r="L1" s="928"/>
    </row>
    <row r="3" spans="1:15" ht="21" customHeight="1">
      <c r="A3" s="929" t="s">
        <v>695</v>
      </c>
      <c r="B3" s="929"/>
      <c r="C3" s="929"/>
      <c r="D3" s="929"/>
      <c r="E3" s="929"/>
      <c r="F3" s="929"/>
      <c r="G3" s="929"/>
      <c r="H3" s="929"/>
      <c r="I3" s="929"/>
      <c r="J3" s="929"/>
      <c r="K3" s="929"/>
      <c r="L3" s="929"/>
    </row>
    <row r="4" spans="1:15" ht="13.5" thickBot="1">
      <c r="A4" s="30"/>
      <c r="B4" s="42"/>
      <c r="C4" s="42"/>
      <c r="D4" s="42"/>
      <c r="E4" s="42"/>
      <c r="F4" s="42"/>
      <c r="G4" s="42"/>
      <c r="H4" s="42"/>
      <c r="I4" s="42"/>
      <c r="J4" s="42"/>
      <c r="K4" s="42"/>
      <c r="L4" s="3"/>
    </row>
    <row r="5" spans="1:15" s="2" customFormat="1" ht="27" customHeight="1">
      <c r="A5" s="912" t="s">
        <v>459</v>
      </c>
      <c r="B5" s="921" t="s">
        <v>682</v>
      </c>
      <c r="C5" s="922"/>
      <c r="D5" s="922"/>
      <c r="E5" s="922"/>
      <c r="F5" s="922"/>
      <c r="G5" s="922"/>
      <c r="H5" s="922"/>
      <c r="I5" s="922"/>
      <c r="J5" s="922"/>
      <c r="K5" s="922"/>
      <c r="L5" s="922"/>
    </row>
    <row r="6" spans="1:15" s="2" customFormat="1" ht="33" customHeight="1" thickBot="1">
      <c r="A6" s="913"/>
      <c r="B6" s="38">
        <v>2000</v>
      </c>
      <c r="C6" s="38">
        <v>2001</v>
      </c>
      <c r="D6" s="38">
        <v>2002</v>
      </c>
      <c r="E6" s="38" t="s">
        <v>684</v>
      </c>
      <c r="F6" s="38" t="s">
        <v>685</v>
      </c>
      <c r="G6" s="38">
        <v>2007</v>
      </c>
      <c r="H6" s="38">
        <v>2008</v>
      </c>
      <c r="I6" s="38">
        <v>2009</v>
      </c>
      <c r="J6" s="39">
        <v>2010</v>
      </c>
      <c r="K6" s="39">
        <v>2011</v>
      </c>
      <c r="L6" s="39">
        <v>2012</v>
      </c>
    </row>
    <row r="7" spans="1:15" s="2" customFormat="1" ht="22.5" customHeight="1">
      <c r="A7" s="12" t="s">
        <v>460</v>
      </c>
      <c r="B7" s="302">
        <v>34</v>
      </c>
      <c r="C7" s="302">
        <v>22</v>
      </c>
      <c r="D7" s="302">
        <v>22</v>
      </c>
      <c r="E7" s="302">
        <v>7</v>
      </c>
      <c r="F7" s="302" t="s">
        <v>683</v>
      </c>
      <c r="G7" s="302"/>
      <c r="H7" s="302" t="s">
        <v>683</v>
      </c>
      <c r="I7" s="295" t="s">
        <v>683</v>
      </c>
      <c r="J7" s="303" t="s">
        <v>683</v>
      </c>
      <c r="K7" s="303">
        <v>131</v>
      </c>
      <c r="L7" s="774">
        <v>137</v>
      </c>
      <c r="M7" s="3"/>
      <c r="N7" s="3"/>
      <c r="O7" s="3"/>
    </row>
    <row r="8" spans="1:15" s="2" customFormat="1">
      <c r="A8" s="13" t="s">
        <v>461</v>
      </c>
      <c r="B8" s="304">
        <v>16</v>
      </c>
      <c r="C8" s="304">
        <v>16</v>
      </c>
      <c r="D8" s="304">
        <v>16</v>
      </c>
      <c r="E8" s="304">
        <v>8</v>
      </c>
      <c r="F8" s="304">
        <v>4</v>
      </c>
      <c r="G8" s="304" t="s">
        <v>683</v>
      </c>
      <c r="H8" s="304" t="s">
        <v>683</v>
      </c>
      <c r="I8" s="304">
        <v>2</v>
      </c>
      <c r="J8" s="301" t="s">
        <v>683</v>
      </c>
      <c r="K8" s="301" t="s">
        <v>683</v>
      </c>
      <c r="L8" s="301"/>
      <c r="M8" s="3"/>
      <c r="N8" s="3"/>
      <c r="O8" s="3"/>
    </row>
    <row r="9" spans="1:15" s="2" customFormat="1">
      <c r="A9" s="13" t="s">
        <v>462</v>
      </c>
      <c r="B9" s="304">
        <v>6</v>
      </c>
      <c r="C9" s="304">
        <v>7</v>
      </c>
      <c r="D9" s="304">
        <v>6</v>
      </c>
      <c r="E9" s="304">
        <v>4</v>
      </c>
      <c r="F9" s="304">
        <v>4</v>
      </c>
      <c r="G9" s="304">
        <v>4</v>
      </c>
      <c r="H9" s="304">
        <v>1</v>
      </c>
      <c r="I9" s="304">
        <v>1</v>
      </c>
      <c r="J9" s="305">
        <v>4</v>
      </c>
      <c r="K9" s="305">
        <v>7</v>
      </c>
      <c r="L9" s="775">
        <v>7</v>
      </c>
      <c r="M9" s="3"/>
      <c r="N9" s="3"/>
      <c r="O9" s="3"/>
    </row>
    <row r="10" spans="1:15" s="2" customFormat="1">
      <c r="A10" s="13" t="s">
        <v>463</v>
      </c>
      <c r="B10" s="304">
        <v>71</v>
      </c>
      <c r="C10" s="304">
        <v>78</v>
      </c>
      <c r="D10" s="304">
        <v>67</v>
      </c>
      <c r="E10" s="304" t="s">
        <v>686</v>
      </c>
      <c r="F10" s="304">
        <v>1</v>
      </c>
      <c r="G10" s="304">
        <v>3</v>
      </c>
      <c r="H10" s="298">
        <v>33</v>
      </c>
      <c r="I10" s="304">
        <v>33</v>
      </c>
      <c r="J10" s="305">
        <v>23</v>
      </c>
      <c r="K10" s="305">
        <v>22</v>
      </c>
      <c r="L10" s="775">
        <v>16</v>
      </c>
      <c r="M10" s="3"/>
      <c r="N10" s="3"/>
      <c r="O10" s="3"/>
    </row>
    <row r="11" spans="1:15" s="2" customFormat="1">
      <c r="A11" s="13" t="s">
        <v>464</v>
      </c>
      <c r="B11" s="304">
        <v>6</v>
      </c>
      <c r="C11" s="304">
        <v>6</v>
      </c>
      <c r="D11" s="304">
        <v>6</v>
      </c>
      <c r="E11" s="304">
        <v>9</v>
      </c>
      <c r="F11" s="304">
        <v>11</v>
      </c>
      <c r="G11" s="304">
        <v>11</v>
      </c>
      <c r="H11" s="304">
        <v>6</v>
      </c>
      <c r="I11" s="304">
        <v>7</v>
      </c>
      <c r="J11" s="305">
        <v>7</v>
      </c>
      <c r="K11" s="305">
        <v>7</v>
      </c>
      <c r="L11" s="775">
        <v>3</v>
      </c>
      <c r="M11" s="3"/>
      <c r="N11" s="3"/>
      <c r="O11" s="3"/>
    </row>
    <row r="12" spans="1:15" s="2" customFormat="1">
      <c r="A12" s="13" t="s">
        <v>465</v>
      </c>
      <c r="B12" s="304">
        <v>4</v>
      </c>
      <c r="C12" s="304">
        <v>4</v>
      </c>
      <c r="D12" s="304">
        <v>4</v>
      </c>
      <c r="E12" s="304" t="s">
        <v>686</v>
      </c>
      <c r="F12" s="304">
        <v>3</v>
      </c>
      <c r="G12" s="304">
        <v>4</v>
      </c>
      <c r="H12" s="298">
        <v>8</v>
      </c>
      <c r="I12" s="304">
        <v>5</v>
      </c>
      <c r="J12" s="305">
        <v>5</v>
      </c>
      <c r="K12" s="305">
        <v>3</v>
      </c>
      <c r="L12" s="775">
        <v>10</v>
      </c>
      <c r="M12" s="3"/>
      <c r="N12" s="3"/>
      <c r="O12" s="3"/>
    </row>
    <row r="13" spans="1:15" s="2" customFormat="1">
      <c r="A13" s="13" t="s">
        <v>466</v>
      </c>
      <c r="B13" s="304">
        <v>30</v>
      </c>
      <c r="C13" s="304">
        <v>27</v>
      </c>
      <c r="D13" s="304">
        <v>26</v>
      </c>
      <c r="E13" s="304">
        <v>6</v>
      </c>
      <c r="F13" s="304">
        <v>5</v>
      </c>
      <c r="G13" s="304">
        <v>5</v>
      </c>
      <c r="H13" s="304">
        <v>1</v>
      </c>
      <c r="I13" s="304">
        <v>4</v>
      </c>
      <c r="J13" s="305">
        <v>4</v>
      </c>
      <c r="K13" s="305">
        <v>4</v>
      </c>
      <c r="L13" s="775">
        <v>4</v>
      </c>
      <c r="M13" s="3"/>
      <c r="N13" s="3"/>
      <c r="O13" s="3"/>
    </row>
    <row r="14" spans="1:15" s="2" customFormat="1">
      <c r="A14" s="13" t="s">
        <v>467</v>
      </c>
      <c r="B14" s="304">
        <v>28</v>
      </c>
      <c r="C14" s="304">
        <v>29</v>
      </c>
      <c r="D14" s="304">
        <v>40</v>
      </c>
      <c r="E14" s="304">
        <v>13</v>
      </c>
      <c r="F14" s="304">
        <v>18</v>
      </c>
      <c r="G14" s="304">
        <v>28</v>
      </c>
      <c r="H14" s="304">
        <v>27</v>
      </c>
      <c r="I14" s="304">
        <v>21</v>
      </c>
      <c r="J14" s="305">
        <v>16</v>
      </c>
      <c r="K14" s="305">
        <v>21</v>
      </c>
      <c r="L14" s="775">
        <v>24</v>
      </c>
      <c r="M14" s="3"/>
      <c r="N14" s="3"/>
      <c r="O14" s="3"/>
    </row>
    <row r="15" spans="1:15" s="2" customFormat="1">
      <c r="A15" s="13" t="s">
        <v>468</v>
      </c>
      <c r="B15" s="304">
        <v>1</v>
      </c>
      <c r="C15" s="304">
        <v>1</v>
      </c>
      <c r="D15" s="304">
        <v>1</v>
      </c>
      <c r="E15" s="304">
        <v>1</v>
      </c>
      <c r="F15" s="304">
        <v>1</v>
      </c>
      <c r="G15" s="304">
        <v>1</v>
      </c>
      <c r="H15" s="304">
        <v>1</v>
      </c>
      <c r="I15" s="304">
        <v>1</v>
      </c>
      <c r="J15" s="305">
        <v>1</v>
      </c>
      <c r="K15" s="305">
        <v>1</v>
      </c>
      <c r="L15" s="775">
        <v>1</v>
      </c>
      <c r="M15" s="3"/>
      <c r="N15" s="3"/>
      <c r="O15" s="3"/>
    </row>
    <row r="16" spans="1:15" s="2" customFormat="1">
      <c r="A16" s="13" t="s">
        <v>469</v>
      </c>
      <c r="B16" s="304">
        <v>68</v>
      </c>
      <c r="C16" s="304">
        <v>55</v>
      </c>
      <c r="D16" s="304">
        <v>48</v>
      </c>
      <c r="E16" s="304" t="s">
        <v>686</v>
      </c>
      <c r="F16" s="304">
        <v>101</v>
      </c>
      <c r="G16" s="304">
        <v>69</v>
      </c>
      <c r="H16" s="298">
        <v>97</v>
      </c>
      <c r="I16" s="304">
        <v>97</v>
      </c>
      <c r="J16" s="305">
        <v>97</v>
      </c>
      <c r="K16" s="305">
        <v>86</v>
      </c>
      <c r="L16" s="775">
        <v>104</v>
      </c>
      <c r="M16" s="3"/>
      <c r="N16" s="3"/>
      <c r="O16" s="3"/>
    </row>
    <row r="17" spans="1:15" s="2" customFormat="1">
      <c r="A17" s="13" t="s">
        <v>470</v>
      </c>
      <c r="B17" s="304" t="s">
        <v>683</v>
      </c>
      <c r="C17" s="304">
        <v>2</v>
      </c>
      <c r="D17" s="298">
        <v>4</v>
      </c>
      <c r="E17" s="298" t="s">
        <v>686</v>
      </c>
      <c r="F17" s="304">
        <v>1</v>
      </c>
      <c r="G17" s="304">
        <v>25</v>
      </c>
      <c r="H17" s="298">
        <v>13</v>
      </c>
      <c r="I17" s="304">
        <v>4</v>
      </c>
      <c r="J17" s="305"/>
      <c r="K17" s="305"/>
      <c r="L17" s="305"/>
      <c r="M17" s="3"/>
      <c r="N17" s="3"/>
      <c r="O17" s="3"/>
    </row>
    <row r="18" spans="1:15" s="2" customFormat="1">
      <c r="A18" s="13" t="s">
        <v>471</v>
      </c>
      <c r="B18" s="304">
        <v>36</v>
      </c>
      <c r="C18" s="304">
        <v>96</v>
      </c>
      <c r="D18" s="304">
        <v>96</v>
      </c>
      <c r="E18" s="304">
        <v>7</v>
      </c>
      <c r="F18" s="304">
        <v>20</v>
      </c>
      <c r="G18" s="304">
        <v>20</v>
      </c>
      <c r="H18" s="304">
        <v>180</v>
      </c>
      <c r="I18" s="304">
        <v>114</v>
      </c>
      <c r="J18" s="305">
        <v>118</v>
      </c>
      <c r="K18" s="305">
        <v>118</v>
      </c>
      <c r="L18" s="775">
        <v>118</v>
      </c>
      <c r="M18" s="3"/>
      <c r="N18" s="3"/>
      <c r="O18" s="3"/>
    </row>
    <row r="19" spans="1:15" s="2" customFormat="1">
      <c r="A19" s="13" t="s">
        <v>472</v>
      </c>
      <c r="B19" s="304">
        <v>18</v>
      </c>
      <c r="C19" s="304">
        <v>21</v>
      </c>
      <c r="D19" s="304" t="s">
        <v>683</v>
      </c>
      <c r="E19" s="304">
        <v>12</v>
      </c>
      <c r="F19" s="304">
        <v>12</v>
      </c>
      <c r="G19" s="298">
        <v>9</v>
      </c>
      <c r="H19" s="304">
        <v>11</v>
      </c>
      <c r="I19" s="304">
        <v>10</v>
      </c>
      <c r="J19" s="305">
        <v>7</v>
      </c>
      <c r="K19" s="305">
        <v>11</v>
      </c>
      <c r="L19" s="775">
        <v>9</v>
      </c>
      <c r="M19" s="3"/>
      <c r="N19" s="3"/>
      <c r="O19" s="3"/>
    </row>
    <row r="20" spans="1:15" s="2" customFormat="1">
      <c r="A20" s="13" t="s">
        <v>473</v>
      </c>
      <c r="B20" s="304">
        <v>4</v>
      </c>
      <c r="C20" s="304">
        <v>4</v>
      </c>
      <c r="D20" s="304" t="s">
        <v>683</v>
      </c>
      <c r="E20" s="304">
        <v>4</v>
      </c>
      <c r="F20" s="304">
        <v>5</v>
      </c>
      <c r="G20" s="298">
        <v>4</v>
      </c>
      <c r="H20" s="304">
        <v>13</v>
      </c>
      <c r="I20" s="304">
        <v>13</v>
      </c>
      <c r="J20" s="305">
        <v>20</v>
      </c>
      <c r="K20" s="305">
        <v>20</v>
      </c>
      <c r="L20" s="775">
        <v>4</v>
      </c>
      <c r="M20" s="3"/>
      <c r="N20" s="3"/>
      <c r="O20" s="3"/>
    </row>
    <row r="21" spans="1:15" s="2" customFormat="1">
      <c r="A21" s="13" t="s">
        <v>474</v>
      </c>
      <c r="B21" s="304" t="s">
        <v>683</v>
      </c>
      <c r="C21" s="304" t="s">
        <v>683</v>
      </c>
      <c r="D21" s="298" t="s">
        <v>683</v>
      </c>
      <c r="E21" s="298">
        <v>25</v>
      </c>
      <c r="F21" s="298"/>
      <c r="G21" s="298"/>
      <c r="H21" s="304" t="s">
        <v>683</v>
      </c>
      <c r="I21" s="298">
        <v>21</v>
      </c>
      <c r="J21" s="301">
        <v>16</v>
      </c>
      <c r="K21" s="301">
        <v>5</v>
      </c>
      <c r="L21" s="775">
        <v>5</v>
      </c>
      <c r="M21" s="3"/>
      <c r="N21" s="3"/>
      <c r="O21" s="3"/>
    </row>
    <row r="22" spans="1:15" s="2" customFormat="1">
      <c r="A22" s="13" t="s">
        <v>681</v>
      </c>
      <c r="B22" s="304">
        <v>12</v>
      </c>
      <c r="C22" s="304">
        <v>7</v>
      </c>
      <c r="D22" s="304" t="s">
        <v>683</v>
      </c>
      <c r="E22" s="304">
        <v>6</v>
      </c>
      <c r="F22" s="304" t="s">
        <v>683</v>
      </c>
      <c r="G22" s="298" t="s">
        <v>683</v>
      </c>
      <c r="H22" s="304">
        <v>11</v>
      </c>
      <c r="I22" s="298">
        <v>18</v>
      </c>
      <c r="J22" s="301">
        <v>27</v>
      </c>
      <c r="K22" s="305">
        <v>24</v>
      </c>
      <c r="L22" s="775">
        <v>24</v>
      </c>
      <c r="M22" s="3"/>
      <c r="N22" s="3"/>
      <c r="O22" s="3"/>
    </row>
    <row r="23" spans="1:15" s="2" customFormat="1">
      <c r="A23" s="13" t="s">
        <v>475</v>
      </c>
      <c r="B23" s="304">
        <v>7</v>
      </c>
      <c r="C23" s="304">
        <v>7</v>
      </c>
      <c r="D23" s="304">
        <v>7</v>
      </c>
      <c r="E23" s="304">
        <v>8</v>
      </c>
      <c r="F23" s="304">
        <v>12</v>
      </c>
      <c r="G23" s="304">
        <v>9</v>
      </c>
      <c r="H23" s="304">
        <v>6</v>
      </c>
      <c r="I23" s="304">
        <v>10</v>
      </c>
      <c r="J23" s="305">
        <v>11</v>
      </c>
      <c r="K23" s="305">
        <v>12</v>
      </c>
      <c r="L23" s="775">
        <v>12</v>
      </c>
      <c r="M23" s="3"/>
      <c r="N23" s="3"/>
      <c r="O23" s="3"/>
    </row>
    <row r="24" spans="1:15" s="2" customFormat="1">
      <c r="A24" s="13"/>
      <c r="B24" s="306"/>
      <c r="C24" s="306"/>
      <c r="D24" s="306"/>
      <c r="E24" s="306"/>
      <c r="F24" s="306"/>
      <c r="G24" s="306"/>
      <c r="H24" s="306"/>
      <c r="I24" s="306"/>
      <c r="J24" s="307"/>
      <c r="K24" s="307"/>
      <c r="L24" s="307"/>
      <c r="M24" s="3"/>
      <c r="N24" s="1"/>
      <c r="O24" s="3"/>
    </row>
    <row r="25" spans="1:15" s="2" customFormat="1" ht="13.5" thickBot="1">
      <c r="A25" s="294" t="s">
        <v>570</v>
      </c>
      <c r="B25" s="308">
        <v>341</v>
      </c>
      <c r="C25" s="308">
        <v>382</v>
      </c>
      <c r="D25" s="308">
        <v>343</v>
      </c>
      <c r="E25" s="308">
        <v>110</v>
      </c>
      <c r="F25" s="308">
        <v>198</v>
      </c>
      <c r="G25" s="308">
        <v>192</v>
      </c>
      <c r="H25" s="308">
        <v>408</v>
      </c>
      <c r="I25" s="308">
        <v>361</v>
      </c>
      <c r="J25" s="309">
        <v>356</v>
      </c>
      <c r="K25" s="309">
        <v>472</v>
      </c>
      <c r="L25" s="309">
        <v>478</v>
      </c>
      <c r="M25" s="3"/>
      <c r="N25" s="3"/>
      <c r="O25" s="3"/>
    </row>
    <row r="26" spans="1:15" s="2" customFormat="1" ht="28.5" customHeight="1">
      <c r="A26" s="926" t="s">
        <v>687</v>
      </c>
      <c r="B26" s="926"/>
      <c r="C26" s="926"/>
      <c r="D26" s="926"/>
      <c r="E26" s="926"/>
      <c r="F26" s="926"/>
      <c r="G26" s="926"/>
      <c r="H26" s="926"/>
      <c r="I26" s="926"/>
      <c r="J26" s="926"/>
    </row>
    <row r="28" spans="1:15">
      <c r="C28" s="41"/>
    </row>
    <row r="42" spans="7:7">
      <c r="G42" s="2"/>
    </row>
  </sheetData>
  <mergeCells count="5">
    <mergeCell ref="A5:A6"/>
    <mergeCell ref="B5:L5"/>
    <mergeCell ref="A26:J26"/>
    <mergeCell ref="A3:L3"/>
    <mergeCell ref="A1:L1"/>
  </mergeCells>
  <printOptions horizontalCentered="1"/>
  <pageMargins left="0.78740157480314965" right="0.78740157480314965" top="0.59055118110236227" bottom="0.98425196850393704" header="0" footer="0"/>
  <pageSetup paperSize="9" scale="55" orientation="portrait" horizontalDpi="300" verticalDpi="300" r:id="rId1"/>
  <headerFooter alignWithMargins="0"/>
  <drawing r:id="rId2"/>
</worksheet>
</file>

<file path=xl/worksheets/sheet90.xml><?xml version="1.0" encoding="utf-8"?>
<worksheet xmlns="http://schemas.openxmlformats.org/spreadsheetml/2006/main" xmlns:r="http://schemas.openxmlformats.org/officeDocument/2006/relationships">
  <sheetPr codeName="Hoja82">
    <pageSetUpPr fitToPage="1"/>
  </sheetPr>
  <dimension ref="A1:I39"/>
  <sheetViews>
    <sheetView view="pageBreakPreview" zoomScale="75" zoomScaleNormal="75" workbookViewId="0">
      <selection sqref="A1:J1"/>
    </sheetView>
  </sheetViews>
  <sheetFormatPr baseColWidth="10" defaultRowHeight="12.75"/>
  <cols>
    <col min="1" max="1" width="27.7109375" customWidth="1"/>
    <col min="2" max="8" width="15.140625" customWidth="1"/>
  </cols>
  <sheetData>
    <row r="1" spans="1:9" ht="18">
      <c r="A1" s="1003" t="s">
        <v>932</v>
      </c>
      <c r="B1" s="1003"/>
      <c r="C1" s="1003"/>
      <c r="D1" s="1003"/>
      <c r="E1" s="1003"/>
      <c r="F1" s="1003"/>
      <c r="G1" s="1003"/>
      <c r="H1" s="1003"/>
    </row>
    <row r="3" spans="1:9" ht="15" customHeight="1">
      <c r="A3" s="1134" t="s">
        <v>1366</v>
      </c>
      <c r="B3" s="1134"/>
      <c r="C3" s="1134"/>
      <c r="D3" s="1134"/>
      <c r="E3" s="1134"/>
      <c r="F3" s="1134"/>
      <c r="G3" s="1134"/>
      <c r="H3" s="1134"/>
    </row>
    <row r="4" spans="1:9" ht="15" customHeight="1">
      <c r="A4" s="1134"/>
      <c r="B4" s="1134"/>
      <c r="C4" s="1134"/>
      <c r="D4" s="1134"/>
      <c r="E4" s="1134"/>
      <c r="F4" s="1134"/>
      <c r="G4" s="1134"/>
      <c r="H4" s="1134"/>
    </row>
    <row r="5" spans="1:9" ht="13.5" thickBot="1">
      <c r="A5" s="136"/>
      <c r="B5" s="136"/>
      <c r="C5" s="136"/>
      <c r="D5" s="136"/>
      <c r="E5" s="136"/>
      <c r="F5" s="136"/>
      <c r="G5" s="136"/>
      <c r="H5" s="6"/>
    </row>
    <row r="6" spans="1:9" s="589" customFormat="1" ht="20.25" customHeight="1">
      <c r="A6" s="976" t="s">
        <v>116</v>
      </c>
      <c r="B6" s="1007" t="s">
        <v>959</v>
      </c>
      <c r="C6" s="935"/>
      <c r="D6" s="935"/>
      <c r="E6" s="935"/>
      <c r="F6" s="935"/>
      <c r="G6" s="935"/>
      <c r="H6" s="590"/>
    </row>
    <row r="7" spans="1:9" s="589" customFormat="1" ht="20.25" customHeight="1">
      <c r="A7" s="1098"/>
      <c r="B7" s="1117" t="s">
        <v>962</v>
      </c>
      <c r="C7" s="1118"/>
      <c r="D7" s="1117" t="s">
        <v>963</v>
      </c>
      <c r="E7" s="1118"/>
      <c r="F7" s="1117" t="s">
        <v>569</v>
      </c>
      <c r="G7" s="1119"/>
    </row>
    <row r="8" spans="1:9" s="589" customFormat="1" ht="20.25" customHeight="1" thickBot="1">
      <c r="A8" s="977"/>
      <c r="B8" s="259" t="s">
        <v>887</v>
      </c>
      <c r="C8" s="259" t="s">
        <v>1016</v>
      </c>
      <c r="D8" s="259" t="s">
        <v>887</v>
      </c>
      <c r="E8" s="259" t="s">
        <v>1016</v>
      </c>
      <c r="F8" s="259" t="s">
        <v>887</v>
      </c>
      <c r="G8" s="491" t="s">
        <v>1016</v>
      </c>
    </row>
    <row r="9" spans="1:9" ht="22.5" customHeight="1">
      <c r="A9" s="381" t="s">
        <v>1168</v>
      </c>
      <c r="B9" s="378">
        <v>4</v>
      </c>
      <c r="C9" s="416">
        <v>5.1894135962636201E-2</v>
      </c>
      <c r="D9" s="378">
        <v>1</v>
      </c>
      <c r="E9" s="416">
        <v>3.2372936225315598E-2</v>
      </c>
      <c r="F9" s="378">
        <v>5</v>
      </c>
      <c r="G9" s="418">
        <v>4.6309159951838499E-2</v>
      </c>
      <c r="I9" s="6"/>
    </row>
    <row r="10" spans="1:9" ht="14.1" customHeight="1">
      <c r="A10" s="382" t="s">
        <v>119</v>
      </c>
      <c r="B10" s="376">
        <v>771</v>
      </c>
      <c r="C10" s="419">
        <v>10.002594706798099</v>
      </c>
      <c r="D10" s="376">
        <v>165</v>
      </c>
      <c r="E10" s="419">
        <v>5.3415344771770803</v>
      </c>
      <c r="F10" s="376">
        <v>936</v>
      </c>
      <c r="G10" s="407">
        <v>8.6690747429841597</v>
      </c>
      <c r="I10" s="6"/>
    </row>
    <row r="11" spans="1:9" ht="14.1" customHeight="1">
      <c r="A11" s="382" t="s">
        <v>120</v>
      </c>
      <c r="B11" s="376">
        <v>1149</v>
      </c>
      <c r="C11" s="419">
        <v>14.9065905552673</v>
      </c>
      <c r="D11" s="376">
        <v>286</v>
      </c>
      <c r="E11" s="419">
        <v>9.2586597604402705</v>
      </c>
      <c r="F11" s="376">
        <v>1435</v>
      </c>
      <c r="G11" s="407">
        <v>13.2907289061776</v>
      </c>
      <c r="I11" s="6"/>
    </row>
    <row r="12" spans="1:9" ht="14.1" customHeight="1">
      <c r="A12" s="382" t="s">
        <v>121</v>
      </c>
      <c r="B12" s="376">
        <v>1306</v>
      </c>
      <c r="C12" s="419">
        <v>16.943435391800701</v>
      </c>
      <c r="D12" s="376">
        <v>390</v>
      </c>
      <c r="E12" s="419">
        <v>12.6254451278731</v>
      </c>
      <c r="F12" s="376">
        <v>1696</v>
      </c>
      <c r="G12" s="407">
        <v>15.7080670556636</v>
      </c>
    </row>
    <row r="13" spans="1:9" ht="14.1" customHeight="1">
      <c r="A13" s="382" t="s">
        <v>122</v>
      </c>
      <c r="B13" s="376">
        <v>2759</v>
      </c>
      <c r="C13" s="419">
        <v>35.793980280228297</v>
      </c>
      <c r="D13" s="376">
        <v>1065</v>
      </c>
      <c r="E13" s="419">
        <v>34.477177079961201</v>
      </c>
      <c r="F13" s="376">
        <v>3824</v>
      </c>
      <c r="G13" s="407">
        <v>35.417245531166103</v>
      </c>
    </row>
    <row r="14" spans="1:9" ht="14.1" customHeight="1">
      <c r="A14" s="382" t="s">
        <v>123</v>
      </c>
      <c r="B14" s="376">
        <v>907</v>
      </c>
      <c r="C14" s="419">
        <v>11.766995329527798</v>
      </c>
      <c r="D14" s="376">
        <v>451</v>
      </c>
      <c r="E14" s="419">
        <v>14.6001942376174</v>
      </c>
      <c r="F14" s="376">
        <v>1358</v>
      </c>
      <c r="G14" s="407">
        <v>12.577567842919301</v>
      </c>
    </row>
    <row r="15" spans="1:9" ht="14.1" customHeight="1">
      <c r="A15" s="382" t="s">
        <v>124</v>
      </c>
      <c r="B15" s="376">
        <v>386</v>
      </c>
      <c r="C15" s="419">
        <v>5.0077841203944002</v>
      </c>
      <c r="D15" s="376">
        <v>231</v>
      </c>
      <c r="E15" s="419">
        <v>7.4781482680479101</v>
      </c>
      <c r="F15" s="376">
        <v>617</v>
      </c>
      <c r="G15" s="407">
        <v>5.7145503380568696</v>
      </c>
    </row>
    <row r="16" spans="1:9" ht="14.1" customHeight="1">
      <c r="A16" s="382" t="s">
        <v>125</v>
      </c>
      <c r="B16" s="376">
        <v>244</v>
      </c>
      <c r="C16" s="419">
        <v>3.1655422937208102</v>
      </c>
      <c r="D16" s="376">
        <v>219</v>
      </c>
      <c r="E16" s="419">
        <v>7.0896730333441198</v>
      </c>
      <c r="F16" s="376">
        <v>463</v>
      </c>
      <c r="G16" s="407">
        <v>4.2882282115402397</v>
      </c>
    </row>
    <row r="17" spans="1:9" ht="14.1" customHeight="1">
      <c r="A17" s="382" t="s">
        <v>126</v>
      </c>
      <c r="B17" s="376">
        <v>83</v>
      </c>
      <c r="C17" s="419">
        <v>1.0768033212246999</v>
      </c>
      <c r="D17" s="376">
        <v>85</v>
      </c>
      <c r="E17" s="419">
        <v>2.7516995791518299</v>
      </c>
      <c r="F17" s="376">
        <v>168</v>
      </c>
      <c r="G17" s="407">
        <v>1.5559877743817701</v>
      </c>
    </row>
    <row r="18" spans="1:9" ht="14.1" customHeight="1">
      <c r="A18" s="382" t="s">
        <v>127</v>
      </c>
      <c r="B18" s="376">
        <v>70</v>
      </c>
      <c r="C18" s="419">
        <v>0.9081473793461341</v>
      </c>
      <c r="D18" s="376">
        <v>108</v>
      </c>
      <c r="E18" s="419">
        <v>3.4962771123340901</v>
      </c>
      <c r="F18" s="376">
        <v>178</v>
      </c>
      <c r="G18" s="407">
        <v>1.6486060942854499</v>
      </c>
    </row>
    <row r="19" spans="1:9" ht="14.1" customHeight="1">
      <c r="A19" s="382" t="s">
        <v>128</v>
      </c>
      <c r="B19" s="376">
        <v>29</v>
      </c>
      <c r="C19" s="419">
        <v>0.376232485729113</v>
      </c>
      <c r="D19" s="376">
        <v>88</v>
      </c>
      <c r="E19" s="419">
        <v>2.8488183878277802</v>
      </c>
      <c r="F19" s="376">
        <v>117</v>
      </c>
      <c r="G19" s="407">
        <v>1.08363434287302</v>
      </c>
    </row>
    <row r="20" spans="1:9">
      <c r="A20" s="139"/>
      <c r="B20" s="122"/>
      <c r="C20" s="49"/>
      <c r="D20" s="122"/>
      <c r="E20" s="49"/>
      <c r="F20" s="122"/>
      <c r="G20" s="182"/>
    </row>
    <row r="21" spans="1:9" s="144" customFormat="1" ht="13.5" thickBot="1">
      <c r="A21" s="386" t="s">
        <v>693</v>
      </c>
      <c r="B21" s="369">
        <f>SUM(B9:B19)</f>
        <v>7708</v>
      </c>
      <c r="C21" s="448"/>
      <c r="D21" s="369">
        <f>SUM(D9:D19)</f>
        <v>3089</v>
      </c>
      <c r="E21" s="448"/>
      <c r="F21" s="369">
        <f>SUM(F9:F19)</f>
        <v>10797</v>
      </c>
      <c r="G21" s="449"/>
    </row>
    <row r="23" spans="1:9" ht="13.5" thickBot="1">
      <c r="I23" s="6"/>
    </row>
    <row r="24" spans="1:9" s="589" customFormat="1" ht="20.25" customHeight="1">
      <c r="A24" s="976" t="s">
        <v>116</v>
      </c>
      <c r="B24" s="1007" t="s">
        <v>117</v>
      </c>
      <c r="C24" s="935"/>
      <c r="D24" s="935"/>
      <c r="E24" s="935"/>
      <c r="F24" s="935"/>
      <c r="G24" s="935"/>
      <c r="H24" s="935"/>
    </row>
    <row r="25" spans="1:9" s="589" customFormat="1" ht="20.25" customHeight="1">
      <c r="A25" s="1098"/>
      <c r="B25" s="1117" t="s">
        <v>943</v>
      </c>
      <c r="C25" s="1118"/>
      <c r="D25" s="1117" t="s">
        <v>944</v>
      </c>
      <c r="E25" s="1118"/>
      <c r="F25" s="1117" t="s">
        <v>1185</v>
      </c>
      <c r="G25" s="1119"/>
      <c r="H25" s="1119"/>
    </row>
    <row r="26" spans="1:9" s="589" customFormat="1" ht="20.25" customHeight="1" thickBot="1">
      <c r="A26" s="977"/>
      <c r="B26" s="259" t="s">
        <v>1081</v>
      </c>
      <c r="C26" s="606" t="s">
        <v>1016</v>
      </c>
      <c r="D26" s="259" t="s">
        <v>1081</v>
      </c>
      <c r="E26" s="259" t="s">
        <v>1016</v>
      </c>
      <c r="F26" s="259" t="s">
        <v>1081</v>
      </c>
      <c r="G26" s="259" t="s">
        <v>1016</v>
      </c>
      <c r="H26" s="491" t="s">
        <v>118</v>
      </c>
    </row>
    <row r="27" spans="1:9" ht="23.25" customHeight="1">
      <c r="A27" s="381" t="s">
        <v>1168</v>
      </c>
      <c r="B27" s="310">
        <v>0.1</v>
      </c>
      <c r="C27" s="831">
        <v>5.6483580787900802E-4</v>
      </c>
      <c r="D27" s="310">
        <v>6.24</v>
      </c>
      <c r="E27" s="831">
        <v>1.41862191338904E-2</v>
      </c>
      <c r="F27" s="310">
        <v>6.34</v>
      </c>
      <c r="G27" s="831">
        <v>1.0277090792261599E-2</v>
      </c>
      <c r="H27" s="871">
        <v>1.268</v>
      </c>
    </row>
    <row r="28" spans="1:9" ht="14.1" customHeight="1">
      <c r="A28" s="382" t="s">
        <v>119</v>
      </c>
      <c r="B28" s="313">
        <v>3463.1</v>
      </c>
      <c r="C28" s="832">
        <v>19.5608288626579</v>
      </c>
      <c r="D28" s="313">
        <v>5335.53</v>
      </c>
      <c r="E28" s="832">
        <v>12.129967592219</v>
      </c>
      <c r="F28" s="313">
        <v>8798.6299999999992</v>
      </c>
      <c r="G28" s="832">
        <v>14.262510939671399</v>
      </c>
      <c r="H28" s="872">
        <v>9.4002457264957293</v>
      </c>
    </row>
    <row r="29" spans="1:9" ht="14.1" customHeight="1">
      <c r="A29" s="382" t="s">
        <v>120</v>
      </c>
      <c r="B29" s="313">
        <v>3501.48</v>
      </c>
      <c r="C29" s="832">
        <v>19.777612845721901</v>
      </c>
      <c r="D29" s="313">
        <v>4144.05</v>
      </c>
      <c r="E29" s="832">
        <v>9.4212181733651494</v>
      </c>
      <c r="F29" s="313">
        <v>7645.53</v>
      </c>
      <c r="G29" s="832">
        <v>12.3933447894258</v>
      </c>
      <c r="H29" s="872">
        <v>5.3278954703832797</v>
      </c>
    </row>
    <row r="30" spans="1:9" ht="14.1" customHeight="1">
      <c r="A30" s="382" t="s">
        <v>121</v>
      </c>
      <c r="B30" s="313">
        <v>3135.11</v>
      </c>
      <c r="C30" s="832">
        <v>17.708223896395602</v>
      </c>
      <c r="D30" s="313">
        <v>4459.26</v>
      </c>
      <c r="E30" s="832">
        <v>10.137826848556401</v>
      </c>
      <c r="F30" s="313">
        <v>7594.37</v>
      </c>
      <c r="G30" s="832">
        <v>12.3104148265028</v>
      </c>
      <c r="H30" s="872">
        <v>4.4778124999999998</v>
      </c>
    </row>
    <row r="31" spans="1:9" ht="14.1" customHeight="1">
      <c r="A31" s="382" t="s">
        <v>122</v>
      </c>
      <c r="B31" s="313">
        <v>5071.72</v>
      </c>
      <c r="C31" s="832">
        <v>28.646890635361203</v>
      </c>
      <c r="D31" s="313">
        <v>15639.93</v>
      </c>
      <c r="E31" s="832">
        <v>35.556325996587603</v>
      </c>
      <c r="F31" s="313">
        <v>20711.650000000001</v>
      </c>
      <c r="G31" s="832">
        <v>33.573423897089</v>
      </c>
      <c r="H31" s="872">
        <v>5.4162264644351499</v>
      </c>
    </row>
    <row r="32" spans="1:9" ht="14.1" customHeight="1">
      <c r="A32" s="382" t="s">
        <v>123</v>
      </c>
      <c r="B32" s="313">
        <v>1456.95</v>
      </c>
      <c r="C32" s="832">
        <v>8.2293753028931995</v>
      </c>
      <c r="D32" s="313">
        <v>4452.49</v>
      </c>
      <c r="E32" s="832">
        <v>10.122435710169199</v>
      </c>
      <c r="F32" s="313">
        <v>5909.44</v>
      </c>
      <c r="G32" s="832">
        <v>9.5791563740413697</v>
      </c>
      <c r="H32" s="872">
        <v>4.3515758468335797</v>
      </c>
    </row>
    <row r="33" spans="1:8" ht="14.1" customHeight="1">
      <c r="A33" s="382" t="s">
        <v>124</v>
      </c>
      <c r="B33" s="313">
        <v>506.89</v>
      </c>
      <c r="C33" s="832">
        <v>2.8630962265579001</v>
      </c>
      <c r="D33" s="313">
        <v>2838.41</v>
      </c>
      <c r="E33" s="832">
        <v>6.4529336942028603</v>
      </c>
      <c r="F33" s="313">
        <v>3345.3</v>
      </c>
      <c r="G33" s="832">
        <v>5.4227053355445802</v>
      </c>
      <c r="H33" s="872">
        <v>5.4218800648298204</v>
      </c>
    </row>
    <row r="34" spans="1:8" ht="14.1" customHeight="1">
      <c r="A34" s="382" t="s">
        <v>125</v>
      </c>
      <c r="B34" s="313">
        <v>394.2</v>
      </c>
      <c r="C34" s="832">
        <v>2.22658275465905</v>
      </c>
      <c r="D34" s="313">
        <v>2616.86</v>
      </c>
      <c r="E34" s="832">
        <v>5.9492547119731505</v>
      </c>
      <c r="F34" s="313">
        <v>3011.06</v>
      </c>
      <c r="G34" s="832">
        <v>4.8809048897393001</v>
      </c>
      <c r="H34" s="872">
        <v>6.5033693304535598</v>
      </c>
    </row>
    <row r="35" spans="1:8" ht="14.1" customHeight="1">
      <c r="A35" s="382" t="s">
        <v>126</v>
      </c>
      <c r="B35" s="313">
        <v>78.95</v>
      </c>
      <c r="C35" s="832">
        <v>0.44593787032047699</v>
      </c>
      <c r="D35" s="313">
        <v>1096.1099999999999</v>
      </c>
      <c r="E35" s="832">
        <v>2.4919321562257402</v>
      </c>
      <c r="F35" s="313">
        <v>1175.06</v>
      </c>
      <c r="G35" s="832">
        <v>1.90476313980361</v>
      </c>
      <c r="H35" s="872">
        <v>6.99440476190476</v>
      </c>
    </row>
    <row r="36" spans="1:8" ht="14.1" customHeight="1">
      <c r="A36" s="382" t="s">
        <v>127</v>
      </c>
      <c r="B36" s="313">
        <v>69.41</v>
      </c>
      <c r="C36" s="832">
        <v>0.39205253424881897</v>
      </c>
      <c r="D36" s="313">
        <v>1441.65</v>
      </c>
      <c r="E36" s="832">
        <v>3.2774940407649198</v>
      </c>
      <c r="F36" s="313">
        <v>1511.06</v>
      </c>
      <c r="G36" s="832">
        <v>2.4494165319487</v>
      </c>
      <c r="H36" s="872">
        <v>8.4891011235955105</v>
      </c>
    </row>
    <row r="37" spans="1:8" ht="14.1" customHeight="1">
      <c r="A37" s="382" t="s">
        <v>128</v>
      </c>
      <c r="B37" s="313">
        <v>26.35</v>
      </c>
      <c r="C37" s="832">
        <v>0.14883423537611901</v>
      </c>
      <c r="D37" s="313">
        <v>1955.82</v>
      </c>
      <c r="E37" s="832">
        <v>4.44642485680217</v>
      </c>
      <c r="F37" s="313">
        <v>1982.17</v>
      </c>
      <c r="G37" s="832">
        <v>3.2130821854411895</v>
      </c>
      <c r="H37" s="872">
        <v>16.941623931623901</v>
      </c>
    </row>
    <row r="38" spans="1:8">
      <c r="A38" s="139"/>
      <c r="B38" s="213"/>
      <c r="C38" s="49"/>
      <c r="D38" s="213"/>
      <c r="E38" s="49"/>
      <c r="F38" s="213"/>
      <c r="G38" s="49"/>
      <c r="H38" s="214"/>
    </row>
    <row r="39" spans="1:8" ht="13.5" thickBot="1">
      <c r="A39" s="386" t="s">
        <v>693</v>
      </c>
      <c r="B39" s="450">
        <f>SUM(B27:B37)</f>
        <v>17704.260000000002</v>
      </c>
      <c r="C39" s="451"/>
      <c r="D39" s="450">
        <f>SUM(D27:D37)</f>
        <v>43986.350000000006</v>
      </c>
      <c r="E39" s="451"/>
      <c r="F39" s="450">
        <f>SUM(F27:F37)</f>
        <v>61690.61</v>
      </c>
      <c r="G39" s="451"/>
      <c r="H39" s="452">
        <v>13.57</v>
      </c>
    </row>
  </sheetData>
  <mergeCells count="12">
    <mergeCell ref="A1:H1"/>
    <mergeCell ref="A3:H4"/>
    <mergeCell ref="B7:C7"/>
    <mergeCell ref="D7:E7"/>
    <mergeCell ref="F7:G7"/>
    <mergeCell ref="F25:H25"/>
    <mergeCell ref="A6:A8"/>
    <mergeCell ref="B6:G6"/>
    <mergeCell ref="A24:A26"/>
    <mergeCell ref="B25:C25"/>
    <mergeCell ref="D25:E25"/>
    <mergeCell ref="B24:H24"/>
  </mergeCells>
  <phoneticPr fontId="2" type="noConversion"/>
  <printOptions horizontalCentered="1"/>
  <pageMargins left="0.78740157480314965" right="0.78740157480314965" top="0.59055118110236227" bottom="0.98425196850393704" header="0" footer="0"/>
  <pageSetup paperSize="9" scale="60" orientation="portrait" r:id="rId1"/>
  <headerFooter alignWithMargins="0"/>
  <colBreaks count="1" manualBreakCount="1">
    <brk id="8" max="1048575" man="1"/>
  </colBreaks>
</worksheet>
</file>

<file path=xl/worksheets/sheet91.xml><?xml version="1.0" encoding="utf-8"?>
<worksheet xmlns="http://schemas.openxmlformats.org/spreadsheetml/2006/main" xmlns:r="http://schemas.openxmlformats.org/officeDocument/2006/relationships">
  <sheetPr codeName="Hoja83">
    <pageSetUpPr fitToPage="1"/>
  </sheetPr>
  <dimension ref="A1:O59"/>
  <sheetViews>
    <sheetView view="pageBreakPreview" topLeftCell="A19" zoomScale="75" zoomScaleNormal="75" workbookViewId="0">
      <selection sqref="A1:J1"/>
    </sheetView>
  </sheetViews>
  <sheetFormatPr baseColWidth="10" defaultRowHeight="12.75"/>
  <cols>
    <col min="1" max="1" width="30.7109375" customWidth="1"/>
    <col min="2" max="10" width="16.5703125" customWidth="1"/>
  </cols>
  <sheetData>
    <row r="1" spans="1:15" ht="18">
      <c r="A1" s="1003" t="s">
        <v>932</v>
      </c>
      <c r="B1" s="1003"/>
      <c r="C1" s="1003"/>
      <c r="D1" s="1003"/>
      <c r="E1" s="1003"/>
      <c r="F1" s="1003"/>
      <c r="G1" s="1003"/>
      <c r="H1" s="1003"/>
      <c r="I1" s="1003"/>
      <c r="J1" s="1003"/>
      <c r="K1" s="208"/>
      <c r="L1" s="208"/>
      <c r="M1" s="208"/>
      <c r="N1" s="208"/>
    </row>
    <row r="3" spans="1:15" ht="26.25" customHeight="1">
      <c r="A3" s="1126" t="s">
        <v>1367</v>
      </c>
      <c r="B3" s="1126"/>
      <c r="C3" s="1126"/>
      <c r="D3" s="1126"/>
      <c r="E3" s="1126"/>
      <c r="F3" s="1126"/>
      <c r="G3" s="1126"/>
      <c r="H3" s="1126"/>
      <c r="I3" s="1126"/>
      <c r="J3" s="1126"/>
      <c r="K3" s="151"/>
      <c r="L3" s="151"/>
      <c r="M3" s="151"/>
      <c r="N3" s="151"/>
    </row>
    <row r="4" spans="1:15" ht="15">
      <c r="A4" s="250"/>
      <c r="B4" s="250"/>
      <c r="C4" s="250"/>
      <c r="D4" s="250"/>
      <c r="E4" s="250"/>
      <c r="F4" s="250"/>
      <c r="G4" s="250"/>
      <c r="H4" s="250"/>
      <c r="I4" s="250"/>
      <c r="J4" s="250"/>
      <c r="K4" s="151"/>
      <c r="L4" s="151"/>
      <c r="M4" s="151"/>
      <c r="N4" s="151"/>
    </row>
    <row r="5" spans="1:15" ht="21.75" customHeight="1" thickBot="1">
      <c r="A5" s="873" t="s">
        <v>220</v>
      </c>
      <c r="B5" s="136"/>
      <c r="C5" s="136"/>
      <c r="D5" s="136"/>
      <c r="E5" s="136"/>
      <c r="F5" s="136"/>
      <c r="G5" s="136"/>
      <c r="H5" s="136"/>
      <c r="I5" s="136"/>
      <c r="J5" s="136"/>
      <c r="K5" s="6"/>
      <c r="L5" s="6"/>
      <c r="M5" s="6"/>
      <c r="N5" s="6"/>
    </row>
    <row r="6" spans="1:15" s="589" customFormat="1" ht="21" customHeight="1">
      <c r="A6" s="1128" t="s">
        <v>722</v>
      </c>
      <c r="B6" s="1099" t="s">
        <v>1225</v>
      </c>
      <c r="C6" s="978" t="s">
        <v>129</v>
      </c>
      <c r="D6" s="976"/>
      <c r="E6" s="1007" t="s">
        <v>130</v>
      </c>
      <c r="F6" s="935"/>
      <c r="G6" s="935"/>
      <c r="H6" s="935"/>
      <c r="I6" s="935"/>
      <c r="J6" s="935"/>
      <c r="K6" s="590"/>
      <c r="L6" s="590"/>
      <c r="M6" s="590"/>
      <c r="N6" s="590"/>
      <c r="O6" s="590"/>
    </row>
    <row r="7" spans="1:15" s="589" customFormat="1" ht="21" customHeight="1">
      <c r="A7" s="1129"/>
      <c r="B7" s="1100"/>
      <c r="C7" s="1127"/>
      <c r="D7" s="1098"/>
      <c r="E7" s="1104" t="s">
        <v>1168</v>
      </c>
      <c r="F7" s="1136"/>
      <c r="G7" s="1117" t="s">
        <v>131</v>
      </c>
      <c r="H7" s="1119"/>
      <c r="I7" s="1119"/>
      <c r="J7" s="1119"/>
      <c r="K7" s="590"/>
      <c r="L7" s="590"/>
      <c r="M7" s="590"/>
      <c r="N7" s="590"/>
      <c r="O7" s="590"/>
    </row>
    <row r="8" spans="1:15" s="589" customFormat="1" ht="21" customHeight="1">
      <c r="A8" s="1129"/>
      <c r="B8" s="1100"/>
      <c r="C8" s="1105"/>
      <c r="D8" s="1109"/>
      <c r="E8" s="1105"/>
      <c r="F8" s="1109"/>
      <c r="G8" s="1117" t="s">
        <v>132</v>
      </c>
      <c r="H8" s="1118"/>
      <c r="I8" s="1117" t="s">
        <v>133</v>
      </c>
      <c r="J8" s="1119"/>
      <c r="K8" s="590"/>
      <c r="L8" s="590"/>
      <c r="M8" s="590"/>
      <c r="N8" s="590"/>
      <c r="O8" s="590"/>
    </row>
    <row r="9" spans="1:15" s="589" customFormat="1" ht="33.75" customHeight="1" thickBot="1">
      <c r="A9" s="1130"/>
      <c r="B9" s="1101"/>
      <c r="C9" s="259" t="s">
        <v>887</v>
      </c>
      <c r="D9" s="259" t="s">
        <v>1016</v>
      </c>
      <c r="E9" s="259" t="s">
        <v>887</v>
      </c>
      <c r="F9" s="259" t="s">
        <v>1016</v>
      </c>
      <c r="G9" s="259" t="s">
        <v>887</v>
      </c>
      <c r="H9" s="259" t="s">
        <v>1016</v>
      </c>
      <c r="I9" s="259" t="s">
        <v>887</v>
      </c>
      <c r="J9" s="491" t="s">
        <v>1016</v>
      </c>
      <c r="K9" s="590"/>
    </row>
    <row r="10" spans="1:15" ht="27.75" customHeight="1">
      <c r="A10" s="413" t="s">
        <v>575</v>
      </c>
      <c r="B10" s="376">
        <v>785</v>
      </c>
      <c r="C10" s="376">
        <v>0</v>
      </c>
      <c r="D10" s="869">
        <v>0</v>
      </c>
      <c r="E10" s="376">
        <v>1</v>
      </c>
      <c r="F10" s="869">
        <v>0.12738853503184713</v>
      </c>
      <c r="G10" s="376">
        <v>184</v>
      </c>
      <c r="H10" s="869">
        <v>23.439490445859875</v>
      </c>
      <c r="I10" s="376">
        <v>457</v>
      </c>
      <c r="J10" s="868">
        <v>58.216560509554135</v>
      </c>
      <c r="K10" s="215"/>
    </row>
    <row r="11" spans="1:15" ht="14.1" customHeight="1">
      <c r="A11" s="414" t="s">
        <v>576</v>
      </c>
      <c r="B11" s="376">
        <v>217</v>
      </c>
      <c r="C11" s="376">
        <v>2</v>
      </c>
      <c r="D11" s="869">
        <v>0.92165898617511521</v>
      </c>
      <c r="E11" s="376">
        <v>0</v>
      </c>
      <c r="F11" s="869">
        <v>0</v>
      </c>
      <c r="G11" s="376">
        <v>46</v>
      </c>
      <c r="H11" s="869">
        <v>21.198156682027651</v>
      </c>
      <c r="I11" s="376">
        <v>131</v>
      </c>
      <c r="J11" s="870">
        <v>60.36866359447005</v>
      </c>
      <c r="K11" s="215"/>
    </row>
    <row r="12" spans="1:15" ht="14.1" customHeight="1">
      <c r="A12" s="414" t="s">
        <v>1109</v>
      </c>
      <c r="B12" s="376">
        <v>1079</v>
      </c>
      <c r="C12" s="376">
        <v>5</v>
      </c>
      <c r="D12" s="869">
        <v>0.46339202965708987</v>
      </c>
      <c r="E12" s="376">
        <v>1</v>
      </c>
      <c r="F12" s="869">
        <v>9.2678405931417976E-2</v>
      </c>
      <c r="G12" s="376">
        <v>132</v>
      </c>
      <c r="H12" s="869">
        <v>12.233549582947173</v>
      </c>
      <c r="I12" s="376">
        <v>378</v>
      </c>
      <c r="J12" s="870">
        <v>35.032437442075995</v>
      </c>
      <c r="K12" s="215"/>
    </row>
    <row r="13" spans="1:15" ht="14.1" customHeight="1">
      <c r="A13" s="414" t="s">
        <v>577</v>
      </c>
      <c r="B13" s="376">
        <v>102</v>
      </c>
      <c r="C13" s="376">
        <v>0</v>
      </c>
      <c r="D13" s="869">
        <v>0</v>
      </c>
      <c r="E13" s="376">
        <v>0</v>
      </c>
      <c r="F13" s="869">
        <v>0</v>
      </c>
      <c r="G13" s="376">
        <v>51</v>
      </c>
      <c r="H13" s="869">
        <v>50</v>
      </c>
      <c r="I13" s="376">
        <v>91</v>
      </c>
      <c r="J13" s="870">
        <v>89.215686274509807</v>
      </c>
      <c r="K13" s="215"/>
    </row>
    <row r="14" spans="1:15" ht="14.1" customHeight="1">
      <c r="A14" s="414" t="s">
        <v>578</v>
      </c>
      <c r="B14" s="376">
        <v>449</v>
      </c>
      <c r="C14" s="376">
        <v>86</v>
      </c>
      <c r="D14" s="869">
        <v>19.153674832962139</v>
      </c>
      <c r="E14" s="376">
        <v>0</v>
      </c>
      <c r="F14" s="869">
        <v>0</v>
      </c>
      <c r="G14" s="376">
        <v>88</v>
      </c>
      <c r="H14" s="869">
        <v>19.599109131403118</v>
      </c>
      <c r="I14" s="376">
        <v>226</v>
      </c>
      <c r="J14" s="870">
        <v>50.334075723830743</v>
      </c>
      <c r="K14" s="215"/>
    </row>
    <row r="15" spans="1:15" ht="14.1" customHeight="1">
      <c r="A15" s="414" t="s">
        <v>579</v>
      </c>
      <c r="B15" s="376">
        <v>824</v>
      </c>
      <c r="C15" s="376">
        <v>4</v>
      </c>
      <c r="D15" s="869">
        <v>0.48543689320388345</v>
      </c>
      <c r="E15" s="376">
        <v>0</v>
      </c>
      <c r="F15" s="869">
        <v>0</v>
      </c>
      <c r="G15" s="376">
        <v>224</v>
      </c>
      <c r="H15" s="869">
        <v>27.184466019417474</v>
      </c>
      <c r="I15" s="376">
        <v>522</v>
      </c>
      <c r="J15" s="870">
        <v>63.349514563106801</v>
      </c>
      <c r="K15" s="215"/>
    </row>
    <row r="16" spans="1:15" ht="14.1" customHeight="1">
      <c r="A16" s="414" t="s">
        <v>590</v>
      </c>
      <c r="B16" s="376">
        <v>1254</v>
      </c>
      <c r="C16" s="376">
        <v>18</v>
      </c>
      <c r="D16" s="869">
        <v>1.4354066985645932</v>
      </c>
      <c r="E16" s="376">
        <v>0</v>
      </c>
      <c r="F16" s="869">
        <v>0</v>
      </c>
      <c r="G16" s="376">
        <v>508</v>
      </c>
      <c r="H16" s="869">
        <v>40.5103668261563</v>
      </c>
      <c r="I16" s="376">
        <v>947</v>
      </c>
      <c r="J16" s="870">
        <v>75.518341307814993</v>
      </c>
      <c r="K16" s="215"/>
    </row>
    <row r="17" spans="1:11" ht="14.1" customHeight="1">
      <c r="A17" s="414" t="s">
        <v>581</v>
      </c>
      <c r="B17" s="376">
        <v>602</v>
      </c>
      <c r="C17" s="376">
        <v>0</v>
      </c>
      <c r="D17" s="869">
        <v>0</v>
      </c>
      <c r="E17" s="376">
        <v>0</v>
      </c>
      <c r="F17" s="869">
        <v>0</v>
      </c>
      <c r="G17" s="376">
        <v>348</v>
      </c>
      <c r="H17" s="869">
        <v>57.807308970099669</v>
      </c>
      <c r="I17" s="376">
        <v>515</v>
      </c>
      <c r="J17" s="870">
        <v>85.548172757475086</v>
      </c>
      <c r="K17" s="215"/>
    </row>
    <row r="18" spans="1:11" ht="14.1" customHeight="1">
      <c r="A18" s="414" t="s">
        <v>985</v>
      </c>
      <c r="B18" s="376">
        <v>0</v>
      </c>
      <c r="C18" s="376">
        <v>0</v>
      </c>
      <c r="D18" s="869">
        <v>0</v>
      </c>
      <c r="E18" s="376">
        <v>0</v>
      </c>
      <c r="F18" s="869">
        <v>0</v>
      </c>
      <c r="G18" s="376">
        <v>0</v>
      </c>
      <c r="H18" s="869">
        <v>0</v>
      </c>
      <c r="I18" s="376">
        <v>0</v>
      </c>
      <c r="J18" s="870">
        <v>0</v>
      </c>
      <c r="K18" s="215"/>
    </row>
    <row r="19" spans="1:11" ht="14.1" customHeight="1">
      <c r="A19" s="414" t="s">
        <v>1112</v>
      </c>
      <c r="B19" s="376">
        <v>335</v>
      </c>
      <c r="C19" s="376">
        <v>2</v>
      </c>
      <c r="D19" s="869">
        <v>0.59701492537313439</v>
      </c>
      <c r="E19" s="376">
        <v>0</v>
      </c>
      <c r="F19" s="869">
        <v>0</v>
      </c>
      <c r="G19" s="376">
        <v>84</v>
      </c>
      <c r="H19" s="869">
        <v>25.07462686567164</v>
      </c>
      <c r="I19" s="376">
        <v>251</v>
      </c>
      <c r="J19" s="870">
        <v>74.925373134328353</v>
      </c>
      <c r="K19" s="215"/>
    </row>
    <row r="20" spans="1:11" ht="14.1" customHeight="1">
      <c r="A20" s="414" t="s">
        <v>10</v>
      </c>
      <c r="B20" s="376">
        <v>92</v>
      </c>
      <c r="C20" s="376">
        <v>0</v>
      </c>
      <c r="D20" s="869">
        <v>0</v>
      </c>
      <c r="E20" s="376">
        <v>1</v>
      </c>
      <c r="F20" s="869">
        <v>1.0869565217391304</v>
      </c>
      <c r="G20" s="376">
        <v>28</v>
      </c>
      <c r="H20" s="869">
        <v>30.434782608695656</v>
      </c>
      <c r="I20" s="376">
        <v>64</v>
      </c>
      <c r="J20" s="870">
        <v>69.565217391304344</v>
      </c>
      <c r="K20" s="215"/>
    </row>
    <row r="21" spans="1:11" ht="14.1" customHeight="1">
      <c r="A21" s="414" t="s">
        <v>583</v>
      </c>
      <c r="B21" s="376">
        <v>700</v>
      </c>
      <c r="C21" s="376">
        <v>0</v>
      </c>
      <c r="D21" s="869">
        <v>0</v>
      </c>
      <c r="E21" s="376">
        <v>1</v>
      </c>
      <c r="F21" s="869">
        <v>0.14285714285714285</v>
      </c>
      <c r="G21" s="376">
        <v>291</v>
      </c>
      <c r="H21" s="869">
        <v>41.571428571428569</v>
      </c>
      <c r="I21" s="376">
        <v>551</v>
      </c>
      <c r="J21" s="870">
        <v>78.714285714285708</v>
      </c>
      <c r="K21" s="215"/>
    </row>
    <row r="22" spans="1:11" ht="14.1" customHeight="1">
      <c r="A22" s="414" t="s">
        <v>584</v>
      </c>
      <c r="B22" s="376">
        <v>3581</v>
      </c>
      <c r="C22" s="376">
        <v>0</v>
      </c>
      <c r="D22" s="869">
        <v>0</v>
      </c>
      <c r="E22" s="376">
        <v>0</v>
      </c>
      <c r="F22" s="869">
        <v>0</v>
      </c>
      <c r="G22" s="376">
        <v>1735</v>
      </c>
      <c r="H22" s="869">
        <v>48.450153588383131</v>
      </c>
      <c r="I22" s="376">
        <v>3080</v>
      </c>
      <c r="J22" s="870">
        <v>86.009494554593687</v>
      </c>
      <c r="K22" s="215"/>
    </row>
    <row r="23" spans="1:11" ht="14.1" customHeight="1">
      <c r="A23" s="414" t="s">
        <v>1116</v>
      </c>
      <c r="B23" s="376">
        <v>90</v>
      </c>
      <c r="C23" s="376">
        <v>0</v>
      </c>
      <c r="D23" s="869">
        <v>0</v>
      </c>
      <c r="E23" s="376">
        <v>0</v>
      </c>
      <c r="F23" s="869">
        <v>0</v>
      </c>
      <c r="G23" s="376">
        <v>33</v>
      </c>
      <c r="H23" s="869">
        <v>36.666666666666664</v>
      </c>
      <c r="I23" s="376">
        <v>71</v>
      </c>
      <c r="J23" s="870">
        <v>78.888888888888886</v>
      </c>
      <c r="K23" s="215"/>
    </row>
    <row r="24" spans="1:11" ht="14.1" customHeight="1">
      <c r="A24" s="414" t="s">
        <v>585</v>
      </c>
      <c r="B24" s="376">
        <v>31</v>
      </c>
      <c r="C24" s="376">
        <v>0</v>
      </c>
      <c r="D24" s="869">
        <v>0</v>
      </c>
      <c r="E24" s="376">
        <v>0</v>
      </c>
      <c r="F24" s="869">
        <v>0</v>
      </c>
      <c r="G24" s="376">
        <v>9</v>
      </c>
      <c r="H24" s="869">
        <v>29.032258064516132</v>
      </c>
      <c r="I24" s="376">
        <v>24</v>
      </c>
      <c r="J24" s="870">
        <v>77.41935483870968</v>
      </c>
      <c r="K24" s="215"/>
    </row>
    <row r="25" spans="1:11" ht="14.1" customHeight="1">
      <c r="A25" s="414" t="s">
        <v>1117</v>
      </c>
      <c r="B25" s="376">
        <v>286</v>
      </c>
      <c r="C25" s="376">
        <v>0</v>
      </c>
      <c r="D25" s="869">
        <v>0</v>
      </c>
      <c r="E25" s="376">
        <v>1</v>
      </c>
      <c r="F25" s="869">
        <v>0.34965034965034963</v>
      </c>
      <c r="G25" s="376">
        <v>152</v>
      </c>
      <c r="H25" s="869">
        <v>53.146853146853147</v>
      </c>
      <c r="I25" s="376">
        <v>259</v>
      </c>
      <c r="J25" s="870">
        <v>90.55944055944056</v>
      </c>
      <c r="K25" s="215"/>
    </row>
    <row r="26" spans="1:11" ht="14.1" customHeight="1">
      <c r="A26" s="414" t="s">
        <v>13</v>
      </c>
      <c r="B26" s="376">
        <v>0</v>
      </c>
      <c r="C26" s="376">
        <v>0</v>
      </c>
      <c r="D26" s="869">
        <v>0</v>
      </c>
      <c r="E26" s="376">
        <v>0</v>
      </c>
      <c r="F26" s="869">
        <v>0</v>
      </c>
      <c r="G26" s="376">
        <v>0</v>
      </c>
      <c r="H26" s="869">
        <v>0</v>
      </c>
      <c r="I26" s="376">
        <v>0</v>
      </c>
      <c r="J26" s="870">
        <v>0</v>
      </c>
      <c r="K26" s="215"/>
    </row>
    <row r="27" spans="1:11" ht="14.1" customHeight="1">
      <c r="A27" s="414" t="s">
        <v>1111</v>
      </c>
      <c r="B27" s="376">
        <v>112</v>
      </c>
      <c r="C27" s="376">
        <v>0</v>
      </c>
      <c r="D27" s="869">
        <v>0</v>
      </c>
      <c r="E27" s="376">
        <v>0</v>
      </c>
      <c r="F27" s="869">
        <v>0</v>
      </c>
      <c r="G27" s="376">
        <v>49</v>
      </c>
      <c r="H27" s="869">
        <v>43.75</v>
      </c>
      <c r="I27" s="376">
        <v>92</v>
      </c>
      <c r="J27" s="870">
        <v>82.142857142857139</v>
      </c>
      <c r="K27" s="215"/>
    </row>
    <row r="28" spans="1:11" s="144" customFormat="1" ht="14.1" customHeight="1">
      <c r="A28" s="382" t="s">
        <v>586</v>
      </c>
      <c r="B28" s="376">
        <v>258</v>
      </c>
      <c r="C28" s="376">
        <v>0</v>
      </c>
      <c r="D28" s="869">
        <v>0</v>
      </c>
      <c r="E28" s="376">
        <v>0</v>
      </c>
      <c r="F28" s="869">
        <v>0</v>
      </c>
      <c r="G28" s="376">
        <v>105</v>
      </c>
      <c r="H28" s="869">
        <v>40.697674418604649</v>
      </c>
      <c r="I28" s="376">
        <v>232</v>
      </c>
      <c r="J28" s="870">
        <v>89.922480620155042</v>
      </c>
      <c r="K28" s="143"/>
    </row>
    <row r="29" spans="1:11" s="144" customFormat="1">
      <c r="A29" s="139"/>
      <c r="B29" s="122"/>
      <c r="C29" s="122"/>
      <c r="D29" s="276"/>
      <c r="E29" s="122"/>
      <c r="F29" s="35"/>
      <c r="G29" s="122"/>
      <c r="H29" s="35"/>
      <c r="I29" s="122"/>
      <c r="J29" s="40"/>
      <c r="K29" s="143"/>
    </row>
    <row r="30" spans="1:11" ht="13.5" thickBot="1">
      <c r="A30" s="386" t="s">
        <v>570</v>
      </c>
      <c r="B30" s="369">
        <f>SUM(B10:B28)</f>
        <v>10797</v>
      </c>
      <c r="C30" s="369">
        <f>SUM(C10:C28)</f>
        <v>117</v>
      </c>
      <c r="D30" s="444">
        <f>C30/$B$30</f>
        <v>1.0836343428730202E-2</v>
      </c>
      <c r="E30" s="369">
        <f>SUM(E10:E28)</f>
        <v>5</v>
      </c>
      <c r="F30" s="444">
        <f>E30/$B$30</f>
        <v>4.6309159951838475E-4</v>
      </c>
      <c r="G30" s="369">
        <f>SUM(G10:G28)</f>
        <v>4067</v>
      </c>
      <c r="H30" s="444">
        <f>G30/$B$30</f>
        <v>0.37667870704825412</v>
      </c>
      <c r="I30" s="369">
        <f>SUM(I10:I28)</f>
        <v>7891</v>
      </c>
      <c r="J30" s="445">
        <f>I30/$B$30</f>
        <v>0.73085116235991476</v>
      </c>
      <c r="K30" s="6"/>
    </row>
    <row r="31" spans="1:11">
      <c r="A31" s="149"/>
      <c r="B31" s="149"/>
      <c r="C31" s="149"/>
      <c r="D31" s="149"/>
      <c r="E31" s="149"/>
      <c r="F31" s="149"/>
      <c r="G31" s="149"/>
      <c r="H31" s="149"/>
      <c r="I31" s="149"/>
      <c r="J31" s="149"/>
      <c r="K31" s="6"/>
    </row>
    <row r="32" spans="1:11">
      <c r="K32" s="6"/>
    </row>
    <row r="33" spans="1:11">
      <c r="K33" s="6"/>
    </row>
    <row r="34" spans="1:11" ht="26.25" customHeight="1" thickBot="1">
      <c r="A34" s="1135" t="s">
        <v>134</v>
      </c>
      <c r="B34" s="1135"/>
      <c r="C34" s="216"/>
      <c r="D34" s="216"/>
      <c r="E34" s="216"/>
      <c r="F34" s="216"/>
      <c r="G34" s="216"/>
      <c r="H34" s="216"/>
      <c r="I34" s="216"/>
      <c r="J34" s="216"/>
      <c r="K34" s="6"/>
    </row>
    <row r="35" spans="1:11" s="589" customFormat="1" ht="23.25" customHeight="1">
      <c r="A35" s="1128" t="s">
        <v>722</v>
      </c>
      <c r="B35" s="1099" t="s">
        <v>1225</v>
      </c>
      <c r="C35" s="978" t="s">
        <v>129</v>
      </c>
      <c r="D35" s="976"/>
      <c r="E35" s="1007" t="s">
        <v>130</v>
      </c>
      <c r="F35" s="935"/>
      <c r="G35" s="935"/>
      <c r="H35" s="935"/>
      <c r="I35" s="935"/>
      <c r="J35" s="935"/>
      <c r="K35" s="590"/>
    </row>
    <row r="36" spans="1:11" s="589" customFormat="1" ht="23.25" customHeight="1">
      <c r="A36" s="1129"/>
      <c r="B36" s="1100"/>
      <c r="C36" s="1127"/>
      <c r="D36" s="1098"/>
      <c r="E36" s="1104" t="s">
        <v>1168</v>
      </c>
      <c r="F36" s="1136"/>
      <c r="G36" s="1117" t="s">
        <v>131</v>
      </c>
      <c r="H36" s="1119"/>
      <c r="I36" s="1119"/>
      <c r="J36" s="1119"/>
      <c r="K36" s="590"/>
    </row>
    <row r="37" spans="1:11" s="589" customFormat="1" ht="23.25" customHeight="1">
      <c r="A37" s="1129"/>
      <c r="B37" s="1100"/>
      <c r="C37" s="1105"/>
      <c r="D37" s="1109"/>
      <c r="E37" s="1105"/>
      <c r="F37" s="1109"/>
      <c r="G37" s="1117" t="s">
        <v>132</v>
      </c>
      <c r="H37" s="1118"/>
      <c r="I37" s="1117" t="s">
        <v>133</v>
      </c>
      <c r="J37" s="1119"/>
      <c r="K37" s="590"/>
    </row>
    <row r="38" spans="1:11" s="589" customFormat="1" ht="23.25" customHeight="1" thickBot="1">
      <c r="A38" s="1130"/>
      <c r="B38" s="1101"/>
      <c r="C38" s="259" t="s">
        <v>887</v>
      </c>
      <c r="D38" s="259" t="s">
        <v>1016</v>
      </c>
      <c r="E38" s="259" t="s">
        <v>887</v>
      </c>
      <c r="F38" s="259" t="s">
        <v>1016</v>
      </c>
      <c r="G38" s="259" t="s">
        <v>887</v>
      </c>
      <c r="H38" s="259" t="s">
        <v>1016</v>
      </c>
      <c r="I38" s="259" t="s">
        <v>887</v>
      </c>
      <c r="J38" s="491" t="s">
        <v>1016</v>
      </c>
      <c r="K38" s="590"/>
    </row>
    <row r="39" spans="1:11" ht="21" customHeight="1">
      <c r="A39" s="413" t="s">
        <v>575</v>
      </c>
      <c r="B39" s="376">
        <v>424</v>
      </c>
      <c r="C39" s="376">
        <v>0</v>
      </c>
      <c r="D39" s="869">
        <v>0</v>
      </c>
      <c r="E39" s="376">
        <v>1</v>
      </c>
      <c r="F39" s="869">
        <v>0.23584905660377359</v>
      </c>
      <c r="G39" s="376">
        <v>116</v>
      </c>
      <c r="H39" s="869">
        <v>27.358490566037734</v>
      </c>
      <c r="I39" s="376">
        <v>273</v>
      </c>
      <c r="J39" s="868">
        <v>64.386792452830193</v>
      </c>
      <c r="K39" s="6"/>
    </row>
    <row r="40" spans="1:11" ht="14.1" customHeight="1">
      <c r="A40" s="414" t="s">
        <v>576</v>
      </c>
      <c r="B40" s="376">
        <v>93</v>
      </c>
      <c r="C40" s="376">
        <v>0</v>
      </c>
      <c r="D40" s="869">
        <v>0</v>
      </c>
      <c r="E40" s="376">
        <v>0</v>
      </c>
      <c r="F40" s="869">
        <v>0</v>
      </c>
      <c r="G40" s="376">
        <v>18</v>
      </c>
      <c r="H40" s="869">
        <v>19.35483870967742</v>
      </c>
      <c r="I40" s="376">
        <v>55</v>
      </c>
      <c r="J40" s="870">
        <v>59.13978494623656</v>
      </c>
      <c r="K40" s="6"/>
    </row>
    <row r="41" spans="1:11" ht="14.1" customHeight="1">
      <c r="A41" s="414" t="s">
        <v>1109</v>
      </c>
      <c r="B41" s="376">
        <v>400</v>
      </c>
      <c r="C41" s="376">
        <v>0</v>
      </c>
      <c r="D41" s="869">
        <v>0</v>
      </c>
      <c r="E41" s="376">
        <v>0</v>
      </c>
      <c r="F41" s="869">
        <v>0</v>
      </c>
      <c r="G41" s="376">
        <v>52</v>
      </c>
      <c r="H41" s="869">
        <v>13</v>
      </c>
      <c r="I41" s="376">
        <v>161</v>
      </c>
      <c r="J41" s="870">
        <v>40.25</v>
      </c>
      <c r="K41" s="6"/>
    </row>
    <row r="42" spans="1:11" ht="14.1" customHeight="1">
      <c r="A42" s="414" t="s">
        <v>577</v>
      </c>
      <c r="B42" s="376">
        <v>57</v>
      </c>
      <c r="C42" s="376">
        <v>0</v>
      </c>
      <c r="D42" s="869">
        <v>0</v>
      </c>
      <c r="E42" s="376">
        <v>0</v>
      </c>
      <c r="F42" s="869">
        <v>0</v>
      </c>
      <c r="G42" s="376">
        <v>29</v>
      </c>
      <c r="H42" s="869">
        <v>50.877192982456144</v>
      </c>
      <c r="I42" s="376">
        <v>52</v>
      </c>
      <c r="J42" s="870">
        <v>91.228070175438589</v>
      </c>
      <c r="K42" s="6"/>
    </row>
    <row r="43" spans="1:11" ht="14.1" customHeight="1">
      <c r="A43" s="414" t="s">
        <v>578</v>
      </c>
      <c r="B43" s="376">
        <v>46</v>
      </c>
      <c r="C43" s="376">
        <v>7</v>
      </c>
      <c r="D43" s="869">
        <v>15.217391304347828</v>
      </c>
      <c r="E43" s="376">
        <v>0</v>
      </c>
      <c r="F43" s="869">
        <v>0</v>
      </c>
      <c r="G43" s="376">
        <v>8</v>
      </c>
      <c r="H43" s="869">
        <v>17.391304347826086</v>
      </c>
      <c r="I43" s="376">
        <v>23</v>
      </c>
      <c r="J43" s="870">
        <v>50</v>
      </c>
      <c r="K43" s="6"/>
    </row>
    <row r="44" spans="1:11" ht="14.1" customHeight="1">
      <c r="A44" s="414" t="s">
        <v>579</v>
      </c>
      <c r="B44" s="376">
        <v>466</v>
      </c>
      <c r="C44" s="376">
        <v>1</v>
      </c>
      <c r="D44" s="869">
        <v>0.21459227467811159</v>
      </c>
      <c r="E44" s="376">
        <v>0</v>
      </c>
      <c r="F44" s="869">
        <v>0</v>
      </c>
      <c r="G44" s="376">
        <v>125</v>
      </c>
      <c r="H44" s="869">
        <v>26.824034334763947</v>
      </c>
      <c r="I44" s="376">
        <v>314</v>
      </c>
      <c r="J44" s="870">
        <v>67.381974248927037</v>
      </c>
      <c r="K44" s="6"/>
    </row>
    <row r="45" spans="1:11" ht="14.1" customHeight="1">
      <c r="A45" s="414" t="s">
        <v>590</v>
      </c>
      <c r="B45" s="376">
        <v>849</v>
      </c>
      <c r="C45" s="376">
        <v>2</v>
      </c>
      <c r="D45" s="869">
        <v>0.23557126030624262</v>
      </c>
      <c r="E45" s="376">
        <v>0</v>
      </c>
      <c r="F45" s="869">
        <v>0</v>
      </c>
      <c r="G45" s="376">
        <v>388</v>
      </c>
      <c r="H45" s="869">
        <v>45.700824499411077</v>
      </c>
      <c r="I45" s="376">
        <v>699</v>
      </c>
      <c r="J45" s="870">
        <v>82.332155477031804</v>
      </c>
      <c r="K45" s="6"/>
    </row>
    <row r="46" spans="1:11" ht="14.1" customHeight="1">
      <c r="A46" s="414" t="s">
        <v>581</v>
      </c>
      <c r="B46" s="376">
        <v>256</v>
      </c>
      <c r="C46" s="376">
        <v>0</v>
      </c>
      <c r="D46" s="869">
        <v>0</v>
      </c>
      <c r="E46" s="376">
        <v>0</v>
      </c>
      <c r="F46" s="869">
        <v>0</v>
      </c>
      <c r="G46" s="376">
        <v>148</v>
      </c>
      <c r="H46" s="869">
        <v>57.8125</v>
      </c>
      <c r="I46" s="376">
        <v>223</v>
      </c>
      <c r="J46" s="870">
        <v>87.109375</v>
      </c>
      <c r="K46" s="6"/>
    </row>
    <row r="47" spans="1:11" ht="14.1" customHeight="1">
      <c r="A47" s="414" t="s">
        <v>985</v>
      </c>
      <c r="B47" s="376">
        <v>0</v>
      </c>
      <c r="C47" s="376">
        <v>0</v>
      </c>
      <c r="D47" s="869">
        <v>0</v>
      </c>
      <c r="E47" s="376">
        <v>0</v>
      </c>
      <c r="F47" s="869">
        <v>0</v>
      </c>
      <c r="G47" s="376">
        <v>0</v>
      </c>
      <c r="H47" s="869">
        <v>0</v>
      </c>
      <c r="I47" s="376">
        <v>0</v>
      </c>
      <c r="J47" s="870">
        <v>0</v>
      </c>
      <c r="K47" s="6"/>
    </row>
    <row r="48" spans="1:11" ht="14.1" customHeight="1">
      <c r="A48" s="414" t="s">
        <v>1112</v>
      </c>
      <c r="B48" s="376">
        <v>122</v>
      </c>
      <c r="C48" s="376">
        <v>0</v>
      </c>
      <c r="D48" s="869">
        <v>0</v>
      </c>
      <c r="E48" s="376">
        <v>0</v>
      </c>
      <c r="F48" s="869">
        <v>0</v>
      </c>
      <c r="G48" s="376">
        <v>41</v>
      </c>
      <c r="H48" s="869">
        <v>33.606557377049178</v>
      </c>
      <c r="I48" s="376">
        <v>92</v>
      </c>
      <c r="J48" s="870">
        <v>75.409836065573771</v>
      </c>
      <c r="K48" s="6"/>
    </row>
    <row r="49" spans="1:11" ht="14.1" customHeight="1">
      <c r="A49" s="414" t="s">
        <v>10</v>
      </c>
      <c r="B49" s="376">
        <v>24</v>
      </c>
      <c r="C49" s="376">
        <v>0</v>
      </c>
      <c r="D49" s="869">
        <v>0</v>
      </c>
      <c r="E49" s="376">
        <v>0</v>
      </c>
      <c r="F49" s="869">
        <v>0</v>
      </c>
      <c r="G49" s="376">
        <v>8</v>
      </c>
      <c r="H49" s="869">
        <v>33.333333333333329</v>
      </c>
      <c r="I49" s="376">
        <v>13</v>
      </c>
      <c r="J49" s="870">
        <v>54.166666666666664</v>
      </c>
      <c r="K49" s="6"/>
    </row>
    <row r="50" spans="1:11" ht="14.1" customHeight="1">
      <c r="A50" s="414" t="s">
        <v>583</v>
      </c>
      <c r="B50" s="376">
        <v>396</v>
      </c>
      <c r="C50" s="376">
        <v>0</v>
      </c>
      <c r="D50" s="869">
        <v>0</v>
      </c>
      <c r="E50" s="376">
        <v>1</v>
      </c>
      <c r="F50" s="869">
        <v>0.25252525252525254</v>
      </c>
      <c r="G50" s="376">
        <v>186</v>
      </c>
      <c r="H50" s="869">
        <v>46.969696969696969</v>
      </c>
      <c r="I50" s="376">
        <v>331</v>
      </c>
      <c r="J50" s="870">
        <v>83.585858585858588</v>
      </c>
      <c r="K50" s="6"/>
    </row>
    <row r="51" spans="1:11" ht="14.1" customHeight="1">
      <c r="A51" s="414" t="s">
        <v>584</v>
      </c>
      <c r="B51" s="376">
        <v>2841</v>
      </c>
      <c r="C51" s="376">
        <v>0</v>
      </c>
      <c r="D51" s="869">
        <v>0</v>
      </c>
      <c r="E51" s="376">
        <v>0</v>
      </c>
      <c r="F51" s="869">
        <v>0</v>
      </c>
      <c r="G51" s="376">
        <v>1480</v>
      </c>
      <c r="H51" s="869">
        <v>52.094332981344593</v>
      </c>
      <c r="I51" s="376">
        <v>2518</v>
      </c>
      <c r="J51" s="870">
        <v>88.630763815557899</v>
      </c>
      <c r="K51" s="6"/>
    </row>
    <row r="52" spans="1:11" ht="14.1" customHeight="1">
      <c r="A52" s="414" t="s">
        <v>1116</v>
      </c>
      <c r="B52" s="376">
        <v>41</v>
      </c>
      <c r="C52" s="376">
        <v>0</v>
      </c>
      <c r="D52" s="869">
        <v>0</v>
      </c>
      <c r="E52" s="376">
        <v>0</v>
      </c>
      <c r="F52" s="869">
        <v>0</v>
      </c>
      <c r="G52" s="376">
        <v>15</v>
      </c>
      <c r="H52" s="869">
        <v>36.585365853658537</v>
      </c>
      <c r="I52" s="376">
        <v>32</v>
      </c>
      <c r="J52" s="870">
        <v>78.048780487804876</v>
      </c>
      <c r="K52" s="6"/>
    </row>
    <row r="53" spans="1:11" ht="14.1" customHeight="1">
      <c r="A53" s="414" t="s">
        <v>585</v>
      </c>
      <c r="B53" s="376">
        <v>17</v>
      </c>
      <c r="C53" s="376">
        <v>0</v>
      </c>
      <c r="D53" s="869">
        <v>0</v>
      </c>
      <c r="E53" s="376">
        <v>0</v>
      </c>
      <c r="F53" s="869">
        <v>0</v>
      </c>
      <c r="G53" s="376">
        <v>4</v>
      </c>
      <c r="H53" s="869">
        <v>23.52941176470588</v>
      </c>
      <c r="I53" s="376">
        <v>13</v>
      </c>
      <c r="J53" s="870">
        <v>76.470588235294116</v>
      </c>
      <c r="K53" s="6"/>
    </row>
    <row r="54" spans="1:11" ht="14.1" customHeight="1">
      <c r="A54" s="414" t="s">
        <v>1117</v>
      </c>
      <c r="B54" s="376">
        <v>181</v>
      </c>
      <c r="C54" s="376">
        <v>0</v>
      </c>
      <c r="D54" s="869">
        <v>0</v>
      </c>
      <c r="E54" s="376">
        <v>1</v>
      </c>
      <c r="F54" s="869">
        <v>0.55248618784530379</v>
      </c>
      <c r="G54" s="376">
        <v>105</v>
      </c>
      <c r="H54" s="869">
        <v>58.011049723756905</v>
      </c>
      <c r="I54" s="376">
        <v>172</v>
      </c>
      <c r="J54" s="870">
        <v>95.027624309392266</v>
      </c>
      <c r="K54" s="6"/>
    </row>
    <row r="55" spans="1:11" ht="14.1" customHeight="1">
      <c r="A55" s="414" t="s">
        <v>13</v>
      </c>
      <c r="B55" s="376">
        <v>0</v>
      </c>
      <c r="C55" s="376">
        <v>0</v>
      </c>
      <c r="D55" s="869">
        <v>0</v>
      </c>
      <c r="E55" s="376">
        <v>0</v>
      </c>
      <c r="F55" s="869">
        <v>0</v>
      </c>
      <c r="G55" s="376">
        <v>0</v>
      </c>
      <c r="H55" s="869">
        <v>0</v>
      </c>
      <c r="I55" s="376">
        <v>0</v>
      </c>
      <c r="J55" s="870">
        <v>0</v>
      </c>
      <c r="K55" s="6"/>
    </row>
    <row r="56" spans="1:11" s="144" customFormat="1" ht="14.1" customHeight="1">
      <c r="A56" s="414" t="s">
        <v>1111</v>
      </c>
      <c r="B56" s="376">
        <v>36</v>
      </c>
      <c r="C56" s="376">
        <v>0</v>
      </c>
      <c r="D56" s="869">
        <v>0</v>
      </c>
      <c r="E56" s="376">
        <v>0</v>
      </c>
      <c r="F56" s="869">
        <v>0</v>
      </c>
      <c r="G56" s="376">
        <v>12</v>
      </c>
      <c r="H56" s="869">
        <v>33.333333333333329</v>
      </c>
      <c r="I56" s="376">
        <v>29</v>
      </c>
      <c r="J56" s="870">
        <v>80.555555555555557</v>
      </c>
      <c r="K56" s="143"/>
    </row>
    <row r="57" spans="1:11" ht="14.1" customHeight="1">
      <c r="A57" s="382" t="s">
        <v>586</v>
      </c>
      <c r="B57" s="376">
        <v>117</v>
      </c>
      <c r="C57" s="376">
        <v>0</v>
      </c>
      <c r="D57" s="869">
        <v>0</v>
      </c>
      <c r="E57" s="376">
        <v>0</v>
      </c>
      <c r="F57" s="869">
        <v>0</v>
      </c>
      <c r="G57" s="376">
        <v>54</v>
      </c>
      <c r="H57" s="869">
        <v>46.153846153846153</v>
      </c>
      <c r="I57" s="376">
        <v>109</v>
      </c>
      <c r="J57" s="870">
        <v>93.162393162393158</v>
      </c>
      <c r="K57" s="6"/>
    </row>
    <row r="58" spans="1:11">
      <c r="A58" s="139"/>
      <c r="B58" s="122"/>
      <c r="C58" s="122"/>
      <c r="D58" s="35"/>
      <c r="E58" s="122"/>
      <c r="F58" s="35"/>
      <c r="G58" s="122"/>
      <c r="H58" s="35"/>
      <c r="I58" s="122"/>
      <c r="J58" s="40"/>
      <c r="K58" s="6"/>
    </row>
    <row r="59" spans="1:11" ht="13.5" thickBot="1">
      <c r="A59" s="386" t="s">
        <v>570</v>
      </c>
      <c r="B59" s="369">
        <f>SUM(B39:B57)</f>
        <v>6366</v>
      </c>
      <c r="C59" s="369">
        <f>SUM(C39:C57)</f>
        <v>10</v>
      </c>
      <c r="D59" s="444">
        <f>C59/$B$59</f>
        <v>1.5708451146716933E-3</v>
      </c>
      <c r="E59" s="369">
        <f>SUM(E39:E57)</f>
        <v>3</v>
      </c>
      <c r="F59" s="453">
        <f>E59/$B$59</f>
        <v>4.71253534401508E-4</v>
      </c>
      <c r="G59" s="369">
        <f>SUM(G39:G57)</f>
        <v>2789</v>
      </c>
      <c r="H59" s="444">
        <f>G59/$B$59</f>
        <v>0.43810870248193529</v>
      </c>
      <c r="I59" s="369">
        <f>SUM(I39:I57)</f>
        <v>5109</v>
      </c>
      <c r="J59" s="445">
        <f>I59/$B$59</f>
        <v>0.80254476908576811</v>
      </c>
      <c r="K59" s="6"/>
    </row>
  </sheetData>
  <mergeCells count="19">
    <mergeCell ref="B6:B9"/>
    <mergeCell ref="A6:A9"/>
    <mergeCell ref="A1:J1"/>
    <mergeCell ref="A3:J3"/>
    <mergeCell ref="C6:D8"/>
    <mergeCell ref="E6:J6"/>
    <mergeCell ref="E7:F8"/>
    <mergeCell ref="G7:J7"/>
    <mergeCell ref="G8:H8"/>
    <mergeCell ref="I8:J8"/>
    <mergeCell ref="A34:B34"/>
    <mergeCell ref="A35:A38"/>
    <mergeCell ref="B35:B38"/>
    <mergeCell ref="C35:D37"/>
    <mergeCell ref="E35:J35"/>
    <mergeCell ref="E36:F37"/>
    <mergeCell ref="G36:J36"/>
    <mergeCell ref="G37:H37"/>
    <mergeCell ref="I37:J37"/>
  </mergeCells>
  <phoneticPr fontId="2" type="noConversion"/>
  <printOptions horizontalCentered="1"/>
  <pageMargins left="0.78740157480314965" right="0.78740157480314965" top="0.59055118110236227" bottom="0.98425196850393704" header="0" footer="0"/>
  <pageSetup paperSize="9" scale="45" orientation="portrait" r:id="rId1"/>
  <headerFooter alignWithMargins="0"/>
  <colBreaks count="1" manualBreakCount="1">
    <brk id="10" max="1048575" man="1"/>
  </colBreaks>
  <ignoredErrors>
    <ignoredError sqref="D30 H30:I30 D59:E59 E30:G30 F59 H59 G59 I59" formula="1"/>
  </ignoredErrors>
</worksheet>
</file>

<file path=xl/worksheets/sheet92.xml><?xml version="1.0" encoding="utf-8"?>
<worksheet xmlns="http://schemas.openxmlformats.org/spreadsheetml/2006/main" xmlns:r="http://schemas.openxmlformats.org/officeDocument/2006/relationships">
  <sheetPr codeName="Hoja84">
    <pageSetUpPr fitToPage="1"/>
  </sheetPr>
  <dimension ref="A1:F46"/>
  <sheetViews>
    <sheetView view="pageBreakPreview" zoomScale="65" zoomScaleNormal="75" workbookViewId="0">
      <selection sqref="A1:J1"/>
    </sheetView>
  </sheetViews>
  <sheetFormatPr baseColWidth="10" defaultRowHeight="12.75"/>
  <cols>
    <col min="1" max="1" width="55.28515625" customWidth="1"/>
    <col min="2" max="2" width="44.7109375" customWidth="1"/>
    <col min="3" max="3" width="14.85546875" customWidth="1"/>
    <col min="4" max="4" width="20.42578125" customWidth="1"/>
    <col min="5" max="5" width="96.28515625" customWidth="1"/>
  </cols>
  <sheetData>
    <row r="1" spans="1:5" ht="18">
      <c r="A1" s="1003" t="s">
        <v>932</v>
      </c>
      <c r="B1" s="1003"/>
      <c r="C1" s="1003"/>
      <c r="D1" s="1003"/>
      <c r="E1" s="1003"/>
    </row>
    <row r="3" spans="1:5" ht="24.75" customHeight="1">
      <c r="A3" s="975" t="s">
        <v>1368</v>
      </c>
      <c r="B3" s="975"/>
      <c r="C3" s="975"/>
      <c r="D3" s="975"/>
      <c r="E3" s="975"/>
    </row>
    <row r="4" spans="1:5" ht="13.5" thickBot="1">
      <c r="A4" s="6"/>
      <c r="B4" s="6"/>
      <c r="C4" s="6"/>
      <c r="D4" s="6"/>
      <c r="E4" s="6"/>
    </row>
    <row r="5" spans="1:5" ht="39" customHeight="1">
      <c r="A5" s="976" t="s">
        <v>135</v>
      </c>
      <c r="B5" s="1099" t="s">
        <v>136</v>
      </c>
      <c r="C5" s="162" t="s">
        <v>1073</v>
      </c>
      <c r="D5" s="152" t="s">
        <v>137</v>
      </c>
      <c r="E5" s="978" t="s">
        <v>138</v>
      </c>
    </row>
    <row r="6" spans="1:5" ht="36.75" customHeight="1" thickBot="1">
      <c r="A6" s="977"/>
      <c r="B6" s="1101"/>
      <c r="C6" s="163" t="s">
        <v>139</v>
      </c>
      <c r="D6" s="163" t="s">
        <v>221</v>
      </c>
      <c r="E6" s="979"/>
    </row>
    <row r="7" spans="1:5" ht="15" customHeight="1">
      <c r="A7" s="1140" t="s">
        <v>141</v>
      </c>
      <c r="B7" s="567" t="s">
        <v>477</v>
      </c>
      <c r="C7" s="552" t="s">
        <v>478</v>
      </c>
      <c r="D7" s="553" t="s">
        <v>479</v>
      </c>
      <c r="E7" s="454" t="s">
        <v>480</v>
      </c>
    </row>
    <row r="8" spans="1:5" ht="15" customHeight="1">
      <c r="A8" s="1138"/>
      <c r="B8" s="874" t="s">
        <v>1369</v>
      </c>
      <c r="C8" s="554">
        <v>2</v>
      </c>
      <c r="D8" s="555" t="s">
        <v>1370</v>
      </c>
      <c r="E8" s="456" t="s">
        <v>1371</v>
      </c>
    </row>
    <row r="9" spans="1:5" ht="15" customHeight="1">
      <c r="A9" s="1138"/>
      <c r="B9" s="568" t="s">
        <v>483</v>
      </c>
      <c r="C9" s="554">
        <v>2</v>
      </c>
      <c r="D9" s="555" t="s">
        <v>487</v>
      </c>
      <c r="E9" s="456" t="s">
        <v>485</v>
      </c>
    </row>
    <row r="10" spans="1:5" ht="15" customHeight="1">
      <c r="A10" s="1138"/>
      <c r="B10" s="568" t="s">
        <v>486</v>
      </c>
      <c r="C10" s="554" t="s">
        <v>142</v>
      </c>
      <c r="D10" s="555" t="s">
        <v>487</v>
      </c>
      <c r="E10" s="456" t="s">
        <v>1372</v>
      </c>
    </row>
    <row r="11" spans="1:5" ht="15" customHeight="1">
      <c r="A11" s="1138"/>
      <c r="B11" s="568" t="s">
        <v>488</v>
      </c>
      <c r="C11" s="554" t="s">
        <v>143</v>
      </c>
      <c r="D11" s="555" t="s">
        <v>484</v>
      </c>
      <c r="E11" s="456" t="s">
        <v>489</v>
      </c>
    </row>
    <row r="12" spans="1:5" ht="15" customHeight="1">
      <c r="A12" s="1138"/>
      <c r="B12" s="568" t="s">
        <v>490</v>
      </c>
      <c r="C12" s="554">
        <v>1</v>
      </c>
      <c r="D12" s="555" t="s">
        <v>491</v>
      </c>
      <c r="E12" s="456" t="s">
        <v>1373</v>
      </c>
    </row>
    <row r="13" spans="1:5" ht="15" customHeight="1">
      <c r="A13" s="1138"/>
      <c r="B13" s="568" t="s">
        <v>492</v>
      </c>
      <c r="C13" s="554">
        <v>1</v>
      </c>
      <c r="D13" s="555" t="s">
        <v>493</v>
      </c>
      <c r="E13" s="456" t="s">
        <v>494</v>
      </c>
    </row>
    <row r="14" spans="1:5" ht="15" customHeight="1">
      <c r="A14" s="1139"/>
      <c r="B14" s="569" t="s">
        <v>495</v>
      </c>
      <c r="C14" s="556" t="s">
        <v>143</v>
      </c>
      <c r="D14" s="557" t="s">
        <v>484</v>
      </c>
      <c r="E14" s="457" t="s">
        <v>496</v>
      </c>
    </row>
    <row r="15" spans="1:5" ht="15" customHeight="1">
      <c r="A15" s="1137" t="s">
        <v>144</v>
      </c>
      <c r="B15" s="570" t="s">
        <v>497</v>
      </c>
      <c r="C15" s="558">
        <v>1</v>
      </c>
      <c r="D15" s="559" t="s">
        <v>498</v>
      </c>
      <c r="E15" s="458" t="s">
        <v>1374</v>
      </c>
    </row>
    <row r="16" spans="1:5" ht="15" customHeight="1">
      <c r="A16" s="1138"/>
      <c r="B16" s="568" t="s">
        <v>499</v>
      </c>
      <c r="C16" s="554">
        <v>1</v>
      </c>
      <c r="D16" s="555" t="s">
        <v>498</v>
      </c>
      <c r="E16" s="456" t="s">
        <v>1375</v>
      </c>
    </row>
    <row r="17" spans="1:5" ht="15" customHeight="1">
      <c r="A17" s="1138"/>
      <c r="B17" s="568" t="s">
        <v>500</v>
      </c>
      <c r="C17" s="554">
        <v>1</v>
      </c>
      <c r="D17" s="555" t="s">
        <v>498</v>
      </c>
      <c r="E17" s="456" t="s">
        <v>501</v>
      </c>
    </row>
    <row r="18" spans="1:5" ht="15" customHeight="1">
      <c r="A18" s="1138"/>
      <c r="B18" s="577" t="s">
        <v>502</v>
      </c>
      <c r="C18" s="554">
        <v>1</v>
      </c>
      <c r="D18" s="555" t="s">
        <v>505</v>
      </c>
      <c r="E18" s="456" t="s">
        <v>1376</v>
      </c>
    </row>
    <row r="19" spans="1:5" ht="15" customHeight="1">
      <c r="A19" s="1138"/>
      <c r="B19" s="568" t="s">
        <v>504</v>
      </c>
      <c r="C19" s="554">
        <v>1</v>
      </c>
      <c r="D19" s="555" t="s">
        <v>505</v>
      </c>
      <c r="E19" s="456" t="s">
        <v>718</v>
      </c>
    </row>
    <row r="20" spans="1:5" ht="15" customHeight="1">
      <c r="A20" s="1138"/>
      <c r="B20" s="568" t="s">
        <v>865</v>
      </c>
      <c r="C20" s="554">
        <v>1</v>
      </c>
      <c r="D20" s="555" t="s">
        <v>498</v>
      </c>
      <c r="E20" s="456" t="s">
        <v>866</v>
      </c>
    </row>
    <row r="21" spans="1:5" ht="15" customHeight="1">
      <c r="A21" s="1138"/>
      <c r="B21" s="568" t="s">
        <v>506</v>
      </c>
      <c r="C21" s="554" t="s">
        <v>145</v>
      </c>
      <c r="D21" s="555" t="s">
        <v>505</v>
      </c>
      <c r="E21" s="456" t="s">
        <v>507</v>
      </c>
    </row>
    <row r="22" spans="1:5" ht="15" customHeight="1">
      <c r="A22" s="1139"/>
      <c r="B22" s="569" t="s">
        <v>508</v>
      </c>
      <c r="C22" s="556" t="s">
        <v>145</v>
      </c>
      <c r="D22" s="557" t="s">
        <v>498</v>
      </c>
      <c r="E22" s="457" t="s">
        <v>509</v>
      </c>
    </row>
    <row r="23" spans="1:5" ht="15" customHeight="1">
      <c r="A23" s="1137" t="s">
        <v>146</v>
      </c>
      <c r="B23" s="568" t="s">
        <v>510</v>
      </c>
      <c r="C23" s="554" t="s">
        <v>147</v>
      </c>
      <c r="D23" s="555" t="s">
        <v>487</v>
      </c>
      <c r="E23" s="456" t="s">
        <v>1377</v>
      </c>
    </row>
    <row r="24" spans="1:5" ht="15" customHeight="1">
      <c r="A24" s="1138"/>
      <c r="B24" s="568" t="s">
        <v>511</v>
      </c>
      <c r="C24" s="554">
        <v>2</v>
      </c>
      <c r="D24" s="555" t="s">
        <v>487</v>
      </c>
      <c r="E24" s="456" t="s">
        <v>512</v>
      </c>
    </row>
    <row r="25" spans="1:5" ht="15" customHeight="1">
      <c r="A25" s="1138"/>
      <c r="B25" s="874" t="s">
        <v>1378</v>
      </c>
      <c r="C25" s="554">
        <v>1</v>
      </c>
      <c r="D25" s="555" t="s">
        <v>487</v>
      </c>
      <c r="E25" s="456" t="s">
        <v>877</v>
      </c>
    </row>
    <row r="26" spans="1:5" ht="15" customHeight="1">
      <c r="A26" s="1138"/>
      <c r="B26" s="568" t="s">
        <v>513</v>
      </c>
      <c r="C26" s="554">
        <v>2</v>
      </c>
      <c r="D26" s="555" t="s">
        <v>487</v>
      </c>
      <c r="E26" s="456" t="s">
        <v>1379</v>
      </c>
    </row>
    <row r="27" spans="1:5" ht="15" customHeight="1">
      <c r="A27" s="1138"/>
      <c r="B27" s="568" t="s">
        <v>515</v>
      </c>
      <c r="C27" s="554">
        <v>1</v>
      </c>
      <c r="D27" s="555" t="s">
        <v>487</v>
      </c>
      <c r="E27" s="456" t="s">
        <v>516</v>
      </c>
    </row>
    <row r="28" spans="1:5" ht="15" customHeight="1">
      <c r="A28" s="1138"/>
      <c r="B28" s="569" t="s">
        <v>517</v>
      </c>
      <c r="C28" s="556">
        <v>1</v>
      </c>
      <c r="D28" s="555" t="s">
        <v>487</v>
      </c>
      <c r="E28" s="457" t="s">
        <v>1380</v>
      </c>
    </row>
    <row r="29" spans="1:5" ht="15" customHeight="1">
      <c r="A29" s="1137" t="s">
        <v>148</v>
      </c>
      <c r="B29" s="570" t="s">
        <v>518</v>
      </c>
      <c r="C29" s="558">
        <v>2</v>
      </c>
      <c r="D29" s="559" t="s">
        <v>487</v>
      </c>
      <c r="E29" s="458" t="s">
        <v>1381</v>
      </c>
    </row>
    <row r="30" spans="1:5" ht="15" customHeight="1">
      <c r="A30" s="1138"/>
      <c r="B30" s="568" t="s">
        <v>519</v>
      </c>
      <c r="C30" s="554" t="s">
        <v>147</v>
      </c>
      <c r="D30" s="555" t="s">
        <v>487</v>
      </c>
      <c r="E30" s="456" t="s">
        <v>1382</v>
      </c>
    </row>
    <row r="31" spans="1:5" ht="15" customHeight="1">
      <c r="A31" s="1138"/>
      <c r="B31" s="568" t="s">
        <v>520</v>
      </c>
      <c r="C31" s="554">
        <v>2</v>
      </c>
      <c r="D31" s="555" t="s">
        <v>1383</v>
      </c>
      <c r="E31" s="456" t="s">
        <v>482</v>
      </c>
    </row>
    <row r="32" spans="1:5" ht="15" customHeight="1">
      <c r="A32" s="825"/>
      <c r="B32" s="875" t="s">
        <v>1384</v>
      </c>
      <c r="C32" s="556" t="s">
        <v>145</v>
      </c>
      <c r="D32" s="557" t="s">
        <v>487</v>
      </c>
      <c r="E32" s="457" t="s">
        <v>718</v>
      </c>
    </row>
    <row r="33" spans="1:6" ht="15" customHeight="1">
      <c r="A33" s="1137" t="s">
        <v>521</v>
      </c>
      <c r="B33" s="570" t="s">
        <v>522</v>
      </c>
      <c r="C33" s="558" t="s">
        <v>147</v>
      </c>
      <c r="D33" s="559" t="s">
        <v>523</v>
      </c>
      <c r="E33" s="458" t="s">
        <v>524</v>
      </c>
    </row>
    <row r="34" spans="1:6" ht="15" customHeight="1">
      <c r="A34" s="1138"/>
      <c r="B34" s="568" t="s">
        <v>525</v>
      </c>
      <c r="C34" s="554" t="s">
        <v>147</v>
      </c>
      <c r="D34" s="555" t="s">
        <v>523</v>
      </c>
      <c r="E34" s="456" t="s">
        <v>526</v>
      </c>
    </row>
    <row r="35" spans="1:6" ht="15" customHeight="1">
      <c r="A35" s="1138"/>
      <c r="B35" s="568" t="s">
        <v>527</v>
      </c>
      <c r="C35" s="554" t="s">
        <v>147</v>
      </c>
      <c r="D35" s="555" t="s">
        <v>523</v>
      </c>
      <c r="E35" s="456" t="s">
        <v>1385</v>
      </c>
    </row>
    <row r="36" spans="1:6" ht="15" customHeight="1">
      <c r="A36" s="1138"/>
      <c r="B36" s="568" t="s">
        <v>528</v>
      </c>
      <c r="C36" s="554" t="s">
        <v>147</v>
      </c>
      <c r="D36" s="555" t="s">
        <v>523</v>
      </c>
      <c r="E36" s="456" t="s">
        <v>529</v>
      </c>
    </row>
    <row r="37" spans="1:6" ht="15" customHeight="1">
      <c r="A37" s="1138"/>
      <c r="B37" s="568" t="s">
        <v>530</v>
      </c>
      <c r="C37" s="554" t="s">
        <v>147</v>
      </c>
      <c r="D37" s="555" t="s">
        <v>505</v>
      </c>
      <c r="E37" s="456" t="s">
        <v>1386</v>
      </c>
    </row>
    <row r="38" spans="1:6" ht="15" customHeight="1">
      <c r="A38" s="1138"/>
      <c r="B38" s="568" t="s">
        <v>531</v>
      </c>
      <c r="C38" s="554">
        <v>2</v>
      </c>
      <c r="D38" s="555" t="s">
        <v>523</v>
      </c>
      <c r="E38" s="456" t="s">
        <v>1387</v>
      </c>
    </row>
    <row r="39" spans="1:6" ht="15" customHeight="1">
      <c r="A39" s="1138"/>
      <c r="B39" s="568" t="s">
        <v>532</v>
      </c>
      <c r="C39" s="554" t="s">
        <v>147</v>
      </c>
      <c r="D39" s="555" t="s">
        <v>505</v>
      </c>
      <c r="E39" s="456" t="s">
        <v>1388</v>
      </c>
    </row>
    <row r="40" spans="1:6" ht="15" customHeight="1">
      <c r="A40" s="1138"/>
      <c r="B40" s="568" t="s">
        <v>535</v>
      </c>
      <c r="C40" s="554" t="s">
        <v>147</v>
      </c>
      <c r="D40" s="555" t="s">
        <v>523</v>
      </c>
      <c r="E40" s="456" t="s">
        <v>718</v>
      </c>
    </row>
    <row r="41" spans="1:6" ht="15" customHeight="1">
      <c r="A41" s="1139"/>
      <c r="B41" s="569" t="s">
        <v>536</v>
      </c>
      <c r="C41" s="556" t="s">
        <v>147</v>
      </c>
      <c r="D41" s="557" t="s">
        <v>523</v>
      </c>
      <c r="E41" s="457" t="s">
        <v>537</v>
      </c>
    </row>
    <row r="42" spans="1:6" ht="15" customHeight="1">
      <c r="A42" s="611" t="s">
        <v>538</v>
      </c>
      <c r="B42" s="578" t="s">
        <v>539</v>
      </c>
      <c r="C42" s="560" t="s">
        <v>145</v>
      </c>
      <c r="D42" s="561" t="s">
        <v>523</v>
      </c>
      <c r="E42" s="459" t="s">
        <v>540</v>
      </c>
    </row>
    <row r="43" spans="1:6" ht="15" customHeight="1">
      <c r="A43" s="1137" t="s">
        <v>162</v>
      </c>
      <c r="B43" s="570" t="s">
        <v>541</v>
      </c>
      <c r="C43" s="558">
        <v>1</v>
      </c>
      <c r="D43" s="559" t="s">
        <v>487</v>
      </c>
      <c r="E43" s="458" t="s">
        <v>879</v>
      </c>
    </row>
    <row r="44" spans="1:6" ht="15" customHeight="1">
      <c r="A44" s="1138"/>
      <c r="B44" s="874" t="s">
        <v>1389</v>
      </c>
      <c r="C44" s="554">
        <v>1</v>
      </c>
      <c r="D44" s="555" t="s">
        <v>878</v>
      </c>
      <c r="E44" s="456" t="s">
        <v>1390</v>
      </c>
    </row>
    <row r="45" spans="1:6" ht="15" customHeight="1" thickBot="1">
      <c r="A45" s="612" t="s">
        <v>163</v>
      </c>
      <c r="B45" s="579" t="s">
        <v>542</v>
      </c>
      <c r="C45" s="562" t="s">
        <v>145</v>
      </c>
      <c r="D45" s="563" t="s">
        <v>543</v>
      </c>
      <c r="E45" s="217" t="s">
        <v>480</v>
      </c>
    </row>
    <row r="46" spans="1:6">
      <c r="F46" s="29"/>
    </row>
  </sheetData>
  <mergeCells count="11">
    <mergeCell ref="A1:E1"/>
    <mergeCell ref="A3:E3"/>
    <mergeCell ref="A7:A14"/>
    <mergeCell ref="A43:A44"/>
    <mergeCell ref="A29:A31"/>
    <mergeCell ref="A5:A6"/>
    <mergeCell ref="B5:B6"/>
    <mergeCell ref="E5:E6"/>
    <mergeCell ref="A33:A41"/>
    <mergeCell ref="A15:A22"/>
    <mergeCell ref="A23:A28"/>
  </mergeCells>
  <phoneticPr fontId="2" type="noConversion"/>
  <printOptions horizontalCentered="1"/>
  <pageMargins left="0.78740157480314965" right="0.78740157480314965" top="0.59055118110236227" bottom="0.98425196850393704" header="0" footer="0"/>
  <pageSetup paperSize="9" scale="54" orientation="landscape" horizontalDpi="300" verticalDpi="300" r:id="rId1"/>
  <headerFooter alignWithMargins="0"/>
  <rowBreaks count="1" manualBreakCount="1">
    <brk id="47" max="16383" man="1"/>
  </rowBreaks>
  <ignoredErrors>
    <ignoredError sqref="C30:C45" numberStoredAsText="1"/>
  </ignoredErrors>
</worksheet>
</file>

<file path=xl/worksheets/sheet93.xml><?xml version="1.0" encoding="utf-8"?>
<worksheet xmlns="http://schemas.openxmlformats.org/spreadsheetml/2006/main" xmlns:r="http://schemas.openxmlformats.org/officeDocument/2006/relationships">
  <sheetPr codeName="Hoja85">
    <pageSetUpPr fitToPage="1"/>
  </sheetPr>
  <dimension ref="A1:F45"/>
  <sheetViews>
    <sheetView view="pageBreakPreview" zoomScale="75" zoomScaleNormal="75" workbookViewId="0">
      <selection sqref="A1:J1"/>
    </sheetView>
  </sheetViews>
  <sheetFormatPr baseColWidth="10" defaultRowHeight="12.75"/>
  <cols>
    <col min="1" max="1" width="49.85546875" customWidth="1"/>
    <col min="2" max="2" width="40.5703125" customWidth="1"/>
    <col min="3" max="3" width="16" customWidth="1"/>
    <col min="4" max="4" width="30" customWidth="1"/>
    <col min="5" max="5" width="74" customWidth="1"/>
  </cols>
  <sheetData>
    <row r="1" spans="1:6" ht="18">
      <c r="A1" s="1003" t="s">
        <v>932</v>
      </c>
      <c r="B1" s="1003"/>
      <c r="C1" s="1003"/>
      <c r="D1" s="1003"/>
      <c r="E1" s="1003"/>
    </row>
    <row r="3" spans="1:6" s="589" customFormat="1" ht="21.75" customHeight="1">
      <c r="A3" s="975" t="s">
        <v>1391</v>
      </c>
      <c r="B3" s="975"/>
      <c r="C3" s="975"/>
      <c r="D3" s="975"/>
      <c r="E3" s="975"/>
    </row>
    <row r="4" spans="1:6" ht="13.5" thickBot="1">
      <c r="A4" s="136"/>
      <c r="B4" s="136"/>
      <c r="C4" s="136"/>
      <c r="D4" s="136"/>
      <c r="E4" s="136"/>
      <c r="F4" s="6"/>
    </row>
    <row r="5" spans="1:6" ht="34.5" customHeight="1">
      <c r="A5" s="976" t="s">
        <v>135</v>
      </c>
      <c r="B5" s="1099" t="s">
        <v>136</v>
      </c>
      <c r="C5" s="162" t="s">
        <v>1073</v>
      </c>
      <c r="D5" s="152" t="s">
        <v>137</v>
      </c>
      <c r="E5" s="978" t="s">
        <v>138</v>
      </c>
      <c r="F5" s="6"/>
    </row>
    <row r="6" spans="1:6" ht="28.5" customHeight="1" thickBot="1">
      <c r="A6" s="977"/>
      <c r="B6" s="1101"/>
      <c r="C6" s="163" t="s">
        <v>164</v>
      </c>
      <c r="D6" s="163" t="s">
        <v>140</v>
      </c>
      <c r="E6" s="979"/>
      <c r="F6" s="6"/>
    </row>
    <row r="7" spans="1:6" ht="28.5" customHeight="1">
      <c r="A7" s="1140" t="s">
        <v>141</v>
      </c>
      <c r="B7" s="191" t="s">
        <v>222</v>
      </c>
      <c r="C7" s="564">
        <v>2</v>
      </c>
      <c r="D7" s="564" t="s">
        <v>1392</v>
      </c>
      <c r="E7" s="121" t="s">
        <v>480</v>
      </c>
      <c r="F7" s="6"/>
    </row>
    <row r="8" spans="1:6" ht="15" customHeight="1">
      <c r="A8" s="1138"/>
      <c r="B8" s="192" t="s">
        <v>481</v>
      </c>
      <c r="C8" s="565">
        <v>2</v>
      </c>
      <c r="D8" s="565" t="s">
        <v>1393</v>
      </c>
      <c r="E8" s="123" t="s">
        <v>482</v>
      </c>
      <c r="F8" s="6"/>
    </row>
    <row r="9" spans="1:6">
      <c r="A9" s="1137" t="s">
        <v>144</v>
      </c>
      <c r="B9" s="613" t="s">
        <v>541</v>
      </c>
      <c r="C9" s="614" t="s">
        <v>145</v>
      </c>
      <c r="D9" s="614" t="s">
        <v>1394</v>
      </c>
      <c r="E9" s="615" t="s">
        <v>880</v>
      </c>
      <c r="F9" s="6"/>
    </row>
    <row r="10" spans="1:6" ht="12.75" customHeight="1">
      <c r="A10" s="1138"/>
      <c r="B10" s="876" t="s">
        <v>1395</v>
      </c>
      <c r="C10" s="565">
        <v>1</v>
      </c>
      <c r="D10" s="565" t="s">
        <v>1394</v>
      </c>
      <c r="E10" s="123" t="s">
        <v>1396</v>
      </c>
      <c r="F10" s="6"/>
    </row>
    <row r="11" spans="1:6">
      <c r="A11" s="1138"/>
      <c r="B11" s="192" t="s">
        <v>522</v>
      </c>
      <c r="C11" s="565" t="s">
        <v>145</v>
      </c>
      <c r="D11" s="565" t="s">
        <v>1397</v>
      </c>
      <c r="E11" s="123" t="s">
        <v>524</v>
      </c>
      <c r="F11" s="6"/>
    </row>
    <row r="12" spans="1:6">
      <c r="A12" s="1138"/>
      <c r="B12" s="192" t="s">
        <v>530</v>
      </c>
      <c r="C12" s="565" t="s">
        <v>145</v>
      </c>
      <c r="D12" s="565" t="s">
        <v>1398</v>
      </c>
      <c r="E12" s="123" t="s">
        <v>503</v>
      </c>
      <c r="F12" s="6"/>
    </row>
    <row r="13" spans="1:6">
      <c r="A13" s="1139"/>
      <c r="B13" s="616" t="s">
        <v>531</v>
      </c>
      <c r="C13" s="617" t="s">
        <v>145</v>
      </c>
      <c r="D13" s="617" t="s">
        <v>1398</v>
      </c>
      <c r="E13" s="618" t="s">
        <v>514</v>
      </c>
      <c r="F13" s="6"/>
    </row>
    <row r="14" spans="1:6" ht="12.75" customHeight="1">
      <c r="A14" s="1138" t="s">
        <v>596</v>
      </c>
      <c r="B14" s="192" t="s">
        <v>522</v>
      </c>
      <c r="C14" s="565">
        <v>1</v>
      </c>
      <c r="D14" s="565" t="s">
        <v>1397</v>
      </c>
      <c r="E14" s="123" t="s">
        <v>524</v>
      </c>
      <c r="F14" s="6"/>
    </row>
    <row r="15" spans="1:6" ht="12.75" customHeight="1">
      <c r="A15" s="1138"/>
      <c r="B15" s="192" t="s">
        <v>525</v>
      </c>
      <c r="C15" s="565" t="s">
        <v>145</v>
      </c>
      <c r="D15" s="565" t="s">
        <v>1399</v>
      </c>
      <c r="E15" s="877" t="s">
        <v>526</v>
      </c>
      <c r="F15" s="6"/>
    </row>
    <row r="16" spans="1:6">
      <c r="A16" s="1138"/>
      <c r="B16" s="192" t="s">
        <v>530</v>
      </c>
      <c r="C16" s="565" t="s">
        <v>145</v>
      </c>
      <c r="D16" s="565" t="s">
        <v>1398</v>
      </c>
      <c r="E16" s="123" t="s">
        <v>503</v>
      </c>
      <c r="F16" s="6"/>
    </row>
    <row r="17" spans="1:6" ht="13.5" customHeight="1">
      <c r="A17" s="1138"/>
      <c r="B17" s="192" t="s">
        <v>531</v>
      </c>
      <c r="C17" s="565" t="s">
        <v>145</v>
      </c>
      <c r="D17" s="565" t="s">
        <v>1400</v>
      </c>
      <c r="E17" s="123" t="s">
        <v>514</v>
      </c>
      <c r="F17" s="6"/>
    </row>
    <row r="18" spans="1:6">
      <c r="A18" s="1139"/>
      <c r="B18" s="616" t="s">
        <v>223</v>
      </c>
      <c r="C18" s="617" t="s">
        <v>145</v>
      </c>
      <c r="D18" s="617" t="s">
        <v>1399</v>
      </c>
      <c r="E18" s="618" t="s">
        <v>224</v>
      </c>
      <c r="F18" s="6"/>
    </row>
    <row r="19" spans="1:6">
      <c r="A19" s="1137" t="s">
        <v>165</v>
      </c>
      <c r="B19" s="613" t="s">
        <v>166</v>
      </c>
      <c r="C19" s="614" t="s">
        <v>145</v>
      </c>
      <c r="D19" s="878" t="s">
        <v>881</v>
      </c>
      <c r="E19" s="619" t="s">
        <v>225</v>
      </c>
      <c r="F19" s="42"/>
    </row>
    <row r="20" spans="1:6">
      <c r="A20" s="1138"/>
      <c r="B20" s="192" t="s">
        <v>167</v>
      </c>
      <c r="C20" s="565" t="s">
        <v>145</v>
      </c>
      <c r="D20" s="879" t="s">
        <v>881</v>
      </c>
      <c r="E20" s="465" t="s">
        <v>226</v>
      </c>
      <c r="F20" s="6"/>
    </row>
    <row r="21" spans="1:6">
      <c r="A21" s="1138"/>
      <c r="B21" s="192" t="s">
        <v>168</v>
      </c>
      <c r="C21" s="565" t="s">
        <v>145</v>
      </c>
      <c r="D21" s="879" t="s">
        <v>881</v>
      </c>
      <c r="E21" s="465" t="s">
        <v>227</v>
      </c>
      <c r="F21" s="6"/>
    </row>
    <row r="22" spans="1:6">
      <c r="A22" s="1138"/>
      <c r="B22" s="192" t="s">
        <v>169</v>
      </c>
      <c r="C22" s="565" t="s">
        <v>145</v>
      </c>
      <c r="D22" s="879" t="s">
        <v>881</v>
      </c>
      <c r="E22" s="465" t="s">
        <v>228</v>
      </c>
      <c r="F22" s="6"/>
    </row>
    <row r="23" spans="1:6">
      <c r="A23" s="1138"/>
      <c r="B23" s="192" t="s">
        <v>189</v>
      </c>
      <c r="C23" s="565" t="s">
        <v>145</v>
      </c>
      <c r="D23" s="879" t="s">
        <v>881</v>
      </c>
      <c r="E23" s="465" t="s">
        <v>229</v>
      </c>
      <c r="F23" s="6"/>
    </row>
    <row r="24" spans="1:6">
      <c r="A24" s="1138"/>
      <c r="B24" s="192" t="s">
        <v>190</v>
      </c>
      <c r="C24" s="565" t="s">
        <v>145</v>
      </c>
      <c r="D24" s="879" t="s">
        <v>881</v>
      </c>
      <c r="E24" s="465" t="s">
        <v>230</v>
      </c>
      <c r="F24" s="6"/>
    </row>
    <row r="25" spans="1:6">
      <c r="A25" s="1138"/>
      <c r="B25" s="192" t="s">
        <v>544</v>
      </c>
      <c r="C25" s="565">
        <v>1</v>
      </c>
      <c r="D25" s="879" t="s">
        <v>881</v>
      </c>
      <c r="E25" s="465" t="s">
        <v>231</v>
      </c>
      <c r="F25" s="6"/>
    </row>
    <row r="26" spans="1:6">
      <c r="A26" s="1138"/>
      <c r="B26" s="192" t="s">
        <v>705</v>
      </c>
      <c r="C26" s="565" t="s">
        <v>145</v>
      </c>
      <c r="D26" s="879" t="s">
        <v>881</v>
      </c>
      <c r="E26" s="465" t="s">
        <v>232</v>
      </c>
      <c r="F26" s="6"/>
    </row>
    <row r="27" spans="1:6">
      <c r="A27" s="1138"/>
      <c r="B27" s="192" t="s">
        <v>191</v>
      </c>
      <c r="C27" s="565" t="s">
        <v>145</v>
      </c>
      <c r="D27" s="879" t="s">
        <v>881</v>
      </c>
      <c r="E27" s="465" t="s">
        <v>233</v>
      </c>
      <c r="F27" s="6"/>
    </row>
    <row r="28" spans="1:6">
      <c r="A28" s="1138"/>
      <c r="B28" s="192" t="s">
        <v>192</v>
      </c>
      <c r="C28" s="565" t="s">
        <v>145</v>
      </c>
      <c r="D28" s="879" t="s">
        <v>881</v>
      </c>
      <c r="E28" s="465" t="s">
        <v>234</v>
      </c>
      <c r="F28" s="6"/>
    </row>
    <row r="29" spans="1:6">
      <c r="A29" s="1138"/>
      <c r="B29" s="192" t="s">
        <v>711</v>
      </c>
      <c r="C29" s="565">
        <v>1</v>
      </c>
      <c r="D29" s="879" t="s">
        <v>881</v>
      </c>
      <c r="E29" s="465" t="s">
        <v>711</v>
      </c>
      <c r="F29" s="6"/>
    </row>
    <row r="30" spans="1:6">
      <c r="A30" s="1138"/>
      <c r="B30" s="192" t="s">
        <v>193</v>
      </c>
      <c r="C30" s="565" t="s">
        <v>145</v>
      </c>
      <c r="D30" s="879" t="s">
        <v>881</v>
      </c>
      <c r="E30" s="465" t="s">
        <v>235</v>
      </c>
      <c r="F30" s="6"/>
    </row>
    <row r="31" spans="1:6">
      <c r="A31" s="1138"/>
      <c r="B31" s="192" t="s">
        <v>194</v>
      </c>
      <c r="C31" s="565" t="s">
        <v>145</v>
      </c>
      <c r="D31" s="879" t="s">
        <v>881</v>
      </c>
      <c r="E31" s="465" t="s">
        <v>194</v>
      </c>
      <c r="F31" s="6"/>
    </row>
    <row r="32" spans="1:6">
      <c r="A32" s="1138"/>
      <c r="B32" s="192" t="s">
        <v>195</v>
      </c>
      <c r="C32" s="565" t="s">
        <v>145</v>
      </c>
      <c r="D32" s="879" t="s">
        <v>881</v>
      </c>
      <c r="E32" s="465" t="s">
        <v>236</v>
      </c>
      <c r="F32" s="6"/>
    </row>
    <row r="33" spans="1:6">
      <c r="A33" s="1138"/>
      <c r="B33" s="192" t="s">
        <v>196</v>
      </c>
      <c r="C33" s="565" t="s">
        <v>145</v>
      </c>
      <c r="D33" s="879" t="s">
        <v>881</v>
      </c>
      <c r="E33" s="465" t="s">
        <v>237</v>
      </c>
      <c r="F33" s="6"/>
    </row>
    <row r="34" spans="1:6">
      <c r="A34" s="1138"/>
      <c r="B34" s="192" t="s">
        <v>238</v>
      </c>
      <c r="C34" s="565">
        <v>1</v>
      </c>
      <c r="D34" s="879" t="s">
        <v>881</v>
      </c>
      <c r="E34" s="465" t="s">
        <v>639</v>
      </c>
      <c r="F34" s="6"/>
    </row>
    <row r="35" spans="1:6">
      <c r="A35" s="1138"/>
      <c r="B35" s="192" t="s">
        <v>597</v>
      </c>
      <c r="C35" s="565">
        <v>1</v>
      </c>
      <c r="D35" s="879" t="s">
        <v>881</v>
      </c>
      <c r="E35" s="465" t="s">
        <v>597</v>
      </c>
    </row>
    <row r="36" spans="1:6">
      <c r="A36" s="1138"/>
      <c r="B36" s="192" t="s">
        <v>197</v>
      </c>
      <c r="C36" s="565" t="s">
        <v>145</v>
      </c>
      <c r="D36" s="879" t="s">
        <v>881</v>
      </c>
      <c r="E36" s="465" t="s">
        <v>239</v>
      </c>
    </row>
    <row r="37" spans="1:6">
      <c r="A37" s="1137" t="s">
        <v>240</v>
      </c>
      <c r="B37" s="613" t="s">
        <v>522</v>
      </c>
      <c r="C37" s="614">
        <v>1</v>
      </c>
      <c r="D37" s="878" t="s">
        <v>882</v>
      </c>
      <c r="E37" s="619" t="s">
        <v>524</v>
      </c>
    </row>
    <row r="38" spans="1:6">
      <c r="A38" s="1138"/>
      <c r="B38" s="192" t="s">
        <v>525</v>
      </c>
      <c r="C38" s="565">
        <v>1</v>
      </c>
      <c r="D38" s="879" t="s">
        <v>882</v>
      </c>
      <c r="E38" s="465" t="s">
        <v>526</v>
      </c>
    </row>
    <row r="39" spans="1:6">
      <c r="A39" s="1138"/>
      <c r="B39" s="192" t="s">
        <v>530</v>
      </c>
      <c r="C39" s="565">
        <v>1</v>
      </c>
      <c r="D39" s="879" t="s">
        <v>882</v>
      </c>
      <c r="E39" s="465" t="s">
        <v>503</v>
      </c>
    </row>
    <row r="40" spans="1:6">
      <c r="A40" s="1138"/>
      <c r="B40" s="192" t="s">
        <v>531</v>
      </c>
      <c r="C40" s="565">
        <v>1</v>
      </c>
      <c r="D40" s="879" t="s">
        <v>882</v>
      </c>
      <c r="E40" s="465" t="s">
        <v>514</v>
      </c>
    </row>
    <row r="41" spans="1:6">
      <c r="A41" s="1138"/>
      <c r="B41" s="192" t="s">
        <v>532</v>
      </c>
      <c r="C41" s="565">
        <v>1</v>
      </c>
      <c r="D41" s="879" t="s">
        <v>882</v>
      </c>
      <c r="E41" s="465" t="s">
        <v>224</v>
      </c>
    </row>
    <row r="42" spans="1:6">
      <c r="A42" s="1138"/>
      <c r="B42" s="192" t="s">
        <v>535</v>
      </c>
      <c r="C42" s="565">
        <v>1</v>
      </c>
      <c r="D42" s="879" t="s">
        <v>882</v>
      </c>
      <c r="E42" s="465" t="s">
        <v>526</v>
      </c>
    </row>
    <row r="43" spans="1:6">
      <c r="A43" s="1138"/>
      <c r="B43" s="192" t="s">
        <v>241</v>
      </c>
      <c r="C43" s="565">
        <v>1</v>
      </c>
      <c r="D43" s="879" t="s">
        <v>882</v>
      </c>
      <c r="E43" s="465" t="s">
        <v>503</v>
      </c>
    </row>
    <row r="44" spans="1:6">
      <c r="A44" s="1138"/>
      <c r="B44" s="192" t="s">
        <v>539</v>
      </c>
      <c r="C44" s="565">
        <v>1</v>
      </c>
      <c r="D44" s="879" t="s">
        <v>882</v>
      </c>
      <c r="E44" s="465" t="s">
        <v>514</v>
      </c>
    </row>
    <row r="45" spans="1:6" ht="13.5" thickBot="1">
      <c r="A45" s="1141"/>
      <c r="B45" s="193" t="s">
        <v>527</v>
      </c>
      <c r="C45" s="566">
        <v>1</v>
      </c>
      <c r="D45" s="880" t="s">
        <v>882</v>
      </c>
      <c r="E45" s="620" t="s">
        <v>224</v>
      </c>
    </row>
  </sheetData>
  <mergeCells count="10">
    <mergeCell ref="A1:E1"/>
    <mergeCell ref="A3:E3"/>
    <mergeCell ref="A5:A6"/>
    <mergeCell ref="B5:B6"/>
    <mergeCell ref="E5:E6"/>
    <mergeCell ref="A7:A8"/>
    <mergeCell ref="A9:A13"/>
    <mergeCell ref="A14:A18"/>
    <mergeCell ref="A19:A36"/>
    <mergeCell ref="A37:A45"/>
  </mergeCells>
  <phoneticPr fontId="2" type="noConversion"/>
  <printOptions horizontalCentered="1"/>
  <pageMargins left="0.78740157480314965" right="0.78740157480314965" top="0.59055118110236227" bottom="0.98425196850393704" header="0" footer="0"/>
  <pageSetup paperSize="9" scale="59" orientation="landscape" horizontalDpi="300" verticalDpi="300" r:id="rId1"/>
  <headerFooter alignWithMargins="0"/>
  <ignoredErrors>
    <ignoredError sqref="C9:C36" numberStoredAsText="1"/>
  </ignoredErrors>
</worksheet>
</file>

<file path=xl/worksheets/sheet94.xml><?xml version="1.0" encoding="utf-8"?>
<worksheet xmlns="http://schemas.openxmlformats.org/spreadsheetml/2006/main" xmlns:r="http://schemas.openxmlformats.org/officeDocument/2006/relationships">
  <sheetPr codeName="Hoja86">
    <pageSetUpPr fitToPage="1"/>
  </sheetPr>
  <dimension ref="A1:G47"/>
  <sheetViews>
    <sheetView view="pageBreakPreview" topLeftCell="A22" zoomScale="80" zoomScaleNormal="75" workbookViewId="0">
      <selection activeCell="D57" sqref="D57"/>
    </sheetView>
  </sheetViews>
  <sheetFormatPr baseColWidth="10" defaultRowHeight="12.75"/>
  <cols>
    <col min="1" max="1" width="38" customWidth="1"/>
    <col min="2" max="2" width="32.5703125" customWidth="1"/>
    <col min="3" max="3" width="27.42578125" customWidth="1"/>
  </cols>
  <sheetData>
    <row r="1" spans="1:7" ht="18">
      <c r="A1" s="1003" t="s">
        <v>932</v>
      </c>
      <c r="B1" s="1003"/>
      <c r="C1" s="1003"/>
      <c r="D1" s="208"/>
      <c r="E1" s="208"/>
      <c r="F1" s="208"/>
      <c r="G1" s="208"/>
    </row>
    <row r="3" spans="1:7" ht="15">
      <c r="A3" s="1144" t="s">
        <v>1403</v>
      </c>
      <c r="B3" s="1144"/>
      <c r="C3" s="1144"/>
      <c r="D3" s="218"/>
      <c r="E3" s="218"/>
      <c r="F3" s="218"/>
      <c r="G3" s="218"/>
    </row>
    <row r="4" spans="1:7" ht="15">
      <c r="A4" s="1144" t="s">
        <v>1401</v>
      </c>
      <c r="B4" s="1144"/>
      <c r="C4" s="1144"/>
      <c r="D4" s="218"/>
      <c r="E4" s="218"/>
      <c r="F4" s="218"/>
      <c r="G4" s="218"/>
    </row>
    <row r="5" spans="1:7" ht="13.5" thickBot="1">
      <c r="A5" s="136"/>
      <c r="B5" s="136"/>
      <c r="C5" s="136"/>
    </row>
    <row r="6" spans="1:7" ht="41.25" customHeight="1" thickBot="1">
      <c r="A6" s="574" t="s">
        <v>198</v>
      </c>
      <c r="B6" s="575" t="s">
        <v>199</v>
      </c>
      <c r="C6" s="576" t="s">
        <v>961</v>
      </c>
    </row>
    <row r="7" spans="1:7" ht="18.75" customHeight="1">
      <c r="A7" s="571" t="s">
        <v>200</v>
      </c>
      <c r="B7" s="120">
        <v>10797</v>
      </c>
      <c r="C7" s="121">
        <v>61690.61</v>
      </c>
    </row>
    <row r="8" spans="1:7">
      <c r="A8" s="572" t="s">
        <v>201</v>
      </c>
      <c r="B8" s="277">
        <v>2601</v>
      </c>
      <c r="C8" s="278">
        <v>3232</v>
      </c>
    </row>
    <row r="9" spans="1:7">
      <c r="A9" s="572" t="s">
        <v>1003</v>
      </c>
      <c r="B9" s="122">
        <v>862</v>
      </c>
      <c r="C9" s="123">
        <v>46676.46</v>
      </c>
    </row>
    <row r="10" spans="1:7">
      <c r="A10" s="572" t="s">
        <v>202</v>
      </c>
      <c r="B10" s="122">
        <v>2936</v>
      </c>
      <c r="C10" s="123">
        <v>29076</v>
      </c>
    </row>
    <row r="11" spans="1:7" ht="13.5" thickBot="1">
      <c r="A11" s="573" t="s">
        <v>203</v>
      </c>
      <c r="B11" s="125">
        <v>19291</v>
      </c>
      <c r="C11" s="126">
        <v>152755.79999999999</v>
      </c>
    </row>
    <row r="12" spans="1:7">
      <c r="A12" s="1142"/>
      <c r="B12" s="1142"/>
      <c r="C12" s="1142"/>
    </row>
    <row r="47" spans="1:3" ht="14.25">
      <c r="A47" s="1143"/>
      <c r="B47" s="974"/>
      <c r="C47" s="974"/>
    </row>
  </sheetData>
  <mergeCells count="5">
    <mergeCell ref="A12:C12"/>
    <mergeCell ref="A47:C47"/>
    <mergeCell ref="A1:C1"/>
    <mergeCell ref="A3:C3"/>
    <mergeCell ref="A4:C4"/>
  </mergeCells>
  <phoneticPr fontId="2" type="noConversion"/>
  <printOptions horizontalCentered="1"/>
  <pageMargins left="0.78740157480314965" right="0.78740157480314965" top="0.59055118110236227" bottom="0.98425196850393704" header="0" footer="0"/>
  <pageSetup paperSize="9" scale="79" orientation="portrait" r:id="rId1"/>
  <headerFooter alignWithMargins="0"/>
  <drawing r:id="rId2"/>
</worksheet>
</file>

<file path=xl/worksheets/sheet95.xml><?xml version="1.0" encoding="utf-8"?>
<worksheet xmlns="http://schemas.openxmlformats.org/spreadsheetml/2006/main" xmlns:r="http://schemas.openxmlformats.org/officeDocument/2006/relationships">
  <sheetPr codeName="Hoja96">
    <pageSetUpPr fitToPage="1"/>
  </sheetPr>
  <dimension ref="A1:C46"/>
  <sheetViews>
    <sheetView view="pageBreakPreview" zoomScaleNormal="75" zoomScaleSheetLayoutView="100" workbookViewId="0">
      <selection sqref="A1:J1"/>
    </sheetView>
  </sheetViews>
  <sheetFormatPr baseColWidth="10" defaultRowHeight="12.75"/>
  <cols>
    <col min="1" max="1" width="25.85546875" style="727" customWidth="1"/>
    <col min="2" max="3" width="24.7109375" style="727" customWidth="1"/>
    <col min="4" max="4" width="9.7109375" style="727" customWidth="1"/>
    <col min="5" max="16384" width="11.42578125" style="727"/>
  </cols>
  <sheetData>
    <row r="1" spans="1:3" ht="18">
      <c r="A1" s="1003" t="s">
        <v>370</v>
      </c>
      <c r="B1" s="1003"/>
      <c r="C1" s="1003"/>
    </row>
    <row r="3" spans="1:3" ht="15" customHeight="1">
      <c r="A3" s="1144" t="s">
        <v>453</v>
      </c>
      <c r="B3" s="1144"/>
      <c r="C3" s="1144"/>
    </row>
    <row r="4" spans="1:3" ht="15" customHeight="1">
      <c r="A4" s="1144" t="s">
        <v>1261</v>
      </c>
      <c r="B4" s="1144"/>
      <c r="C4" s="1144"/>
    </row>
    <row r="5" spans="1:3" ht="15.75" thickBot="1">
      <c r="A5" s="732"/>
      <c r="B5" s="732"/>
      <c r="C5" s="732"/>
    </row>
    <row r="6" spans="1:3" ht="18.75" customHeight="1">
      <c r="A6" s="1005" t="s">
        <v>371</v>
      </c>
      <c r="B6" s="1007">
        <v>2014</v>
      </c>
      <c r="C6" s="935"/>
    </row>
    <row r="7" spans="1:3" ht="21" customHeight="1" thickBot="1">
      <c r="A7" s="1006"/>
      <c r="B7" s="730" t="s">
        <v>887</v>
      </c>
      <c r="C7" s="483" t="s">
        <v>1016</v>
      </c>
    </row>
    <row r="8" spans="1:3">
      <c r="A8" s="381" t="s">
        <v>372</v>
      </c>
      <c r="B8" s="383">
        <v>19</v>
      </c>
      <c r="C8" s="384">
        <v>0.58933002481389574</v>
      </c>
    </row>
    <row r="9" spans="1:3">
      <c r="A9" s="382" t="s">
        <v>373</v>
      </c>
      <c r="B9" s="383">
        <v>833</v>
      </c>
      <c r="C9" s="385">
        <v>25.837468982630273</v>
      </c>
    </row>
    <row r="10" spans="1:3">
      <c r="A10" s="382" t="s">
        <v>374</v>
      </c>
      <c r="B10" s="383">
        <v>267</v>
      </c>
      <c r="C10" s="385">
        <v>8.2816377171215887</v>
      </c>
    </row>
    <row r="11" spans="1:3">
      <c r="A11" s="382" t="s">
        <v>451</v>
      </c>
      <c r="B11" s="383">
        <v>1337</v>
      </c>
      <c r="C11" s="385">
        <v>41.470223325062037</v>
      </c>
    </row>
    <row r="12" spans="1:3">
      <c r="A12" s="382" t="s">
        <v>375</v>
      </c>
      <c r="B12" s="383">
        <v>188</v>
      </c>
      <c r="C12" s="385">
        <v>5.8312655086848642</v>
      </c>
    </row>
    <row r="13" spans="1:3">
      <c r="A13" s="382" t="s">
        <v>963</v>
      </c>
      <c r="B13" s="383">
        <v>123</v>
      </c>
      <c r="C13" s="385">
        <v>3.8151364764267988</v>
      </c>
    </row>
    <row r="14" spans="1:3">
      <c r="A14" s="382" t="s">
        <v>726</v>
      </c>
      <c r="B14" s="383">
        <v>384</v>
      </c>
      <c r="C14" s="385">
        <v>11.910669975186105</v>
      </c>
    </row>
    <row r="15" spans="1:3">
      <c r="A15" s="382" t="s">
        <v>376</v>
      </c>
      <c r="B15" s="383">
        <v>73</v>
      </c>
      <c r="C15" s="385">
        <v>2.2642679900744414</v>
      </c>
    </row>
    <row r="16" spans="1:3">
      <c r="A16" s="382"/>
      <c r="B16" s="372"/>
      <c r="C16" s="214"/>
    </row>
    <row r="17" spans="1:3" ht="18" customHeight="1" thickBot="1">
      <c r="A17" s="386" t="s">
        <v>693</v>
      </c>
      <c r="B17" s="380">
        <f>SUM(B8:B15)</f>
        <v>3224</v>
      </c>
      <c r="C17" s="387">
        <f>SUM(C8:C15)</f>
        <v>100.00000000000001</v>
      </c>
    </row>
    <row r="18" spans="1:3">
      <c r="A18" s="146" t="s">
        <v>452</v>
      </c>
      <c r="B18" s="231"/>
      <c r="C18" s="232"/>
    </row>
    <row r="46" ht="18.75" customHeight="1"/>
  </sheetData>
  <mergeCells count="5">
    <mergeCell ref="A1:C1"/>
    <mergeCell ref="A3:C3"/>
    <mergeCell ref="A4:C4"/>
    <mergeCell ref="A6:A7"/>
    <mergeCell ref="B6:C6"/>
  </mergeCells>
  <printOptions horizontalCentered="1"/>
  <pageMargins left="0.78740157480314965" right="0.78740157480314965" top="0.59055118110236227" bottom="0.98425196850393704" header="0" footer="0"/>
  <pageSetup paperSize="9" orientation="portrait" r:id="rId1"/>
  <headerFooter alignWithMargins="0"/>
  <drawing r:id="rId2"/>
</worksheet>
</file>

<file path=xl/worksheets/sheet96.xml><?xml version="1.0" encoding="utf-8"?>
<worksheet xmlns="http://schemas.openxmlformats.org/spreadsheetml/2006/main" xmlns:r="http://schemas.openxmlformats.org/officeDocument/2006/relationships">
  <sheetPr codeName="Hoja97">
    <pageSetUpPr fitToPage="1"/>
  </sheetPr>
  <dimension ref="A1:S53"/>
  <sheetViews>
    <sheetView view="pageBreakPreview" zoomScale="75" zoomScaleNormal="75" workbookViewId="0">
      <selection sqref="A1:J1"/>
    </sheetView>
  </sheetViews>
  <sheetFormatPr baseColWidth="10" defaultRowHeight="12.75"/>
  <cols>
    <col min="1" max="1" width="45.140625" style="727" customWidth="1"/>
    <col min="2" max="15" width="8.28515625" style="727" bestFit="1" customWidth="1"/>
    <col min="16" max="16384" width="11.42578125" style="727"/>
  </cols>
  <sheetData>
    <row r="1" spans="1:15" ht="18">
      <c r="A1" s="1003" t="s">
        <v>370</v>
      </c>
      <c r="B1" s="1003"/>
      <c r="C1" s="1003"/>
      <c r="D1" s="1003"/>
      <c r="E1" s="1003"/>
      <c r="F1" s="1003"/>
      <c r="G1" s="1003"/>
      <c r="H1" s="1003"/>
      <c r="I1" s="1003"/>
      <c r="J1" s="1003"/>
      <c r="K1" s="1003"/>
      <c r="L1" s="1003"/>
      <c r="M1" s="1003"/>
      <c r="N1" s="1003"/>
      <c r="O1" s="1003"/>
    </row>
    <row r="3" spans="1:15" ht="15">
      <c r="A3" s="980" t="s">
        <v>454</v>
      </c>
      <c r="B3" s="980"/>
      <c r="C3" s="980"/>
      <c r="D3" s="980"/>
      <c r="E3" s="980"/>
      <c r="F3" s="980"/>
      <c r="G3" s="980"/>
      <c r="H3" s="980"/>
      <c r="I3" s="980"/>
      <c r="J3" s="980"/>
      <c r="K3" s="980"/>
      <c r="L3" s="980"/>
      <c r="M3" s="980"/>
      <c r="N3" s="980"/>
      <c r="O3" s="980"/>
    </row>
    <row r="4" spans="1:15" ht="13.5" thickBot="1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6"/>
      <c r="N4" s="6"/>
    </row>
    <row r="5" spans="1:15" ht="25.5" customHeight="1" thickBot="1">
      <c r="A5" s="574" t="s">
        <v>377</v>
      </c>
      <c r="B5" s="575">
        <v>1987</v>
      </c>
      <c r="C5" s="575">
        <v>1988</v>
      </c>
      <c r="D5" s="575">
        <v>1989</v>
      </c>
      <c r="E5" s="575">
        <v>1990</v>
      </c>
      <c r="F5" s="575">
        <v>1991</v>
      </c>
      <c r="G5" s="575">
        <v>1992</v>
      </c>
      <c r="H5" s="575">
        <v>1993</v>
      </c>
      <c r="I5" s="575">
        <v>1994</v>
      </c>
      <c r="J5" s="575">
        <v>1995</v>
      </c>
      <c r="K5" s="575">
        <v>1996</v>
      </c>
      <c r="L5" s="576">
        <v>1997</v>
      </c>
      <c r="M5" s="576">
        <v>1998</v>
      </c>
      <c r="N5" s="576">
        <v>1999</v>
      </c>
      <c r="O5" s="576">
        <v>2000</v>
      </c>
    </row>
    <row r="6" spans="1:15">
      <c r="A6" s="138" t="s">
        <v>378</v>
      </c>
      <c r="B6" s="120">
        <v>322</v>
      </c>
      <c r="C6" s="120">
        <v>388</v>
      </c>
      <c r="D6" s="120">
        <v>457</v>
      </c>
      <c r="E6" s="120">
        <v>447</v>
      </c>
      <c r="F6" s="120">
        <v>436</v>
      </c>
      <c r="G6" s="120">
        <v>462</v>
      </c>
      <c r="H6" s="120">
        <v>460</v>
      </c>
      <c r="I6" s="120" t="s">
        <v>379</v>
      </c>
      <c r="J6" s="120">
        <v>454</v>
      </c>
      <c r="K6" s="120">
        <v>460</v>
      </c>
      <c r="L6" s="121">
        <v>462</v>
      </c>
      <c r="M6" s="121">
        <v>465</v>
      </c>
      <c r="N6" s="121">
        <v>611</v>
      </c>
      <c r="O6" s="121">
        <v>620</v>
      </c>
    </row>
    <row r="7" spans="1:15">
      <c r="A7" s="139" t="s">
        <v>380</v>
      </c>
      <c r="B7" s="122">
        <v>3084</v>
      </c>
      <c r="C7" s="122">
        <v>4792</v>
      </c>
      <c r="D7" s="122">
        <v>5371</v>
      </c>
      <c r="E7" s="122">
        <v>5296</v>
      </c>
      <c r="F7" s="122">
        <v>5212</v>
      </c>
      <c r="G7" s="122">
        <v>5521</v>
      </c>
      <c r="H7" s="122">
        <v>5510</v>
      </c>
      <c r="I7" s="122">
        <v>5563</v>
      </c>
      <c r="J7" s="122">
        <v>5367</v>
      </c>
      <c r="K7" s="122">
        <v>5495</v>
      </c>
      <c r="L7" s="123">
        <v>5544</v>
      </c>
      <c r="M7" s="123">
        <v>5576</v>
      </c>
      <c r="N7" s="123">
        <v>7371</v>
      </c>
      <c r="O7" s="123">
        <v>7545</v>
      </c>
    </row>
    <row r="8" spans="1:15">
      <c r="A8" s="139" t="s">
        <v>381</v>
      </c>
      <c r="B8" s="122">
        <v>2824</v>
      </c>
      <c r="C8" s="122">
        <v>4468</v>
      </c>
      <c r="D8" s="122">
        <v>5597</v>
      </c>
      <c r="E8" s="122">
        <v>5432</v>
      </c>
      <c r="F8" s="122">
        <v>5250</v>
      </c>
      <c r="G8" s="122">
        <v>5567</v>
      </c>
      <c r="H8" s="122">
        <v>5530</v>
      </c>
      <c r="I8" s="122">
        <v>5381</v>
      </c>
      <c r="J8" s="122">
        <v>5529</v>
      </c>
      <c r="K8" s="122">
        <v>5545</v>
      </c>
      <c r="L8" s="123">
        <v>5544</v>
      </c>
      <c r="M8" s="123">
        <v>5584</v>
      </c>
      <c r="N8" s="123">
        <v>7293</v>
      </c>
      <c r="O8" s="123">
        <v>7335</v>
      </c>
    </row>
    <row r="9" spans="1:15">
      <c r="A9" s="145" t="s">
        <v>382</v>
      </c>
      <c r="B9" s="122">
        <v>5908</v>
      </c>
      <c r="C9" s="122">
        <v>9260</v>
      </c>
      <c r="D9" s="122">
        <v>10968</v>
      </c>
      <c r="E9" s="122">
        <v>10728</v>
      </c>
      <c r="F9" s="122">
        <v>10462</v>
      </c>
      <c r="G9" s="122">
        <v>11088</v>
      </c>
      <c r="H9" s="122">
        <v>11040</v>
      </c>
      <c r="I9" s="122">
        <v>10944</v>
      </c>
      <c r="J9" s="122">
        <v>10896</v>
      </c>
      <c r="K9" s="122">
        <v>11040</v>
      </c>
      <c r="L9" s="123">
        <v>11088</v>
      </c>
      <c r="M9" s="123">
        <v>11160</v>
      </c>
      <c r="N9" s="123">
        <v>14664</v>
      </c>
      <c r="O9" s="123">
        <v>14880</v>
      </c>
    </row>
    <row r="10" spans="1:15">
      <c r="A10" s="140" t="s">
        <v>383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6"/>
      <c r="M10" s="196"/>
      <c r="N10" s="196"/>
      <c r="O10" s="196"/>
    </row>
    <row r="11" spans="1:15">
      <c r="A11" s="145" t="s">
        <v>384</v>
      </c>
      <c r="B11" s="213">
        <v>67.86640726329442</v>
      </c>
      <c r="C11" s="213">
        <v>71.118530884808024</v>
      </c>
      <c r="D11" s="213">
        <v>77.937069447030353</v>
      </c>
      <c r="E11" s="213">
        <v>77.794561933534752</v>
      </c>
      <c r="F11" s="213">
        <v>67.766692248656952</v>
      </c>
      <c r="G11" s="213">
        <v>55.569643180583228</v>
      </c>
      <c r="H11" s="213">
        <v>49.927404718693289</v>
      </c>
      <c r="I11" s="213">
        <v>43.879201869494878</v>
      </c>
      <c r="J11" s="213">
        <v>32.737097074715855</v>
      </c>
      <c r="K11" s="213">
        <v>33.066424021838039</v>
      </c>
      <c r="L11" s="214">
        <v>38.906926406926409</v>
      </c>
      <c r="M11" s="214">
        <v>39.149928263988521</v>
      </c>
      <c r="N11" s="214">
        <v>41.025641025641022</v>
      </c>
      <c r="O11" s="214">
        <v>38.1</v>
      </c>
    </row>
    <row r="12" spans="1:15">
      <c r="A12" s="145" t="s">
        <v>385</v>
      </c>
      <c r="B12" s="213">
        <v>21.498054474708173</v>
      </c>
      <c r="C12" s="213">
        <v>21.160267111853088</v>
      </c>
      <c r="D12" s="213">
        <v>17.743436976354495</v>
      </c>
      <c r="E12" s="213">
        <v>17.69259818731118</v>
      </c>
      <c r="F12" s="213">
        <v>24.904067536454335</v>
      </c>
      <c r="G12" s="213">
        <v>30.90019923926825</v>
      </c>
      <c r="H12" s="213">
        <v>35.353901996370233</v>
      </c>
      <c r="I12" s="213">
        <v>36.994427467193958</v>
      </c>
      <c r="J12" s="213">
        <v>49.114961803614683</v>
      </c>
      <c r="K12" s="213">
        <v>48.862602365787076</v>
      </c>
      <c r="L12" s="214">
        <v>49.549062049062051</v>
      </c>
      <c r="M12" s="214">
        <v>47.955523672883785</v>
      </c>
      <c r="N12" s="214">
        <v>49.206349206349202</v>
      </c>
      <c r="O12" s="214">
        <v>49.9</v>
      </c>
    </row>
    <row r="13" spans="1:15">
      <c r="A13" s="145" t="s">
        <v>386</v>
      </c>
      <c r="B13" s="213">
        <v>9.9221789883268485</v>
      </c>
      <c r="C13" s="213">
        <v>6.1769616026711187</v>
      </c>
      <c r="D13" s="213">
        <v>2.848631539750512</v>
      </c>
      <c r="E13" s="213">
        <v>2.8889728096676737</v>
      </c>
      <c r="F13" s="213">
        <v>5.1611665387567154</v>
      </c>
      <c r="G13" s="213">
        <v>10.958159753667813</v>
      </c>
      <c r="H13" s="213">
        <v>11.651542649727768</v>
      </c>
      <c r="I13" s="213">
        <v>12.96063275211217</v>
      </c>
      <c r="J13" s="213">
        <v>14.924538848518726</v>
      </c>
      <c r="K13" s="213">
        <v>13.466787989080983</v>
      </c>
      <c r="L13" s="214">
        <v>8.7842712842712842</v>
      </c>
      <c r="M13" s="214">
        <v>9.110473457675754</v>
      </c>
      <c r="N13" s="214">
        <v>7.1496404829738163</v>
      </c>
      <c r="O13" s="214">
        <v>7.3</v>
      </c>
    </row>
    <row r="14" spans="1:15">
      <c r="A14" s="145" t="s">
        <v>387</v>
      </c>
      <c r="B14" s="213">
        <v>0.71335927367055774</v>
      </c>
      <c r="C14" s="213">
        <v>1.0851419031719534</v>
      </c>
      <c r="D14" s="213">
        <v>0.50269968348538452</v>
      </c>
      <c r="E14" s="213">
        <v>0.26435045317220546</v>
      </c>
      <c r="F14" s="213">
        <v>0.7482732156561781</v>
      </c>
      <c r="G14" s="213">
        <v>0.81506973374388703</v>
      </c>
      <c r="H14" s="213">
        <v>1.0707803992740472</v>
      </c>
      <c r="I14" s="213">
        <v>1.8515189645874528</v>
      </c>
      <c r="J14" s="213">
        <v>1.9191354574250048</v>
      </c>
      <c r="K14" s="213">
        <v>2.256596906278435</v>
      </c>
      <c r="L14" s="214">
        <v>1.1904761904761905</v>
      </c>
      <c r="M14" s="214">
        <v>1.327116212338594</v>
      </c>
      <c r="N14" s="214">
        <v>1.1667345000678333</v>
      </c>
      <c r="O14" s="214">
        <v>0.6</v>
      </c>
    </row>
    <row r="15" spans="1:15">
      <c r="A15" s="145" t="s">
        <v>388</v>
      </c>
      <c r="B15" s="213">
        <v>0</v>
      </c>
      <c r="C15" s="213">
        <v>0.46</v>
      </c>
      <c r="D15" s="213">
        <v>0.97</v>
      </c>
      <c r="E15" s="213">
        <v>1.36</v>
      </c>
      <c r="F15" s="213">
        <v>1.4198004604758201</v>
      </c>
      <c r="G15" s="213">
        <v>1.7569280927368223</v>
      </c>
      <c r="H15" s="213">
        <v>1.9963702359346631</v>
      </c>
      <c r="I15" s="213">
        <v>4.3142189466115406</v>
      </c>
      <c r="J15" s="213">
        <v>1.3042668157257382</v>
      </c>
      <c r="K15" s="213">
        <v>2.347588717015475</v>
      </c>
      <c r="L15" s="214">
        <v>1.5692640692640645</v>
      </c>
      <c r="M15" s="214">
        <v>2.4569583931133456</v>
      </c>
      <c r="N15" s="214">
        <v>1.4516347849681264</v>
      </c>
      <c r="O15" s="214">
        <v>4.0999999999999996</v>
      </c>
    </row>
    <row r="16" spans="1:15">
      <c r="A16" s="140" t="s">
        <v>389</v>
      </c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4"/>
      <c r="M16" s="214"/>
      <c r="N16" s="214"/>
      <c r="O16" s="214"/>
    </row>
    <row r="17" spans="1:15">
      <c r="A17" s="145" t="s">
        <v>384</v>
      </c>
      <c r="B17" s="213">
        <v>58.817280453257794</v>
      </c>
      <c r="C17" s="213">
        <v>65.734109221128023</v>
      </c>
      <c r="D17" s="213">
        <v>75.415401107736287</v>
      </c>
      <c r="E17" s="213">
        <v>78.847569955817377</v>
      </c>
      <c r="F17" s="213">
        <v>60.647619047619052</v>
      </c>
      <c r="G17" s="213">
        <v>45.715825399676667</v>
      </c>
      <c r="H17" s="213">
        <v>39.692585895117539</v>
      </c>
      <c r="I17" s="213">
        <v>32.912098123025459</v>
      </c>
      <c r="J17" s="213">
        <v>24.796527400976668</v>
      </c>
      <c r="K17" s="213">
        <v>25.266005410279529</v>
      </c>
      <c r="L17" s="214">
        <v>28.39105339105339</v>
      </c>
      <c r="M17" s="214">
        <v>34.169054441260741</v>
      </c>
      <c r="N17" s="214">
        <v>31.729055258467021</v>
      </c>
      <c r="O17" s="214">
        <v>28.3</v>
      </c>
    </row>
    <row r="18" spans="1:15">
      <c r="A18" s="145" t="s">
        <v>385</v>
      </c>
      <c r="B18" s="213">
        <v>25.991501416430594</v>
      </c>
      <c r="C18" s="213">
        <v>26.835273052820053</v>
      </c>
      <c r="D18" s="213">
        <v>19.93925317134179</v>
      </c>
      <c r="E18" s="213">
        <v>16.329160530191459</v>
      </c>
      <c r="F18" s="213">
        <v>31.923809523809528</v>
      </c>
      <c r="G18" s="213">
        <v>43.129153942877672</v>
      </c>
      <c r="H18" s="213">
        <v>48.933092224231466</v>
      </c>
      <c r="I18" s="213">
        <v>47.481880691321315</v>
      </c>
      <c r="J18" s="213">
        <v>46.554530656538248</v>
      </c>
      <c r="K18" s="213">
        <v>53.994589720468888</v>
      </c>
      <c r="L18" s="214">
        <v>55.80808080808081</v>
      </c>
      <c r="M18" s="214">
        <v>51.414756446991404</v>
      </c>
      <c r="N18" s="214">
        <v>52.187028657616899</v>
      </c>
      <c r="O18" s="214">
        <v>55.9</v>
      </c>
    </row>
    <row r="19" spans="1:15">
      <c r="A19" s="145" t="s">
        <v>386</v>
      </c>
      <c r="B19" s="213">
        <v>14.483002832861189</v>
      </c>
      <c r="C19" s="213">
        <v>5.7072515666965087</v>
      </c>
      <c r="D19" s="213">
        <v>2.8765410041093444</v>
      </c>
      <c r="E19" s="213">
        <v>3.3321060382916055</v>
      </c>
      <c r="F19" s="213">
        <v>5.2761904761904761</v>
      </c>
      <c r="G19" s="213">
        <v>8.0474223100413145</v>
      </c>
      <c r="H19" s="213">
        <v>8.3001808318264008</v>
      </c>
      <c r="I19" s="213">
        <v>13.138821780338228</v>
      </c>
      <c r="J19" s="213">
        <v>22.807017543859647</v>
      </c>
      <c r="K19" s="213">
        <v>16.627592425608658</v>
      </c>
      <c r="L19" s="214">
        <v>12.103174603174603</v>
      </c>
      <c r="M19" s="214">
        <v>10.100286532951291</v>
      </c>
      <c r="N19" s="214">
        <v>12.751953928424516</v>
      </c>
      <c r="O19" s="214">
        <v>13</v>
      </c>
    </row>
    <row r="20" spans="1:15">
      <c r="A20" s="145" t="s">
        <v>387</v>
      </c>
      <c r="B20" s="213">
        <v>0.708215297450425</v>
      </c>
      <c r="C20" s="213">
        <v>1.1190689346463742</v>
      </c>
      <c r="D20" s="213">
        <v>0.80400214400571723</v>
      </c>
      <c r="E20" s="213">
        <v>0.95729013254786455</v>
      </c>
      <c r="F20" s="213">
        <v>1.4095238095238094</v>
      </c>
      <c r="G20" s="213">
        <v>1.0957427698940183</v>
      </c>
      <c r="H20" s="213">
        <v>1.1934900542495479</v>
      </c>
      <c r="I20" s="213">
        <v>2.8990893885894815</v>
      </c>
      <c r="J20" s="213">
        <v>3.1651293181407127</v>
      </c>
      <c r="K20" s="213">
        <v>2.0919747520288547</v>
      </c>
      <c r="L20" s="214">
        <v>1.6414141414141417</v>
      </c>
      <c r="M20" s="214">
        <v>1.361031518624642</v>
      </c>
      <c r="N20" s="214">
        <v>1.0009598244892364</v>
      </c>
      <c r="O20" s="214">
        <v>0.6</v>
      </c>
    </row>
    <row r="21" spans="1:15">
      <c r="A21" s="145" t="s">
        <v>388</v>
      </c>
      <c r="B21" s="213">
        <v>0</v>
      </c>
      <c r="C21" s="213">
        <v>0.6</v>
      </c>
      <c r="D21" s="213">
        <v>0.96</v>
      </c>
      <c r="E21" s="213">
        <v>0.53</v>
      </c>
      <c r="F21" s="213">
        <v>0.74285714285713444</v>
      </c>
      <c r="G21" s="213">
        <v>2.0118555775103282</v>
      </c>
      <c r="H21" s="213">
        <v>1.8806509945750471</v>
      </c>
      <c r="I21" s="213">
        <v>3.5681100167255169</v>
      </c>
      <c r="J21" s="213">
        <v>2.6767950804847209</v>
      </c>
      <c r="K21" s="213">
        <v>2.0198376916140672</v>
      </c>
      <c r="L21" s="214">
        <v>2.0562770562770556</v>
      </c>
      <c r="M21" s="214">
        <v>2.9548710601719219</v>
      </c>
      <c r="N21" s="214">
        <v>2.3310023310023342</v>
      </c>
      <c r="O21" s="214">
        <v>2.1</v>
      </c>
    </row>
    <row r="22" spans="1:15">
      <c r="A22" s="140" t="s">
        <v>390</v>
      </c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4"/>
      <c r="M22" s="214"/>
      <c r="N22" s="214"/>
      <c r="O22" s="214"/>
    </row>
    <row r="23" spans="1:15">
      <c r="A23" s="145" t="s">
        <v>384</v>
      </c>
      <c r="B23" s="213">
        <v>63.540961408259989</v>
      </c>
      <c r="C23" s="213">
        <v>68.520518358531319</v>
      </c>
      <c r="D23" s="213">
        <v>76.65025528811087</v>
      </c>
      <c r="E23" s="213">
        <v>78.327740492170022</v>
      </c>
      <c r="F23" s="213">
        <v>64.194226725291543</v>
      </c>
      <c r="G23" s="213">
        <v>50.622294372294377</v>
      </c>
      <c r="H23" s="213">
        <v>44.800724637681164</v>
      </c>
      <c r="I23" s="213">
        <v>38.486842105263158</v>
      </c>
      <c r="J23" s="213">
        <v>28.707782672540382</v>
      </c>
      <c r="K23" s="213">
        <v>29.14855072463768</v>
      </c>
      <c r="L23" s="214">
        <v>33.648989898989903</v>
      </c>
      <c r="M23" s="214">
        <v>36.657706093189965</v>
      </c>
      <c r="N23" s="214">
        <v>36.402073104200767</v>
      </c>
      <c r="O23" s="214">
        <v>33.299999999999997</v>
      </c>
    </row>
    <row r="24" spans="1:15">
      <c r="A24" s="145" t="s">
        <v>385</v>
      </c>
      <c r="B24" s="213">
        <v>23.645903859173998</v>
      </c>
      <c r="C24" s="213">
        <v>23.898488120950322</v>
      </c>
      <c r="D24" s="213">
        <v>18.863967906637491</v>
      </c>
      <c r="E24" s="213">
        <v>17.002237136465325</v>
      </c>
      <c r="F24" s="213">
        <v>28.426687057923917</v>
      </c>
      <c r="G24" s="213">
        <v>37.040043290043286</v>
      </c>
      <c r="H24" s="213">
        <v>42.155797101449281</v>
      </c>
      <c r="I24" s="213">
        <v>42.15095029239766</v>
      </c>
      <c r="J24" s="213">
        <v>47.815712187958887</v>
      </c>
      <c r="K24" s="213">
        <v>51.440217391304344</v>
      </c>
      <c r="L24" s="214">
        <v>52.678571428571431</v>
      </c>
      <c r="M24" s="214">
        <v>49.686379928315411</v>
      </c>
      <c r="N24" s="214">
        <v>50.688761593016906</v>
      </c>
      <c r="O24" s="214">
        <v>52.9</v>
      </c>
    </row>
    <row r="25" spans="1:15">
      <c r="A25" s="145" t="s">
        <v>386</v>
      </c>
      <c r="B25" s="213">
        <v>12.102234258632363</v>
      </c>
      <c r="C25" s="213">
        <v>5.9503239740820737</v>
      </c>
      <c r="D25" s="213">
        <v>2.8628738147337707</v>
      </c>
      <c r="E25" s="213">
        <v>3.1133482475764356</v>
      </c>
      <c r="F25" s="213">
        <v>5.2188874020263816</v>
      </c>
      <c r="G25" s="213">
        <v>9.4967532467532472</v>
      </c>
      <c r="H25" s="213">
        <v>9.9728260869565215</v>
      </c>
      <c r="I25" s="213">
        <v>13.048245614035087</v>
      </c>
      <c r="J25" s="213">
        <v>18.924375917767989</v>
      </c>
      <c r="K25" s="213">
        <v>15.054347826086955</v>
      </c>
      <c r="L25" s="214">
        <v>10.443722943722944</v>
      </c>
      <c r="M25" s="214">
        <v>9.6057347670250905</v>
      </c>
      <c r="N25" s="214">
        <v>9.9358974358974361</v>
      </c>
      <c r="O25" s="214">
        <v>10.1</v>
      </c>
    </row>
    <row r="26" spans="1:15">
      <c r="A26" s="145" t="s">
        <v>387</v>
      </c>
      <c r="B26" s="213">
        <v>0.7109004739336493</v>
      </c>
      <c r="C26" s="213">
        <v>1.1015118790496761</v>
      </c>
      <c r="D26" s="213">
        <v>0.65645514223194745</v>
      </c>
      <c r="E26" s="213">
        <v>0.61521252796420578</v>
      </c>
      <c r="F26" s="213">
        <v>1.0800994073790862</v>
      </c>
      <c r="G26" s="213">
        <v>0.95598845598845594</v>
      </c>
      <c r="H26" s="213">
        <v>1.1322463768115942</v>
      </c>
      <c r="I26" s="213">
        <v>2.3665935672514617</v>
      </c>
      <c r="J26" s="213">
        <v>2.5513950073421441</v>
      </c>
      <c r="K26" s="213">
        <v>2.1739130434782608</v>
      </c>
      <c r="L26" s="214">
        <v>1.4159451659451661</v>
      </c>
      <c r="M26" s="214">
        <v>1.3440860215053763</v>
      </c>
      <c r="N26" s="214">
        <v>1.0842880523731586</v>
      </c>
      <c r="O26" s="214">
        <v>0.6</v>
      </c>
    </row>
    <row r="27" spans="1:15" ht="13.5" thickBot="1">
      <c r="A27" s="145" t="s">
        <v>388</v>
      </c>
      <c r="B27" s="213">
        <v>8.8817841970012523E-16</v>
      </c>
      <c r="C27" s="213">
        <v>0.52915766738660874</v>
      </c>
      <c r="D27" s="213">
        <v>0.96644784828592101</v>
      </c>
      <c r="E27" s="213">
        <v>0.9414615958240109</v>
      </c>
      <c r="F27" s="213">
        <v>1.080099407379072</v>
      </c>
      <c r="G27" s="213">
        <v>1.884920634920634</v>
      </c>
      <c r="H27" s="213">
        <v>1.9384057971014399</v>
      </c>
      <c r="I27" s="213">
        <v>3.9473684210526336</v>
      </c>
      <c r="J27" s="213">
        <v>2.0007342143905902</v>
      </c>
      <c r="K27" s="213">
        <v>2.182971014492753</v>
      </c>
      <c r="L27" s="214">
        <v>1.8127705627705628</v>
      </c>
      <c r="M27" s="214">
        <v>2.7060931899641574</v>
      </c>
      <c r="N27" s="226">
        <v>1.8889798145117322</v>
      </c>
      <c r="O27" s="226">
        <v>3.1</v>
      </c>
    </row>
    <row r="28" spans="1:15">
      <c r="A28" s="1142" t="s">
        <v>391</v>
      </c>
      <c r="B28" s="1142"/>
      <c r="C28" s="1142"/>
      <c r="D28" s="1142"/>
      <c r="E28" s="149"/>
      <c r="F28" s="149"/>
      <c r="G28" s="149"/>
      <c r="H28" s="149"/>
      <c r="I28" s="149"/>
      <c r="J28" s="149"/>
      <c r="K28" s="149"/>
      <c r="L28" s="149"/>
      <c r="M28" s="149"/>
      <c r="O28" s="6"/>
    </row>
    <row r="29" spans="1:15" ht="13.5" thickBo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O29" s="6"/>
    </row>
    <row r="30" spans="1:15" ht="27" customHeight="1" thickBot="1">
      <c r="A30" s="574" t="s">
        <v>377</v>
      </c>
      <c r="B30" s="575">
        <v>2001</v>
      </c>
      <c r="C30" s="575">
        <v>2002</v>
      </c>
      <c r="D30" s="575">
        <v>2003</v>
      </c>
      <c r="E30" s="575">
        <v>2004</v>
      </c>
      <c r="F30" s="575">
        <v>2005</v>
      </c>
      <c r="G30" s="575">
        <v>2006</v>
      </c>
      <c r="H30" s="575">
        <v>2007</v>
      </c>
      <c r="I30" s="576">
        <v>2008</v>
      </c>
      <c r="J30" s="576">
        <v>2009</v>
      </c>
      <c r="K30" s="576">
        <v>2010</v>
      </c>
      <c r="L30" s="576">
        <v>2011</v>
      </c>
      <c r="M30" s="576">
        <v>2012</v>
      </c>
      <c r="N30" s="576">
        <v>2013</v>
      </c>
      <c r="O30" s="576">
        <v>2014</v>
      </c>
    </row>
    <row r="31" spans="1:15">
      <c r="A31" s="138" t="s">
        <v>378</v>
      </c>
      <c r="B31" s="120">
        <v>620</v>
      </c>
      <c r="C31" s="120">
        <v>620</v>
      </c>
      <c r="D31" s="120">
        <v>620</v>
      </c>
      <c r="E31" s="120">
        <v>620</v>
      </c>
      <c r="F31" s="120">
        <v>620</v>
      </c>
      <c r="G31" s="120">
        <v>620</v>
      </c>
      <c r="H31" s="120">
        <v>620</v>
      </c>
      <c r="I31" s="123">
        <v>620</v>
      </c>
      <c r="J31" s="123">
        <v>620</v>
      </c>
      <c r="K31" s="123">
        <v>620</v>
      </c>
      <c r="L31" s="123">
        <v>620</v>
      </c>
      <c r="M31" s="121">
        <v>620</v>
      </c>
      <c r="N31" s="121">
        <v>620</v>
      </c>
      <c r="O31" s="121">
        <v>620</v>
      </c>
    </row>
    <row r="32" spans="1:15">
      <c r="A32" s="139" t="s">
        <v>380</v>
      </c>
      <c r="B32" s="122">
        <v>7522</v>
      </c>
      <c r="C32" s="122">
        <v>7532</v>
      </c>
      <c r="D32" s="122">
        <v>7514</v>
      </c>
      <c r="E32" s="122">
        <v>7498</v>
      </c>
      <c r="F32" s="122">
        <v>7511</v>
      </c>
      <c r="G32" s="122">
        <v>7511</v>
      </c>
      <c r="H32" s="122">
        <v>7520</v>
      </c>
      <c r="I32" s="123">
        <v>7502</v>
      </c>
      <c r="J32" s="123">
        <v>7488</v>
      </c>
      <c r="K32" s="123">
        <v>7469</v>
      </c>
      <c r="L32" s="123">
        <v>7439</v>
      </c>
      <c r="M32" s="123">
        <v>7438</v>
      </c>
      <c r="N32" s="123">
        <v>7435</v>
      </c>
      <c r="O32" s="123">
        <v>7413</v>
      </c>
    </row>
    <row r="33" spans="1:15">
      <c r="A33" s="139" t="s">
        <v>381</v>
      </c>
      <c r="B33" s="122">
        <v>7358</v>
      </c>
      <c r="C33" s="122">
        <v>7348</v>
      </c>
      <c r="D33" s="122">
        <v>7366</v>
      </c>
      <c r="E33" s="122">
        <v>7382</v>
      </c>
      <c r="F33" s="122">
        <v>7369</v>
      </c>
      <c r="G33" s="122">
        <v>7369</v>
      </c>
      <c r="H33" s="122">
        <v>7360</v>
      </c>
      <c r="I33" s="123">
        <v>7378</v>
      </c>
      <c r="J33" s="123">
        <v>7392</v>
      </c>
      <c r="K33" s="123">
        <v>7411</v>
      </c>
      <c r="L33" s="123">
        <v>7441</v>
      </c>
      <c r="M33" s="123">
        <v>7442</v>
      </c>
      <c r="N33" s="123">
        <v>7445</v>
      </c>
      <c r="O33" s="123">
        <v>7467</v>
      </c>
    </row>
    <row r="34" spans="1:15">
      <c r="A34" s="145" t="s">
        <v>382</v>
      </c>
      <c r="B34" s="122">
        <v>14880</v>
      </c>
      <c r="C34" s="122">
        <v>14880</v>
      </c>
      <c r="D34" s="122">
        <v>14880</v>
      </c>
      <c r="E34" s="122">
        <v>14880</v>
      </c>
      <c r="F34" s="122">
        <v>14880</v>
      </c>
      <c r="G34" s="122">
        <v>14880</v>
      </c>
      <c r="H34" s="122">
        <v>14880</v>
      </c>
      <c r="I34" s="123">
        <v>14880</v>
      </c>
      <c r="J34" s="123">
        <v>14880</v>
      </c>
      <c r="K34" s="123">
        <v>14880</v>
      </c>
      <c r="L34" s="123">
        <v>14880</v>
      </c>
      <c r="M34" s="123">
        <v>14880</v>
      </c>
      <c r="N34" s="123">
        <v>14880</v>
      </c>
      <c r="O34" s="123">
        <v>14880</v>
      </c>
    </row>
    <row r="35" spans="1:15">
      <c r="A35" s="140" t="s">
        <v>383</v>
      </c>
      <c r="B35" s="192"/>
      <c r="C35" s="192"/>
      <c r="D35" s="192"/>
      <c r="E35" s="192"/>
      <c r="F35" s="192"/>
      <c r="G35" s="192"/>
      <c r="H35" s="192"/>
      <c r="I35" s="196"/>
      <c r="J35" s="196"/>
      <c r="K35" s="196"/>
      <c r="L35" s="196"/>
      <c r="M35" s="196"/>
      <c r="N35" s="196"/>
      <c r="O35" s="196"/>
    </row>
    <row r="36" spans="1:15">
      <c r="A36" s="145" t="s">
        <v>384</v>
      </c>
      <c r="B36" s="213">
        <v>33.799999999999997</v>
      </c>
      <c r="C36" s="213">
        <v>28.7</v>
      </c>
      <c r="D36" s="213">
        <v>27</v>
      </c>
      <c r="E36" s="213">
        <v>27.5</v>
      </c>
      <c r="F36" s="213">
        <v>20.399999999999999</v>
      </c>
      <c r="G36" s="213">
        <v>21.2</v>
      </c>
      <c r="H36" s="213">
        <v>22.2</v>
      </c>
      <c r="I36" s="214">
        <v>23.5</v>
      </c>
      <c r="J36" s="214">
        <v>21.554487179487179</v>
      </c>
      <c r="K36" s="214">
        <v>27.165617887267373</v>
      </c>
      <c r="L36" s="214">
        <v>32.47748353273289</v>
      </c>
      <c r="M36" s="214">
        <v>25.961279913955366</v>
      </c>
      <c r="N36" s="214">
        <v>28.217888365837258</v>
      </c>
      <c r="O36" s="214">
        <v>25.92742479428032</v>
      </c>
    </row>
    <row r="37" spans="1:15">
      <c r="A37" s="145" t="s">
        <v>385</v>
      </c>
      <c r="B37" s="213">
        <v>54.6</v>
      </c>
      <c r="C37" s="213">
        <v>55.7</v>
      </c>
      <c r="D37" s="213">
        <v>58.9</v>
      </c>
      <c r="E37" s="213">
        <v>58.5</v>
      </c>
      <c r="F37" s="213">
        <v>60.2</v>
      </c>
      <c r="G37" s="213">
        <v>60</v>
      </c>
      <c r="H37" s="213">
        <v>62</v>
      </c>
      <c r="I37" s="214">
        <v>63.6</v>
      </c>
      <c r="J37" s="214">
        <v>63.541666666666664</v>
      </c>
      <c r="K37" s="214">
        <v>59.700093720712275</v>
      </c>
      <c r="L37" s="214">
        <v>57.104449522785316</v>
      </c>
      <c r="M37" s="214">
        <v>62.570583490185541</v>
      </c>
      <c r="N37" s="214">
        <v>59.15265635507734</v>
      </c>
      <c r="O37" s="214">
        <v>62.727640631323354</v>
      </c>
    </row>
    <row r="38" spans="1:15">
      <c r="A38" s="145" t="s">
        <v>386</v>
      </c>
      <c r="B38" s="213">
        <v>8.6</v>
      </c>
      <c r="C38" s="213">
        <v>12.2</v>
      </c>
      <c r="D38" s="213">
        <v>11.5</v>
      </c>
      <c r="E38" s="213">
        <v>10.199999999999999</v>
      </c>
      <c r="F38" s="213">
        <v>16.2</v>
      </c>
      <c r="G38" s="213">
        <v>15.5</v>
      </c>
      <c r="H38" s="213">
        <v>12.9</v>
      </c>
      <c r="I38" s="214">
        <v>10.7</v>
      </c>
      <c r="J38" s="214">
        <v>11.885683760683762</v>
      </c>
      <c r="K38" s="214">
        <v>9.4657919400187449</v>
      </c>
      <c r="L38" s="214">
        <v>7.9849442129318451</v>
      </c>
      <c r="M38" s="214">
        <v>8.9271309491798867</v>
      </c>
      <c r="N38" s="214">
        <v>8.4061869535978477</v>
      </c>
      <c r="O38" s="214">
        <v>8.8358289491433961</v>
      </c>
    </row>
    <row r="39" spans="1:15">
      <c r="A39" s="145" t="s">
        <v>387</v>
      </c>
      <c r="B39" s="213">
        <v>1.1000000000000001</v>
      </c>
      <c r="C39" s="213">
        <v>0.9</v>
      </c>
      <c r="D39" s="213">
        <v>1.2</v>
      </c>
      <c r="E39" s="213">
        <v>1.3</v>
      </c>
      <c r="F39" s="213">
        <v>1.4</v>
      </c>
      <c r="G39" s="213">
        <v>1</v>
      </c>
      <c r="H39" s="213">
        <v>0.9</v>
      </c>
      <c r="I39" s="214">
        <v>0.9</v>
      </c>
      <c r="J39" s="214">
        <v>1.3354700854700854</v>
      </c>
      <c r="K39" s="214">
        <v>0.88365243004418259</v>
      </c>
      <c r="L39" s="214">
        <v>0.82000268853340497</v>
      </c>
      <c r="M39" s="214">
        <v>1.398225329389621</v>
      </c>
      <c r="N39" s="214">
        <v>1.1297915265635508</v>
      </c>
      <c r="O39" s="214">
        <v>1.3</v>
      </c>
    </row>
    <row r="40" spans="1:15">
      <c r="A40" s="145" t="s">
        <v>388</v>
      </c>
      <c r="B40" s="213">
        <v>2</v>
      </c>
      <c r="C40" s="213">
        <v>2.5</v>
      </c>
      <c r="D40" s="213">
        <v>1.4</v>
      </c>
      <c r="E40" s="213">
        <v>2.5</v>
      </c>
      <c r="F40" s="213">
        <v>1.7</v>
      </c>
      <c r="G40" s="213">
        <v>2.2999999999999998</v>
      </c>
      <c r="H40" s="213">
        <v>2.1</v>
      </c>
      <c r="I40" s="214">
        <v>1.3</v>
      </c>
      <c r="J40" s="214">
        <v>1.6826923076923077</v>
      </c>
      <c r="K40" s="214">
        <v>2.7848440219574244</v>
      </c>
      <c r="L40" s="214">
        <v>1.6131200430165435</v>
      </c>
      <c r="M40" s="214">
        <v>1.1427803172895854</v>
      </c>
      <c r="N40" s="214">
        <v>3.0934767989240068</v>
      </c>
      <c r="O40" s="214">
        <v>1.3354917037636618</v>
      </c>
    </row>
    <row r="41" spans="1:15">
      <c r="A41" s="140" t="s">
        <v>389</v>
      </c>
      <c r="B41" s="213"/>
      <c r="C41" s="213"/>
      <c r="D41" s="213"/>
      <c r="E41" s="213"/>
      <c r="F41" s="213"/>
      <c r="G41" s="213"/>
      <c r="H41" s="213"/>
      <c r="I41" s="214"/>
      <c r="J41" s="214"/>
      <c r="K41" s="214"/>
      <c r="L41" s="214"/>
      <c r="M41" s="214"/>
      <c r="N41" s="214"/>
      <c r="O41" s="214"/>
    </row>
    <row r="42" spans="1:15">
      <c r="A42" s="145" t="s">
        <v>384</v>
      </c>
      <c r="B42" s="213">
        <v>23.9</v>
      </c>
      <c r="C42" s="213">
        <v>19.5</v>
      </c>
      <c r="D42" s="213">
        <v>18.3</v>
      </c>
      <c r="E42" s="213">
        <v>20.399999999999999</v>
      </c>
      <c r="F42" s="213">
        <v>13.5</v>
      </c>
      <c r="G42" s="213">
        <v>13.1</v>
      </c>
      <c r="H42" s="213">
        <v>13.7</v>
      </c>
      <c r="I42" s="214">
        <v>15.9</v>
      </c>
      <c r="J42" s="214">
        <v>13.920454545454545</v>
      </c>
      <c r="K42" s="214">
        <v>21.414114154635001</v>
      </c>
      <c r="L42" s="214">
        <v>23.679612955247951</v>
      </c>
      <c r="M42" s="214">
        <v>17.669981187852731</v>
      </c>
      <c r="N42" s="214">
        <v>16.1316319677636</v>
      </c>
      <c r="O42" s="214">
        <v>17.49029061202625</v>
      </c>
    </row>
    <row r="43" spans="1:15">
      <c r="A43" s="145" t="s">
        <v>385</v>
      </c>
      <c r="B43" s="213">
        <v>61.7</v>
      </c>
      <c r="C43" s="213">
        <v>63.2</v>
      </c>
      <c r="D43" s="213">
        <v>62.6</v>
      </c>
      <c r="E43" s="213">
        <v>63.6</v>
      </c>
      <c r="F43" s="213">
        <v>63.2</v>
      </c>
      <c r="G43" s="213">
        <v>62.5</v>
      </c>
      <c r="H43" s="213">
        <v>66.8</v>
      </c>
      <c r="I43" s="214">
        <v>65.7</v>
      </c>
      <c r="J43" s="214">
        <v>65.408549783549788</v>
      </c>
      <c r="K43" s="214">
        <v>62.461206314937257</v>
      </c>
      <c r="L43" s="214">
        <v>63.109797070286255</v>
      </c>
      <c r="M43" s="214">
        <v>58.82827196990057</v>
      </c>
      <c r="N43" s="214">
        <v>63.22364002686367</v>
      </c>
      <c r="O43" s="214">
        <v>64.122137404580144</v>
      </c>
    </row>
    <row r="44" spans="1:15">
      <c r="A44" s="145" t="s">
        <v>386</v>
      </c>
      <c r="B44" s="213">
        <v>10.9</v>
      </c>
      <c r="C44" s="213">
        <v>14.3</v>
      </c>
      <c r="D44" s="213">
        <v>14.9</v>
      </c>
      <c r="E44" s="213">
        <v>13.5</v>
      </c>
      <c r="F44" s="213">
        <v>19.899999999999999</v>
      </c>
      <c r="G44" s="213">
        <v>20.9</v>
      </c>
      <c r="H44" s="213">
        <v>16.3</v>
      </c>
      <c r="I44" s="214">
        <v>15.7</v>
      </c>
      <c r="J44" s="214">
        <v>16.801948051948052</v>
      </c>
      <c r="K44" s="214">
        <v>12.818782890298206</v>
      </c>
      <c r="L44" s="214">
        <v>10.253998118532454</v>
      </c>
      <c r="M44" s="214">
        <v>18.059661381349098</v>
      </c>
      <c r="N44" s="214">
        <v>15.728676964405642</v>
      </c>
      <c r="O44" s="214">
        <v>13.954734163653409</v>
      </c>
    </row>
    <row r="45" spans="1:15">
      <c r="A45" s="145" t="s">
        <v>387</v>
      </c>
      <c r="B45" s="213">
        <v>0.9</v>
      </c>
      <c r="C45" s="213">
        <v>0.9</v>
      </c>
      <c r="D45" s="213">
        <v>1.3</v>
      </c>
      <c r="E45" s="213">
        <v>1</v>
      </c>
      <c r="F45" s="213">
        <v>1.4</v>
      </c>
      <c r="G45" s="213">
        <v>1.6</v>
      </c>
      <c r="H45" s="213">
        <v>1.6</v>
      </c>
      <c r="I45" s="214">
        <v>1.3</v>
      </c>
      <c r="J45" s="214">
        <v>1.5286796536796536</v>
      </c>
      <c r="K45" s="214">
        <v>1.4033193900958034</v>
      </c>
      <c r="L45" s="214">
        <v>1.3170272812793979</v>
      </c>
      <c r="M45" s="214">
        <v>3.3458747648481593</v>
      </c>
      <c r="N45" s="214">
        <v>3.183344526527871</v>
      </c>
      <c r="O45" s="214">
        <v>2.4</v>
      </c>
    </row>
    <row r="46" spans="1:15">
      <c r="A46" s="145" t="s">
        <v>388</v>
      </c>
      <c r="B46" s="213">
        <v>2.6</v>
      </c>
      <c r="C46" s="213">
        <v>2.1</v>
      </c>
      <c r="D46" s="213">
        <v>3</v>
      </c>
      <c r="E46" s="213">
        <v>1.6</v>
      </c>
      <c r="F46" s="213">
        <v>2</v>
      </c>
      <c r="G46" s="213">
        <v>1.9</v>
      </c>
      <c r="H46" s="213">
        <v>1.6</v>
      </c>
      <c r="I46" s="214">
        <v>1.5</v>
      </c>
      <c r="J46" s="214">
        <v>2.3403679653679652</v>
      </c>
      <c r="K46" s="214">
        <v>1.9025772500337323</v>
      </c>
      <c r="L46" s="214">
        <v>1.6395645746539453</v>
      </c>
      <c r="M46" s="214">
        <v>2.0962106960494458</v>
      </c>
      <c r="N46" s="214">
        <v>1.7327065144392213</v>
      </c>
      <c r="O46" s="214">
        <v>1.9552698540243734</v>
      </c>
    </row>
    <row r="47" spans="1:15">
      <c r="A47" s="140" t="s">
        <v>390</v>
      </c>
      <c r="B47" s="213"/>
      <c r="C47" s="213"/>
      <c r="D47" s="213"/>
      <c r="E47" s="213"/>
      <c r="F47" s="213"/>
      <c r="G47" s="213"/>
      <c r="H47" s="213"/>
      <c r="I47" s="214"/>
      <c r="J47" s="214"/>
      <c r="K47" s="214"/>
      <c r="L47" s="214"/>
      <c r="M47" s="214"/>
      <c r="N47" s="214"/>
      <c r="O47" s="214"/>
    </row>
    <row r="48" spans="1:15">
      <c r="A48" s="145" t="s">
        <v>384</v>
      </c>
      <c r="B48" s="213">
        <v>28.9</v>
      </c>
      <c r="C48" s="213">
        <v>24.2</v>
      </c>
      <c r="D48" s="213">
        <v>22.7</v>
      </c>
      <c r="E48" s="213">
        <v>24</v>
      </c>
      <c r="F48" s="213">
        <v>17</v>
      </c>
      <c r="G48" s="213">
        <v>17.2</v>
      </c>
      <c r="H48" s="213">
        <v>18</v>
      </c>
      <c r="I48" s="214">
        <v>19.7</v>
      </c>
      <c r="J48" s="214">
        <v>17.762096774193548</v>
      </c>
      <c r="K48" s="214">
        <v>24.301075268817204</v>
      </c>
      <c r="L48" s="214">
        <v>28.077956989247312</v>
      </c>
      <c r="M48" s="214">
        <v>21.814516129032256</v>
      </c>
      <c r="N48" s="214">
        <v>22.170698924731184</v>
      </c>
      <c r="O48" s="214">
        <v>21.693548387096776</v>
      </c>
    </row>
    <row r="49" spans="1:19">
      <c r="A49" s="145" t="s">
        <v>385</v>
      </c>
      <c r="B49" s="213">
        <v>58.1</v>
      </c>
      <c r="C49" s="213">
        <v>59.4</v>
      </c>
      <c r="D49" s="213">
        <v>60.7</v>
      </c>
      <c r="E49" s="213">
        <v>61</v>
      </c>
      <c r="F49" s="213">
        <v>61.7</v>
      </c>
      <c r="G49" s="213">
        <v>61.2</v>
      </c>
      <c r="H49" s="213">
        <v>64.400000000000006</v>
      </c>
      <c r="I49" s="214">
        <v>64.7</v>
      </c>
      <c r="J49" s="214">
        <v>64.469086021505376</v>
      </c>
      <c r="K49" s="214">
        <v>61.075268817204297</v>
      </c>
      <c r="L49" s="214">
        <v>60.107526881720432</v>
      </c>
      <c r="M49" s="214">
        <v>60.698924731182792</v>
      </c>
      <c r="N49" s="214">
        <v>61.189516129032263</v>
      </c>
      <c r="O49" s="214">
        <v>63.427419354838712</v>
      </c>
    </row>
    <row r="50" spans="1:19">
      <c r="A50" s="145" t="s">
        <v>386</v>
      </c>
      <c r="B50" s="213">
        <v>9.6999999999999993</v>
      </c>
      <c r="C50" s="213">
        <v>13.2</v>
      </c>
      <c r="D50" s="213">
        <v>13.2</v>
      </c>
      <c r="E50" s="213">
        <v>11.9</v>
      </c>
      <c r="F50" s="213">
        <v>18</v>
      </c>
      <c r="G50" s="213">
        <v>18.2</v>
      </c>
      <c r="H50" s="213">
        <v>14.6</v>
      </c>
      <c r="I50" s="214">
        <v>13.1</v>
      </c>
      <c r="J50" s="214">
        <v>14.327956989247312</v>
      </c>
      <c r="K50" s="214">
        <v>11.135752688172044</v>
      </c>
      <c r="L50" s="214">
        <v>9.1196236559139798</v>
      </c>
      <c r="M50" s="214">
        <v>13.494623655913978</v>
      </c>
      <c r="N50" s="214">
        <v>12.06989247311828</v>
      </c>
      <c r="O50" s="214">
        <v>11.404569892473118</v>
      </c>
    </row>
    <row r="51" spans="1:19">
      <c r="A51" s="145" t="s">
        <v>387</v>
      </c>
      <c r="B51" s="213">
        <v>1</v>
      </c>
      <c r="C51" s="213">
        <v>0.9</v>
      </c>
      <c r="D51" s="213">
        <v>1.2</v>
      </c>
      <c r="E51" s="213">
        <v>1.1000000000000001</v>
      </c>
      <c r="F51" s="213">
        <v>1.4</v>
      </c>
      <c r="G51" s="213">
        <v>1.3</v>
      </c>
      <c r="H51" s="213">
        <v>1.2</v>
      </c>
      <c r="I51" s="214">
        <v>1.1000000000000001</v>
      </c>
      <c r="J51" s="214">
        <v>1.4314516129032258</v>
      </c>
      <c r="K51" s="214">
        <v>1.14247311827957</v>
      </c>
      <c r="L51" s="214">
        <v>1.0685483870967742</v>
      </c>
      <c r="M51" s="214">
        <v>2.3723118279569895</v>
      </c>
      <c r="N51" s="214">
        <v>2.157258064516129</v>
      </c>
      <c r="O51" s="214">
        <v>1.9</v>
      </c>
      <c r="S51" s="749"/>
    </row>
    <row r="52" spans="1:19" ht="13.5" thickBot="1">
      <c r="A52" s="145" t="s">
        <v>388</v>
      </c>
      <c r="B52" s="213">
        <v>2.2999999999999998</v>
      </c>
      <c r="C52" s="213">
        <v>2.2999999999999998</v>
      </c>
      <c r="D52" s="213">
        <v>2.2000000000000002</v>
      </c>
      <c r="E52" s="213">
        <v>2</v>
      </c>
      <c r="F52" s="213">
        <v>1.9</v>
      </c>
      <c r="G52" s="213">
        <v>2.1</v>
      </c>
      <c r="H52" s="213">
        <v>1.8</v>
      </c>
      <c r="I52" s="213">
        <v>1.4</v>
      </c>
      <c r="J52" s="213">
        <v>2.0094086021505375</v>
      </c>
      <c r="K52" s="213">
        <v>2.3454301075268891</v>
      </c>
      <c r="L52" s="213">
        <v>1.6263440860215022</v>
      </c>
      <c r="M52" s="214">
        <v>1.6196236559139838</v>
      </c>
      <c r="N52" s="226">
        <v>2.4126344086021438</v>
      </c>
      <c r="O52" s="226">
        <v>1.6465053763440896</v>
      </c>
    </row>
    <row r="53" spans="1:19">
      <c r="A53" s="1142" t="s">
        <v>391</v>
      </c>
      <c r="B53" s="1142"/>
      <c r="C53" s="1142"/>
      <c r="D53" s="1142"/>
      <c r="E53" s="149"/>
      <c r="F53" s="149"/>
      <c r="G53" s="149"/>
      <c r="H53" s="149"/>
      <c r="I53" s="149"/>
      <c r="J53" s="149"/>
      <c r="K53" s="149"/>
      <c r="L53" s="149"/>
      <c r="M53" s="149"/>
    </row>
  </sheetData>
  <mergeCells count="4">
    <mergeCell ref="A1:O1"/>
    <mergeCell ref="A3:O3"/>
    <mergeCell ref="A28:D28"/>
    <mergeCell ref="A53:D53"/>
  </mergeCells>
  <printOptions horizontalCentered="1"/>
  <pageMargins left="0.78740157480314965" right="0.78740157480314965" top="0.59055118110236227" bottom="0.98425196850393704" header="0" footer="0"/>
  <pageSetup paperSize="9" scale="64" orientation="landscape" r:id="rId1"/>
  <headerFooter alignWithMargins="0"/>
</worksheet>
</file>

<file path=xl/worksheets/sheet97.xml><?xml version="1.0" encoding="utf-8"?>
<worksheet xmlns="http://schemas.openxmlformats.org/spreadsheetml/2006/main" xmlns:r="http://schemas.openxmlformats.org/officeDocument/2006/relationships">
  <sheetPr codeName="Hoja98">
    <pageSetUpPr fitToPage="1"/>
  </sheetPr>
  <dimension ref="A1:V46"/>
  <sheetViews>
    <sheetView view="pageBreakPreview" zoomScale="85" zoomScaleNormal="75" workbookViewId="0">
      <selection sqref="A1:J1"/>
    </sheetView>
  </sheetViews>
  <sheetFormatPr baseColWidth="10" defaultColWidth="11.42578125" defaultRowHeight="12.75"/>
  <cols>
    <col min="1" max="1" width="11.42578125" style="727"/>
    <col min="2" max="22" width="7.28515625" style="727" customWidth="1"/>
    <col min="23" max="16384" width="11.42578125" style="727"/>
  </cols>
  <sheetData>
    <row r="1" spans="1:22" ht="18">
      <c r="A1" s="1003" t="s">
        <v>370</v>
      </c>
      <c r="B1" s="1003"/>
      <c r="C1" s="1003"/>
      <c r="D1" s="1003"/>
      <c r="E1" s="1003"/>
      <c r="F1" s="1003"/>
      <c r="G1" s="1003"/>
      <c r="H1" s="1003"/>
      <c r="I1" s="1003"/>
      <c r="J1" s="1003"/>
      <c r="K1" s="1003"/>
      <c r="L1" s="1003"/>
      <c r="M1" s="1003"/>
      <c r="N1" s="1003"/>
      <c r="O1" s="1003"/>
      <c r="P1" s="1003"/>
      <c r="Q1" s="208"/>
      <c r="R1" s="208"/>
      <c r="S1" s="208"/>
      <c r="T1" s="208"/>
      <c r="U1" s="208"/>
      <c r="V1" s="208"/>
    </row>
    <row r="3" spans="1:22" ht="15">
      <c r="A3" s="980" t="s">
        <v>776</v>
      </c>
      <c r="B3" s="980"/>
      <c r="C3" s="980"/>
      <c r="D3" s="980"/>
      <c r="E3" s="980"/>
      <c r="F3" s="980"/>
      <c r="G3" s="980"/>
      <c r="H3" s="980"/>
      <c r="I3" s="980"/>
      <c r="J3" s="980"/>
      <c r="K3" s="980"/>
      <c r="L3" s="980"/>
      <c r="M3" s="980"/>
      <c r="N3" s="980"/>
      <c r="O3" s="980"/>
      <c r="P3" s="980"/>
      <c r="Q3" s="151"/>
      <c r="R3" s="151"/>
      <c r="S3" s="151"/>
      <c r="T3" s="151"/>
      <c r="U3" s="151"/>
      <c r="V3" s="151"/>
    </row>
    <row r="46" spans="1:1">
      <c r="A46" s="240"/>
    </row>
  </sheetData>
  <mergeCells count="2">
    <mergeCell ref="A1:P1"/>
    <mergeCell ref="A3:P3"/>
  </mergeCells>
  <printOptions horizontalCentered="1"/>
  <pageMargins left="0.78740157480314965" right="0.78740157480314965" top="0.59055118110236227" bottom="0.98425196850393704" header="0" footer="0"/>
  <pageSetup paperSize="9" scale="86" orientation="landscape" r:id="rId1"/>
  <headerFooter alignWithMargins="0"/>
  <colBreaks count="1" manualBreakCount="1">
    <brk id="11" max="1048575" man="1"/>
  </colBreaks>
  <drawing r:id="rId2"/>
</worksheet>
</file>

<file path=xl/worksheets/sheet98.xml><?xml version="1.0" encoding="utf-8"?>
<worksheet xmlns="http://schemas.openxmlformats.org/spreadsheetml/2006/main" xmlns:r="http://schemas.openxmlformats.org/officeDocument/2006/relationships">
  <sheetPr codeName="Hoja99">
    <pageSetUpPr fitToPage="1"/>
  </sheetPr>
  <dimension ref="A1:G23"/>
  <sheetViews>
    <sheetView view="pageBreakPreview" zoomScale="75" zoomScaleNormal="75" workbookViewId="0">
      <selection sqref="A1:J1"/>
    </sheetView>
  </sheetViews>
  <sheetFormatPr baseColWidth="10" defaultRowHeight="12.75"/>
  <cols>
    <col min="1" max="1" width="65.85546875" style="727" customWidth="1"/>
    <col min="2" max="4" width="16.7109375" style="727" customWidth="1"/>
    <col min="5" max="5" width="5" style="727" customWidth="1"/>
    <col min="6" max="16384" width="11.42578125" style="727"/>
  </cols>
  <sheetData>
    <row r="1" spans="1:7" ht="18">
      <c r="A1" s="1003" t="s">
        <v>370</v>
      </c>
      <c r="B1" s="1003"/>
      <c r="C1" s="1003"/>
      <c r="D1" s="1003"/>
    </row>
    <row r="3" spans="1:7" ht="15">
      <c r="A3" s="980" t="s">
        <v>1266</v>
      </c>
      <c r="B3" s="980"/>
      <c r="C3" s="980"/>
      <c r="D3" s="980"/>
      <c r="E3" s="151"/>
      <c r="F3" s="151"/>
      <c r="G3" s="151"/>
    </row>
    <row r="4" spans="1:7" ht="13.5" thickBot="1">
      <c r="A4" s="136"/>
      <c r="B4" s="136"/>
      <c r="C4" s="136"/>
      <c r="D4" s="136"/>
    </row>
    <row r="5" spans="1:7" ht="34.5" customHeight="1" thickBot="1">
      <c r="A5" s="766"/>
      <c r="B5" s="767" t="s">
        <v>1265</v>
      </c>
      <c r="C5" s="735" t="s">
        <v>1264</v>
      </c>
      <c r="D5" s="734" t="s">
        <v>1263</v>
      </c>
    </row>
    <row r="6" spans="1:7">
      <c r="A6" s="138" t="s">
        <v>378</v>
      </c>
      <c r="B6" s="756">
        <v>620</v>
      </c>
      <c r="C6" s="252">
        <v>5672</v>
      </c>
      <c r="D6" s="121">
        <v>620</v>
      </c>
    </row>
    <row r="7" spans="1:7">
      <c r="A7" s="139" t="s">
        <v>380</v>
      </c>
      <c r="B7" s="755">
        <v>7435</v>
      </c>
      <c r="C7" s="253">
        <v>53179</v>
      </c>
      <c r="D7" s="123">
        <v>7413</v>
      </c>
    </row>
    <row r="8" spans="1:7">
      <c r="A8" s="139" t="s">
        <v>381</v>
      </c>
      <c r="B8" s="755">
        <v>7445</v>
      </c>
      <c r="C8" s="253">
        <v>48936</v>
      </c>
      <c r="D8" s="123">
        <v>7467</v>
      </c>
    </row>
    <row r="9" spans="1:7">
      <c r="A9" s="139" t="s">
        <v>569</v>
      </c>
      <c r="B9" s="755">
        <v>14880</v>
      </c>
      <c r="C9" s="253">
        <v>102115</v>
      </c>
      <c r="D9" s="123">
        <f>D7+D8</f>
        <v>14880</v>
      </c>
    </row>
    <row r="10" spans="1:7">
      <c r="A10" s="140" t="s">
        <v>383</v>
      </c>
      <c r="B10" s="754"/>
      <c r="C10" s="139"/>
      <c r="D10" s="196"/>
    </row>
    <row r="11" spans="1:7">
      <c r="A11" s="139" t="s">
        <v>392</v>
      </c>
      <c r="B11" s="753">
        <v>28.217888365837258</v>
      </c>
      <c r="C11" s="752">
        <v>34.5</v>
      </c>
      <c r="D11" s="214">
        <v>25.9</v>
      </c>
    </row>
    <row r="12" spans="1:7">
      <c r="A12" s="139" t="s">
        <v>393</v>
      </c>
      <c r="B12" s="753">
        <v>59.15265635507734</v>
      </c>
      <c r="C12" s="752">
        <v>49.7</v>
      </c>
      <c r="D12" s="214">
        <v>62.7</v>
      </c>
    </row>
    <row r="13" spans="1:7">
      <c r="A13" s="139" t="s">
        <v>394</v>
      </c>
      <c r="B13" s="753">
        <v>12.629455279085406</v>
      </c>
      <c r="C13" s="752">
        <v>15.8</v>
      </c>
      <c r="D13" s="214">
        <f>100-D11-D12</f>
        <v>11.399999999999991</v>
      </c>
    </row>
    <row r="14" spans="1:7">
      <c r="A14" s="140" t="s">
        <v>395</v>
      </c>
      <c r="B14" s="753"/>
      <c r="C14" s="752"/>
      <c r="D14" s="214"/>
    </row>
    <row r="15" spans="1:7">
      <c r="A15" s="139" t="s">
        <v>392</v>
      </c>
      <c r="B15" s="753">
        <v>16.1316319677636</v>
      </c>
      <c r="C15" s="752">
        <v>29.4</v>
      </c>
      <c r="D15" s="214">
        <v>17.5</v>
      </c>
    </row>
    <row r="16" spans="1:7">
      <c r="A16" s="139" t="s">
        <v>393</v>
      </c>
      <c r="B16" s="753">
        <v>63.22364002686367</v>
      </c>
      <c r="C16" s="752">
        <v>45</v>
      </c>
      <c r="D16" s="214">
        <v>64.099999999999994</v>
      </c>
    </row>
    <row r="17" spans="1:4">
      <c r="A17" s="139" t="s">
        <v>394</v>
      </c>
      <c r="B17" s="753">
        <v>20.644728005372734</v>
      </c>
      <c r="C17" s="752">
        <v>25.6</v>
      </c>
      <c r="D17" s="214">
        <f>100-D15-D16</f>
        <v>18.400000000000006</v>
      </c>
    </row>
    <row r="18" spans="1:4">
      <c r="A18" s="140" t="s">
        <v>396</v>
      </c>
      <c r="B18" s="753"/>
      <c r="C18" s="752"/>
      <c r="D18" s="214"/>
    </row>
    <row r="19" spans="1:4">
      <c r="A19" s="139" t="s">
        <v>392</v>
      </c>
      <c r="B19" s="753">
        <v>22.170698924731184</v>
      </c>
      <c r="C19" s="752">
        <v>32.1</v>
      </c>
      <c r="D19" s="214">
        <v>21.7</v>
      </c>
    </row>
    <row r="20" spans="1:4">
      <c r="A20" s="139" t="s">
        <v>393</v>
      </c>
      <c r="B20" s="753">
        <v>61.189516129032263</v>
      </c>
      <c r="C20" s="752">
        <v>47.4</v>
      </c>
      <c r="D20" s="214">
        <v>63.4</v>
      </c>
    </row>
    <row r="21" spans="1:4" ht="13.5" thickBot="1">
      <c r="A21" s="219" t="s">
        <v>394</v>
      </c>
      <c r="B21" s="751">
        <v>16.639784946236553</v>
      </c>
      <c r="C21" s="750">
        <v>20.5</v>
      </c>
      <c r="D21" s="226">
        <f>100-D19-D20</f>
        <v>14.899999999999999</v>
      </c>
    </row>
    <row r="22" spans="1:4">
      <c r="A22" s="1145" t="s">
        <v>397</v>
      </c>
      <c r="B22" s="1145"/>
      <c r="C22" s="149"/>
      <c r="D22" s="149"/>
    </row>
    <row r="23" spans="1:4">
      <c r="A23" s="1146" t="s">
        <v>1262</v>
      </c>
      <c r="B23" s="974"/>
      <c r="C23" s="974"/>
    </row>
  </sheetData>
  <mergeCells count="4">
    <mergeCell ref="A1:D1"/>
    <mergeCell ref="A3:D3"/>
    <mergeCell ref="A22:B22"/>
    <mergeCell ref="A23:C23"/>
  </mergeCells>
  <printOptions horizontalCentered="1"/>
  <pageMargins left="0.78740157480314965" right="0.78740157480314965" top="0.59055118110236227" bottom="0.98425196850393704" header="0" footer="0"/>
  <pageSetup paperSize="9" scale="72" orientation="portrait" r:id="rId1"/>
  <headerFooter alignWithMargins="0"/>
  <drawing r:id="rId2"/>
</worksheet>
</file>

<file path=xl/worksheets/sheet99.xml><?xml version="1.0" encoding="utf-8"?>
<worksheet xmlns="http://schemas.openxmlformats.org/spreadsheetml/2006/main" xmlns:r="http://schemas.openxmlformats.org/officeDocument/2006/relationships">
  <sheetPr codeName="Hoja100">
    <pageSetUpPr fitToPage="1"/>
  </sheetPr>
  <dimension ref="A1:O36"/>
  <sheetViews>
    <sheetView view="pageBreakPreview" zoomScale="75" zoomScaleNormal="75" workbookViewId="0">
      <selection sqref="A1:J1"/>
    </sheetView>
  </sheetViews>
  <sheetFormatPr baseColWidth="10" defaultRowHeight="12.75"/>
  <cols>
    <col min="1" max="1" width="15.42578125" style="727" customWidth="1"/>
    <col min="2" max="2" width="27.5703125" style="727" customWidth="1"/>
    <col min="3" max="3" width="16.5703125" style="727" customWidth="1"/>
    <col min="4" max="14" width="15.42578125" style="727" customWidth="1"/>
    <col min="15" max="15" width="6.140625" style="727" customWidth="1"/>
    <col min="16" max="16384" width="11.42578125" style="727"/>
  </cols>
  <sheetData>
    <row r="1" spans="1:15" ht="18">
      <c r="A1" s="1003" t="s">
        <v>370</v>
      </c>
      <c r="B1" s="1003"/>
      <c r="C1" s="1003"/>
      <c r="D1" s="1003"/>
      <c r="E1" s="1003"/>
      <c r="F1" s="1003"/>
      <c r="G1" s="1003"/>
      <c r="H1" s="1003"/>
      <c r="I1" s="1003"/>
      <c r="J1" s="1003"/>
      <c r="K1" s="1003"/>
      <c r="L1" s="1003"/>
      <c r="M1" s="1003"/>
      <c r="N1" s="1003"/>
    </row>
    <row r="3" spans="1:15" ht="15" customHeight="1">
      <c r="A3" s="1144" t="s">
        <v>327</v>
      </c>
      <c r="B3" s="1144"/>
      <c r="C3" s="1144"/>
      <c r="D3" s="1144"/>
      <c r="E3" s="1144"/>
      <c r="F3" s="1144"/>
      <c r="G3" s="1144"/>
      <c r="H3" s="1144"/>
      <c r="I3" s="1144"/>
      <c r="J3" s="1144"/>
      <c r="K3" s="1144"/>
      <c r="L3" s="1144"/>
      <c r="M3" s="1144"/>
      <c r="N3" s="1144"/>
    </row>
    <row r="4" spans="1:15" ht="15" customHeight="1">
      <c r="A4" s="1144"/>
      <c r="B4" s="1144"/>
      <c r="C4" s="1144"/>
      <c r="D4" s="1144"/>
      <c r="E4" s="1144"/>
      <c r="F4" s="1144"/>
      <c r="G4" s="1144"/>
      <c r="H4" s="1144"/>
      <c r="I4" s="1144"/>
      <c r="J4" s="1144"/>
      <c r="K4" s="1144"/>
      <c r="L4" s="1144"/>
      <c r="M4" s="1144"/>
      <c r="N4" s="1144"/>
    </row>
    <row r="5" spans="1:15" ht="13.5" thickBot="1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6"/>
    </row>
    <row r="6" spans="1:15" ht="26.25" customHeight="1">
      <c r="A6" s="976" t="s">
        <v>398</v>
      </c>
      <c r="B6" s="978" t="s">
        <v>399</v>
      </c>
      <c r="C6" s="976"/>
      <c r="D6" s="729" t="s">
        <v>444</v>
      </c>
      <c r="E6" s="1021" t="s">
        <v>400</v>
      </c>
      <c r="F6" s="728" t="s">
        <v>401</v>
      </c>
      <c r="G6" s="728" t="s">
        <v>402</v>
      </c>
      <c r="H6" s="728" t="s">
        <v>403</v>
      </c>
      <c r="I6" s="728" t="s">
        <v>404</v>
      </c>
      <c r="J6" s="728" t="s">
        <v>445</v>
      </c>
      <c r="K6" s="728" t="s">
        <v>446</v>
      </c>
      <c r="L6" s="728" t="s">
        <v>447</v>
      </c>
      <c r="M6" s="728" t="s">
        <v>405</v>
      </c>
      <c r="N6" s="729" t="s">
        <v>406</v>
      </c>
      <c r="O6" s="731"/>
    </row>
    <row r="7" spans="1:15" ht="21.75" customHeight="1" thickBot="1">
      <c r="A7" s="977"/>
      <c r="B7" s="979"/>
      <c r="C7" s="977"/>
      <c r="D7" s="730" t="s">
        <v>448</v>
      </c>
      <c r="E7" s="1039"/>
      <c r="F7" s="1150" t="s">
        <v>449</v>
      </c>
      <c r="G7" s="1151"/>
      <c r="H7" s="1151"/>
      <c r="I7" s="1151"/>
      <c r="J7" s="1151"/>
      <c r="K7" s="1151"/>
      <c r="L7" s="1151"/>
      <c r="M7" s="1152"/>
      <c r="N7" s="483" t="s">
        <v>450</v>
      </c>
      <c r="O7" s="731"/>
    </row>
    <row r="8" spans="1:15" ht="23.25" customHeight="1">
      <c r="A8" s="1149" t="s">
        <v>176</v>
      </c>
      <c r="B8" s="191" t="s">
        <v>14</v>
      </c>
      <c r="C8" s="120">
        <v>441.52</v>
      </c>
      <c r="D8" s="120">
        <v>13.610334218297018</v>
      </c>
      <c r="E8" s="211">
        <v>5.5017587538503347</v>
      </c>
      <c r="F8" s="211">
        <v>0.54493785185370536</v>
      </c>
      <c r="G8" s="211">
        <v>0.34741820535470741</v>
      </c>
      <c r="H8" s="211">
        <v>0.37088392782291474</v>
      </c>
      <c r="I8" s="211">
        <v>0.59636890989099633</v>
      </c>
      <c r="J8" s="211">
        <v>0.78753729888514101</v>
      </c>
      <c r="K8" s="211">
        <v>1.5836713817720602</v>
      </c>
      <c r="L8" s="211">
        <v>0.71540245134988212</v>
      </c>
      <c r="M8" s="211">
        <v>0.95681249348840369</v>
      </c>
      <c r="N8" s="121"/>
      <c r="O8" s="6"/>
    </row>
    <row r="9" spans="1:15" ht="15" customHeight="1">
      <c r="A9" s="1147"/>
      <c r="B9" s="192" t="s">
        <v>407</v>
      </c>
      <c r="C9" s="122">
        <v>501.5</v>
      </c>
      <c r="D9" s="122">
        <v>6.7429996676636765</v>
      </c>
      <c r="E9" s="213">
        <v>5.7681658358258554</v>
      </c>
      <c r="F9" s="213">
        <v>0.12231100530496543</v>
      </c>
      <c r="G9" s="213">
        <v>0.15211520356496036</v>
      </c>
      <c r="H9" s="213">
        <v>0.26334029987259744</v>
      </c>
      <c r="I9" s="213">
        <v>0.14012980030383168</v>
      </c>
      <c r="J9" s="213">
        <v>0.52152811565304091</v>
      </c>
      <c r="K9" s="213">
        <v>0.92241212362911273</v>
      </c>
      <c r="L9" s="213">
        <v>0.56868899302093712</v>
      </c>
      <c r="M9" s="213">
        <v>0.32832570289132601</v>
      </c>
      <c r="N9" s="123"/>
      <c r="O9" s="6"/>
    </row>
    <row r="10" spans="1:15" ht="15" customHeight="1">
      <c r="A10" s="1147" t="s">
        <v>177</v>
      </c>
      <c r="B10" s="192" t="s">
        <v>14</v>
      </c>
      <c r="C10" s="122">
        <v>105</v>
      </c>
      <c r="D10" s="122">
        <v>36.842857142857142</v>
      </c>
      <c r="E10" s="213">
        <v>6.452285714285714</v>
      </c>
      <c r="F10" s="213">
        <v>3.4363611428571428</v>
      </c>
      <c r="G10" s="213">
        <v>1.0534109999999999</v>
      </c>
      <c r="H10" s="213">
        <v>3.0967979111428572</v>
      </c>
      <c r="I10" s="213">
        <v>0.4327142188571429</v>
      </c>
      <c r="J10" s="213">
        <v>0.34275475156227181</v>
      </c>
      <c r="K10" s="213">
        <v>1.1219206451612904</v>
      </c>
      <c r="L10" s="213">
        <v>1.1645714285714286</v>
      </c>
      <c r="M10" s="213">
        <v>2.3729542857142856</v>
      </c>
      <c r="N10" s="123">
        <v>152.69463368924042</v>
      </c>
      <c r="O10" s="6"/>
    </row>
    <row r="11" spans="1:15" ht="15" customHeight="1">
      <c r="A11" s="1147"/>
      <c r="B11" s="192" t="s">
        <v>407</v>
      </c>
      <c r="C11" s="122">
        <v>131</v>
      </c>
      <c r="D11" s="122">
        <v>21.410229007633585</v>
      </c>
      <c r="E11" s="213">
        <v>6.2633587786259541</v>
      </c>
      <c r="F11" s="213">
        <v>0.34719847328244274</v>
      </c>
      <c r="G11" s="213">
        <v>0.60583206106870235</v>
      </c>
      <c r="H11" s="213">
        <v>2.2777816793893133</v>
      </c>
      <c r="I11" s="213">
        <v>0.22747328244274809</v>
      </c>
      <c r="J11" s="213">
        <v>0.42852296093828696</v>
      </c>
      <c r="K11" s="213">
        <v>0.52849396700320128</v>
      </c>
      <c r="L11" s="213">
        <v>0.62238295165394408</v>
      </c>
      <c r="M11" s="213">
        <v>1.4265900763358781</v>
      </c>
      <c r="N11" s="123">
        <v>100.51057915598375</v>
      </c>
      <c r="O11" s="6"/>
    </row>
    <row r="12" spans="1:15" ht="15" customHeight="1">
      <c r="A12" s="1147" t="s">
        <v>178</v>
      </c>
      <c r="B12" s="192" t="s">
        <v>14</v>
      </c>
      <c r="C12" s="122">
        <v>89.5</v>
      </c>
      <c r="D12" s="122">
        <v>73.75996648044692</v>
      </c>
      <c r="E12" s="213">
        <v>6.2587709497206703</v>
      </c>
      <c r="F12" s="213">
        <v>2.5762994297656241</v>
      </c>
      <c r="G12" s="213">
        <v>1.7112243700520653</v>
      </c>
      <c r="H12" s="213">
        <v>2.0069605791310474</v>
      </c>
      <c r="I12" s="213">
        <v>2.9179315063453086</v>
      </c>
      <c r="J12" s="213">
        <v>1.5049634078212293</v>
      </c>
      <c r="K12" s="213">
        <v>4.4920988826815638</v>
      </c>
      <c r="L12" s="213">
        <v>6.6112292737430156</v>
      </c>
      <c r="M12" s="213">
        <v>8.5158120670391053</v>
      </c>
      <c r="N12" s="123"/>
      <c r="O12" s="6"/>
    </row>
    <row r="13" spans="1:15" ht="15" customHeight="1">
      <c r="A13" s="1147"/>
      <c r="B13" s="192" t="s">
        <v>407</v>
      </c>
      <c r="C13" s="122">
        <v>140.80000000000001</v>
      </c>
      <c r="D13" s="122">
        <v>48.287562144886358</v>
      </c>
      <c r="E13" s="213">
        <v>5.7230184659090906</v>
      </c>
      <c r="F13" s="213">
        <v>1.5431677295128725</v>
      </c>
      <c r="G13" s="213">
        <v>0.9709546114169556</v>
      </c>
      <c r="H13" s="213">
        <v>0.88912380657021217</v>
      </c>
      <c r="I13" s="213">
        <v>2.5840996570421386</v>
      </c>
      <c r="J13" s="213">
        <v>2.3356278409090909</v>
      </c>
      <c r="K13" s="213">
        <v>1.8597667448557633</v>
      </c>
      <c r="L13" s="213">
        <v>2.7938680397727271</v>
      </c>
      <c r="M13" s="213">
        <v>2.350793963068182</v>
      </c>
      <c r="N13" s="123"/>
      <c r="O13" s="6"/>
    </row>
    <row r="14" spans="1:15" ht="15" customHeight="1">
      <c r="A14" s="1147" t="s">
        <v>179</v>
      </c>
      <c r="B14" s="192" t="s">
        <v>14</v>
      </c>
      <c r="C14" s="122">
        <v>124.4</v>
      </c>
      <c r="D14" s="122">
        <v>19.125369774919612</v>
      </c>
      <c r="E14" s="213">
        <v>5.6612566988210071</v>
      </c>
      <c r="F14" s="213">
        <v>0.38724036533389694</v>
      </c>
      <c r="G14" s="213">
        <v>0.5231216502764825</v>
      </c>
      <c r="H14" s="213">
        <v>0.4527877353145604</v>
      </c>
      <c r="I14" s="213">
        <v>0.81352878603137024</v>
      </c>
      <c r="J14" s="213">
        <v>0.51193090836012856</v>
      </c>
      <c r="K14" s="213">
        <v>0.66709517684887454</v>
      </c>
      <c r="L14" s="213">
        <v>0.78121591639871379</v>
      </c>
      <c r="M14" s="213">
        <v>1.8980282154340835</v>
      </c>
      <c r="N14" s="123"/>
      <c r="O14" s="6"/>
    </row>
    <row r="15" spans="1:15" ht="15" customHeight="1">
      <c r="A15" s="1147"/>
      <c r="B15" s="192" t="s">
        <v>407</v>
      </c>
      <c r="C15" s="122">
        <v>155.1</v>
      </c>
      <c r="D15" s="122">
        <v>17.084238125940256</v>
      </c>
      <c r="E15" s="213">
        <v>5.6016150870406198</v>
      </c>
      <c r="F15" s="213">
        <v>0.34642509084860684</v>
      </c>
      <c r="G15" s="213">
        <v>0.6132091999119188</v>
      </c>
      <c r="H15" s="213">
        <v>1.1804927368508786</v>
      </c>
      <c r="I15" s="213">
        <v>1.0282175175691932</v>
      </c>
      <c r="J15" s="213">
        <v>0.83266266924564802</v>
      </c>
      <c r="K15" s="213">
        <v>1.1735645819901139</v>
      </c>
      <c r="L15" s="213">
        <v>0.81158465506125077</v>
      </c>
      <c r="M15" s="213">
        <v>1.0075727272727275</v>
      </c>
      <c r="N15" s="123"/>
      <c r="O15" s="6"/>
    </row>
    <row r="16" spans="1:15" ht="15" customHeight="1">
      <c r="A16" s="1147" t="s">
        <v>180</v>
      </c>
      <c r="B16" s="192" t="s">
        <v>14</v>
      </c>
      <c r="C16" s="122">
        <v>153.30000000000001</v>
      </c>
      <c r="D16" s="122">
        <v>36.567628832354849</v>
      </c>
      <c r="E16" s="213">
        <v>5.8830832789736878</v>
      </c>
      <c r="F16" s="213">
        <v>1.6626136740917734</v>
      </c>
      <c r="G16" s="213">
        <v>0.70363435282485098</v>
      </c>
      <c r="H16" s="213">
        <v>3.0217957374607125</v>
      </c>
      <c r="I16" s="213">
        <v>0.95562788105214191</v>
      </c>
      <c r="J16" s="213">
        <v>1.2126736464448793</v>
      </c>
      <c r="K16" s="213">
        <v>7.2925969993476825</v>
      </c>
      <c r="L16" s="213">
        <v>2.4438211350293542</v>
      </c>
      <c r="M16" s="213">
        <v>1.8237941943900842</v>
      </c>
      <c r="N16" s="123"/>
      <c r="O16" s="6"/>
    </row>
    <row r="17" spans="1:15" ht="15" customHeight="1">
      <c r="A17" s="1147"/>
      <c r="B17" s="192" t="s">
        <v>407</v>
      </c>
      <c r="C17" s="122">
        <v>175</v>
      </c>
      <c r="D17" s="122">
        <v>14.319862857142859</v>
      </c>
      <c r="E17" s="213">
        <v>6.2912571428571429</v>
      </c>
      <c r="F17" s="213">
        <v>0.34222793681532021</v>
      </c>
      <c r="G17" s="213">
        <v>0.3984266107996649</v>
      </c>
      <c r="H17" s="213">
        <v>2.0148939249141962</v>
      </c>
      <c r="I17" s="213">
        <v>0.46433124359077599</v>
      </c>
      <c r="J17" s="213">
        <v>0.64168131428571429</v>
      </c>
      <c r="K17" s="213">
        <v>1.3315686857142857</v>
      </c>
      <c r="L17" s="213">
        <v>1.4661554857142856</v>
      </c>
      <c r="M17" s="213">
        <v>0.73821840000000005</v>
      </c>
      <c r="N17" s="123"/>
      <c r="O17" s="6"/>
    </row>
    <row r="18" spans="1:15" ht="15" customHeight="1">
      <c r="A18" s="1147" t="s">
        <v>181</v>
      </c>
      <c r="B18" s="192" t="s">
        <v>14</v>
      </c>
      <c r="C18" s="122">
        <v>107.3</v>
      </c>
      <c r="D18" s="122">
        <v>62.80082323703013</v>
      </c>
      <c r="E18" s="213">
        <v>6.4574448586517574</v>
      </c>
      <c r="F18" s="213">
        <v>0.29732285757898635</v>
      </c>
      <c r="G18" s="213">
        <v>0.64903038155284654</v>
      </c>
      <c r="H18" s="213">
        <v>2.1026094134301205</v>
      </c>
      <c r="I18" s="213">
        <v>0.98917037914162276</v>
      </c>
      <c r="J18" s="213">
        <v>3.3719057781919854</v>
      </c>
      <c r="K18" s="213">
        <v>7.5461460391425916</v>
      </c>
      <c r="L18" s="213">
        <v>2.1988790773532152</v>
      </c>
      <c r="M18" s="213">
        <v>2.602557129543337</v>
      </c>
      <c r="N18" s="123"/>
      <c r="O18" s="6"/>
    </row>
    <row r="19" spans="1:15" ht="15" customHeight="1">
      <c r="A19" s="1147"/>
      <c r="B19" s="192" t="s">
        <v>407</v>
      </c>
      <c r="C19" s="122">
        <v>150</v>
      </c>
      <c r="D19" s="122">
        <v>20.735302333333333</v>
      </c>
      <c r="E19" s="213">
        <v>6.2924133333333332</v>
      </c>
      <c r="F19" s="213">
        <v>0.21063042958937322</v>
      </c>
      <c r="G19" s="213">
        <v>0.35619580641767462</v>
      </c>
      <c r="H19" s="213">
        <v>1.0002904142835658</v>
      </c>
      <c r="I19" s="213">
        <v>0.28186013814907346</v>
      </c>
      <c r="J19" s="213">
        <v>1.5230594</v>
      </c>
      <c r="K19" s="213">
        <v>1.9548767999999999</v>
      </c>
      <c r="L19" s="213">
        <v>1.1472078000000001</v>
      </c>
      <c r="M19" s="213">
        <v>0.63774493333333315</v>
      </c>
      <c r="N19" s="123"/>
      <c r="O19" s="6"/>
    </row>
    <row r="20" spans="1:15" ht="15" customHeight="1">
      <c r="A20" s="1147" t="s">
        <v>182</v>
      </c>
      <c r="B20" s="192" t="s">
        <v>14</v>
      </c>
      <c r="C20" s="122">
        <v>184</v>
      </c>
      <c r="D20" s="122">
        <v>37.264074275362319</v>
      </c>
      <c r="E20" s="213">
        <v>5.9608396739130445</v>
      </c>
      <c r="F20" s="213">
        <v>0.335968638769996</v>
      </c>
      <c r="G20" s="213">
        <v>0.45718773001118757</v>
      </c>
      <c r="H20" s="213">
        <v>0.7576770474305986</v>
      </c>
      <c r="I20" s="213">
        <v>1.6122106451494655</v>
      </c>
      <c r="J20" s="213">
        <v>1.0741311413043477</v>
      </c>
      <c r="K20" s="213">
        <v>1.4727613586956523</v>
      </c>
      <c r="L20" s="213">
        <v>0.7225342391304348</v>
      </c>
      <c r="M20" s="213">
        <v>1.7555777173913043</v>
      </c>
      <c r="N20" s="123"/>
      <c r="O20" s="6"/>
    </row>
    <row r="21" spans="1:15" ht="15" customHeight="1">
      <c r="A21" s="1147"/>
      <c r="B21" s="192" t="s">
        <v>407</v>
      </c>
      <c r="C21" s="122">
        <v>188.6</v>
      </c>
      <c r="D21" s="122">
        <v>9.1267364793213144</v>
      </c>
      <c r="E21" s="213">
        <v>6.1276179745493113</v>
      </c>
      <c r="F21" s="213">
        <v>0.12071058749973008</v>
      </c>
      <c r="G21" s="213">
        <v>0.27132819208814146</v>
      </c>
      <c r="H21" s="213">
        <v>0.36827952544919379</v>
      </c>
      <c r="I21" s="213">
        <v>0.12635469732625806</v>
      </c>
      <c r="J21" s="213">
        <v>0.69898616118769885</v>
      </c>
      <c r="K21" s="213">
        <v>1.2438923647932132</v>
      </c>
      <c r="L21" s="213">
        <v>0.73944830328738054</v>
      </c>
      <c r="M21" s="213">
        <v>0.95174119830328741</v>
      </c>
      <c r="N21" s="123"/>
      <c r="O21" s="6"/>
    </row>
    <row r="22" spans="1:15" ht="15" customHeight="1">
      <c r="A22" s="1147" t="s">
        <v>183</v>
      </c>
      <c r="B22" s="192" t="s">
        <v>14</v>
      </c>
      <c r="C22" s="122">
        <v>169</v>
      </c>
      <c r="D22" s="122">
        <v>24.286512820512822</v>
      </c>
      <c r="E22" s="213">
        <v>5.4814114398422085</v>
      </c>
      <c r="F22" s="213">
        <v>0.7216051648949412</v>
      </c>
      <c r="G22" s="213">
        <v>0.33166038004417431</v>
      </c>
      <c r="H22" s="213">
        <v>0.77554579726296002</v>
      </c>
      <c r="I22" s="213">
        <v>0.98269174925768787</v>
      </c>
      <c r="J22" s="213">
        <v>1.1446854043392507</v>
      </c>
      <c r="K22" s="213">
        <v>3.1000352268244575</v>
      </c>
      <c r="L22" s="213">
        <v>0.8838037080867851</v>
      </c>
      <c r="M22" s="213">
        <v>1.4852282248520707</v>
      </c>
      <c r="N22" s="123"/>
      <c r="O22" s="6"/>
    </row>
    <row r="23" spans="1:15" ht="15" customHeight="1">
      <c r="A23" s="1147"/>
      <c r="B23" s="192" t="s">
        <v>407</v>
      </c>
      <c r="C23" s="122">
        <v>261.39999999999998</v>
      </c>
      <c r="D23" s="122">
        <v>9.0998613236419299</v>
      </c>
      <c r="E23" s="213">
        <v>6.1628318668706976</v>
      </c>
      <c r="F23" s="213">
        <v>0.16106126992209363</v>
      </c>
      <c r="G23" s="213">
        <v>0.28267709154140741</v>
      </c>
      <c r="H23" s="213">
        <v>0.44661449561480643</v>
      </c>
      <c r="I23" s="213">
        <v>0.42560087107137295</v>
      </c>
      <c r="J23" s="213">
        <v>0.87034640397857699</v>
      </c>
      <c r="K23" s="213">
        <v>1.2810767406273911</v>
      </c>
      <c r="L23" s="213">
        <v>0.66017410099464424</v>
      </c>
      <c r="M23" s="213">
        <v>0.30253129303749049</v>
      </c>
      <c r="N23" s="123"/>
      <c r="O23" s="6"/>
    </row>
    <row r="24" spans="1:15" ht="15" customHeight="1">
      <c r="A24" s="1147" t="s">
        <v>184</v>
      </c>
      <c r="B24" s="192" t="s">
        <v>14</v>
      </c>
      <c r="C24" s="122">
        <v>301.89999999999998</v>
      </c>
      <c r="D24" s="122">
        <v>12.497125096610356</v>
      </c>
      <c r="E24" s="213">
        <v>6.0875411284089651</v>
      </c>
      <c r="F24" s="213">
        <v>0.54523731512040874</v>
      </c>
      <c r="G24" s="213">
        <v>0.36580175952415139</v>
      </c>
      <c r="H24" s="213">
        <v>0.75483217575754702</v>
      </c>
      <c r="I24" s="213">
        <v>0.20846529193317748</v>
      </c>
      <c r="J24" s="213">
        <v>0.86311473998012578</v>
      </c>
      <c r="K24" s="213">
        <v>1.4579144584299439</v>
      </c>
      <c r="L24" s="213">
        <v>1.1556944186816827</v>
      </c>
      <c r="M24" s="213">
        <v>0.81956174229877454</v>
      </c>
      <c r="N24" s="123"/>
      <c r="O24" s="6"/>
    </row>
    <row r="25" spans="1:15" ht="15" customHeight="1">
      <c r="A25" s="1147"/>
      <c r="B25" s="192" t="s">
        <v>407</v>
      </c>
      <c r="C25" s="122">
        <v>346.5</v>
      </c>
      <c r="D25" s="122">
        <v>9.7492770562770552</v>
      </c>
      <c r="E25" s="213">
        <v>5.7097359307359312</v>
      </c>
      <c r="F25" s="213">
        <v>0.18944887891398984</v>
      </c>
      <c r="G25" s="213">
        <v>0.74247525207797127</v>
      </c>
      <c r="H25" s="213">
        <v>0.50045435554074624</v>
      </c>
      <c r="I25" s="213">
        <v>0.36144563400468488</v>
      </c>
      <c r="J25" s="213">
        <v>0.68642369408369408</v>
      </c>
      <c r="K25" s="213">
        <v>1.3042689754689754</v>
      </c>
      <c r="L25" s="213">
        <v>1.048372987012987</v>
      </c>
      <c r="M25" s="213">
        <v>0.46860969696969701</v>
      </c>
      <c r="N25" s="123"/>
      <c r="O25" s="6"/>
    </row>
    <row r="26" spans="1:15" ht="15" customHeight="1">
      <c r="A26" s="1147" t="s">
        <v>185</v>
      </c>
      <c r="B26" s="192" t="s">
        <v>14</v>
      </c>
      <c r="C26" s="122">
        <v>114.5</v>
      </c>
      <c r="D26" s="122">
        <v>33.230110625909752</v>
      </c>
      <c r="E26" s="213">
        <v>6.0467117903930125</v>
      </c>
      <c r="F26" s="213">
        <v>0.6561411241498164</v>
      </c>
      <c r="G26" s="213">
        <v>0.65927425597177225</v>
      </c>
      <c r="H26" s="213">
        <v>1.0465850492122082</v>
      </c>
      <c r="I26" s="213">
        <v>0.78567957357659435</v>
      </c>
      <c r="J26" s="213">
        <v>3.1959081222707422</v>
      </c>
      <c r="K26" s="213">
        <v>4.8469394759825324</v>
      </c>
      <c r="L26" s="213">
        <v>0.80919764192139731</v>
      </c>
      <c r="M26" s="213">
        <v>1.5969247161572053</v>
      </c>
      <c r="N26" s="123"/>
      <c r="O26" s="6"/>
    </row>
    <row r="27" spans="1:15" ht="15" customHeight="1">
      <c r="A27" s="1147"/>
      <c r="B27" s="192" t="s">
        <v>407</v>
      </c>
      <c r="C27" s="122">
        <v>193.4</v>
      </c>
      <c r="D27" s="122">
        <v>10.681854963805584</v>
      </c>
      <c r="E27" s="213">
        <v>6.184961220268872</v>
      </c>
      <c r="F27" s="213">
        <v>0.1503759421295327</v>
      </c>
      <c r="G27" s="213">
        <v>0.31760083815851831</v>
      </c>
      <c r="H27" s="213">
        <v>0.65815585872126647</v>
      </c>
      <c r="I27" s="213">
        <v>0.63601368388514312</v>
      </c>
      <c r="J27" s="213">
        <v>1.2518290589451913</v>
      </c>
      <c r="K27" s="213">
        <v>1.4126874870734227</v>
      </c>
      <c r="L27" s="213">
        <v>0.83967549120992768</v>
      </c>
      <c r="M27" s="213">
        <v>0.50362988624612193</v>
      </c>
      <c r="N27" s="123"/>
      <c r="O27" s="6"/>
    </row>
    <row r="28" spans="1:15" ht="15" customHeight="1">
      <c r="A28" s="1147" t="s">
        <v>186</v>
      </c>
      <c r="B28" s="192" t="s">
        <v>14</v>
      </c>
      <c r="C28" s="122">
        <v>57</v>
      </c>
      <c r="D28" s="122">
        <v>277.28070175438597</v>
      </c>
      <c r="E28" s="213">
        <v>6.33</v>
      </c>
      <c r="F28" s="213">
        <v>6.6078947368421046</v>
      </c>
      <c r="G28" s="213">
        <v>24.050526315789476</v>
      </c>
      <c r="H28" s="213">
        <v>10.364052631578947</v>
      </c>
      <c r="I28" s="213">
        <v>5.0875789473684216</v>
      </c>
      <c r="J28" s="213">
        <v>2.878098195054918</v>
      </c>
      <c r="K28" s="213">
        <v>3.6021940577249576</v>
      </c>
      <c r="L28" s="213">
        <v>5.5019087719298243</v>
      </c>
      <c r="M28" s="213">
        <v>52.558938596491231</v>
      </c>
      <c r="N28" s="123">
        <v>179.6359220404791</v>
      </c>
      <c r="O28" s="6"/>
    </row>
    <row r="29" spans="1:15" ht="15" customHeight="1">
      <c r="A29" s="1147"/>
      <c r="B29" s="192" t="s">
        <v>407</v>
      </c>
      <c r="C29" s="122">
        <v>96</v>
      </c>
      <c r="D29" s="122">
        <v>57.391354166666666</v>
      </c>
      <c r="E29" s="213">
        <v>6.2573958333333337</v>
      </c>
      <c r="F29" s="213">
        <v>0.47512500000000002</v>
      </c>
      <c r="G29" s="213">
        <v>4.1555416666666671</v>
      </c>
      <c r="H29" s="213">
        <v>4.8029062500000004</v>
      </c>
      <c r="I29" s="213">
        <v>0.72315625000000006</v>
      </c>
      <c r="J29" s="213">
        <v>0.57064719687107746</v>
      </c>
      <c r="K29" s="213">
        <v>0.5049817876344086</v>
      </c>
      <c r="L29" s="213">
        <v>1.1953399305555554</v>
      </c>
      <c r="M29" s="213">
        <v>13.145255208333333</v>
      </c>
      <c r="N29" s="123">
        <v>58.811525130992131</v>
      </c>
      <c r="O29" s="6"/>
    </row>
    <row r="30" spans="1:15" ht="15" customHeight="1">
      <c r="A30" s="1147" t="s">
        <v>187</v>
      </c>
      <c r="B30" s="192" t="s">
        <v>14</v>
      </c>
      <c r="C30" s="122">
        <v>715.7</v>
      </c>
      <c r="D30" s="122">
        <v>35.714945507894363</v>
      </c>
      <c r="E30" s="213">
        <v>5.2498905500442445</v>
      </c>
      <c r="F30" s="213">
        <v>0.6316087222564859</v>
      </c>
      <c r="G30" s="213">
        <v>2.7817064576201438</v>
      </c>
      <c r="H30" s="213">
        <v>0.49097496059869594</v>
      </c>
      <c r="I30" s="213">
        <v>1.066940763504052</v>
      </c>
      <c r="J30" s="213">
        <v>0.34622351543942986</v>
      </c>
      <c r="K30" s="213">
        <v>1.7285078160004679</v>
      </c>
      <c r="L30" s="213">
        <v>2.6770997345256387</v>
      </c>
      <c r="M30" s="213">
        <v>7.9393942294257362</v>
      </c>
      <c r="N30" s="123"/>
      <c r="O30" s="6"/>
    </row>
    <row r="31" spans="1:15" ht="15" customHeight="1">
      <c r="A31" s="1147"/>
      <c r="B31" s="192" t="s">
        <v>407</v>
      </c>
      <c r="C31" s="122">
        <v>972.7</v>
      </c>
      <c r="D31" s="122">
        <v>14.496070473938524</v>
      </c>
      <c r="E31" s="213">
        <v>5.2995330009252584</v>
      </c>
      <c r="F31" s="213">
        <v>0.28335635231804573</v>
      </c>
      <c r="G31" s="213">
        <v>1.4791773578654857</v>
      </c>
      <c r="H31" s="213">
        <v>0.50046507659960437</v>
      </c>
      <c r="I31" s="213">
        <v>0.53435319719798102</v>
      </c>
      <c r="J31" s="213">
        <v>0.26481808368458926</v>
      </c>
      <c r="K31" s="213">
        <v>0.6398761488639868</v>
      </c>
      <c r="L31" s="213">
        <v>1.1398471573969364</v>
      </c>
      <c r="M31" s="213">
        <v>3.0586030122339878</v>
      </c>
      <c r="N31" s="123"/>
      <c r="O31" s="6"/>
    </row>
    <row r="32" spans="1:15" ht="15" customHeight="1">
      <c r="A32" s="1147" t="s">
        <v>188</v>
      </c>
      <c r="B32" s="192" t="s">
        <v>14</v>
      </c>
      <c r="C32" s="122">
        <v>1006.6</v>
      </c>
      <c r="D32" s="122">
        <v>15.415259785416252</v>
      </c>
      <c r="E32" s="213">
        <v>5.9094444996357378</v>
      </c>
      <c r="F32" s="213">
        <v>0.63097208993953424</v>
      </c>
      <c r="G32" s="213">
        <v>1.1325645687415586</v>
      </c>
      <c r="H32" s="213">
        <v>0.55967600550544561</v>
      </c>
      <c r="I32" s="213">
        <v>0.35439969805004173</v>
      </c>
      <c r="J32" s="213">
        <v>0.98375023842638576</v>
      </c>
      <c r="K32" s="213">
        <v>1.045603472084244</v>
      </c>
      <c r="L32" s="213">
        <v>1.106711648122392</v>
      </c>
      <c r="M32" s="213">
        <v>2.4491988078680711</v>
      </c>
      <c r="N32" s="123"/>
      <c r="O32" s="6"/>
    </row>
    <row r="33" spans="1:15" ht="15" customHeight="1" thickBot="1">
      <c r="A33" s="1148"/>
      <c r="B33" s="193" t="s">
        <v>407</v>
      </c>
      <c r="C33" s="125">
        <v>1124.8</v>
      </c>
      <c r="D33" s="125">
        <v>9.3219016714082503</v>
      </c>
      <c r="E33" s="221">
        <v>5.8476144647937414</v>
      </c>
      <c r="F33" s="221">
        <v>0.15943004693070176</v>
      </c>
      <c r="G33" s="221">
        <v>0.7187221174404651</v>
      </c>
      <c r="H33" s="221">
        <v>0.25200795131699527</v>
      </c>
      <c r="I33" s="221">
        <v>0.19484786179660873</v>
      </c>
      <c r="J33" s="221">
        <v>0.9152290184921763</v>
      </c>
      <c r="K33" s="221">
        <v>1.0410429587482217</v>
      </c>
      <c r="L33" s="221">
        <v>0.91913649537695596</v>
      </c>
      <c r="M33" s="221">
        <v>1.4120460970839261</v>
      </c>
      <c r="N33" s="126"/>
      <c r="O33" s="6"/>
    </row>
    <row r="34" spans="1:15" ht="24" customHeight="1">
      <c r="A34" s="580" t="s">
        <v>1267</v>
      </c>
      <c r="B34" s="733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6"/>
    </row>
    <row r="35" spans="1:15">
      <c r="A35" s="727" t="s">
        <v>975</v>
      </c>
      <c r="O35" s="42"/>
    </row>
    <row r="36" spans="1:15">
      <c r="O36" s="6"/>
    </row>
  </sheetData>
  <mergeCells count="19">
    <mergeCell ref="A8:A9"/>
    <mergeCell ref="A10:A11"/>
    <mergeCell ref="A12:A13"/>
    <mergeCell ref="A1:N1"/>
    <mergeCell ref="A3:N4"/>
    <mergeCell ref="A6:A7"/>
    <mergeCell ref="B6:C7"/>
    <mergeCell ref="E6:E7"/>
    <mergeCell ref="F7:M7"/>
    <mergeCell ref="A14:A15"/>
    <mergeCell ref="A16:A17"/>
    <mergeCell ref="A32:A33"/>
    <mergeCell ref="A20:A21"/>
    <mergeCell ref="A22:A23"/>
    <mergeCell ref="A24:A25"/>
    <mergeCell ref="A26:A27"/>
    <mergeCell ref="A28:A29"/>
    <mergeCell ref="A30:A31"/>
    <mergeCell ref="A18:A19"/>
  </mergeCells>
  <printOptions horizontalCentered="1"/>
  <pageMargins left="0.78740157480314965" right="0.78740157480314965" top="0.59055118110236227" bottom="0.98425196850393704" header="0" footer="0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102</vt:i4>
      </vt:variant>
      <vt:variant>
        <vt:lpstr>Rangos con nombre</vt:lpstr>
      </vt:variant>
      <vt:variant>
        <vt:i4>96</vt:i4>
      </vt:variant>
    </vt:vector>
  </HeadingPairs>
  <TitlesOfParts>
    <vt:vector size="198" baseType="lpstr">
      <vt:lpstr>12.1.1</vt:lpstr>
      <vt:lpstr>12.1.2</vt:lpstr>
      <vt:lpstr>12.1.3</vt:lpstr>
      <vt:lpstr>12.1.4</vt:lpstr>
      <vt:lpstr>12.1.5</vt:lpstr>
      <vt:lpstr>12.1.6</vt:lpstr>
      <vt:lpstr>12.1.7</vt:lpstr>
      <vt:lpstr>12.2.1</vt:lpstr>
      <vt:lpstr>12.2.2</vt:lpstr>
      <vt:lpstr>12.2.3</vt:lpstr>
      <vt:lpstr>12.2.4</vt:lpstr>
      <vt:lpstr>12.3.1</vt:lpstr>
      <vt:lpstr>12.3.2</vt:lpstr>
      <vt:lpstr>12.3.3</vt:lpstr>
      <vt:lpstr>12.3.4</vt:lpstr>
      <vt:lpstr>12.3.5</vt:lpstr>
      <vt:lpstr>12.4.1</vt:lpstr>
      <vt:lpstr>12.4.2</vt:lpstr>
      <vt:lpstr>12.4.3</vt:lpstr>
      <vt:lpstr>12.4.4</vt:lpstr>
      <vt:lpstr>12.4.5</vt:lpstr>
      <vt:lpstr>12.4.6</vt:lpstr>
      <vt:lpstr>12.4.7</vt:lpstr>
      <vt:lpstr>12.4.8</vt:lpstr>
      <vt:lpstr>12.4.9</vt:lpstr>
      <vt:lpstr>12.4.10</vt:lpstr>
      <vt:lpstr>12.5.1</vt:lpstr>
      <vt:lpstr>12.5.2</vt:lpstr>
      <vt:lpstr>12.5.3</vt:lpstr>
      <vt:lpstr>12.5.4</vt:lpstr>
      <vt:lpstr>12.5.5 </vt:lpstr>
      <vt:lpstr>12.5.6</vt:lpstr>
      <vt:lpstr>12.5.7</vt:lpstr>
      <vt:lpstr>12.6.1.1</vt:lpstr>
      <vt:lpstr>12.6.1.2 </vt:lpstr>
      <vt:lpstr>12.6.2.1</vt:lpstr>
      <vt:lpstr>Grafico 12.6.2.1</vt:lpstr>
      <vt:lpstr>12.6.2.2</vt:lpstr>
      <vt:lpstr>12.6.2.3</vt:lpstr>
      <vt:lpstr>12.6.2.4</vt:lpstr>
      <vt:lpstr>12.6.3.1</vt:lpstr>
      <vt:lpstr>12.7.1</vt:lpstr>
      <vt:lpstr>12.7.2</vt:lpstr>
      <vt:lpstr>12.7.3</vt:lpstr>
      <vt:lpstr>12.7.4</vt:lpstr>
      <vt:lpstr>12.7.5</vt:lpstr>
      <vt:lpstr>12.7.6</vt:lpstr>
      <vt:lpstr>12.7.7</vt:lpstr>
      <vt:lpstr>12.7.8</vt:lpstr>
      <vt:lpstr>12.7.9</vt:lpstr>
      <vt:lpstr>12.7.10</vt:lpstr>
      <vt:lpstr>12.7.11</vt:lpstr>
      <vt:lpstr>12.7.12</vt:lpstr>
      <vt:lpstr>12.7.13</vt:lpstr>
      <vt:lpstr>12.7.14</vt:lpstr>
      <vt:lpstr>12.7.15</vt:lpstr>
      <vt:lpstr>12.7.16</vt:lpstr>
      <vt:lpstr>12.7.17</vt:lpstr>
      <vt:lpstr>12.7.18</vt:lpstr>
      <vt:lpstr>12.7.19</vt:lpstr>
      <vt:lpstr>12.7.20</vt:lpstr>
      <vt:lpstr>12.7.21</vt:lpstr>
      <vt:lpstr>12.7.22</vt:lpstr>
      <vt:lpstr>12.7.23</vt:lpstr>
      <vt:lpstr>12.7.24</vt:lpstr>
      <vt:lpstr>12.7.25</vt:lpstr>
      <vt:lpstr>12.7.26</vt:lpstr>
      <vt:lpstr>12.7.27</vt:lpstr>
      <vt:lpstr>12.7.28</vt:lpstr>
      <vt:lpstr>12.7.29</vt:lpstr>
      <vt:lpstr>12.8.1.1</vt:lpstr>
      <vt:lpstr>12.8.1.2</vt:lpstr>
      <vt:lpstr>12.8.1.3</vt:lpstr>
      <vt:lpstr>12.8.1.4</vt:lpstr>
      <vt:lpstr>12.8.1.5</vt:lpstr>
      <vt:lpstr>12.8.1.6 </vt:lpstr>
      <vt:lpstr>12.8.2.1</vt:lpstr>
      <vt:lpstr>12.8.2.2</vt:lpstr>
      <vt:lpstr>12.8.2.3</vt:lpstr>
      <vt:lpstr>12.8.2.4</vt:lpstr>
      <vt:lpstr>12.8.2.5</vt:lpstr>
      <vt:lpstr>12.8.2.6</vt:lpstr>
      <vt:lpstr>12.8.3.1</vt:lpstr>
      <vt:lpstr>12.8.4.1</vt:lpstr>
      <vt:lpstr>12.8.4.2</vt:lpstr>
      <vt:lpstr>12.8.4.3</vt:lpstr>
      <vt:lpstr>12.8.4.4</vt:lpstr>
      <vt:lpstr>12.8.4.5</vt:lpstr>
      <vt:lpstr>12.8.5.1</vt:lpstr>
      <vt:lpstr>12.8.5.2</vt:lpstr>
      <vt:lpstr>12.8.5.3</vt:lpstr>
      <vt:lpstr>12.8.5.4</vt:lpstr>
      <vt:lpstr>12.8.5.5</vt:lpstr>
      <vt:lpstr>12.8.6.1</vt:lpstr>
      <vt:lpstr>12.9.1</vt:lpstr>
      <vt:lpstr>12.9.2</vt:lpstr>
      <vt:lpstr>GR.12.9.2</vt:lpstr>
      <vt:lpstr>12.9.3</vt:lpstr>
      <vt:lpstr>12.9.4</vt:lpstr>
      <vt:lpstr>12.9.5</vt:lpstr>
      <vt:lpstr>12.9.6</vt:lpstr>
      <vt:lpstr>12.9.7</vt:lpstr>
      <vt:lpstr>'12.1.1'!Área_de_impresión</vt:lpstr>
      <vt:lpstr>'12.1.2'!Área_de_impresión</vt:lpstr>
      <vt:lpstr>'12.1.3'!Área_de_impresión</vt:lpstr>
      <vt:lpstr>'12.1.4'!Área_de_impresión</vt:lpstr>
      <vt:lpstr>'12.1.5'!Área_de_impresión</vt:lpstr>
      <vt:lpstr>'12.1.6'!Área_de_impresión</vt:lpstr>
      <vt:lpstr>'12.1.7'!Área_de_impresión</vt:lpstr>
      <vt:lpstr>'12.2.1'!Área_de_impresión</vt:lpstr>
      <vt:lpstr>'12.2.2'!Área_de_impresión</vt:lpstr>
      <vt:lpstr>'12.2.3'!Área_de_impresión</vt:lpstr>
      <vt:lpstr>'12.2.4'!Área_de_impresión</vt:lpstr>
      <vt:lpstr>'12.3.1'!Área_de_impresión</vt:lpstr>
      <vt:lpstr>'12.3.2'!Área_de_impresión</vt:lpstr>
      <vt:lpstr>'12.3.3'!Área_de_impresión</vt:lpstr>
      <vt:lpstr>'12.3.4'!Área_de_impresión</vt:lpstr>
      <vt:lpstr>'12.3.5'!Área_de_impresión</vt:lpstr>
      <vt:lpstr>'12.4.1'!Área_de_impresión</vt:lpstr>
      <vt:lpstr>'12.4.10'!Área_de_impresión</vt:lpstr>
      <vt:lpstr>'12.4.2'!Área_de_impresión</vt:lpstr>
      <vt:lpstr>'12.4.3'!Área_de_impresión</vt:lpstr>
      <vt:lpstr>'12.4.4'!Área_de_impresión</vt:lpstr>
      <vt:lpstr>'12.4.5'!Área_de_impresión</vt:lpstr>
      <vt:lpstr>'12.4.6'!Área_de_impresión</vt:lpstr>
      <vt:lpstr>'12.4.7'!Área_de_impresión</vt:lpstr>
      <vt:lpstr>'12.4.8'!Área_de_impresión</vt:lpstr>
      <vt:lpstr>'12.4.9'!Área_de_impresión</vt:lpstr>
      <vt:lpstr>'12.5.1'!Área_de_impresión</vt:lpstr>
      <vt:lpstr>'12.5.2'!Área_de_impresión</vt:lpstr>
      <vt:lpstr>'12.5.3'!Área_de_impresión</vt:lpstr>
      <vt:lpstr>'12.5.4'!Área_de_impresión</vt:lpstr>
      <vt:lpstr>'12.5.5 '!Área_de_impresión</vt:lpstr>
      <vt:lpstr>'12.5.6'!Área_de_impresión</vt:lpstr>
      <vt:lpstr>'12.5.7'!Área_de_impresión</vt:lpstr>
      <vt:lpstr>'12.6.1.1'!Área_de_impresión</vt:lpstr>
      <vt:lpstr>'12.6.1.2 '!Área_de_impresión</vt:lpstr>
      <vt:lpstr>'12.6.2.1'!Área_de_impresión</vt:lpstr>
      <vt:lpstr>'12.6.2.2'!Área_de_impresión</vt:lpstr>
      <vt:lpstr>'12.6.2.3'!Área_de_impresión</vt:lpstr>
      <vt:lpstr>'12.6.2.4'!Área_de_impresión</vt:lpstr>
      <vt:lpstr>'12.6.3.1'!Área_de_impresión</vt:lpstr>
      <vt:lpstr>'12.7.1'!Área_de_impresión</vt:lpstr>
      <vt:lpstr>'12.7.10'!Área_de_impresión</vt:lpstr>
      <vt:lpstr>'12.7.11'!Área_de_impresión</vt:lpstr>
      <vt:lpstr>'12.7.12'!Área_de_impresión</vt:lpstr>
      <vt:lpstr>'12.7.13'!Área_de_impresión</vt:lpstr>
      <vt:lpstr>'12.7.14'!Área_de_impresión</vt:lpstr>
      <vt:lpstr>'12.7.15'!Área_de_impresión</vt:lpstr>
      <vt:lpstr>'12.7.16'!Área_de_impresión</vt:lpstr>
      <vt:lpstr>'12.7.17'!Área_de_impresión</vt:lpstr>
      <vt:lpstr>'12.7.18'!Área_de_impresión</vt:lpstr>
      <vt:lpstr>'12.7.19'!Área_de_impresión</vt:lpstr>
      <vt:lpstr>'12.7.2'!Área_de_impresión</vt:lpstr>
      <vt:lpstr>'12.7.20'!Área_de_impresión</vt:lpstr>
      <vt:lpstr>'12.7.22'!Área_de_impresión</vt:lpstr>
      <vt:lpstr>'12.7.23'!Área_de_impresión</vt:lpstr>
      <vt:lpstr>'12.7.24'!Área_de_impresión</vt:lpstr>
      <vt:lpstr>'12.7.25'!Área_de_impresión</vt:lpstr>
      <vt:lpstr>'12.7.26'!Área_de_impresión</vt:lpstr>
      <vt:lpstr>'12.7.27'!Área_de_impresión</vt:lpstr>
      <vt:lpstr>'12.7.28'!Área_de_impresión</vt:lpstr>
      <vt:lpstr>'12.7.29'!Área_de_impresión</vt:lpstr>
      <vt:lpstr>'12.7.3'!Área_de_impresión</vt:lpstr>
      <vt:lpstr>'12.7.4'!Área_de_impresión</vt:lpstr>
      <vt:lpstr>'12.7.5'!Área_de_impresión</vt:lpstr>
      <vt:lpstr>'12.7.6'!Área_de_impresión</vt:lpstr>
      <vt:lpstr>'12.7.7'!Área_de_impresión</vt:lpstr>
      <vt:lpstr>'12.7.8'!Área_de_impresión</vt:lpstr>
      <vt:lpstr>'12.7.9'!Área_de_impresión</vt:lpstr>
      <vt:lpstr>'12.8.1.1'!Área_de_impresión</vt:lpstr>
      <vt:lpstr>'12.8.1.2'!Área_de_impresión</vt:lpstr>
      <vt:lpstr>'12.8.1.4'!Área_de_impresión</vt:lpstr>
      <vt:lpstr>'12.8.1.5'!Área_de_impresión</vt:lpstr>
      <vt:lpstr>'12.8.1.6 '!Área_de_impresión</vt:lpstr>
      <vt:lpstr>'12.8.2.3'!Área_de_impresión</vt:lpstr>
      <vt:lpstr>'12.8.2.4'!Área_de_impresión</vt:lpstr>
      <vt:lpstr>'12.8.2.5'!Área_de_impresión</vt:lpstr>
      <vt:lpstr>'12.8.2.6'!Área_de_impresión</vt:lpstr>
      <vt:lpstr>'12.8.3.1'!Área_de_impresión</vt:lpstr>
      <vt:lpstr>'12.8.4.1'!Área_de_impresión</vt:lpstr>
      <vt:lpstr>'12.8.4.3'!Área_de_impresión</vt:lpstr>
      <vt:lpstr>'12.8.4.4'!Área_de_impresión</vt:lpstr>
      <vt:lpstr>'12.8.4.5'!Área_de_impresión</vt:lpstr>
      <vt:lpstr>'12.8.5.1'!Área_de_impresión</vt:lpstr>
      <vt:lpstr>'12.8.5.2'!Área_de_impresión</vt:lpstr>
      <vt:lpstr>'12.8.5.3'!Área_de_impresión</vt:lpstr>
      <vt:lpstr>'12.8.5.5'!Área_de_impresión</vt:lpstr>
      <vt:lpstr>'12.8.6.1'!Área_de_impresión</vt:lpstr>
      <vt:lpstr>'12.9.1'!Área_de_impresión</vt:lpstr>
      <vt:lpstr>'12.9.2'!Área_de_impresión</vt:lpstr>
      <vt:lpstr>'12.9.3'!Área_de_impresión</vt:lpstr>
      <vt:lpstr>'12.9.4'!Área_de_impresión</vt:lpstr>
      <vt:lpstr>'12.9.5'!Área_de_impresión</vt:lpstr>
      <vt:lpstr>'12.9.6'!Área_de_impresión</vt:lpstr>
      <vt:lpstr>'12.9.7'!Área_de_impresión</vt:lpstr>
      <vt:lpstr>GR.12.9.2!Área_de_impresión</vt:lpstr>
      <vt:lpstr>'Grafico 12.6.2.1'!Área_de_impresión</vt:lpstr>
    </vt:vector>
  </TitlesOfParts>
  <Company>Tragsatec - Grupo Tragsa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ldp</dc:creator>
  <cp:lastModifiedBy>jlopezperez</cp:lastModifiedBy>
  <cp:lastPrinted>2014-04-16T08:42:22Z</cp:lastPrinted>
  <dcterms:created xsi:type="dcterms:W3CDTF">2009-06-03T07:28:13Z</dcterms:created>
  <dcterms:modified xsi:type="dcterms:W3CDTF">2015-05-18T11:12:08Z</dcterms:modified>
</cp:coreProperties>
</file>