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4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'8.4 '!$A$1:$S$26</definedName>
    <definedName name="balan.xls" hidden="1">'[7]7.24'!$D$6:$D$27</definedName>
    <definedName name="kk" hidden="1">'[5]19.14-15'!#REF!</definedName>
    <definedName name="Z_D9078923_52ED_4967_96FA_D31D5B162594_.wvu.PrintArea" localSheetId="0" hidden="1">'8.4 '!$A$1:$M$20</definedName>
  </definedNames>
  <calcPr calcId="125725"/>
</workbook>
</file>

<file path=xl/calcChain.xml><?xml version="1.0" encoding="utf-8"?>
<calcChain xmlns="http://schemas.openxmlformats.org/spreadsheetml/2006/main">
  <c r="R20" i="1"/>
  <c r="Q20"/>
  <c r="P20"/>
  <c r="O20"/>
  <c r="N20"/>
  <c r="M20"/>
  <c r="L20"/>
  <c r="K20"/>
  <c r="J20"/>
  <c r="I20"/>
  <c r="H20"/>
  <c r="G20"/>
  <c r="F20"/>
  <c r="E20"/>
  <c r="C20"/>
  <c r="B20"/>
  <c r="D13"/>
  <c r="D20" s="1"/>
  <c r="F9"/>
</calcChain>
</file>

<file path=xl/sharedStrings.xml><?xml version="1.0" encoding="utf-8"?>
<sst xmlns="http://schemas.openxmlformats.org/spreadsheetml/2006/main" count="40" uniqueCount="40">
  <si>
    <t>RESIDUOS</t>
  </si>
  <si>
    <t>8.4. Distribución por CCAA de instalaciones de triaje, biometanización, y compostaje de residuos mezclados y de biorresiduos recogidos separadamente, 2015</t>
  </si>
  <si>
    <t>Comunidades Autónomas</t>
  </si>
  <si>
    <t>Número de instalaciones</t>
  </si>
  <si>
    <t>Entrada triaje (t)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</si>
  <si>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</si>
  <si>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</si>
  <si>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>Materiales recuperados (t)</t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</si>
  <si>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</si>
  <si>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</si>
  <si>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</si>
  <si>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</si>
  <si>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</si>
  <si>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</si>
  <si>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t>Metales</t>
  </si>
  <si>
    <t>Plástico</t>
  </si>
  <si>
    <t>Vidrio</t>
  </si>
  <si>
    <t>Papel / Cartón</t>
  </si>
  <si>
    <t>Compuestos</t>
  </si>
  <si>
    <t>Otros materiales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</si>
  <si>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</si>
  <si>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</si>
  <si>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Material bioestabilizado (t)</t>
  </si>
  <si>
    <t>Vertedero</t>
  </si>
  <si>
    <t>Incineración</t>
  </si>
  <si>
    <t>C.A. Andalucía</t>
  </si>
  <si>
    <t>C.A. Aragón</t>
  </si>
  <si>
    <t>C.A. Canarias</t>
  </si>
  <si>
    <t>C.A. Castilla y León</t>
  </si>
  <si>
    <t>C.A. Cataluña</t>
  </si>
  <si>
    <t>C.A. Galicia</t>
  </si>
  <si>
    <t>C.A. La Rioja</t>
  </si>
  <si>
    <t>C. De Madrid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</si>
  <si>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</si>
  <si>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</si>
  <si>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</si>
  <si>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</si>
  <si>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</si>
  <si>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</si>
  <si>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compostaje, junto con la materia orgánica recuperada en la fase de triaje.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</si>
</sst>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5">
    <xf numFmtId="0" fontId="0" fillId="2" borderId="0"/>
    <xf numFmtId="37" fontId="7" fillId="0" borderId="0"/>
    <xf numFmtId="0" fontId="7" fillId="0" borderId="0"/>
    <xf numFmtId="43" fontId="6" fillId="0" borderId="0" applyFont="0" applyFill="0" applyBorder="0" applyAlignment="0" applyProtection="0"/>
    <xf numFmtId="0" fontId="6" fillId="0" borderId="0"/>
  </cellStyleXfs>
  <cellXfs count="77">
    <xf numFmtId="0" fontId="0" fillId="2" borderId="0" xfId="0"/>
    <xf numFmtId="0" fontId="2" fillId="2" borderId="0" xfId="0" applyFont="1" applyAlignment="1">
      <alignment horizontal="center"/>
    </xf>
    <xf numFmtId="0" fontId="0" fillId="2" borderId="0" xfId="0" applyFill="1"/>
    <xf numFmtId="0" fontId="3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/>
    <xf numFmtId="0" fontId="4" fillId="3" borderId="8" xfId="0" applyFont="1" applyFill="1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2" borderId="12" xfId="0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0" fillId="2" borderId="8" xfId="0" applyBorder="1" applyAlignment="1">
      <alignment horizontal="left" indent="1"/>
    </xf>
    <xf numFmtId="37" fontId="6" fillId="2" borderId="15" xfId="1" applyFont="1" applyFill="1" applyBorder="1" applyAlignment="1">
      <alignment horizontal="right"/>
    </xf>
    <xf numFmtId="37" fontId="6" fillId="2" borderId="8" xfId="1" applyFont="1" applyFill="1" applyBorder="1" applyAlignment="1">
      <alignment horizontal="right"/>
    </xf>
    <xf numFmtId="37" fontId="6" fillId="2" borderId="5" xfId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Border="1" applyAlignment="1"/>
    <xf numFmtId="0" fontId="6" fillId="0" borderId="8" xfId="0" applyFont="1" applyFill="1" applyBorder="1" applyAlignment="1">
      <alignment horizontal="left" indent="1"/>
    </xf>
    <xf numFmtId="37" fontId="0" fillId="2" borderId="8" xfId="1" applyFont="1" applyFill="1" applyBorder="1" applyAlignment="1">
      <alignment horizontal="right"/>
    </xf>
    <xf numFmtId="37" fontId="6" fillId="2" borderId="0" xfId="1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8" fillId="0" borderId="0" xfId="0" applyFont="1" applyFill="1" applyAlignment="1"/>
    <xf numFmtId="0" fontId="6" fillId="2" borderId="8" xfId="2" applyFont="1" applyFill="1" applyBorder="1" applyAlignment="1" applyProtection="1">
      <alignment horizontal="left" indent="1"/>
    </xf>
    <xf numFmtId="37" fontId="6" fillId="0" borderId="8" xfId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 wrapText="1"/>
    </xf>
    <xf numFmtId="37" fontId="0" fillId="4" borderId="8" xfId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Alignment="1"/>
    <xf numFmtId="37" fontId="6" fillId="4" borderId="8" xfId="1" applyFont="1" applyFill="1" applyBorder="1" applyAlignment="1">
      <alignment horizontal="right"/>
    </xf>
    <xf numFmtId="37" fontId="6" fillId="2" borderId="16" xfId="1" applyFont="1" applyFill="1" applyBorder="1" applyAlignment="1">
      <alignment horizontal="right"/>
    </xf>
    <xf numFmtId="37" fontId="0" fillId="0" borderId="8" xfId="1" applyFont="1" applyFill="1" applyBorder="1" applyAlignment="1">
      <alignment horizontal="right"/>
    </xf>
    <xf numFmtId="3" fontId="6" fillId="2" borderId="15" xfId="0" applyNumberFormat="1" applyFont="1" applyBorder="1" applyAlignment="1">
      <alignment horizontal="right" wrapText="1"/>
    </xf>
    <xf numFmtId="0" fontId="6" fillId="2" borderId="8" xfId="0" applyFont="1" applyBorder="1" applyAlignment="1">
      <alignment horizontal="left" indent="1"/>
    </xf>
    <xf numFmtId="37" fontId="0" fillId="4" borderId="15" xfId="1" applyFont="1" applyFill="1" applyBorder="1" applyAlignment="1">
      <alignment horizontal="right"/>
    </xf>
    <xf numFmtId="37" fontId="6" fillId="4" borderId="16" xfId="1" applyFont="1" applyFill="1" applyBorder="1" applyAlignment="1">
      <alignment horizontal="right"/>
    </xf>
    <xf numFmtId="0" fontId="6" fillId="2" borderId="8" xfId="0" applyFont="1" applyFill="1" applyBorder="1" applyAlignment="1">
      <alignment horizontal="left" indent="1"/>
    </xf>
    <xf numFmtId="37" fontId="6" fillId="0" borderId="15" xfId="1" applyFont="1" applyFill="1" applyBorder="1" applyAlignment="1">
      <alignment horizontal="right"/>
    </xf>
    <xf numFmtId="37" fontId="6" fillId="0" borderId="16" xfId="1" applyFont="1" applyFill="1" applyBorder="1" applyAlignment="1">
      <alignment horizontal="right"/>
    </xf>
    <xf numFmtId="0" fontId="8" fillId="2" borderId="0" xfId="0" applyFont="1" applyAlignment="1"/>
    <xf numFmtId="0" fontId="6" fillId="0" borderId="8" xfId="0" applyFont="1" applyFill="1" applyBorder="1" applyAlignment="1">
      <alignment horizontal="left" vertical="center" indent="1"/>
    </xf>
    <xf numFmtId="37" fontId="6" fillId="2" borderId="15" xfId="1" applyFont="1" applyFill="1" applyBorder="1" applyAlignment="1">
      <alignment horizontal="right" vertical="center"/>
    </xf>
    <xf numFmtId="0" fontId="0" fillId="2" borderId="8" xfId="0" applyBorder="1" applyAlignment="1">
      <alignment horizontal="right" vertical="center"/>
    </xf>
    <xf numFmtId="0" fontId="0" fillId="2" borderId="15" xfId="0" applyBorder="1" applyAlignment="1">
      <alignment horizontal="right" vertical="center"/>
    </xf>
    <xf numFmtId="0" fontId="0" fillId="2" borderId="16" xfId="0" applyBorder="1" applyAlignment="1">
      <alignment horizontal="right" vertical="center"/>
    </xf>
    <xf numFmtId="0" fontId="8" fillId="3" borderId="12" xfId="0" applyFont="1" applyFill="1" applyBorder="1" applyAlignment="1">
      <alignment horizontal="left" vertical="center" indent="2"/>
    </xf>
    <xf numFmtId="37" fontId="8" fillId="3" borderId="14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6" fillId="2" borderId="0" xfId="0" applyFont="1" applyAlignment="1">
      <alignment horizontal="left" vertical="center" wrapText="1"/>
    </xf>
    <xf numFmtId="0" fontId="9" fillId="2" borderId="0" xfId="0" applyFont="1" applyFill="1"/>
    <xf numFmtId="0" fontId="9" fillId="2" borderId="0" xfId="0" applyFont="1"/>
    <xf numFmtId="3" fontId="6" fillId="2" borderId="0" xfId="0" applyNumberFormat="1" applyFont="1" applyBorder="1" applyAlignment="1">
      <alignment horizontal="left" wrapText="1"/>
    </xf>
    <xf numFmtId="0" fontId="6" fillId="2" borderId="0" xfId="0" applyFont="1" applyAlignment="1">
      <alignment horizontal="left" vertical="center" wrapText="1"/>
    </xf>
    <xf numFmtId="0" fontId="10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5">
    <cellStyle name="Millares 2" xfId="3"/>
    <cellStyle name="Normal" xfId="0" builtinId="0"/>
    <cellStyle name="Normal 2" xfId="4"/>
    <cellStyle name="Normal_CARNE2" xfId="1"/>
    <cellStyle name="Normal_EXAGRI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T30"/>
  <sheetViews>
    <sheetView tabSelected="1" view="pageBreakPreview" topLeftCell="O1" zoomScale="75" zoomScaleSheetLayoutView="100" workbookViewId="0">
      <selection activeCell="N20" sqref="N20"/>
    </sheetView>
  </sheetViews>
  <sheetFormatPr baseColWidth="10" defaultRowHeight="12.75"/>
  <cols>
    <col min="1" max="1" width="28.42578125" customWidth="1"/>
    <col min="2" max="18" width="16.42578125" customWidth="1"/>
    <col min="19" max="19" width="2.5703125" style="2" customWidth="1"/>
    <col min="20" max="20" width="11.42578125" style="2"/>
  </cols>
  <sheetData>
    <row r="1" spans="1:2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s="5" customFormat="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</row>
    <row r="4" spans="1:20" ht="13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  <c r="P4" s="7"/>
      <c r="Q4" s="7"/>
    </row>
    <row r="5" spans="1:20" s="16" customFormat="1" ht="33.75" customHeight="1">
      <c r="A5" s="8" t="s">
        <v>2</v>
      </c>
      <c r="B5" s="8" t="s">
        <v>3</v>
      </c>
      <c r="C5" s="8" t="s">
        <v>4</v>
      </c>
      <c r="D5" s="9" t="s">
        <v>5</v>
      </c>
      <c r="E5" s="10"/>
      <c r="F5" s="9" t="s">
        <v>6</v>
      </c>
      <c r="G5" s="10"/>
      <c r="H5" s="11" t="s">
        <v>7</v>
      </c>
      <c r="I5" s="12"/>
      <c r="J5" s="12"/>
      <c r="K5" s="12"/>
      <c r="L5" s="12"/>
      <c r="M5" s="12"/>
      <c r="N5" s="9" t="s">
        <v>8</v>
      </c>
      <c r="O5" s="13"/>
      <c r="P5" s="10"/>
      <c r="Q5" s="9" t="s">
        <v>9</v>
      </c>
      <c r="R5" s="14"/>
      <c r="S5" s="15"/>
      <c r="T5" s="15"/>
    </row>
    <row r="6" spans="1:20" s="16" customFormat="1" ht="30.75" customHeight="1">
      <c r="A6" s="17"/>
      <c r="B6" s="18"/>
      <c r="C6" s="19"/>
      <c r="D6" s="20" t="s">
        <v>10</v>
      </c>
      <c r="E6" s="21" t="s">
        <v>11</v>
      </c>
      <c r="F6" s="22" t="s">
        <v>12</v>
      </c>
      <c r="G6" s="22" t="s">
        <v>13</v>
      </c>
      <c r="H6" s="20" t="s">
        <v>14</v>
      </c>
      <c r="I6" s="23" t="s">
        <v>15</v>
      </c>
      <c r="J6" s="22" t="s">
        <v>16</v>
      </c>
      <c r="K6" s="22" t="s">
        <v>17</v>
      </c>
      <c r="L6" s="22" t="s">
        <v>18</v>
      </c>
      <c r="M6" s="22" t="s">
        <v>19</v>
      </c>
      <c r="N6" s="22" t="s">
        <v>20</v>
      </c>
      <c r="O6" s="22" t="s">
        <v>21</v>
      </c>
      <c r="P6" s="22" t="s">
        <v>22</v>
      </c>
      <c r="Q6" s="24" t="s">
        <v>23</v>
      </c>
      <c r="R6" s="24" t="s">
        <v>24</v>
      </c>
      <c r="S6" s="15"/>
      <c r="T6" s="15"/>
    </row>
    <row r="7" spans="1:20" s="16" customFormat="1" ht="28.5" customHeight="1" thickBot="1">
      <c r="A7" s="25"/>
      <c r="B7" s="26"/>
      <c r="C7" s="27"/>
      <c r="D7" s="28"/>
      <c r="E7" s="29"/>
      <c r="F7" s="30"/>
      <c r="G7" s="30"/>
      <c r="H7" s="28"/>
      <c r="I7" s="25"/>
      <c r="J7" s="30"/>
      <c r="K7" s="30"/>
      <c r="L7" s="30"/>
      <c r="M7" s="30"/>
      <c r="N7" s="30"/>
      <c r="O7" s="30"/>
      <c r="P7" s="30"/>
      <c r="Q7" s="31"/>
      <c r="R7" s="31"/>
      <c r="S7" s="15"/>
      <c r="T7" s="15"/>
    </row>
    <row r="8" spans="1:20" s="37" customFormat="1" ht="22.5" customHeight="1">
      <c r="A8" s="32" t="s">
        <v>25</v>
      </c>
      <c r="B8" s="33">
        <v>1</v>
      </c>
      <c r="C8" s="33">
        <v>78687.34</v>
      </c>
      <c r="D8" s="33">
        <v>0</v>
      </c>
      <c r="E8" s="33">
        <v>0</v>
      </c>
      <c r="F8" s="33">
        <v>0</v>
      </c>
      <c r="G8" s="33">
        <v>0</v>
      </c>
      <c r="H8" s="33">
        <v>1207</v>
      </c>
      <c r="I8" s="33">
        <v>928.28</v>
      </c>
      <c r="J8" s="33">
        <v>283.94</v>
      </c>
      <c r="K8" s="33">
        <v>1490.6469999999999</v>
      </c>
      <c r="L8" s="33">
        <v>148.94</v>
      </c>
      <c r="M8" s="34">
        <v>0</v>
      </c>
      <c r="N8" s="33">
        <v>517482.757226563</v>
      </c>
      <c r="O8" s="33">
        <v>691423</v>
      </c>
      <c r="P8" s="33">
        <v>2482.0819999999999</v>
      </c>
      <c r="Q8" s="33">
        <v>63702</v>
      </c>
      <c r="R8" s="35"/>
      <c r="S8" s="36"/>
      <c r="T8" s="36"/>
    </row>
    <row r="9" spans="1:20" s="43" customFormat="1" ht="14.1" customHeight="1">
      <c r="A9" s="38" t="s">
        <v>26</v>
      </c>
      <c r="B9" s="33">
        <v>1</v>
      </c>
      <c r="C9" s="33">
        <v>239123</v>
      </c>
      <c r="D9" s="33">
        <v>0</v>
      </c>
      <c r="E9" s="33">
        <v>0</v>
      </c>
      <c r="F9" s="33">
        <f>10213+5868</f>
        <v>16081</v>
      </c>
      <c r="G9" s="33">
        <v>0</v>
      </c>
      <c r="H9" s="33">
        <v>3394.73</v>
      </c>
      <c r="I9" s="33">
        <v>6073.47</v>
      </c>
      <c r="J9" s="33">
        <v>41.8</v>
      </c>
      <c r="K9" s="33">
        <v>2792.6688333333323</v>
      </c>
      <c r="L9" s="33">
        <v>1123.8813333333335</v>
      </c>
      <c r="M9" s="33">
        <v>50.519999999999996</v>
      </c>
      <c r="N9" s="33">
        <v>9972219</v>
      </c>
      <c r="O9" s="39">
        <v>0</v>
      </c>
      <c r="P9" s="33">
        <v>7018</v>
      </c>
      <c r="Q9" s="33">
        <v>171073</v>
      </c>
      <c r="R9" s="40"/>
      <c r="S9" s="41"/>
      <c r="T9" s="42"/>
    </row>
    <row r="10" spans="1:20" s="49" customFormat="1" ht="14.1" customHeight="1">
      <c r="A10" s="44" t="s">
        <v>27</v>
      </c>
      <c r="B10" s="33">
        <v>2</v>
      </c>
      <c r="C10" s="34">
        <v>106860.66800000001</v>
      </c>
      <c r="D10" s="34">
        <v>0</v>
      </c>
      <c r="E10" s="45">
        <v>67911.94</v>
      </c>
      <c r="F10" s="46">
        <v>0</v>
      </c>
      <c r="G10" s="34">
        <v>0</v>
      </c>
      <c r="H10" s="34">
        <v>1357.1799999999998</v>
      </c>
      <c r="I10" s="34">
        <v>1583.06</v>
      </c>
      <c r="J10" s="34">
        <v>0</v>
      </c>
      <c r="K10" s="34">
        <v>1054.1499999999999</v>
      </c>
      <c r="L10" s="34">
        <v>0</v>
      </c>
      <c r="M10" s="34">
        <v>0</v>
      </c>
      <c r="N10" s="33">
        <v>3473518.2</v>
      </c>
      <c r="O10" s="33">
        <v>1428600</v>
      </c>
      <c r="P10" s="47">
        <v>0</v>
      </c>
      <c r="Q10" s="34">
        <v>144999.33000000002</v>
      </c>
      <c r="R10" s="40"/>
      <c r="S10" s="36"/>
      <c r="T10" s="48"/>
    </row>
    <row r="11" spans="1:20" s="49" customFormat="1" ht="14.1" customHeight="1">
      <c r="A11" s="44" t="s">
        <v>28</v>
      </c>
      <c r="B11" s="33">
        <v>6</v>
      </c>
      <c r="C11" s="34">
        <v>671470.39</v>
      </c>
      <c r="D11" s="34">
        <v>0</v>
      </c>
      <c r="E11" s="34">
        <v>0</v>
      </c>
      <c r="F11" s="34">
        <v>2958.37</v>
      </c>
      <c r="G11" s="34">
        <v>0</v>
      </c>
      <c r="H11" s="34">
        <v>8450.4</v>
      </c>
      <c r="I11" s="34">
        <v>4245.6400000000003</v>
      </c>
      <c r="J11" s="34">
        <v>379.72</v>
      </c>
      <c r="K11" s="34">
        <v>8145.58</v>
      </c>
      <c r="L11" s="34">
        <v>951.75999999999988</v>
      </c>
      <c r="M11" s="34">
        <v>1415.3799999999999</v>
      </c>
      <c r="N11" s="34">
        <v>3673051.18</v>
      </c>
      <c r="O11" s="34">
        <v>7436572.3399999999</v>
      </c>
      <c r="P11" s="34">
        <v>59066.289999999994</v>
      </c>
      <c r="Q11" s="34">
        <v>512298.01</v>
      </c>
      <c r="R11" s="40"/>
      <c r="S11" s="36"/>
      <c r="T11" s="48"/>
    </row>
    <row r="12" spans="1:20" s="49" customFormat="1" ht="14.1" customHeight="1">
      <c r="A12" s="44" t="s">
        <v>29</v>
      </c>
      <c r="B12" s="33">
        <v>3</v>
      </c>
      <c r="C12" s="34">
        <v>487462.42000000004</v>
      </c>
      <c r="D12" s="39">
        <v>7226</v>
      </c>
      <c r="E12" s="33">
        <v>0</v>
      </c>
      <c r="F12" s="33">
        <v>0</v>
      </c>
      <c r="G12" s="39">
        <v>0</v>
      </c>
      <c r="H12" s="39">
        <v>9135.9700000000012</v>
      </c>
      <c r="I12" s="39">
        <v>17348.899999999998</v>
      </c>
      <c r="J12" s="39">
        <v>3557.23</v>
      </c>
      <c r="K12" s="39">
        <v>9820.7199999999993</v>
      </c>
      <c r="L12" s="39">
        <v>500.78</v>
      </c>
      <c r="M12" s="39">
        <v>3.2199999999999998</v>
      </c>
      <c r="N12" s="50">
        <v>0</v>
      </c>
      <c r="O12" s="39">
        <v>8792200</v>
      </c>
      <c r="P12" s="47">
        <v>0</v>
      </c>
      <c r="Q12" s="34">
        <v>129069</v>
      </c>
      <c r="R12" s="51">
        <v>285745</v>
      </c>
      <c r="S12" s="36"/>
      <c r="T12" s="48"/>
    </row>
    <row r="13" spans="1:20" s="49" customFormat="1" ht="14.1" customHeight="1">
      <c r="A13" s="44" t="s">
        <v>30</v>
      </c>
      <c r="B13" s="33">
        <v>1</v>
      </c>
      <c r="C13" s="34">
        <v>122172.32</v>
      </c>
      <c r="D13" s="39">
        <f>33568.56+2356</f>
        <v>35924.559999999998</v>
      </c>
      <c r="E13" s="33">
        <v>0</v>
      </c>
      <c r="F13" s="52">
        <v>0</v>
      </c>
      <c r="G13" s="52">
        <v>0</v>
      </c>
      <c r="H13" s="34">
        <v>2269.92</v>
      </c>
      <c r="I13" s="34">
        <v>5709.74</v>
      </c>
      <c r="J13" s="34">
        <v>0</v>
      </c>
      <c r="K13" s="34">
        <v>2488.14</v>
      </c>
      <c r="L13" s="34">
        <v>574.82000000000005</v>
      </c>
      <c r="M13" s="34">
        <v>0</v>
      </c>
      <c r="N13" s="52">
        <v>5968518</v>
      </c>
      <c r="O13" s="34">
        <v>11392390</v>
      </c>
      <c r="P13" s="34">
        <v>17283.129999999997</v>
      </c>
      <c r="Q13" s="34">
        <v>90262.930000000008</v>
      </c>
      <c r="R13" s="40"/>
      <c r="S13" s="36"/>
      <c r="T13" s="48"/>
    </row>
    <row r="14" spans="1:20" s="49" customFormat="1" ht="14.1" customHeight="1">
      <c r="A14" s="44" t="s">
        <v>31</v>
      </c>
      <c r="B14" s="33">
        <v>1</v>
      </c>
      <c r="C14" s="34">
        <v>105254</v>
      </c>
      <c r="D14" s="39">
        <v>0</v>
      </c>
      <c r="E14" s="33">
        <v>0</v>
      </c>
      <c r="F14" s="39">
        <v>0</v>
      </c>
      <c r="G14" s="34">
        <v>0</v>
      </c>
      <c r="H14" s="34">
        <v>1891</v>
      </c>
      <c r="I14" s="34">
        <v>913</v>
      </c>
      <c r="J14" s="34">
        <v>457</v>
      </c>
      <c r="K14" s="34">
        <v>1736</v>
      </c>
      <c r="L14" s="34">
        <v>241</v>
      </c>
      <c r="M14" s="34">
        <v>40</v>
      </c>
      <c r="N14" s="50">
        <v>0</v>
      </c>
      <c r="O14" s="34">
        <v>6771600</v>
      </c>
      <c r="P14" s="34">
        <v>17384</v>
      </c>
      <c r="Q14" s="34">
        <v>56933</v>
      </c>
      <c r="R14" s="40"/>
      <c r="S14" s="36"/>
      <c r="T14" s="48"/>
    </row>
    <row r="15" spans="1:20" s="49" customFormat="1" ht="14.1" customHeight="1">
      <c r="A15" s="44" t="s">
        <v>32</v>
      </c>
      <c r="B15" s="33">
        <v>3</v>
      </c>
      <c r="C15" s="34">
        <v>576138.38</v>
      </c>
      <c r="D15" s="34">
        <v>0</v>
      </c>
      <c r="E15" s="53">
        <v>426</v>
      </c>
      <c r="F15" s="33">
        <v>11904.28</v>
      </c>
      <c r="G15" s="33">
        <v>0</v>
      </c>
      <c r="H15" s="33">
        <v>8416.9599999999991</v>
      </c>
      <c r="I15" s="33">
        <v>4744.16</v>
      </c>
      <c r="J15" s="33">
        <v>253.88</v>
      </c>
      <c r="K15" s="33">
        <v>12167.14</v>
      </c>
      <c r="L15" s="33">
        <v>621.5</v>
      </c>
      <c r="M15" s="51">
        <v>620</v>
      </c>
      <c r="N15" s="51">
        <v>34541561.840000004</v>
      </c>
      <c r="O15" s="33">
        <v>65879600</v>
      </c>
      <c r="P15" s="51">
        <v>14336.380000000001</v>
      </c>
      <c r="Q15" s="51">
        <v>527210.6</v>
      </c>
      <c r="R15" s="51">
        <v>99072.84</v>
      </c>
      <c r="S15" s="36"/>
      <c r="T15" s="48"/>
    </row>
    <row r="16" spans="1:20" s="49" customFormat="1" ht="14.1" customHeight="1">
      <c r="A16" s="32" t="s">
        <v>33</v>
      </c>
      <c r="B16" s="33">
        <v>1</v>
      </c>
      <c r="C16" s="34">
        <v>67677</v>
      </c>
      <c r="D16" s="34">
        <v>1250</v>
      </c>
      <c r="E16" s="33">
        <v>0</v>
      </c>
      <c r="F16" s="39">
        <v>9141</v>
      </c>
      <c r="G16" s="33">
        <v>6415</v>
      </c>
      <c r="H16" s="33">
        <v>430.18</v>
      </c>
      <c r="I16" s="33">
        <v>238.64</v>
      </c>
      <c r="J16" s="33">
        <v>0</v>
      </c>
      <c r="K16" s="33">
        <v>125.32</v>
      </c>
      <c r="L16" s="33">
        <v>24.4</v>
      </c>
      <c r="M16" s="51">
        <v>0</v>
      </c>
      <c r="N16" s="51">
        <v>1908067</v>
      </c>
      <c r="O16" s="51">
        <v>3224000</v>
      </c>
      <c r="P16" s="51">
        <v>7619</v>
      </c>
      <c r="Q16" s="51">
        <v>35323.19</v>
      </c>
      <c r="R16" s="51"/>
      <c r="S16" s="36"/>
      <c r="T16" s="48"/>
    </row>
    <row r="17" spans="1:20" s="49" customFormat="1" ht="14.1" customHeight="1">
      <c r="A17" s="54" t="s">
        <v>34</v>
      </c>
      <c r="B17" s="33">
        <v>1</v>
      </c>
      <c r="C17" s="34">
        <v>70535.42</v>
      </c>
      <c r="D17" s="39">
        <v>0</v>
      </c>
      <c r="E17" s="33">
        <v>0</v>
      </c>
      <c r="F17" s="39">
        <v>0</v>
      </c>
      <c r="G17" s="33">
        <v>0</v>
      </c>
      <c r="H17" s="33">
        <v>1413.5</v>
      </c>
      <c r="I17" s="33">
        <v>879.62</v>
      </c>
      <c r="J17" s="33">
        <v>499.76</v>
      </c>
      <c r="K17" s="33">
        <v>1894.62</v>
      </c>
      <c r="L17" s="33">
        <v>0</v>
      </c>
      <c r="M17" s="51">
        <v>0</v>
      </c>
      <c r="N17" s="55"/>
      <c r="O17" s="56"/>
      <c r="P17" s="56"/>
      <c r="Q17" s="51">
        <v>44278.44</v>
      </c>
      <c r="R17" s="51"/>
      <c r="S17" s="36"/>
      <c r="T17" s="48"/>
    </row>
    <row r="18" spans="1:20" s="60" customFormat="1" ht="14.1" customHeight="1">
      <c r="A18" s="57" t="s">
        <v>35</v>
      </c>
      <c r="B18" s="33">
        <v>2</v>
      </c>
      <c r="C18" s="45">
        <v>453294.42000000004</v>
      </c>
      <c r="D18" s="45">
        <v>0</v>
      </c>
      <c r="E18" s="33">
        <v>0</v>
      </c>
      <c r="F18" s="58">
        <v>67</v>
      </c>
      <c r="G18" s="58">
        <v>0</v>
      </c>
      <c r="H18" s="58">
        <v>6976.42</v>
      </c>
      <c r="I18" s="58">
        <v>8188.28</v>
      </c>
      <c r="J18" s="58">
        <v>0</v>
      </c>
      <c r="K18" s="58">
        <v>499</v>
      </c>
      <c r="L18" s="58">
        <v>629.86</v>
      </c>
      <c r="M18" s="59">
        <v>133.35</v>
      </c>
      <c r="N18" s="59">
        <v>2824553</v>
      </c>
      <c r="O18" s="59">
        <v>5470725</v>
      </c>
      <c r="P18" s="59">
        <v>60837.29</v>
      </c>
      <c r="Q18" s="59">
        <v>248708</v>
      </c>
      <c r="R18" s="51"/>
      <c r="S18" s="41"/>
      <c r="T18" s="42"/>
    </row>
    <row r="19" spans="1:20" s="43" customFormat="1" ht="14.1" customHeight="1">
      <c r="A19" s="61"/>
      <c r="B19" s="62"/>
      <c r="C19" s="63"/>
      <c r="D19" s="63"/>
      <c r="E19" s="64"/>
      <c r="F19" s="64"/>
      <c r="G19" s="64"/>
      <c r="H19" s="64"/>
      <c r="I19" s="64"/>
      <c r="J19" s="64"/>
      <c r="K19" s="64"/>
      <c r="L19" s="64"/>
      <c r="M19" s="65"/>
      <c r="N19" s="65"/>
      <c r="O19" s="65"/>
      <c r="P19" s="65"/>
      <c r="Q19" s="65"/>
      <c r="R19" s="65"/>
      <c r="S19" s="41"/>
      <c r="T19" s="42"/>
    </row>
    <row r="20" spans="1:20" s="5" customFormat="1" ht="16.5" customHeight="1" thickBot="1">
      <c r="A20" s="66" t="s">
        <v>36</v>
      </c>
      <c r="B20" s="67">
        <f>SUM(B8:B19)</f>
        <v>22</v>
      </c>
      <c r="C20" s="67">
        <f t="shared" ref="C20:R20" si="0">SUM(C8:C19)</f>
        <v>2978675.358</v>
      </c>
      <c r="D20" s="67">
        <f t="shared" si="0"/>
        <v>44400.56</v>
      </c>
      <c r="E20" s="67">
        <f t="shared" si="0"/>
        <v>68337.94</v>
      </c>
      <c r="F20" s="67">
        <f t="shared" si="0"/>
        <v>40151.65</v>
      </c>
      <c r="G20" s="67">
        <f t="shared" si="0"/>
        <v>6415</v>
      </c>
      <c r="H20" s="67">
        <f t="shared" si="0"/>
        <v>44943.259999999995</v>
      </c>
      <c r="I20" s="67">
        <f t="shared" si="0"/>
        <v>50852.79</v>
      </c>
      <c r="J20" s="67">
        <f t="shared" si="0"/>
        <v>5473.3300000000008</v>
      </c>
      <c r="K20" s="67">
        <f t="shared" si="0"/>
        <v>42213.985833333332</v>
      </c>
      <c r="L20" s="67">
        <f t="shared" si="0"/>
        <v>4816.9413333333332</v>
      </c>
      <c r="M20" s="67">
        <f t="shared" si="0"/>
        <v>2262.4699999999998</v>
      </c>
      <c r="N20" s="67">
        <f t="shared" si="0"/>
        <v>62878970.97722657</v>
      </c>
      <c r="O20" s="67">
        <f t="shared" si="0"/>
        <v>111087110.34</v>
      </c>
      <c r="P20" s="67">
        <f t="shared" si="0"/>
        <v>186026.17199999999</v>
      </c>
      <c r="Q20" s="67">
        <f t="shared" si="0"/>
        <v>2023857.5</v>
      </c>
      <c r="R20" s="67">
        <f t="shared" si="0"/>
        <v>384817.83999999997</v>
      </c>
      <c r="S20" s="68"/>
      <c r="T20" s="4"/>
    </row>
    <row r="21" spans="1:20">
      <c r="H21" s="7"/>
      <c r="I21" s="7"/>
      <c r="J21" s="7"/>
      <c r="K21" s="7"/>
    </row>
    <row r="22" spans="1:20" s="71" customFormat="1" ht="15">
      <c r="A22" s="69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0"/>
    </row>
    <row r="23" spans="1:20" s="71" customFormat="1" ht="15" customHeight="1">
      <c r="A23" s="72"/>
      <c r="B23" s="72"/>
      <c r="C23" s="72"/>
      <c r="D23" s="72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0"/>
      <c r="T23" s="70"/>
    </row>
    <row r="24" spans="1:20">
      <c r="A24" s="74" t="s">
        <v>38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20" ht="12.75" customHeight="1">
      <c r="A25" s="75" t="s">
        <v>39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</row>
    <row r="26" spans="1:20" ht="11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</row>
    <row r="27" spans="1:20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8" spans="1:20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</row>
    <row r="29" spans="1:20">
      <c r="A29" s="76"/>
      <c r="B29" s="76"/>
      <c r="C29" s="76"/>
      <c r="D29" s="76"/>
    </row>
    <row r="30" spans="1:20">
      <c r="A30" s="76"/>
      <c r="B30" s="76"/>
      <c r="C30" s="76"/>
      <c r="D30" s="76"/>
    </row>
  </sheetData>
  <mergeCells count="29">
    <mergeCell ref="A25:R28"/>
    <mergeCell ref="P6:P7"/>
    <mergeCell ref="Q6:Q7"/>
    <mergeCell ref="R6:R7"/>
    <mergeCell ref="A22:R22"/>
    <mergeCell ref="A23:D23"/>
    <mergeCell ref="A24:R24"/>
    <mergeCell ref="J6:J7"/>
    <mergeCell ref="K6:K7"/>
    <mergeCell ref="L6:L7"/>
    <mergeCell ref="M6:M7"/>
    <mergeCell ref="N6:N7"/>
    <mergeCell ref="O6:O7"/>
    <mergeCell ref="D6:D7"/>
    <mergeCell ref="E6:E7"/>
    <mergeCell ref="F6:F7"/>
    <mergeCell ref="G6:G7"/>
    <mergeCell ref="H6:H7"/>
    <mergeCell ref="I6:I7"/>
    <mergeCell ref="A1:R1"/>
    <mergeCell ref="A3:R3"/>
    <mergeCell ref="A5:A7"/>
    <mergeCell ref="B5:B7"/>
    <mergeCell ref="C5:C7"/>
    <mergeCell ref="D5:E5"/>
    <mergeCell ref="F5:G5"/>
    <mergeCell ref="H5:M5"/>
    <mergeCell ref="N5:P5"/>
    <mergeCell ref="Q5:R5"/>
  </mergeCells>
  <printOptions horizontalCentered="1"/>
  <pageMargins left="0.78740157480314965" right="0.78740157480314965" top="0.59055118110236227" bottom="0.59055118110236227" header="0" footer="0"/>
  <pageSetup paperSize="9" scale="4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8.4 </vt:lpstr>
      <vt:lpstr>'8.4 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2017-11-27T11:21:12Z</dcterms:created>
  <dcterms:modified xsi:type="dcterms:W3CDTF">2017-11-27T11:21:12Z</dcterms:modified>
</cp:coreProperties>
</file>